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xr:revisionPtr revIDLastSave="0" documentId="8_{E44B5938-4DA5-4CA7-8FAF-06691D5DF218}" xr6:coauthVersionLast="47" xr6:coauthVersionMax="47" xr10:uidLastSave="{00000000-0000-0000-0000-000000000000}"/>
  <bookViews>
    <workbookView xWindow="0" yWindow="0" windowWidth="0" windowHeight="0" firstSheet="6" activeTab="6" xr2:uid="{00000000-000D-0000-FFFF-FFFF00000000}"/>
  </bookViews>
  <sheets>
    <sheet name="0_Start_Here" sheetId="1" r:id="rId1"/>
    <sheet name="1_Task_Library_Examples" sheetId="2" r:id="rId2"/>
    <sheet name="2_Process_Inventory" sheetId="3" r:id="rId3"/>
    <sheet name="3_Task_Input" sheetId="4" r:id="rId4"/>
    <sheet name="4_Scoring" sheetId="5" r:id="rId5"/>
    <sheet name="7_Summary" sheetId="6" r:id="rId6"/>
    <sheet name="8_Next_Steps" sheetId="7" r:id="rId7"/>
    <sheet name="_Lists" sheetId="8" state="hidden" r:id="rId8"/>
  </sheets>
  <definedNames>
    <definedName name="_xlnm._FilterDatabase" localSheetId="1" hidden="1">'1_Task_Library_Examples'!$A$1:$H$1</definedName>
    <definedName name="_xlnm._FilterDatabase" localSheetId="2" hidden="1">'2_Process_Inventory'!$A$1:$H$1</definedName>
    <definedName name="_xlnm._FilterDatabase" localSheetId="3" hidden="1">'3_Task_Input'!$A$1:$X$1</definedName>
    <definedName name="_xlnm._FilterDatabase" localSheetId="4" hidden="1">'4_Scoring'!$A$1:$M$1</definedName>
    <definedName name="_xlnm._FilterDatabase" localSheetId="5" hidden="1">'7_Summary'!$A$10:$H$10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6" l="1"/>
  <c r="A501" i="5"/>
  <c r="A500" i="5"/>
  <c r="A499" i="5"/>
  <c r="A498" i="5"/>
  <c r="A497" i="5"/>
  <c r="A496" i="5"/>
  <c r="A495" i="5"/>
  <c r="A494" i="5"/>
  <c r="A493" i="5"/>
  <c r="A492" i="5"/>
  <c r="A491" i="5"/>
  <c r="A490" i="5"/>
  <c r="A489" i="5"/>
  <c r="A488" i="5"/>
  <c r="A487" i="5"/>
  <c r="A486" i="5"/>
  <c r="A485" i="5"/>
  <c r="A484" i="5"/>
  <c r="A483" i="5"/>
  <c r="A482" i="5"/>
  <c r="A481" i="5"/>
  <c r="A480" i="5"/>
  <c r="A479" i="5"/>
  <c r="A478" i="5"/>
  <c r="A477" i="5"/>
  <c r="A476" i="5"/>
  <c r="A475" i="5"/>
  <c r="A474" i="5"/>
  <c r="A473" i="5"/>
  <c r="A472" i="5"/>
  <c r="A471" i="5"/>
  <c r="A470" i="5"/>
  <c r="A469" i="5"/>
  <c r="A468" i="5"/>
  <c r="A467" i="5"/>
  <c r="A466" i="5"/>
  <c r="A465" i="5"/>
  <c r="A464" i="5"/>
  <c r="A463" i="5"/>
  <c r="A462" i="5"/>
  <c r="A461" i="5"/>
  <c r="A460" i="5"/>
  <c r="A459" i="5"/>
  <c r="A458" i="5"/>
  <c r="A457" i="5"/>
  <c r="A456" i="5"/>
  <c r="A455" i="5"/>
  <c r="A454" i="5"/>
  <c r="A453" i="5"/>
  <c r="A452" i="5"/>
  <c r="A451" i="5"/>
  <c r="A450" i="5"/>
  <c r="A449" i="5"/>
  <c r="A448" i="5"/>
  <c r="A447" i="5"/>
  <c r="A446" i="5"/>
  <c r="A445" i="5"/>
  <c r="A444" i="5"/>
  <c r="A443" i="5"/>
  <c r="A442" i="5"/>
  <c r="A441" i="5"/>
  <c r="A440" i="5"/>
  <c r="A439" i="5"/>
  <c r="A438" i="5"/>
  <c r="A437" i="5"/>
  <c r="A436" i="5"/>
  <c r="A435" i="5"/>
  <c r="A434" i="5"/>
  <c r="A433"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405" i="5"/>
  <c r="A404" i="5"/>
  <c r="A403" i="5"/>
  <c r="A402" i="5"/>
  <c r="A401"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9" i="5"/>
  <c r="A368" i="5"/>
  <c r="A367" i="5"/>
  <c r="A366" i="5"/>
  <c r="A365" i="5"/>
  <c r="A364" i="5"/>
  <c r="A363" i="5"/>
  <c r="A362" i="5"/>
  <c r="A361" i="5"/>
  <c r="A360" i="5"/>
  <c r="A359" i="5"/>
  <c r="A358" i="5"/>
  <c r="A357" i="5"/>
  <c r="A356" i="5"/>
  <c r="A355" i="5"/>
  <c r="A354" i="5"/>
  <c r="A353" i="5"/>
  <c r="A352" i="5"/>
  <c r="A351" i="5"/>
  <c r="A350" i="5"/>
  <c r="A349" i="5"/>
  <c r="A348" i="5"/>
  <c r="A347" i="5"/>
  <c r="A346" i="5"/>
  <c r="A345" i="5"/>
  <c r="A344" i="5"/>
  <c r="A343" i="5"/>
  <c r="A342" i="5"/>
  <c r="A341" i="5"/>
  <c r="A340" i="5"/>
  <c r="A339" i="5"/>
  <c r="A338" i="5"/>
  <c r="A337" i="5"/>
  <c r="A336" i="5"/>
  <c r="A335" i="5"/>
  <c r="A334" i="5"/>
  <c r="A333" i="5"/>
  <c r="A332" i="5"/>
  <c r="A331" i="5"/>
  <c r="A330" i="5"/>
  <c r="A329" i="5"/>
  <c r="A328" i="5"/>
  <c r="A327" i="5"/>
  <c r="A326" i="5"/>
  <c r="A325" i="5"/>
  <c r="A324" i="5"/>
  <c r="A323" i="5"/>
  <c r="A322" i="5"/>
  <c r="A321" i="5"/>
  <c r="A320" i="5"/>
  <c r="A319" i="5"/>
  <c r="A318" i="5"/>
  <c r="A317" i="5"/>
  <c r="A316"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A2" i="5"/>
  <c r="B6" i="6" l="1"/>
  <c r="M2" i="5"/>
  <c r="L2" i="5"/>
  <c r="K2" i="5"/>
  <c r="J2" i="5"/>
  <c r="I2" i="5"/>
  <c r="H2" i="5"/>
  <c r="G2" i="5"/>
  <c r="F2" i="5"/>
  <c r="E2" i="5"/>
  <c r="D2" i="5"/>
  <c r="C2" i="5"/>
  <c r="B2" i="5"/>
  <c r="M3" i="5"/>
  <c r="L3" i="5"/>
  <c r="K3" i="5"/>
  <c r="J3" i="5"/>
  <c r="I3" i="5"/>
  <c r="H3" i="5"/>
  <c r="G3" i="5"/>
  <c r="F3" i="5"/>
  <c r="E3" i="5"/>
  <c r="D3" i="5"/>
  <c r="C3" i="5"/>
  <c r="B3" i="5"/>
  <c r="M4" i="5"/>
  <c r="L4" i="5"/>
  <c r="K4" i="5"/>
  <c r="J4" i="5"/>
  <c r="I4" i="5"/>
  <c r="H4" i="5"/>
  <c r="G4" i="5"/>
  <c r="F4" i="5"/>
  <c r="E4" i="5"/>
  <c r="D4" i="5"/>
  <c r="C4" i="5"/>
  <c r="B4" i="5"/>
  <c r="M5" i="5"/>
  <c r="L5" i="5"/>
  <c r="K5" i="5"/>
  <c r="J5" i="5"/>
  <c r="I5" i="5"/>
  <c r="H5" i="5"/>
  <c r="G5" i="5"/>
  <c r="F5" i="5"/>
  <c r="E5" i="5"/>
  <c r="D5" i="5"/>
  <c r="C5" i="5"/>
  <c r="B5" i="5"/>
  <c r="M6" i="5"/>
  <c r="L6" i="5"/>
  <c r="K6" i="5"/>
  <c r="J6" i="5"/>
  <c r="I6" i="5"/>
  <c r="H6" i="5"/>
  <c r="G6" i="5"/>
  <c r="F6" i="5"/>
  <c r="E6" i="5"/>
  <c r="D6" i="5"/>
  <c r="C6" i="5"/>
  <c r="B6" i="5"/>
  <c r="M7" i="5"/>
  <c r="L7" i="5"/>
  <c r="K7" i="5"/>
  <c r="J7" i="5"/>
  <c r="I7" i="5"/>
  <c r="H7" i="5"/>
  <c r="G7" i="5"/>
  <c r="F7" i="5"/>
  <c r="E7" i="5"/>
  <c r="D7" i="5"/>
  <c r="C7" i="5"/>
  <c r="B7" i="5"/>
  <c r="M8" i="5"/>
  <c r="L8" i="5"/>
  <c r="K8" i="5"/>
  <c r="J8" i="5"/>
  <c r="I8" i="5"/>
  <c r="H8" i="5"/>
  <c r="G8" i="5"/>
  <c r="F8" i="5"/>
  <c r="E8" i="5"/>
  <c r="D8" i="5"/>
  <c r="C8" i="5"/>
  <c r="B8" i="5"/>
  <c r="M9" i="5"/>
  <c r="L9" i="5"/>
  <c r="K9" i="5"/>
  <c r="J9" i="5"/>
  <c r="I9" i="5"/>
  <c r="H9" i="5"/>
  <c r="G9" i="5"/>
  <c r="F9" i="5"/>
  <c r="E9" i="5"/>
  <c r="D9" i="5"/>
  <c r="C9" i="5"/>
  <c r="B9" i="5"/>
  <c r="M10" i="5"/>
  <c r="L10" i="5"/>
  <c r="K10" i="5"/>
  <c r="J10" i="5"/>
  <c r="I10" i="5"/>
  <c r="H10" i="5"/>
  <c r="G10" i="5"/>
  <c r="F10" i="5"/>
  <c r="E10" i="5"/>
  <c r="D10" i="5"/>
  <c r="C10" i="5"/>
  <c r="B10" i="5"/>
  <c r="M11" i="5"/>
  <c r="L11" i="5"/>
  <c r="K11" i="5"/>
  <c r="J11" i="5"/>
  <c r="I11" i="5"/>
  <c r="H11" i="5"/>
  <c r="G11" i="5"/>
  <c r="F11" i="5"/>
  <c r="E11" i="5"/>
  <c r="D11" i="5"/>
  <c r="C11" i="5"/>
  <c r="B11" i="5"/>
  <c r="M12" i="5"/>
  <c r="L12" i="5"/>
  <c r="K12" i="5"/>
  <c r="J12" i="5"/>
  <c r="I12" i="5"/>
  <c r="H12" i="5"/>
  <c r="G12" i="5"/>
  <c r="F12" i="5"/>
  <c r="E12" i="5"/>
  <c r="D12" i="5"/>
  <c r="C12" i="5"/>
  <c r="B12" i="5"/>
  <c r="M13" i="5"/>
  <c r="L13" i="5"/>
  <c r="K13" i="5"/>
  <c r="J13" i="5"/>
  <c r="I13" i="5"/>
  <c r="H13" i="5"/>
  <c r="G13" i="5"/>
  <c r="F13" i="5"/>
  <c r="E13" i="5"/>
  <c r="D13" i="5"/>
  <c r="C13" i="5"/>
  <c r="B13" i="5"/>
  <c r="M14" i="5"/>
  <c r="L14" i="5"/>
  <c r="K14" i="5"/>
  <c r="J14" i="5"/>
  <c r="I14" i="5"/>
  <c r="H14" i="5"/>
  <c r="G14" i="5"/>
  <c r="F14" i="5"/>
  <c r="E14" i="5"/>
  <c r="D14" i="5"/>
  <c r="C14" i="5"/>
  <c r="B14" i="5"/>
  <c r="M15" i="5"/>
  <c r="L15" i="5"/>
  <c r="K15" i="5"/>
  <c r="J15" i="5"/>
  <c r="I15" i="5"/>
  <c r="H15" i="5"/>
  <c r="G15" i="5"/>
  <c r="F15" i="5"/>
  <c r="E15" i="5"/>
  <c r="D15" i="5"/>
  <c r="C15" i="5"/>
  <c r="B15" i="5"/>
  <c r="M16" i="5"/>
  <c r="L16" i="5"/>
  <c r="K16" i="5"/>
  <c r="J16" i="5"/>
  <c r="I16" i="5"/>
  <c r="H16" i="5"/>
  <c r="G16" i="5"/>
  <c r="F16" i="5"/>
  <c r="E16" i="5"/>
  <c r="D16" i="5"/>
  <c r="C16" i="5"/>
  <c r="B16" i="5"/>
  <c r="M17" i="5"/>
  <c r="L17" i="5"/>
  <c r="K17" i="5"/>
  <c r="J17" i="5"/>
  <c r="I17" i="5"/>
  <c r="H17" i="5"/>
  <c r="G17" i="5"/>
  <c r="F17" i="5"/>
  <c r="E17" i="5"/>
  <c r="D17" i="5"/>
  <c r="C17" i="5"/>
  <c r="B17" i="5"/>
  <c r="M18" i="5"/>
  <c r="L18" i="5"/>
  <c r="K18" i="5"/>
  <c r="J18" i="5"/>
  <c r="I18" i="5"/>
  <c r="H18" i="5"/>
  <c r="G18" i="5"/>
  <c r="F18" i="5"/>
  <c r="E18" i="5"/>
  <c r="D18" i="5"/>
  <c r="C18" i="5"/>
  <c r="B18" i="5"/>
  <c r="M19" i="5"/>
  <c r="L19" i="5"/>
  <c r="K19" i="5"/>
  <c r="J19" i="5"/>
  <c r="I19" i="5"/>
  <c r="H19" i="5"/>
  <c r="G19" i="5"/>
  <c r="F19" i="5"/>
  <c r="E19" i="5"/>
  <c r="D19" i="5"/>
  <c r="C19" i="5"/>
  <c r="B19" i="5"/>
  <c r="M20" i="5"/>
  <c r="L20" i="5"/>
  <c r="K20" i="5"/>
  <c r="J20" i="5"/>
  <c r="I20" i="5"/>
  <c r="H20" i="5"/>
  <c r="G20" i="5"/>
  <c r="F20" i="5"/>
  <c r="E20" i="5"/>
  <c r="D20" i="5"/>
  <c r="C20" i="5"/>
  <c r="B20" i="5"/>
  <c r="M21" i="5"/>
  <c r="L21" i="5"/>
  <c r="K21" i="5"/>
  <c r="J21" i="5"/>
  <c r="I21" i="5"/>
  <c r="H21" i="5"/>
  <c r="G21" i="5"/>
  <c r="F21" i="5"/>
  <c r="E21" i="5"/>
  <c r="D21" i="5"/>
  <c r="C21" i="5"/>
  <c r="B21" i="5"/>
  <c r="M22" i="5"/>
  <c r="L22" i="5"/>
  <c r="K22" i="5"/>
  <c r="J22" i="5"/>
  <c r="I22" i="5"/>
  <c r="H22" i="5"/>
  <c r="G22" i="5"/>
  <c r="F22" i="5"/>
  <c r="E22" i="5"/>
  <c r="D22" i="5"/>
  <c r="C22" i="5"/>
  <c r="B22" i="5"/>
  <c r="M23" i="5"/>
  <c r="L23" i="5"/>
  <c r="K23" i="5"/>
  <c r="J23" i="5"/>
  <c r="I23" i="5"/>
  <c r="H23" i="5"/>
  <c r="G23" i="5"/>
  <c r="F23" i="5"/>
  <c r="E23" i="5"/>
  <c r="D23" i="5"/>
  <c r="C23" i="5"/>
  <c r="B23" i="5"/>
  <c r="M24" i="5"/>
  <c r="L24" i="5"/>
  <c r="K24" i="5"/>
  <c r="J24" i="5"/>
  <c r="I24" i="5"/>
  <c r="H24" i="5"/>
  <c r="G24" i="5"/>
  <c r="F24" i="5"/>
  <c r="E24" i="5"/>
  <c r="D24" i="5"/>
  <c r="C24" i="5"/>
  <c r="B24" i="5"/>
  <c r="M25" i="5"/>
  <c r="L25" i="5"/>
  <c r="K25" i="5"/>
  <c r="J25" i="5"/>
  <c r="I25" i="5"/>
  <c r="H25" i="5"/>
  <c r="G25" i="5"/>
  <c r="F25" i="5"/>
  <c r="E25" i="5"/>
  <c r="D25" i="5"/>
  <c r="C25" i="5"/>
  <c r="B25" i="5"/>
  <c r="M26" i="5"/>
  <c r="L26" i="5"/>
  <c r="K26" i="5"/>
  <c r="J26" i="5"/>
  <c r="I26" i="5"/>
  <c r="H26" i="5"/>
  <c r="G26" i="5"/>
  <c r="F26" i="5"/>
  <c r="E26" i="5"/>
  <c r="D26" i="5"/>
  <c r="C26" i="5"/>
  <c r="B26" i="5"/>
  <c r="M27" i="5"/>
  <c r="L27" i="5"/>
  <c r="K27" i="5"/>
  <c r="J27" i="5"/>
  <c r="I27" i="5"/>
  <c r="H27" i="5"/>
  <c r="G27" i="5"/>
  <c r="F27" i="5"/>
  <c r="E27" i="5"/>
  <c r="D27" i="5"/>
  <c r="C27" i="5"/>
  <c r="B27" i="5"/>
  <c r="M28" i="5"/>
  <c r="L28" i="5"/>
  <c r="K28" i="5"/>
  <c r="J28" i="5"/>
  <c r="I28" i="5"/>
  <c r="H28" i="5"/>
  <c r="G28" i="5"/>
  <c r="F28" i="5"/>
  <c r="E28" i="5"/>
  <c r="D28" i="5"/>
  <c r="C28" i="5"/>
  <c r="B28" i="5"/>
  <c r="M29" i="5"/>
  <c r="L29" i="5"/>
  <c r="K29" i="5"/>
  <c r="J29" i="5"/>
  <c r="I29" i="5"/>
  <c r="H29" i="5"/>
  <c r="G29" i="5"/>
  <c r="F29" i="5"/>
  <c r="E29" i="5"/>
  <c r="D29" i="5"/>
  <c r="C29" i="5"/>
  <c r="B29" i="5"/>
  <c r="M30" i="5"/>
  <c r="L30" i="5"/>
  <c r="K30" i="5"/>
  <c r="J30" i="5"/>
  <c r="I30" i="5"/>
  <c r="H30" i="5"/>
  <c r="G30" i="5"/>
  <c r="F30" i="5"/>
  <c r="E30" i="5"/>
  <c r="D30" i="5"/>
  <c r="C30" i="5"/>
  <c r="B30" i="5"/>
  <c r="M31" i="5"/>
  <c r="L31" i="5"/>
  <c r="K31" i="5"/>
  <c r="J31" i="5"/>
  <c r="I31" i="5"/>
  <c r="H31" i="5"/>
  <c r="G31" i="5"/>
  <c r="F31" i="5"/>
  <c r="E31" i="5"/>
  <c r="D31" i="5"/>
  <c r="C31" i="5"/>
  <c r="B31" i="5"/>
  <c r="M32" i="5"/>
  <c r="L32" i="5"/>
  <c r="K32" i="5"/>
  <c r="J32" i="5"/>
  <c r="I32" i="5"/>
  <c r="H32" i="5"/>
  <c r="G32" i="5"/>
  <c r="F32" i="5"/>
  <c r="E32" i="5"/>
  <c r="D32" i="5"/>
  <c r="C32" i="5"/>
  <c r="B32" i="5"/>
  <c r="M33" i="5"/>
  <c r="L33" i="5"/>
  <c r="K33" i="5"/>
  <c r="J33" i="5"/>
  <c r="I33" i="5"/>
  <c r="H33" i="5"/>
  <c r="G33" i="5"/>
  <c r="F33" i="5"/>
  <c r="E33" i="5"/>
  <c r="D33" i="5"/>
  <c r="C33" i="5"/>
  <c r="B33" i="5"/>
  <c r="M34" i="5"/>
  <c r="L34" i="5"/>
  <c r="K34" i="5"/>
  <c r="J34" i="5"/>
  <c r="I34" i="5"/>
  <c r="H34" i="5"/>
  <c r="G34" i="5"/>
  <c r="F34" i="5"/>
  <c r="E34" i="5"/>
  <c r="D34" i="5"/>
  <c r="C34" i="5"/>
  <c r="B34" i="5"/>
  <c r="M35" i="5"/>
  <c r="L35" i="5"/>
  <c r="K35" i="5"/>
  <c r="J35" i="5"/>
  <c r="I35" i="5"/>
  <c r="H35" i="5"/>
  <c r="G35" i="5"/>
  <c r="F35" i="5"/>
  <c r="E35" i="5"/>
  <c r="D35" i="5"/>
  <c r="C35" i="5"/>
  <c r="B35" i="5"/>
  <c r="M36" i="5"/>
  <c r="L36" i="5"/>
  <c r="K36" i="5"/>
  <c r="J36" i="5"/>
  <c r="I36" i="5"/>
  <c r="H36" i="5"/>
  <c r="G36" i="5"/>
  <c r="F36" i="5"/>
  <c r="E36" i="5"/>
  <c r="D36" i="5"/>
  <c r="C36" i="5"/>
  <c r="B36" i="5"/>
  <c r="M37" i="5"/>
  <c r="L37" i="5"/>
  <c r="K37" i="5"/>
  <c r="J37" i="5"/>
  <c r="I37" i="5"/>
  <c r="H37" i="5"/>
  <c r="G37" i="5"/>
  <c r="F37" i="5"/>
  <c r="E37" i="5"/>
  <c r="D37" i="5"/>
  <c r="C37" i="5"/>
  <c r="B37" i="5"/>
  <c r="M38" i="5"/>
  <c r="L38" i="5"/>
  <c r="K38" i="5"/>
  <c r="J38" i="5"/>
  <c r="I38" i="5"/>
  <c r="H38" i="5"/>
  <c r="G38" i="5"/>
  <c r="F38" i="5"/>
  <c r="E38" i="5"/>
  <c r="D38" i="5"/>
  <c r="C38" i="5"/>
  <c r="B38" i="5"/>
  <c r="M39" i="5"/>
  <c r="L39" i="5"/>
  <c r="K39" i="5"/>
  <c r="J39" i="5"/>
  <c r="I39" i="5"/>
  <c r="H39" i="5"/>
  <c r="G39" i="5"/>
  <c r="F39" i="5"/>
  <c r="E39" i="5"/>
  <c r="D39" i="5"/>
  <c r="C39" i="5"/>
  <c r="B39" i="5"/>
  <c r="M40" i="5"/>
  <c r="L40" i="5"/>
  <c r="K40" i="5"/>
  <c r="J40" i="5"/>
  <c r="I40" i="5"/>
  <c r="H40" i="5"/>
  <c r="G40" i="5"/>
  <c r="F40" i="5"/>
  <c r="E40" i="5"/>
  <c r="D40" i="5"/>
  <c r="C40" i="5"/>
  <c r="B40" i="5"/>
  <c r="M41" i="5"/>
  <c r="L41" i="5"/>
  <c r="K41" i="5"/>
  <c r="J41" i="5"/>
  <c r="I41" i="5"/>
  <c r="H41" i="5"/>
  <c r="G41" i="5"/>
  <c r="F41" i="5"/>
  <c r="E41" i="5"/>
  <c r="D41" i="5"/>
  <c r="C41" i="5"/>
  <c r="B41" i="5"/>
  <c r="M42" i="5"/>
  <c r="L42" i="5"/>
  <c r="K42" i="5"/>
  <c r="J42" i="5"/>
  <c r="I42" i="5"/>
  <c r="H42" i="5"/>
  <c r="G42" i="5"/>
  <c r="F42" i="5"/>
  <c r="E42" i="5"/>
  <c r="D42" i="5"/>
  <c r="C42" i="5"/>
  <c r="B42" i="5"/>
  <c r="M43" i="5"/>
  <c r="L43" i="5"/>
  <c r="K43" i="5"/>
  <c r="J43" i="5"/>
  <c r="I43" i="5"/>
  <c r="H43" i="5"/>
  <c r="G43" i="5"/>
  <c r="F43" i="5"/>
  <c r="E43" i="5"/>
  <c r="D43" i="5"/>
  <c r="C43" i="5"/>
  <c r="B43" i="5"/>
  <c r="M44" i="5"/>
  <c r="L44" i="5"/>
  <c r="K44" i="5"/>
  <c r="J44" i="5"/>
  <c r="I44" i="5"/>
  <c r="H44" i="5"/>
  <c r="G44" i="5"/>
  <c r="F44" i="5"/>
  <c r="E44" i="5"/>
  <c r="D44" i="5"/>
  <c r="C44" i="5"/>
  <c r="B44" i="5"/>
  <c r="M45" i="5"/>
  <c r="L45" i="5"/>
  <c r="K45" i="5"/>
  <c r="J45" i="5"/>
  <c r="I45" i="5"/>
  <c r="H45" i="5"/>
  <c r="G45" i="5"/>
  <c r="F45" i="5"/>
  <c r="E45" i="5"/>
  <c r="D45" i="5"/>
  <c r="C45" i="5"/>
  <c r="B45" i="5"/>
  <c r="M46" i="5"/>
  <c r="L46" i="5"/>
  <c r="K46" i="5"/>
  <c r="J46" i="5"/>
  <c r="I46" i="5"/>
  <c r="H46" i="5"/>
  <c r="G46" i="5"/>
  <c r="F46" i="5"/>
  <c r="E46" i="5"/>
  <c r="D46" i="5"/>
  <c r="C46" i="5"/>
  <c r="B46" i="5"/>
  <c r="M47" i="5"/>
  <c r="L47" i="5"/>
  <c r="K47" i="5"/>
  <c r="J47" i="5"/>
  <c r="I47" i="5"/>
  <c r="H47" i="5"/>
  <c r="G47" i="5"/>
  <c r="F47" i="5"/>
  <c r="E47" i="5"/>
  <c r="D47" i="5"/>
  <c r="C47" i="5"/>
  <c r="B47" i="5"/>
  <c r="M48" i="5"/>
  <c r="L48" i="5"/>
  <c r="K48" i="5"/>
  <c r="J48" i="5"/>
  <c r="I48" i="5"/>
  <c r="H48" i="5"/>
  <c r="G48" i="5"/>
  <c r="F48" i="5"/>
  <c r="E48" i="5"/>
  <c r="D48" i="5"/>
  <c r="C48" i="5"/>
  <c r="B48" i="5"/>
  <c r="M49" i="5"/>
  <c r="L49" i="5"/>
  <c r="K49" i="5"/>
  <c r="J49" i="5"/>
  <c r="I49" i="5"/>
  <c r="H49" i="5"/>
  <c r="G49" i="5"/>
  <c r="F49" i="5"/>
  <c r="E49" i="5"/>
  <c r="D49" i="5"/>
  <c r="C49" i="5"/>
  <c r="B49" i="5"/>
  <c r="M50" i="5"/>
  <c r="L50" i="5"/>
  <c r="K50" i="5"/>
  <c r="J50" i="5"/>
  <c r="I50" i="5"/>
  <c r="H50" i="5"/>
  <c r="G50" i="5"/>
  <c r="F50" i="5"/>
  <c r="E50" i="5"/>
  <c r="D50" i="5"/>
  <c r="C50" i="5"/>
  <c r="B50" i="5"/>
  <c r="M51" i="5"/>
  <c r="L51" i="5"/>
  <c r="K51" i="5"/>
  <c r="J51" i="5"/>
  <c r="I51" i="5"/>
  <c r="H51" i="5"/>
  <c r="G51" i="5"/>
  <c r="F51" i="5"/>
  <c r="E51" i="5"/>
  <c r="D51" i="5"/>
  <c r="C51" i="5"/>
  <c r="B51" i="5"/>
  <c r="M52" i="5"/>
  <c r="L52" i="5"/>
  <c r="K52" i="5"/>
  <c r="J52" i="5"/>
  <c r="I52" i="5"/>
  <c r="H52" i="5"/>
  <c r="G52" i="5"/>
  <c r="F52" i="5"/>
  <c r="E52" i="5"/>
  <c r="D52" i="5"/>
  <c r="C52" i="5"/>
  <c r="B52" i="5"/>
  <c r="M53" i="5"/>
  <c r="L53" i="5"/>
  <c r="K53" i="5"/>
  <c r="J53" i="5"/>
  <c r="I53" i="5"/>
  <c r="H53" i="5"/>
  <c r="G53" i="5"/>
  <c r="F53" i="5"/>
  <c r="E53" i="5"/>
  <c r="D53" i="5"/>
  <c r="C53" i="5"/>
  <c r="B53" i="5"/>
  <c r="M54" i="5"/>
  <c r="L54" i="5"/>
  <c r="K54" i="5"/>
  <c r="J54" i="5"/>
  <c r="I54" i="5"/>
  <c r="H54" i="5"/>
  <c r="G54" i="5"/>
  <c r="F54" i="5"/>
  <c r="E54" i="5"/>
  <c r="D54" i="5"/>
  <c r="C54" i="5"/>
  <c r="B54" i="5"/>
  <c r="M55" i="5"/>
  <c r="L55" i="5"/>
  <c r="K55" i="5"/>
  <c r="J55" i="5"/>
  <c r="I55" i="5"/>
  <c r="H55" i="5"/>
  <c r="G55" i="5"/>
  <c r="F55" i="5"/>
  <c r="E55" i="5"/>
  <c r="D55" i="5"/>
  <c r="C55" i="5"/>
  <c r="B55" i="5"/>
  <c r="M56" i="5"/>
  <c r="L56" i="5"/>
  <c r="K56" i="5"/>
  <c r="J56" i="5"/>
  <c r="I56" i="5"/>
  <c r="H56" i="5"/>
  <c r="G56" i="5"/>
  <c r="F56" i="5"/>
  <c r="E56" i="5"/>
  <c r="D56" i="5"/>
  <c r="C56" i="5"/>
  <c r="B56" i="5"/>
  <c r="M57" i="5"/>
  <c r="L57" i="5"/>
  <c r="K57" i="5"/>
  <c r="J57" i="5"/>
  <c r="I57" i="5"/>
  <c r="H57" i="5"/>
  <c r="G57" i="5"/>
  <c r="F57" i="5"/>
  <c r="E57" i="5"/>
  <c r="D57" i="5"/>
  <c r="C57" i="5"/>
  <c r="B57" i="5"/>
  <c r="M58" i="5"/>
  <c r="L58" i="5"/>
  <c r="K58" i="5"/>
  <c r="J58" i="5"/>
  <c r="I58" i="5"/>
  <c r="H58" i="5"/>
  <c r="G58" i="5"/>
  <c r="F58" i="5"/>
  <c r="E58" i="5"/>
  <c r="D58" i="5"/>
  <c r="C58" i="5"/>
  <c r="B58" i="5"/>
  <c r="M59" i="5"/>
  <c r="L59" i="5"/>
  <c r="K59" i="5"/>
  <c r="J59" i="5"/>
  <c r="I59" i="5"/>
  <c r="H59" i="5"/>
  <c r="G59" i="5"/>
  <c r="F59" i="5"/>
  <c r="E59" i="5"/>
  <c r="D59" i="5"/>
  <c r="C59" i="5"/>
  <c r="B59" i="5"/>
  <c r="M60" i="5"/>
  <c r="L60" i="5"/>
  <c r="K60" i="5"/>
  <c r="J60" i="5"/>
  <c r="I60" i="5"/>
  <c r="H60" i="5"/>
  <c r="G60" i="5"/>
  <c r="F60" i="5"/>
  <c r="E60" i="5"/>
  <c r="D60" i="5"/>
  <c r="C60" i="5"/>
  <c r="B60" i="5"/>
  <c r="M61" i="5"/>
  <c r="L61" i="5"/>
  <c r="K61" i="5"/>
  <c r="J61" i="5"/>
  <c r="I61" i="5"/>
  <c r="H61" i="5"/>
  <c r="G61" i="5"/>
  <c r="F61" i="5"/>
  <c r="E61" i="5"/>
  <c r="D61" i="5"/>
  <c r="C61" i="5"/>
  <c r="B61" i="5"/>
  <c r="M62" i="5"/>
  <c r="L62" i="5"/>
  <c r="K62" i="5"/>
  <c r="J62" i="5"/>
  <c r="I62" i="5"/>
  <c r="H62" i="5"/>
  <c r="G62" i="5"/>
  <c r="F62" i="5"/>
  <c r="E62" i="5"/>
  <c r="D62" i="5"/>
  <c r="C62" i="5"/>
  <c r="B62" i="5"/>
  <c r="M63" i="5"/>
  <c r="L63" i="5"/>
  <c r="K63" i="5"/>
  <c r="J63" i="5"/>
  <c r="I63" i="5"/>
  <c r="H63" i="5"/>
  <c r="G63" i="5"/>
  <c r="F63" i="5"/>
  <c r="E63" i="5"/>
  <c r="D63" i="5"/>
  <c r="C63" i="5"/>
  <c r="B63" i="5"/>
  <c r="M64" i="5"/>
  <c r="L64" i="5"/>
  <c r="K64" i="5"/>
  <c r="J64" i="5"/>
  <c r="I64" i="5"/>
  <c r="H64" i="5"/>
  <c r="G64" i="5"/>
  <c r="F64" i="5"/>
  <c r="E64" i="5"/>
  <c r="D64" i="5"/>
  <c r="C64" i="5"/>
  <c r="B64" i="5"/>
  <c r="M65" i="5"/>
  <c r="L65" i="5"/>
  <c r="K65" i="5"/>
  <c r="J65" i="5"/>
  <c r="I65" i="5"/>
  <c r="H65" i="5"/>
  <c r="G65" i="5"/>
  <c r="F65" i="5"/>
  <c r="E65" i="5"/>
  <c r="D65" i="5"/>
  <c r="C65" i="5"/>
  <c r="B65" i="5"/>
  <c r="M66" i="5"/>
  <c r="L66" i="5"/>
  <c r="K66" i="5"/>
  <c r="J66" i="5"/>
  <c r="I66" i="5"/>
  <c r="H66" i="5"/>
  <c r="G66" i="5"/>
  <c r="F66" i="5"/>
  <c r="E66" i="5"/>
  <c r="D66" i="5"/>
  <c r="C66" i="5"/>
  <c r="B66" i="5"/>
  <c r="M67" i="5"/>
  <c r="L67" i="5"/>
  <c r="K67" i="5"/>
  <c r="J67" i="5"/>
  <c r="I67" i="5"/>
  <c r="H67" i="5"/>
  <c r="G67" i="5"/>
  <c r="F67" i="5"/>
  <c r="E67" i="5"/>
  <c r="D67" i="5"/>
  <c r="C67" i="5"/>
  <c r="B67" i="5"/>
  <c r="M68" i="5"/>
  <c r="L68" i="5"/>
  <c r="K68" i="5"/>
  <c r="J68" i="5"/>
  <c r="I68" i="5"/>
  <c r="H68" i="5"/>
  <c r="G68" i="5"/>
  <c r="F68" i="5"/>
  <c r="E68" i="5"/>
  <c r="D68" i="5"/>
  <c r="C68" i="5"/>
  <c r="B68" i="5"/>
  <c r="M69" i="5"/>
  <c r="L69" i="5"/>
  <c r="K69" i="5"/>
  <c r="J69" i="5"/>
  <c r="I69" i="5"/>
  <c r="H69" i="5"/>
  <c r="G69" i="5"/>
  <c r="F69" i="5"/>
  <c r="E69" i="5"/>
  <c r="D69" i="5"/>
  <c r="C69" i="5"/>
  <c r="B69" i="5"/>
  <c r="M70" i="5"/>
  <c r="L70" i="5"/>
  <c r="K70" i="5"/>
  <c r="J70" i="5"/>
  <c r="I70" i="5"/>
  <c r="H70" i="5"/>
  <c r="G70" i="5"/>
  <c r="F70" i="5"/>
  <c r="E70" i="5"/>
  <c r="D70" i="5"/>
  <c r="C70" i="5"/>
  <c r="B70" i="5"/>
  <c r="M71" i="5"/>
  <c r="L71" i="5"/>
  <c r="K71" i="5"/>
  <c r="J71" i="5"/>
  <c r="I71" i="5"/>
  <c r="H71" i="5"/>
  <c r="G71" i="5"/>
  <c r="F71" i="5"/>
  <c r="E71" i="5"/>
  <c r="D71" i="5"/>
  <c r="C71" i="5"/>
  <c r="B71" i="5"/>
  <c r="M72" i="5"/>
  <c r="L72" i="5"/>
  <c r="K72" i="5"/>
  <c r="J72" i="5"/>
  <c r="I72" i="5"/>
  <c r="H72" i="5"/>
  <c r="G72" i="5"/>
  <c r="F72" i="5"/>
  <c r="E72" i="5"/>
  <c r="D72" i="5"/>
  <c r="C72" i="5"/>
  <c r="B72" i="5"/>
  <c r="M73" i="5"/>
  <c r="L73" i="5"/>
  <c r="K73" i="5"/>
  <c r="J73" i="5"/>
  <c r="I73" i="5"/>
  <c r="H73" i="5"/>
  <c r="G73" i="5"/>
  <c r="F73" i="5"/>
  <c r="E73" i="5"/>
  <c r="D73" i="5"/>
  <c r="C73" i="5"/>
  <c r="B73" i="5"/>
  <c r="M74" i="5"/>
  <c r="L74" i="5"/>
  <c r="K74" i="5"/>
  <c r="J74" i="5"/>
  <c r="I74" i="5"/>
  <c r="H74" i="5"/>
  <c r="G74" i="5"/>
  <c r="F74" i="5"/>
  <c r="E74" i="5"/>
  <c r="D74" i="5"/>
  <c r="C74" i="5"/>
  <c r="B74" i="5"/>
  <c r="M75" i="5"/>
  <c r="L75" i="5"/>
  <c r="K75" i="5"/>
  <c r="J75" i="5"/>
  <c r="I75" i="5"/>
  <c r="H75" i="5"/>
  <c r="G75" i="5"/>
  <c r="F75" i="5"/>
  <c r="E75" i="5"/>
  <c r="D75" i="5"/>
  <c r="C75" i="5"/>
  <c r="B75" i="5"/>
  <c r="M76" i="5"/>
  <c r="L76" i="5"/>
  <c r="K76" i="5"/>
  <c r="J76" i="5"/>
  <c r="I76" i="5"/>
  <c r="H76" i="5"/>
  <c r="G76" i="5"/>
  <c r="F76" i="5"/>
  <c r="E76" i="5"/>
  <c r="D76" i="5"/>
  <c r="C76" i="5"/>
  <c r="B76" i="5"/>
  <c r="M77" i="5"/>
  <c r="L77" i="5"/>
  <c r="K77" i="5"/>
  <c r="J77" i="5"/>
  <c r="I77" i="5"/>
  <c r="H77" i="5"/>
  <c r="G77" i="5"/>
  <c r="F77" i="5"/>
  <c r="E77" i="5"/>
  <c r="D77" i="5"/>
  <c r="C77" i="5"/>
  <c r="B77" i="5"/>
  <c r="M78" i="5"/>
  <c r="L78" i="5"/>
  <c r="K78" i="5"/>
  <c r="J78" i="5"/>
  <c r="I78" i="5"/>
  <c r="H78" i="5"/>
  <c r="G78" i="5"/>
  <c r="F78" i="5"/>
  <c r="E78" i="5"/>
  <c r="D78" i="5"/>
  <c r="C78" i="5"/>
  <c r="B78" i="5"/>
  <c r="M79" i="5"/>
  <c r="L79" i="5"/>
  <c r="K79" i="5"/>
  <c r="J79" i="5"/>
  <c r="I79" i="5"/>
  <c r="H79" i="5"/>
  <c r="G79" i="5"/>
  <c r="F79" i="5"/>
  <c r="E79" i="5"/>
  <c r="D79" i="5"/>
  <c r="C79" i="5"/>
  <c r="B79" i="5"/>
  <c r="M80" i="5"/>
  <c r="L80" i="5"/>
  <c r="K80" i="5"/>
  <c r="J80" i="5"/>
  <c r="I80" i="5"/>
  <c r="H80" i="5"/>
  <c r="G80" i="5"/>
  <c r="F80" i="5"/>
  <c r="E80" i="5"/>
  <c r="D80" i="5"/>
  <c r="C80" i="5"/>
  <c r="B80" i="5"/>
  <c r="M81" i="5"/>
  <c r="L81" i="5"/>
  <c r="K81" i="5"/>
  <c r="J81" i="5"/>
  <c r="I81" i="5"/>
  <c r="H81" i="5"/>
  <c r="G81" i="5"/>
  <c r="F81" i="5"/>
  <c r="E81" i="5"/>
  <c r="D81" i="5"/>
  <c r="C81" i="5"/>
  <c r="B81" i="5"/>
  <c r="M82" i="5"/>
  <c r="L82" i="5"/>
  <c r="K82" i="5"/>
  <c r="J82" i="5"/>
  <c r="I82" i="5"/>
  <c r="H82" i="5"/>
  <c r="G82" i="5"/>
  <c r="F82" i="5"/>
  <c r="E82" i="5"/>
  <c r="D82" i="5"/>
  <c r="C82" i="5"/>
  <c r="B82" i="5"/>
  <c r="M83" i="5"/>
  <c r="L83" i="5"/>
  <c r="K83" i="5"/>
  <c r="J83" i="5"/>
  <c r="I83" i="5"/>
  <c r="H83" i="5"/>
  <c r="G83" i="5"/>
  <c r="F83" i="5"/>
  <c r="E83" i="5"/>
  <c r="D83" i="5"/>
  <c r="C83" i="5"/>
  <c r="B83" i="5"/>
  <c r="M84" i="5"/>
  <c r="L84" i="5"/>
  <c r="K84" i="5"/>
  <c r="J84" i="5"/>
  <c r="I84" i="5"/>
  <c r="H84" i="5"/>
  <c r="G84" i="5"/>
  <c r="F84" i="5"/>
  <c r="E84" i="5"/>
  <c r="D84" i="5"/>
  <c r="C84" i="5"/>
  <c r="B84" i="5"/>
  <c r="M85" i="5"/>
  <c r="L85" i="5"/>
  <c r="K85" i="5"/>
  <c r="J85" i="5"/>
  <c r="I85" i="5"/>
  <c r="H85" i="5"/>
  <c r="G85" i="5"/>
  <c r="F85" i="5"/>
  <c r="E85" i="5"/>
  <c r="D85" i="5"/>
  <c r="C85" i="5"/>
  <c r="B85" i="5"/>
  <c r="M86" i="5"/>
  <c r="L86" i="5"/>
  <c r="K86" i="5"/>
  <c r="J86" i="5"/>
  <c r="I86" i="5"/>
  <c r="H86" i="5"/>
  <c r="G86" i="5"/>
  <c r="F86" i="5"/>
  <c r="E86" i="5"/>
  <c r="D86" i="5"/>
  <c r="C86" i="5"/>
  <c r="B86" i="5"/>
  <c r="M87" i="5"/>
  <c r="L87" i="5"/>
  <c r="K87" i="5"/>
  <c r="J87" i="5"/>
  <c r="I87" i="5"/>
  <c r="H87" i="5"/>
  <c r="G87" i="5"/>
  <c r="F87" i="5"/>
  <c r="E87" i="5"/>
  <c r="D87" i="5"/>
  <c r="C87" i="5"/>
  <c r="B87" i="5"/>
  <c r="M88" i="5"/>
  <c r="L88" i="5"/>
  <c r="K88" i="5"/>
  <c r="J88" i="5"/>
  <c r="I88" i="5"/>
  <c r="H88" i="5"/>
  <c r="G88" i="5"/>
  <c r="F88" i="5"/>
  <c r="E88" i="5"/>
  <c r="D88" i="5"/>
  <c r="C88" i="5"/>
  <c r="B88" i="5"/>
  <c r="M89" i="5"/>
  <c r="L89" i="5"/>
  <c r="K89" i="5"/>
  <c r="J89" i="5"/>
  <c r="I89" i="5"/>
  <c r="H89" i="5"/>
  <c r="G89" i="5"/>
  <c r="F89" i="5"/>
  <c r="E89" i="5"/>
  <c r="D89" i="5"/>
  <c r="C89" i="5"/>
  <c r="B89" i="5"/>
  <c r="M90" i="5"/>
  <c r="L90" i="5"/>
  <c r="K90" i="5"/>
  <c r="J90" i="5"/>
  <c r="I90" i="5"/>
  <c r="H90" i="5"/>
  <c r="G90" i="5"/>
  <c r="F90" i="5"/>
  <c r="E90" i="5"/>
  <c r="D90" i="5"/>
  <c r="C90" i="5"/>
  <c r="B90" i="5"/>
  <c r="M91" i="5"/>
  <c r="L91" i="5"/>
  <c r="K91" i="5"/>
  <c r="J91" i="5"/>
  <c r="I91" i="5"/>
  <c r="H91" i="5"/>
  <c r="G91" i="5"/>
  <c r="F91" i="5"/>
  <c r="E91" i="5"/>
  <c r="D91" i="5"/>
  <c r="C91" i="5"/>
  <c r="B91" i="5"/>
  <c r="M92" i="5"/>
  <c r="L92" i="5"/>
  <c r="K92" i="5"/>
  <c r="J92" i="5"/>
  <c r="I92" i="5"/>
  <c r="H92" i="5"/>
  <c r="G92" i="5"/>
  <c r="F92" i="5"/>
  <c r="E92" i="5"/>
  <c r="D92" i="5"/>
  <c r="C92" i="5"/>
  <c r="B92" i="5"/>
  <c r="M93" i="5"/>
  <c r="L93" i="5"/>
  <c r="K93" i="5"/>
  <c r="J93" i="5"/>
  <c r="I93" i="5"/>
  <c r="H93" i="5"/>
  <c r="G93" i="5"/>
  <c r="F93" i="5"/>
  <c r="E93" i="5"/>
  <c r="D93" i="5"/>
  <c r="C93" i="5"/>
  <c r="B93" i="5"/>
  <c r="M94" i="5"/>
  <c r="L94" i="5"/>
  <c r="K94" i="5"/>
  <c r="J94" i="5"/>
  <c r="I94" i="5"/>
  <c r="H94" i="5"/>
  <c r="G94" i="5"/>
  <c r="F94" i="5"/>
  <c r="E94" i="5"/>
  <c r="D94" i="5"/>
  <c r="C94" i="5"/>
  <c r="B94" i="5"/>
  <c r="M95" i="5"/>
  <c r="L95" i="5"/>
  <c r="K95" i="5"/>
  <c r="J95" i="5"/>
  <c r="I95" i="5"/>
  <c r="H95" i="5"/>
  <c r="G95" i="5"/>
  <c r="F95" i="5"/>
  <c r="E95" i="5"/>
  <c r="D95" i="5"/>
  <c r="C95" i="5"/>
  <c r="B95" i="5"/>
  <c r="M96" i="5"/>
  <c r="L96" i="5"/>
  <c r="K96" i="5"/>
  <c r="J96" i="5"/>
  <c r="I96" i="5"/>
  <c r="H96" i="5"/>
  <c r="G96" i="5"/>
  <c r="F96" i="5"/>
  <c r="E96" i="5"/>
  <c r="D96" i="5"/>
  <c r="C96" i="5"/>
  <c r="B96" i="5"/>
  <c r="M97" i="5"/>
  <c r="L97" i="5"/>
  <c r="K97" i="5"/>
  <c r="J97" i="5"/>
  <c r="I97" i="5"/>
  <c r="H97" i="5"/>
  <c r="G97" i="5"/>
  <c r="F97" i="5"/>
  <c r="E97" i="5"/>
  <c r="D97" i="5"/>
  <c r="C97" i="5"/>
  <c r="B97" i="5"/>
  <c r="M98" i="5"/>
  <c r="L98" i="5"/>
  <c r="K98" i="5"/>
  <c r="J98" i="5"/>
  <c r="I98" i="5"/>
  <c r="H98" i="5"/>
  <c r="G98" i="5"/>
  <c r="F98" i="5"/>
  <c r="E98" i="5"/>
  <c r="D98" i="5"/>
  <c r="C98" i="5"/>
  <c r="B98" i="5"/>
  <c r="M99" i="5"/>
  <c r="L99" i="5"/>
  <c r="K99" i="5"/>
  <c r="J99" i="5"/>
  <c r="I99" i="5"/>
  <c r="H99" i="5"/>
  <c r="G99" i="5"/>
  <c r="F99" i="5"/>
  <c r="E99" i="5"/>
  <c r="D99" i="5"/>
  <c r="C99" i="5"/>
  <c r="B99" i="5"/>
  <c r="M100" i="5"/>
  <c r="L100" i="5"/>
  <c r="K100" i="5"/>
  <c r="J100" i="5"/>
  <c r="I100" i="5"/>
  <c r="H100" i="5"/>
  <c r="G100" i="5"/>
  <c r="F100" i="5"/>
  <c r="E100" i="5"/>
  <c r="D100" i="5"/>
  <c r="C100" i="5"/>
  <c r="B100" i="5"/>
  <c r="M101" i="5"/>
  <c r="L101" i="5"/>
  <c r="K101" i="5"/>
  <c r="J101" i="5"/>
  <c r="I101" i="5"/>
  <c r="H101" i="5"/>
  <c r="G101" i="5"/>
  <c r="F101" i="5"/>
  <c r="E101" i="5"/>
  <c r="D101" i="5"/>
  <c r="C101" i="5"/>
  <c r="B101" i="5"/>
  <c r="M102" i="5"/>
  <c r="L102" i="5"/>
  <c r="K102" i="5"/>
  <c r="J102" i="5"/>
  <c r="I102" i="5"/>
  <c r="H102" i="5"/>
  <c r="G102" i="5"/>
  <c r="F102" i="5"/>
  <c r="E102" i="5"/>
  <c r="D102" i="5"/>
  <c r="C102" i="5"/>
  <c r="B102" i="5"/>
  <c r="M103" i="5"/>
  <c r="L103" i="5"/>
  <c r="K103" i="5"/>
  <c r="J103" i="5"/>
  <c r="I103" i="5"/>
  <c r="H103" i="5"/>
  <c r="G103" i="5"/>
  <c r="F103" i="5"/>
  <c r="E103" i="5"/>
  <c r="D103" i="5"/>
  <c r="C103" i="5"/>
  <c r="B103" i="5"/>
  <c r="M104" i="5"/>
  <c r="L104" i="5"/>
  <c r="K104" i="5"/>
  <c r="J104" i="5"/>
  <c r="I104" i="5"/>
  <c r="H104" i="5"/>
  <c r="G104" i="5"/>
  <c r="F104" i="5"/>
  <c r="E104" i="5"/>
  <c r="D104" i="5"/>
  <c r="C104" i="5"/>
  <c r="B104" i="5"/>
  <c r="M105" i="5"/>
  <c r="L105" i="5"/>
  <c r="K105" i="5"/>
  <c r="J105" i="5"/>
  <c r="I105" i="5"/>
  <c r="H105" i="5"/>
  <c r="G105" i="5"/>
  <c r="F105" i="5"/>
  <c r="E105" i="5"/>
  <c r="D105" i="5"/>
  <c r="C105" i="5"/>
  <c r="B105" i="5"/>
  <c r="M106" i="5"/>
  <c r="L106" i="5"/>
  <c r="K106" i="5"/>
  <c r="J106" i="5"/>
  <c r="I106" i="5"/>
  <c r="H106" i="5"/>
  <c r="G106" i="5"/>
  <c r="F106" i="5"/>
  <c r="E106" i="5"/>
  <c r="D106" i="5"/>
  <c r="C106" i="5"/>
  <c r="B106" i="5"/>
  <c r="M107" i="5"/>
  <c r="L107" i="5"/>
  <c r="K107" i="5"/>
  <c r="J107" i="5"/>
  <c r="I107" i="5"/>
  <c r="H107" i="5"/>
  <c r="G107" i="5"/>
  <c r="F107" i="5"/>
  <c r="E107" i="5"/>
  <c r="D107" i="5"/>
  <c r="C107" i="5"/>
  <c r="B107" i="5"/>
  <c r="M108" i="5"/>
  <c r="L108" i="5"/>
  <c r="K108" i="5"/>
  <c r="J108" i="5"/>
  <c r="I108" i="5"/>
  <c r="H108" i="5"/>
  <c r="G108" i="5"/>
  <c r="F108" i="5"/>
  <c r="E108" i="5"/>
  <c r="D108" i="5"/>
  <c r="C108" i="5"/>
  <c r="B108" i="5"/>
  <c r="M109" i="5"/>
  <c r="L109" i="5"/>
  <c r="K109" i="5"/>
  <c r="J109" i="5"/>
  <c r="I109" i="5"/>
  <c r="H109" i="5"/>
  <c r="G109" i="5"/>
  <c r="F109" i="5"/>
  <c r="E109" i="5"/>
  <c r="D109" i="5"/>
  <c r="C109" i="5"/>
  <c r="B109" i="5"/>
  <c r="M110" i="5"/>
  <c r="L110" i="5"/>
  <c r="K110" i="5"/>
  <c r="J110" i="5"/>
  <c r="I110" i="5"/>
  <c r="H110" i="5"/>
  <c r="G110" i="5"/>
  <c r="F110" i="5"/>
  <c r="E110" i="5"/>
  <c r="D110" i="5"/>
  <c r="C110" i="5"/>
  <c r="B110" i="5"/>
  <c r="M111" i="5"/>
  <c r="L111" i="5"/>
  <c r="K111" i="5"/>
  <c r="J111" i="5"/>
  <c r="I111" i="5"/>
  <c r="H111" i="5"/>
  <c r="G111" i="5"/>
  <c r="F111" i="5"/>
  <c r="E111" i="5"/>
  <c r="D111" i="5"/>
  <c r="C111" i="5"/>
  <c r="B111" i="5"/>
  <c r="M112" i="5"/>
  <c r="L112" i="5"/>
  <c r="K112" i="5"/>
  <c r="J112" i="5"/>
  <c r="I112" i="5"/>
  <c r="H112" i="5"/>
  <c r="G112" i="5"/>
  <c r="F112" i="5"/>
  <c r="E112" i="5"/>
  <c r="D112" i="5"/>
  <c r="C112" i="5"/>
  <c r="B112" i="5"/>
  <c r="M113" i="5"/>
  <c r="L113" i="5"/>
  <c r="K113" i="5"/>
  <c r="J113" i="5"/>
  <c r="I113" i="5"/>
  <c r="H113" i="5"/>
  <c r="G113" i="5"/>
  <c r="F113" i="5"/>
  <c r="E113" i="5"/>
  <c r="D113" i="5"/>
  <c r="C113" i="5"/>
  <c r="B113" i="5"/>
  <c r="M114" i="5"/>
  <c r="L114" i="5"/>
  <c r="K114" i="5"/>
  <c r="J114" i="5"/>
  <c r="I114" i="5"/>
  <c r="H114" i="5"/>
  <c r="G114" i="5"/>
  <c r="F114" i="5"/>
  <c r="E114" i="5"/>
  <c r="D114" i="5"/>
  <c r="C114" i="5"/>
  <c r="B114" i="5"/>
  <c r="M115" i="5"/>
  <c r="L115" i="5"/>
  <c r="K115" i="5"/>
  <c r="J115" i="5"/>
  <c r="I115" i="5"/>
  <c r="H115" i="5"/>
  <c r="G115" i="5"/>
  <c r="F115" i="5"/>
  <c r="E115" i="5"/>
  <c r="D115" i="5"/>
  <c r="C115" i="5"/>
  <c r="B115" i="5"/>
  <c r="M116" i="5"/>
  <c r="L116" i="5"/>
  <c r="K116" i="5"/>
  <c r="J116" i="5"/>
  <c r="I116" i="5"/>
  <c r="H116" i="5"/>
  <c r="G116" i="5"/>
  <c r="F116" i="5"/>
  <c r="E116" i="5"/>
  <c r="D116" i="5"/>
  <c r="C116" i="5"/>
  <c r="B116" i="5"/>
  <c r="M117" i="5"/>
  <c r="L117" i="5"/>
  <c r="K117" i="5"/>
  <c r="J117" i="5"/>
  <c r="I117" i="5"/>
  <c r="H117" i="5"/>
  <c r="G117" i="5"/>
  <c r="F117" i="5"/>
  <c r="E117" i="5"/>
  <c r="D117" i="5"/>
  <c r="C117" i="5"/>
  <c r="B117" i="5"/>
  <c r="M118" i="5"/>
  <c r="L118" i="5"/>
  <c r="K118" i="5"/>
  <c r="J118" i="5"/>
  <c r="I118" i="5"/>
  <c r="H118" i="5"/>
  <c r="G118" i="5"/>
  <c r="F118" i="5"/>
  <c r="E118" i="5"/>
  <c r="D118" i="5"/>
  <c r="C118" i="5"/>
  <c r="B118" i="5"/>
  <c r="M119" i="5"/>
  <c r="L119" i="5"/>
  <c r="K119" i="5"/>
  <c r="J119" i="5"/>
  <c r="I119" i="5"/>
  <c r="H119" i="5"/>
  <c r="G119" i="5"/>
  <c r="F119" i="5"/>
  <c r="E119" i="5"/>
  <c r="D119" i="5"/>
  <c r="C119" i="5"/>
  <c r="B119" i="5"/>
  <c r="M120" i="5"/>
  <c r="L120" i="5"/>
  <c r="K120" i="5"/>
  <c r="J120" i="5"/>
  <c r="I120" i="5"/>
  <c r="H120" i="5"/>
  <c r="G120" i="5"/>
  <c r="F120" i="5"/>
  <c r="E120" i="5"/>
  <c r="D120" i="5"/>
  <c r="C120" i="5"/>
  <c r="B120" i="5"/>
  <c r="M121" i="5"/>
  <c r="L121" i="5"/>
  <c r="K121" i="5"/>
  <c r="J121" i="5"/>
  <c r="I121" i="5"/>
  <c r="H121" i="5"/>
  <c r="G121" i="5"/>
  <c r="F121" i="5"/>
  <c r="E121" i="5"/>
  <c r="D121" i="5"/>
  <c r="C121" i="5"/>
  <c r="B121" i="5"/>
  <c r="M122" i="5"/>
  <c r="L122" i="5"/>
  <c r="K122" i="5"/>
  <c r="J122" i="5"/>
  <c r="I122" i="5"/>
  <c r="H122" i="5"/>
  <c r="G122" i="5"/>
  <c r="F122" i="5"/>
  <c r="E122" i="5"/>
  <c r="D122" i="5"/>
  <c r="C122" i="5"/>
  <c r="B122" i="5"/>
  <c r="M123" i="5"/>
  <c r="L123" i="5"/>
  <c r="K123" i="5"/>
  <c r="J123" i="5"/>
  <c r="I123" i="5"/>
  <c r="H123" i="5"/>
  <c r="G123" i="5"/>
  <c r="F123" i="5"/>
  <c r="E123" i="5"/>
  <c r="D123" i="5"/>
  <c r="C123" i="5"/>
  <c r="B123" i="5"/>
  <c r="M124" i="5"/>
  <c r="L124" i="5"/>
  <c r="K124" i="5"/>
  <c r="J124" i="5"/>
  <c r="I124" i="5"/>
  <c r="H124" i="5"/>
  <c r="G124" i="5"/>
  <c r="F124" i="5"/>
  <c r="E124" i="5"/>
  <c r="D124" i="5"/>
  <c r="C124" i="5"/>
  <c r="B124" i="5"/>
  <c r="M125" i="5"/>
  <c r="L125" i="5"/>
  <c r="K125" i="5"/>
  <c r="J125" i="5"/>
  <c r="I125" i="5"/>
  <c r="H125" i="5"/>
  <c r="G125" i="5"/>
  <c r="F125" i="5"/>
  <c r="E125" i="5"/>
  <c r="D125" i="5"/>
  <c r="C125" i="5"/>
  <c r="B125" i="5"/>
  <c r="M126" i="5"/>
  <c r="L126" i="5"/>
  <c r="K126" i="5"/>
  <c r="J126" i="5"/>
  <c r="I126" i="5"/>
  <c r="H126" i="5"/>
  <c r="G126" i="5"/>
  <c r="F126" i="5"/>
  <c r="E126" i="5"/>
  <c r="D126" i="5"/>
  <c r="C126" i="5"/>
  <c r="B126" i="5"/>
  <c r="M127" i="5"/>
  <c r="L127" i="5"/>
  <c r="K127" i="5"/>
  <c r="J127" i="5"/>
  <c r="I127" i="5"/>
  <c r="H127" i="5"/>
  <c r="G127" i="5"/>
  <c r="F127" i="5"/>
  <c r="E127" i="5"/>
  <c r="D127" i="5"/>
  <c r="C127" i="5"/>
  <c r="B127" i="5"/>
  <c r="M128" i="5"/>
  <c r="L128" i="5"/>
  <c r="K128" i="5"/>
  <c r="J128" i="5"/>
  <c r="I128" i="5"/>
  <c r="H128" i="5"/>
  <c r="G128" i="5"/>
  <c r="F128" i="5"/>
  <c r="E128" i="5"/>
  <c r="D128" i="5"/>
  <c r="C128" i="5"/>
  <c r="B128" i="5"/>
  <c r="M129" i="5"/>
  <c r="L129" i="5"/>
  <c r="K129" i="5"/>
  <c r="J129" i="5"/>
  <c r="I129" i="5"/>
  <c r="H129" i="5"/>
  <c r="G129" i="5"/>
  <c r="F129" i="5"/>
  <c r="E129" i="5"/>
  <c r="D129" i="5"/>
  <c r="C129" i="5"/>
  <c r="B129" i="5"/>
  <c r="M130" i="5"/>
  <c r="L130" i="5"/>
  <c r="K130" i="5"/>
  <c r="J130" i="5"/>
  <c r="I130" i="5"/>
  <c r="H130" i="5"/>
  <c r="G130" i="5"/>
  <c r="F130" i="5"/>
  <c r="E130" i="5"/>
  <c r="D130" i="5"/>
  <c r="C130" i="5"/>
  <c r="B130" i="5"/>
  <c r="M131" i="5"/>
  <c r="L131" i="5"/>
  <c r="K131" i="5"/>
  <c r="J131" i="5"/>
  <c r="I131" i="5"/>
  <c r="H131" i="5"/>
  <c r="G131" i="5"/>
  <c r="F131" i="5"/>
  <c r="E131" i="5"/>
  <c r="D131" i="5"/>
  <c r="C131" i="5"/>
  <c r="B131" i="5"/>
  <c r="M132" i="5"/>
  <c r="L132" i="5"/>
  <c r="K132" i="5"/>
  <c r="J132" i="5"/>
  <c r="I132" i="5"/>
  <c r="H132" i="5"/>
  <c r="G132" i="5"/>
  <c r="F132" i="5"/>
  <c r="E132" i="5"/>
  <c r="D132" i="5"/>
  <c r="C132" i="5"/>
  <c r="B132" i="5"/>
  <c r="M133" i="5"/>
  <c r="L133" i="5"/>
  <c r="K133" i="5"/>
  <c r="J133" i="5"/>
  <c r="I133" i="5"/>
  <c r="H133" i="5"/>
  <c r="G133" i="5"/>
  <c r="F133" i="5"/>
  <c r="E133" i="5"/>
  <c r="D133" i="5"/>
  <c r="C133" i="5"/>
  <c r="B133" i="5"/>
  <c r="M134" i="5"/>
  <c r="L134" i="5"/>
  <c r="K134" i="5"/>
  <c r="J134" i="5"/>
  <c r="I134" i="5"/>
  <c r="H134" i="5"/>
  <c r="G134" i="5"/>
  <c r="F134" i="5"/>
  <c r="E134" i="5"/>
  <c r="D134" i="5"/>
  <c r="C134" i="5"/>
  <c r="B134" i="5"/>
  <c r="M135" i="5"/>
  <c r="L135" i="5"/>
  <c r="K135" i="5"/>
  <c r="J135" i="5"/>
  <c r="I135" i="5"/>
  <c r="H135" i="5"/>
  <c r="G135" i="5"/>
  <c r="F135" i="5"/>
  <c r="E135" i="5"/>
  <c r="D135" i="5"/>
  <c r="C135" i="5"/>
  <c r="B135" i="5"/>
  <c r="M136" i="5"/>
  <c r="L136" i="5"/>
  <c r="K136" i="5"/>
  <c r="J136" i="5"/>
  <c r="I136" i="5"/>
  <c r="H136" i="5"/>
  <c r="G136" i="5"/>
  <c r="F136" i="5"/>
  <c r="E136" i="5"/>
  <c r="D136" i="5"/>
  <c r="C136" i="5"/>
  <c r="B136" i="5"/>
  <c r="M137" i="5"/>
  <c r="L137" i="5"/>
  <c r="K137" i="5"/>
  <c r="J137" i="5"/>
  <c r="I137" i="5"/>
  <c r="H137" i="5"/>
  <c r="G137" i="5"/>
  <c r="F137" i="5"/>
  <c r="E137" i="5"/>
  <c r="D137" i="5"/>
  <c r="C137" i="5"/>
  <c r="B137" i="5"/>
  <c r="M138" i="5"/>
  <c r="L138" i="5"/>
  <c r="K138" i="5"/>
  <c r="J138" i="5"/>
  <c r="I138" i="5"/>
  <c r="H138" i="5"/>
  <c r="G138" i="5"/>
  <c r="F138" i="5"/>
  <c r="E138" i="5"/>
  <c r="D138" i="5"/>
  <c r="C138" i="5"/>
  <c r="B138" i="5"/>
  <c r="M139" i="5"/>
  <c r="L139" i="5"/>
  <c r="K139" i="5"/>
  <c r="J139" i="5"/>
  <c r="I139" i="5"/>
  <c r="H139" i="5"/>
  <c r="G139" i="5"/>
  <c r="F139" i="5"/>
  <c r="E139" i="5"/>
  <c r="D139" i="5"/>
  <c r="C139" i="5"/>
  <c r="B139" i="5"/>
  <c r="M140" i="5"/>
  <c r="L140" i="5"/>
  <c r="K140" i="5"/>
  <c r="J140" i="5"/>
  <c r="I140" i="5"/>
  <c r="H140" i="5"/>
  <c r="G140" i="5"/>
  <c r="F140" i="5"/>
  <c r="E140" i="5"/>
  <c r="D140" i="5"/>
  <c r="C140" i="5"/>
  <c r="B140" i="5"/>
  <c r="M141" i="5"/>
  <c r="L141" i="5"/>
  <c r="K141" i="5"/>
  <c r="J141" i="5"/>
  <c r="I141" i="5"/>
  <c r="H141" i="5"/>
  <c r="G141" i="5"/>
  <c r="F141" i="5"/>
  <c r="E141" i="5"/>
  <c r="D141" i="5"/>
  <c r="C141" i="5"/>
  <c r="B141" i="5"/>
  <c r="M142" i="5"/>
  <c r="L142" i="5"/>
  <c r="K142" i="5"/>
  <c r="J142" i="5"/>
  <c r="I142" i="5"/>
  <c r="H142" i="5"/>
  <c r="G142" i="5"/>
  <c r="F142" i="5"/>
  <c r="E142" i="5"/>
  <c r="D142" i="5"/>
  <c r="C142" i="5"/>
  <c r="B142" i="5"/>
  <c r="M143" i="5"/>
  <c r="L143" i="5"/>
  <c r="K143" i="5"/>
  <c r="J143" i="5"/>
  <c r="I143" i="5"/>
  <c r="H143" i="5"/>
  <c r="G143" i="5"/>
  <c r="F143" i="5"/>
  <c r="E143" i="5"/>
  <c r="D143" i="5"/>
  <c r="C143" i="5"/>
  <c r="B143" i="5"/>
  <c r="M144" i="5"/>
  <c r="L144" i="5"/>
  <c r="K144" i="5"/>
  <c r="J144" i="5"/>
  <c r="I144" i="5"/>
  <c r="H144" i="5"/>
  <c r="G144" i="5"/>
  <c r="F144" i="5"/>
  <c r="E144" i="5"/>
  <c r="D144" i="5"/>
  <c r="C144" i="5"/>
  <c r="B144" i="5"/>
  <c r="M145" i="5"/>
  <c r="L145" i="5"/>
  <c r="K145" i="5"/>
  <c r="J145" i="5"/>
  <c r="I145" i="5"/>
  <c r="H145" i="5"/>
  <c r="G145" i="5"/>
  <c r="F145" i="5"/>
  <c r="E145" i="5"/>
  <c r="D145" i="5"/>
  <c r="C145" i="5"/>
  <c r="B145" i="5"/>
  <c r="M146" i="5"/>
  <c r="L146" i="5"/>
  <c r="K146" i="5"/>
  <c r="J146" i="5"/>
  <c r="I146" i="5"/>
  <c r="H146" i="5"/>
  <c r="G146" i="5"/>
  <c r="F146" i="5"/>
  <c r="E146" i="5"/>
  <c r="D146" i="5"/>
  <c r="C146" i="5"/>
  <c r="B146" i="5"/>
  <c r="M147" i="5"/>
  <c r="L147" i="5"/>
  <c r="K147" i="5"/>
  <c r="J147" i="5"/>
  <c r="I147" i="5"/>
  <c r="H147" i="5"/>
  <c r="G147" i="5"/>
  <c r="F147" i="5"/>
  <c r="E147" i="5"/>
  <c r="D147" i="5"/>
  <c r="C147" i="5"/>
  <c r="B147" i="5"/>
  <c r="M148" i="5"/>
  <c r="L148" i="5"/>
  <c r="K148" i="5"/>
  <c r="J148" i="5"/>
  <c r="I148" i="5"/>
  <c r="H148" i="5"/>
  <c r="G148" i="5"/>
  <c r="F148" i="5"/>
  <c r="E148" i="5"/>
  <c r="D148" i="5"/>
  <c r="C148" i="5"/>
  <c r="B148" i="5"/>
  <c r="M149" i="5"/>
  <c r="L149" i="5"/>
  <c r="K149" i="5"/>
  <c r="J149" i="5"/>
  <c r="I149" i="5"/>
  <c r="H149" i="5"/>
  <c r="G149" i="5"/>
  <c r="F149" i="5"/>
  <c r="E149" i="5"/>
  <c r="D149" i="5"/>
  <c r="C149" i="5"/>
  <c r="B149" i="5"/>
  <c r="M150" i="5"/>
  <c r="L150" i="5"/>
  <c r="K150" i="5"/>
  <c r="J150" i="5"/>
  <c r="I150" i="5"/>
  <c r="H150" i="5"/>
  <c r="G150" i="5"/>
  <c r="F150" i="5"/>
  <c r="E150" i="5"/>
  <c r="D150" i="5"/>
  <c r="C150" i="5"/>
  <c r="B150" i="5"/>
  <c r="M151" i="5"/>
  <c r="L151" i="5"/>
  <c r="K151" i="5"/>
  <c r="J151" i="5"/>
  <c r="I151" i="5"/>
  <c r="H151" i="5"/>
  <c r="G151" i="5"/>
  <c r="F151" i="5"/>
  <c r="E151" i="5"/>
  <c r="D151" i="5"/>
  <c r="C151" i="5"/>
  <c r="B151" i="5"/>
  <c r="M152" i="5"/>
  <c r="L152" i="5"/>
  <c r="K152" i="5"/>
  <c r="J152" i="5"/>
  <c r="I152" i="5"/>
  <c r="H152" i="5"/>
  <c r="G152" i="5"/>
  <c r="F152" i="5"/>
  <c r="E152" i="5"/>
  <c r="D152" i="5"/>
  <c r="C152" i="5"/>
  <c r="B152" i="5"/>
  <c r="M153" i="5"/>
  <c r="L153" i="5"/>
  <c r="K153" i="5"/>
  <c r="J153" i="5"/>
  <c r="I153" i="5"/>
  <c r="H153" i="5"/>
  <c r="G153" i="5"/>
  <c r="F153" i="5"/>
  <c r="E153" i="5"/>
  <c r="D153" i="5"/>
  <c r="C153" i="5"/>
  <c r="B153" i="5"/>
  <c r="M154" i="5"/>
  <c r="L154" i="5"/>
  <c r="K154" i="5"/>
  <c r="J154" i="5"/>
  <c r="I154" i="5"/>
  <c r="H154" i="5"/>
  <c r="G154" i="5"/>
  <c r="F154" i="5"/>
  <c r="E154" i="5"/>
  <c r="D154" i="5"/>
  <c r="C154" i="5"/>
  <c r="B154" i="5"/>
  <c r="M155" i="5"/>
  <c r="L155" i="5"/>
  <c r="K155" i="5"/>
  <c r="J155" i="5"/>
  <c r="I155" i="5"/>
  <c r="H155" i="5"/>
  <c r="G155" i="5"/>
  <c r="F155" i="5"/>
  <c r="E155" i="5"/>
  <c r="D155" i="5"/>
  <c r="C155" i="5"/>
  <c r="B155" i="5"/>
  <c r="M156" i="5"/>
  <c r="L156" i="5"/>
  <c r="K156" i="5"/>
  <c r="J156" i="5"/>
  <c r="I156" i="5"/>
  <c r="H156" i="5"/>
  <c r="G156" i="5"/>
  <c r="F156" i="5"/>
  <c r="E156" i="5"/>
  <c r="D156" i="5"/>
  <c r="C156" i="5"/>
  <c r="B156" i="5"/>
  <c r="M157" i="5"/>
  <c r="L157" i="5"/>
  <c r="K157" i="5"/>
  <c r="J157" i="5"/>
  <c r="I157" i="5"/>
  <c r="H157" i="5"/>
  <c r="G157" i="5"/>
  <c r="F157" i="5"/>
  <c r="E157" i="5"/>
  <c r="D157" i="5"/>
  <c r="C157" i="5"/>
  <c r="B157" i="5"/>
  <c r="M158" i="5"/>
  <c r="L158" i="5"/>
  <c r="K158" i="5"/>
  <c r="J158" i="5"/>
  <c r="I158" i="5"/>
  <c r="H158" i="5"/>
  <c r="G158" i="5"/>
  <c r="F158" i="5"/>
  <c r="E158" i="5"/>
  <c r="D158" i="5"/>
  <c r="C158" i="5"/>
  <c r="B158" i="5"/>
  <c r="M159" i="5"/>
  <c r="L159" i="5"/>
  <c r="K159" i="5"/>
  <c r="J159" i="5"/>
  <c r="I159" i="5"/>
  <c r="H159" i="5"/>
  <c r="G159" i="5"/>
  <c r="F159" i="5"/>
  <c r="E159" i="5"/>
  <c r="D159" i="5"/>
  <c r="C159" i="5"/>
  <c r="B159" i="5"/>
  <c r="M160" i="5"/>
  <c r="L160" i="5"/>
  <c r="K160" i="5"/>
  <c r="J160" i="5"/>
  <c r="I160" i="5"/>
  <c r="H160" i="5"/>
  <c r="G160" i="5"/>
  <c r="F160" i="5"/>
  <c r="E160" i="5"/>
  <c r="D160" i="5"/>
  <c r="C160" i="5"/>
  <c r="B160" i="5"/>
  <c r="M161" i="5"/>
  <c r="L161" i="5"/>
  <c r="K161" i="5"/>
  <c r="J161" i="5"/>
  <c r="I161" i="5"/>
  <c r="H161" i="5"/>
  <c r="G161" i="5"/>
  <c r="F161" i="5"/>
  <c r="E161" i="5"/>
  <c r="D161" i="5"/>
  <c r="C161" i="5"/>
  <c r="B161" i="5"/>
  <c r="M162" i="5"/>
  <c r="L162" i="5"/>
  <c r="K162" i="5"/>
  <c r="J162" i="5"/>
  <c r="I162" i="5"/>
  <c r="H162" i="5"/>
  <c r="G162" i="5"/>
  <c r="F162" i="5"/>
  <c r="E162" i="5"/>
  <c r="D162" i="5"/>
  <c r="C162" i="5"/>
  <c r="B162" i="5"/>
  <c r="M163" i="5"/>
  <c r="L163" i="5"/>
  <c r="K163" i="5"/>
  <c r="J163" i="5"/>
  <c r="I163" i="5"/>
  <c r="H163" i="5"/>
  <c r="G163" i="5"/>
  <c r="F163" i="5"/>
  <c r="E163" i="5"/>
  <c r="D163" i="5"/>
  <c r="C163" i="5"/>
  <c r="B163" i="5"/>
  <c r="M164" i="5"/>
  <c r="L164" i="5"/>
  <c r="K164" i="5"/>
  <c r="J164" i="5"/>
  <c r="I164" i="5"/>
  <c r="H164" i="5"/>
  <c r="G164" i="5"/>
  <c r="F164" i="5"/>
  <c r="E164" i="5"/>
  <c r="D164" i="5"/>
  <c r="C164" i="5"/>
  <c r="B164" i="5"/>
  <c r="M165" i="5"/>
  <c r="L165" i="5"/>
  <c r="K165" i="5"/>
  <c r="J165" i="5"/>
  <c r="I165" i="5"/>
  <c r="H165" i="5"/>
  <c r="G165" i="5"/>
  <c r="F165" i="5"/>
  <c r="E165" i="5"/>
  <c r="D165" i="5"/>
  <c r="C165" i="5"/>
  <c r="B165" i="5"/>
  <c r="M166" i="5"/>
  <c r="L166" i="5"/>
  <c r="K166" i="5"/>
  <c r="J166" i="5"/>
  <c r="I166" i="5"/>
  <c r="H166" i="5"/>
  <c r="G166" i="5"/>
  <c r="F166" i="5"/>
  <c r="E166" i="5"/>
  <c r="D166" i="5"/>
  <c r="C166" i="5"/>
  <c r="B166" i="5"/>
  <c r="M167" i="5"/>
  <c r="L167" i="5"/>
  <c r="K167" i="5"/>
  <c r="J167" i="5"/>
  <c r="I167" i="5"/>
  <c r="H167" i="5"/>
  <c r="G167" i="5"/>
  <c r="F167" i="5"/>
  <c r="E167" i="5"/>
  <c r="D167" i="5"/>
  <c r="C167" i="5"/>
  <c r="B167" i="5"/>
  <c r="M168" i="5"/>
  <c r="L168" i="5"/>
  <c r="K168" i="5"/>
  <c r="J168" i="5"/>
  <c r="I168" i="5"/>
  <c r="H168" i="5"/>
  <c r="G168" i="5"/>
  <c r="F168" i="5"/>
  <c r="E168" i="5"/>
  <c r="D168" i="5"/>
  <c r="C168" i="5"/>
  <c r="B168" i="5"/>
  <c r="M169" i="5"/>
  <c r="L169" i="5"/>
  <c r="K169" i="5"/>
  <c r="J169" i="5"/>
  <c r="I169" i="5"/>
  <c r="H169" i="5"/>
  <c r="G169" i="5"/>
  <c r="F169" i="5"/>
  <c r="E169" i="5"/>
  <c r="D169" i="5"/>
  <c r="C169" i="5"/>
  <c r="B169" i="5"/>
  <c r="M170" i="5"/>
  <c r="L170" i="5"/>
  <c r="K170" i="5"/>
  <c r="J170" i="5"/>
  <c r="I170" i="5"/>
  <c r="H170" i="5"/>
  <c r="G170" i="5"/>
  <c r="F170" i="5"/>
  <c r="E170" i="5"/>
  <c r="D170" i="5"/>
  <c r="C170" i="5"/>
  <c r="B170" i="5"/>
  <c r="M171" i="5"/>
  <c r="L171" i="5"/>
  <c r="K171" i="5"/>
  <c r="J171" i="5"/>
  <c r="I171" i="5"/>
  <c r="H171" i="5"/>
  <c r="G171" i="5"/>
  <c r="F171" i="5"/>
  <c r="E171" i="5"/>
  <c r="D171" i="5"/>
  <c r="C171" i="5"/>
  <c r="B171" i="5"/>
  <c r="M172" i="5"/>
  <c r="L172" i="5"/>
  <c r="K172" i="5"/>
  <c r="J172" i="5"/>
  <c r="I172" i="5"/>
  <c r="H172" i="5"/>
  <c r="G172" i="5"/>
  <c r="F172" i="5"/>
  <c r="E172" i="5"/>
  <c r="D172" i="5"/>
  <c r="C172" i="5"/>
  <c r="B172" i="5"/>
  <c r="M173" i="5"/>
  <c r="L173" i="5"/>
  <c r="K173" i="5"/>
  <c r="J173" i="5"/>
  <c r="I173" i="5"/>
  <c r="H173" i="5"/>
  <c r="G173" i="5"/>
  <c r="F173" i="5"/>
  <c r="E173" i="5"/>
  <c r="D173" i="5"/>
  <c r="C173" i="5"/>
  <c r="B173" i="5"/>
  <c r="M174" i="5"/>
  <c r="L174" i="5"/>
  <c r="K174" i="5"/>
  <c r="J174" i="5"/>
  <c r="I174" i="5"/>
  <c r="H174" i="5"/>
  <c r="G174" i="5"/>
  <c r="F174" i="5"/>
  <c r="E174" i="5"/>
  <c r="D174" i="5"/>
  <c r="C174" i="5"/>
  <c r="B174" i="5"/>
  <c r="M175" i="5"/>
  <c r="L175" i="5"/>
  <c r="K175" i="5"/>
  <c r="J175" i="5"/>
  <c r="I175" i="5"/>
  <c r="H175" i="5"/>
  <c r="G175" i="5"/>
  <c r="F175" i="5"/>
  <c r="E175" i="5"/>
  <c r="D175" i="5"/>
  <c r="C175" i="5"/>
  <c r="B175" i="5"/>
  <c r="M176" i="5"/>
  <c r="L176" i="5"/>
  <c r="K176" i="5"/>
  <c r="J176" i="5"/>
  <c r="I176" i="5"/>
  <c r="H176" i="5"/>
  <c r="G176" i="5"/>
  <c r="F176" i="5"/>
  <c r="E176" i="5"/>
  <c r="D176" i="5"/>
  <c r="C176" i="5"/>
  <c r="B176" i="5"/>
  <c r="M177" i="5"/>
  <c r="L177" i="5"/>
  <c r="K177" i="5"/>
  <c r="J177" i="5"/>
  <c r="I177" i="5"/>
  <c r="H177" i="5"/>
  <c r="G177" i="5"/>
  <c r="F177" i="5"/>
  <c r="E177" i="5"/>
  <c r="D177" i="5"/>
  <c r="C177" i="5"/>
  <c r="B177" i="5"/>
  <c r="M178" i="5"/>
  <c r="L178" i="5"/>
  <c r="K178" i="5"/>
  <c r="J178" i="5"/>
  <c r="I178" i="5"/>
  <c r="H178" i="5"/>
  <c r="G178" i="5"/>
  <c r="F178" i="5"/>
  <c r="E178" i="5"/>
  <c r="D178" i="5"/>
  <c r="C178" i="5"/>
  <c r="B178" i="5"/>
  <c r="M179" i="5"/>
  <c r="L179" i="5"/>
  <c r="K179" i="5"/>
  <c r="J179" i="5"/>
  <c r="I179" i="5"/>
  <c r="H179" i="5"/>
  <c r="G179" i="5"/>
  <c r="F179" i="5"/>
  <c r="E179" i="5"/>
  <c r="D179" i="5"/>
  <c r="C179" i="5"/>
  <c r="B179" i="5"/>
  <c r="M180" i="5"/>
  <c r="L180" i="5"/>
  <c r="K180" i="5"/>
  <c r="J180" i="5"/>
  <c r="I180" i="5"/>
  <c r="H180" i="5"/>
  <c r="G180" i="5"/>
  <c r="F180" i="5"/>
  <c r="E180" i="5"/>
  <c r="D180" i="5"/>
  <c r="C180" i="5"/>
  <c r="B180" i="5"/>
  <c r="M181" i="5"/>
  <c r="L181" i="5"/>
  <c r="K181" i="5"/>
  <c r="J181" i="5"/>
  <c r="I181" i="5"/>
  <c r="H181" i="5"/>
  <c r="G181" i="5"/>
  <c r="F181" i="5"/>
  <c r="E181" i="5"/>
  <c r="D181" i="5"/>
  <c r="C181" i="5"/>
  <c r="B181" i="5"/>
  <c r="M182" i="5"/>
  <c r="L182" i="5"/>
  <c r="K182" i="5"/>
  <c r="J182" i="5"/>
  <c r="I182" i="5"/>
  <c r="H182" i="5"/>
  <c r="G182" i="5"/>
  <c r="F182" i="5"/>
  <c r="E182" i="5"/>
  <c r="D182" i="5"/>
  <c r="C182" i="5"/>
  <c r="B182" i="5"/>
  <c r="M183" i="5"/>
  <c r="L183" i="5"/>
  <c r="K183" i="5"/>
  <c r="J183" i="5"/>
  <c r="I183" i="5"/>
  <c r="H183" i="5"/>
  <c r="G183" i="5"/>
  <c r="F183" i="5"/>
  <c r="E183" i="5"/>
  <c r="D183" i="5"/>
  <c r="C183" i="5"/>
  <c r="B183" i="5"/>
  <c r="M184" i="5"/>
  <c r="L184" i="5"/>
  <c r="K184" i="5"/>
  <c r="J184" i="5"/>
  <c r="I184" i="5"/>
  <c r="H184" i="5"/>
  <c r="G184" i="5"/>
  <c r="F184" i="5"/>
  <c r="E184" i="5"/>
  <c r="D184" i="5"/>
  <c r="C184" i="5"/>
  <c r="B184" i="5"/>
  <c r="M185" i="5"/>
  <c r="L185" i="5"/>
  <c r="K185" i="5"/>
  <c r="J185" i="5"/>
  <c r="I185" i="5"/>
  <c r="H185" i="5"/>
  <c r="G185" i="5"/>
  <c r="F185" i="5"/>
  <c r="E185" i="5"/>
  <c r="D185" i="5"/>
  <c r="C185" i="5"/>
  <c r="B185" i="5"/>
  <c r="M186" i="5"/>
  <c r="L186" i="5"/>
  <c r="K186" i="5"/>
  <c r="J186" i="5"/>
  <c r="I186" i="5"/>
  <c r="H186" i="5"/>
  <c r="G186" i="5"/>
  <c r="F186" i="5"/>
  <c r="E186" i="5"/>
  <c r="D186" i="5"/>
  <c r="C186" i="5"/>
  <c r="B186" i="5"/>
  <c r="M187" i="5"/>
  <c r="L187" i="5"/>
  <c r="K187" i="5"/>
  <c r="J187" i="5"/>
  <c r="I187" i="5"/>
  <c r="H187" i="5"/>
  <c r="G187" i="5"/>
  <c r="F187" i="5"/>
  <c r="E187" i="5"/>
  <c r="D187" i="5"/>
  <c r="C187" i="5"/>
  <c r="B187" i="5"/>
  <c r="M188" i="5"/>
  <c r="L188" i="5"/>
  <c r="K188" i="5"/>
  <c r="J188" i="5"/>
  <c r="I188" i="5"/>
  <c r="H188" i="5"/>
  <c r="G188" i="5"/>
  <c r="F188" i="5"/>
  <c r="E188" i="5"/>
  <c r="D188" i="5"/>
  <c r="C188" i="5"/>
  <c r="B188" i="5"/>
  <c r="M189" i="5"/>
  <c r="L189" i="5"/>
  <c r="K189" i="5"/>
  <c r="J189" i="5"/>
  <c r="I189" i="5"/>
  <c r="H189" i="5"/>
  <c r="G189" i="5"/>
  <c r="F189" i="5"/>
  <c r="E189" i="5"/>
  <c r="D189" i="5"/>
  <c r="C189" i="5"/>
  <c r="B189" i="5"/>
  <c r="M190" i="5"/>
  <c r="L190" i="5"/>
  <c r="K190" i="5"/>
  <c r="J190" i="5"/>
  <c r="I190" i="5"/>
  <c r="H190" i="5"/>
  <c r="G190" i="5"/>
  <c r="F190" i="5"/>
  <c r="E190" i="5"/>
  <c r="D190" i="5"/>
  <c r="C190" i="5"/>
  <c r="B190" i="5"/>
  <c r="M191" i="5"/>
  <c r="L191" i="5"/>
  <c r="K191" i="5"/>
  <c r="J191" i="5"/>
  <c r="I191" i="5"/>
  <c r="H191" i="5"/>
  <c r="G191" i="5"/>
  <c r="F191" i="5"/>
  <c r="E191" i="5"/>
  <c r="D191" i="5"/>
  <c r="C191" i="5"/>
  <c r="B191" i="5"/>
  <c r="M192" i="5"/>
  <c r="L192" i="5"/>
  <c r="K192" i="5"/>
  <c r="J192" i="5"/>
  <c r="I192" i="5"/>
  <c r="H192" i="5"/>
  <c r="G192" i="5"/>
  <c r="F192" i="5"/>
  <c r="E192" i="5"/>
  <c r="D192" i="5"/>
  <c r="C192" i="5"/>
  <c r="B192" i="5"/>
  <c r="M193" i="5"/>
  <c r="L193" i="5"/>
  <c r="K193" i="5"/>
  <c r="J193" i="5"/>
  <c r="I193" i="5"/>
  <c r="H193" i="5"/>
  <c r="G193" i="5"/>
  <c r="F193" i="5"/>
  <c r="E193" i="5"/>
  <c r="D193" i="5"/>
  <c r="C193" i="5"/>
  <c r="B193" i="5"/>
  <c r="M194" i="5"/>
  <c r="L194" i="5"/>
  <c r="K194" i="5"/>
  <c r="J194" i="5"/>
  <c r="I194" i="5"/>
  <c r="H194" i="5"/>
  <c r="G194" i="5"/>
  <c r="F194" i="5"/>
  <c r="E194" i="5"/>
  <c r="D194" i="5"/>
  <c r="C194" i="5"/>
  <c r="B194" i="5"/>
  <c r="M195" i="5"/>
  <c r="L195" i="5"/>
  <c r="K195" i="5"/>
  <c r="J195" i="5"/>
  <c r="I195" i="5"/>
  <c r="H195" i="5"/>
  <c r="G195" i="5"/>
  <c r="F195" i="5"/>
  <c r="E195" i="5"/>
  <c r="D195" i="5"/>
  <c r="C195" i="5"/>
  <c r="B195" i="5"/>
  <c r="M196" i="5"/>
  <c r="L196" i="5"/>
  <c r="K196" i="5"/>
  <c r="J196" i="5"/>
  <c r="I196" i="5"/>
  <c r="H196" i="5"/>
  <c r="G196" i="5"/>
  <c r="F196" i="5"/>
  <c r="E196" i="5"/>
  <c r="D196" i="5"/>
  <c r="C196" i="5"/>
  <c r="B196" i="5"/>
  <c r="M197" i="5"/>
  <c r="L197" i="5"/>
  <c r="K197" i="5"/>
  <c r="J197" i="5"/>
  <c r="I197" i="5"/>
  <c r="H197" i="5"/>
  <c r="G197" i="5"/>
  <c r="F197" i="5"/>
  <c r="E197" i="5"/>
  <c r="D197" i="5"/>
  <c r="C197" i="5"/>
  <c r="B197" i="5"/>
  <c r="M198" i="5"/>
  <c r="L198" i="5"/>
  <c r="K198" i="5"/>
  <c r="J198" i="5"/>
  <c r="I198" i="5"/>
  <c r="H198" i="5"/>
  <c r="G198" i="5"/>
  <c r="F198" i="5"/>
  <c r="E198" i="5"/>
  <c r="D198" i="5"/>
  <c r="C198" i="5"/>
  <c r="B198" i="5"/>
  <c r="M199" i="5"/>
  <c r="L199" i="5"/>
  <c r="K199" i="5"/>
  <c r="J199" i="5"/>
  <c r="I199" i="5"/>
  <c r="H199" i="5"/>
  <c r="G199" i="5"/>
  <c r="F199" i="5"/>
  <c r="E199" i="5"/>
  <c r="D199" i="5"/>
  <c r="C199" i="5"/>
  <c r="B199" i="5"/>
  <c r="M200" i="5"/>
  <c r="L200" i="5"/>
  <c r="K200" i="5"/>
  <c r="J200" i="5"/>
  <c r="I200" i="5"/>
  <c r="H200" i="5"/>
  <c r="G200" i="5"/>
  <c r="F200" i="5"/>
  <c r="E200" i="5"/>
  <c r="D200" i="5"/>
  <c r="C200" i="5"/>
  <c r="B200" i="5"/>
  <c r="M201" i="5"/>
  <c r="L201" i="5"/>
  <c r="K201" i="5"/>
  <c r="J201" i="5"/>
  <c r="I201" i="5"/>
  <c r="H201" i="5"/>
  <c r="G201" i="5"/>
  <c r="F201" i="5"/>
  <c r="E201" i="5"/>
  <c r="D201" i="5"/>
  <c r="C201" i="5"/>
  <c r="B201" i="5"/>
  <c r="M202" i="5"/>
  <c r="L202" i="5"/>
  <c r="K202" i="5"/>
  <c r="J202" i="5"/>
  <c r="I202" i="5"/>
  <c r="H202" i="5"/>
  <c r="G202" i="5"/>
  <c r="F202" i="5"/>
  <c r="E202" i="5"/>
  <c r="D202" i="5"/>
  <c r="C202" i="5"/>
  <c r="B202" i="5"/>
  <c r="M203" i="5"/>
  <c r="L203" i="5"/>
  <c r="K203" i="5"/>
  <c r="J203" i="5"/>
  <c r="I203" i="5"/>
  <c r="H203" i="5"/>
  <c r="G203" i="5"/>
  <c r="F203" i="5"/>
  <c r="E203" i="5"/>
  <c r="D203" i="5"/>
  <c r="C203" i="5"/>
  <c r="B203" i="5"/>
  <c r="M204" i="5"/>
  <c r="L204" i="5"/>
  <c r="K204" i="5"/>
  <c r="J204" i="5"/>
  <c r="I204" i="5"/>
  <c r="H204" i="5"/>
  <c r="G204" i="5"/>
  <c r="F204" i="5"/>
  <c r="E204" i="5"/>
  <c r="D204" i="5"/>
  <c r="C204" i="5"/>
  <c r="B204" i="5"/>
  <c r="M205" i="5"/>
  <c r="L205" i="5"/>
  <c r="K205" i="5"/>
  <c r="J205" i="5"/>
  <c r="I205" i="5"/>
  <c r="H205" i="5"/>
  <c r="G205" i="5"/>
  <c r="F205" i="5"/>
  <c r="E205" i="5"/>
  <c r="D205" i="5"/>
  <c r="C205" i="5"/>
  <c r="B205" i="5"/>
  <c r="M206" i="5"/>
  <c r="L206" i="5"/>
  <c r="K206" i="5"/>
  <c r="J206" i="5"/>
  <c r="I206" i="5"/>
  <c r="H206" i="5"/>
  <c r="G206" i="5"/>
  <c r="F206" i="5"/>
  <c r="E206" i="5"/>
  <c r="D206" i="5"/>
  <c r="C206" i="5"/>
  <c r="B206" i="5"/>
  <c r="M207" i="5"/>
  <c r="L207" i="5"/>
  <c r="K207" i="5"/>
  <c r="J207" i="5"/>
  <c r="I207" i="5"/>
  <c r="H207" i="5"/>
  <c r="G207" i="5"/>
  <c r="F207" i="5"/>
  <c r="E207" i="5"/>
  <c r="D207" i="5"/>
  <c r="C207" i="5"/>
  <c r="B207" i="5"/>
  <c r="M208" i="5"/>
  <c r="L208" i="5"/>
  <c r="K208" i="5"/>
  <c r="J208" i="5"/>
  <c r="I208" i="5"/>
  <c r="H208" i="5"/>
  <c r="G208" i="5"/>
  <c r="F208" i="5"/>
  <c r="E208" i="5"/>
  <c r="D208" i="5"/>
  <c r="C208" i="5"/>
  <c r="B208" i="5"/>
  <c r="M209" i="5"/>
  <c r="L209" i="5"/>
  <c r="K209" i="5"/>
  <c r="J209" i="5"/>
  <c r="I209" i="5"/>
  <c r="H209" i="5"/>
  <c r="G209" i="5"/>
  <c r="F209" i="5"/>
  <c r="E209" i="5"/>
  <c r="D209" i="5"/>
  <c r="C209" i="5"/>
  <c r="B209" i="5"/>
  <c r="M210" i="5"/>
  <c r="L210" i="5"/>
  <c r="K210" i="5"/>
  <c r="J210" i="5"/>
  <c r="I210" i="5"/>
  <c r="H210" i="5"/>
  <c r="G210" i="5"/>
  <c r="F210" i="5"/>
  <c r="E210" i="5"/>
  <c r="D210" i="5"/>
  <c r="C210" i="5"/>
  <c r="B210" i="5"/>
  <c r="M211" i="5"/>
  <c r="L211" i="5"/>
  <c r="K211" i="5"/>
  <c r="J211" i="5"/>
  <c r="I211" i="5"/>
  <c r="H211" i="5"/>
  <c r="G211" i="5"/>
  <c r="F211" i="5"/>
  <c r="E211" i="5"/>
  <c r="D211" i="5"/>
  <c r="C211" i="5"/>
  <c r="B211" i="5"/>
  <c r="M212" i="5"/>
  <c r="L212" i="5"/>
  <c r="K212" i="5"/>
  <c r="J212" i="5"/>
  <c r="I212" i="5"/>
  <c r="H212" i="5"/>
  <c r="G212" i="5"/>
  <c r="F212" i="5"/>
  <c r="E212" i="5"/>
  <c r="D212" i="5"/>
  <c r="C212" i="5"/>
  <c r="B212" i="5"/>
  <c r="M213" i="5"/>
  <c r="L213" i="5"/>
  <c r="K213" i="5"/>
  <c r="J213" i="5"/>
  <c r="I213" i="5"/>
  <c r="H213" i="5"/>
  <c r="G213" i="5"/>
  <c r="F213" i="5"/>
  <c r="E213" i="5"/>
  <c r="D213" i="5"/>
  <c r="C213" i="5"/>
  <c r="B213" i="5"/>
  <c r="M214" i="5"/>
  <c r="L214" i="5"/>
  <c r="K214" i="5"/>
  <c r="J214" i="5"/>
  <c r="I214" i="5"/>
  <c r="H214" i="5"/>
  <c r="G214" i="5"/>
  <c r="F214" i="5"/>
  <c r="E214" i="5"/>
  <c r="D214" i="5"/>
  <c r="C214" i="5"/>
  <c r="B214" i="5"/>
  <c r="M215" i="5"/>
  <c r="L215" i="5"/>
  <c r="K215" i="5"/>
  <c r="J215" i="5"/>
  <c r="I215" i="5"/>
  <c r="H215" i="5"/>
  <c r="G215" i="5"/>
  <c r="F215" i="5"/>
  <c r="E215" i="5"/>
  <c r="D215" i="5"/>
  <c r="C215" i="5"/>
  <c r="B215" i="5"/>
  <c r="M216" i="5"/>
  <c r="L216" i="5"/>
  <c r="K216" i="5"/>
  <c r="J216" i="5"/>
  <c r="I216" i="5"/>
  <c r="H216" i="5"/>
  <c r="G216" i="5"/>
  <c r="F216" i="5"/>
  <c r="E216" i="5"/>
  <c r="D216" i="5"/>
  <c r="C216" i="5"/>
  <c r="B216" i="5"/>
  <c r="M217" i="5"/>
  <c r="L217" i="5"/>
  <c r="K217" i="5"/>
  <c r="J217" i="5"/>
  <c r="I217" i="5"/>
  <c r="H217" i="5"/>
  <c r="G217" i="5"/>
  <c r="F217" i="5"/>
  <c r="E217" i="5"/>
  <c r="D217" i="5"/>
  <c r="C217" i="5"/>
  <c r="B217" i="5"/>
  <c r="M218" i="5"/>
  <c r="L218" i="5"/>
  <c r="K218" i="5"/>
  <c r="J218" i="5"/>
  <c r="I218" i="5"/>
  <c r="H218" i="5"/>
  <c r="G218" i="5"/>
  <c r="F218" i="5"/>
  <c r="E218" i="5"/>
  <c r="D218" i="5"/>
  <c r="C218" i="5"/>
  <c r="B218" i="5"/>
  <c r="M219" i="5"/>
  <c r="L219" i="5"/>
  <c r="K219" i="5"/>
  <c r="J219" i="5"/>
  <c r="I219" i="5"/>
  <c r="H219" i="5"/>
  <c r="G219" i="5"/>
  <c r="F219" i="5"/>
  <c r="E219" i="5"/>
  <c r="D219" i="5"/>
  <c r="C219" i="5"/>
  <c r="B219" i="5"/>
  <c r="M220" i="5"/>
  <c r="L220" i="5"/>
  <c r="K220" i="5"/>
  <c r="J220" i="5"/>
  <c r="I220" i="5"/>
  <c r="H220" i="5"/>
  <c r="G220" i="5"/>
  <c r="F220" i="5"/>
  <c r="E220" i="5"/>
  <c r="D220" i="5"/>
  <c r="C220" i="5"/>
  <c r="B220" i="5"/>
  <c r="M221" i="5"/>
  <c r="L221" i="5"/>
  <c r="K221" i="5"/>
  <c r="J221" i="5"/>
  <c r="I221" i="5"/>
  <c r="H221" i="5"/>
  <c r="G221" i="5"/>
  <c r="F221" i="5"/>
  <c r="E221" i="5"/>
  <c r="D221" i="5"/>
  <c r="C221" i="5"/>
  <c r="B221" i="5"/>
  <c r="M222" i="5"/>
  <c r="L222" i="5"/>
  <c r="K222" i="5"/>
  <c r="J222" i="5"/>
  <c r="I222" i="5"/>
  <c r="H222" i="5"/>
  <c r="G222" i="5"/>
  <c r="F222" i="5"/>
  <c r="E222" i="5"/>
  <c r="D222" i="5"/>
  <c r="C222" i="5"/>
  <c r="B222" i="5"/>
  <c r="M223" i="5"/>
  <c r="L223" i="5"/>
  <c r="K223" i="5"/>
  <c r="J223" i="5"/>
  <c r="I223" i="5"/>
  <c r="H223" i="5"/>
  <c r="G223" i="5"/>
  <c r="F223" i="5"/>
  <c r="E223" i="5"/>
  <c r="D223" i="5"/>
  <c r="C223" i="5"/>
  <c r="B223" i="5"/>
  <c r="M224" i="5"/>
  <c r="L224" i="5"/>
  <c r="K224" i="5"/>
  <c r="J224" i="5"/>
  <c r="I224" i="5"/>
  <c r="H224" i="5"/>
  <c r="G224" i="5"/>
  <c r="F224" i="5"/>
  <c r="E224" i="5"/>
  <c r="D224" i="5"/>
  <c r="C224" i="5"/>
  <c r="B224" i="5"/>
  <c r="M225" i="5"/>
  <c r="L225" i="5"/>
  <c r="K225" i="5"/>
  <c r="J225" i="5"/>
  <c r="I225" i="5"/>
  <c r="H225" i="5"/>
  <c r="G225" i="5"/>
  <c r="F225" i="5"/>
  <c r="E225" i="5"/>
  <c r="D225" i="5"/>
  <c r="C225" i="5"/>
  <c r="B225" i="5"/>
  <c r="M226" i="5"/>
  <c r="L226" i="5"/>
  <c r="K226" i="5"/>
  <c r="J226" i="5"/>
  <c r="I226" i="5"/>
  <c r="H226" i="5"/>
  <c r="G226" i="5"/>
  <c r="F226" i="5"/>
  <c r="E226" i="5"/>
  <c r="D226" i="5"/>
  <c r="C226" i="5"/>
  <c r="B226" i="5"/>
  <c r="M227" i="5"/>
  <c r="L227" i="5"/>
  <c r="K227" i="5"/>
  <c r="J227" i="5"/>
  <c r="I227" i="5"/>
  <c r="H227" i="5"/>
  <c r="G227" i="5"/>
  <c r="F227" i="5"/>
  <c r="E227" i="5"/>
  <c r="D227" i="5"/>
  <c r="C227" i="5"/>
  <c r="B227" i="5"/>
  <c r="M228" i="5"/>
  <c r="L228" i="5"/>
  <c r="K228" i="5"/>
  <c r="J228" i="5"/>
  <c r="I228" i="5"/>
  <c r="H228" i="5"/>
  <c r="G228" i="5"/>
  <c r="F228" i="5"/>
  <c r="E228" i="5"/>
  <c r="D228" i="5"/>
  <c r="C228" i="5"/>
  <c r="B228" i="5"/>
  <c r="M229" i="5"/>
  <c r="L229" i="5"/>
  <c r="K229" i="5"/>
  <c r="J229" i="5"/>
  <c r="I229" i="5"/>
  <c r="H229" i="5"/>
  <c r="G229" i="5"/>
  <c r="F229" i="5"/>
  <c r="E229" i="5"/>
  <c r="D229" i="5"/>
  <c r="C229" i="5"/>
  <c r="B229" i="5"/>
  <c r="M230" i="5"/>
  <c r="L230" i="5"/>
  <c r="K230" i="5"/>
  <c r="J230" i="5"/>
  <c r="I230" i="5"/>
  <c r="H230" i="5"/>
  <c r="G230" i="5"/>
  <c r="F230" i="5"/>
  <c r="E230" i="5"/>
  <c r="D230" i="5"/>
  <c r="C230" i="5"/>
  <c r="B230" i="5"/>
  <c r="M231" i="5"/>
  <c r="L231" i="5"/>
  <c r="K231" i="5"/>
  <c r="J231" i="5"/>
  <c r="I231" i="5"/>
  <c r="H231" i="5"/>
  <c r="G231" i="5"/>
  <c r="F231" i="5"/>
  <c r="E231" i="5"/>
  <c r="D231" i="5"/>
  <c r="C231" i="5"/>
  <c r="B231" i="5"/>
  <c r="M232" i="5"/>
  <c r="L232" i="5"/>
  <c r="K232" i="5"/>
  <c r="J232" i="5"/>
  <c r="I232" i="5"/>
  <c r="H232" i="5"/>
  <c r="G232" i="5"/>
  <c r="F232" i="5"/>
  <c r="E232" i="5"/>
  <c r="D232" i="5"/>
  <c r="C232" i="5"/>
  <c r="B232" i="5"/>
  <c r="M233" i="5"/>
  <c r="L233" i="5"/>
  <c r="K233" i="5"/>
  <c r="J233" i="5"/>
  <c r="I233" i="5"/>
  <c r="H233" i="5"/>
  <c r="G233" i="5"/>
  <c r="F233" i="5"/>
  <c r="E233" i="5"/>
  <c r="D233" i="5"/>
  <c r="C233" i="5"/>
  <c r="B233" i="5"/>
  <c r="M234" i="5"/>
  <c r="L234" i="5"/>
  <c r="K234" i="5"/>
  <c r="J234" i="5"/>
  <c r="I234" i="5"/>
  <c r="H234" i="5"/>
  <c r="G234" i="5"/>
  <c r="F234" i="5"/>
  <c r="E234" i="5"/>
  <c r="D234" i="5"/>
  <c r="C234" i="5"/>
  <c r="B234" i="5"/>
  <c r="M235" i="5"/>
  <c r="L235" i="5"/>
  <c r="K235" i="5"/>
  <c r="J235" i="5"/>
  <c r="I235" i="5"/>
  <c r="H235" i="5"/>
  <c r="G235" i="5"/>
  <c r="F235" i="5"/>
  <c r="E235" i="5"/>
  <c r="D235" i="5"/>
  <c r="C235" i="5"/>
  <c r="B235" i="5"/>
  <c r="M236" i="5"/>
  <c r="L236" i="5"/>
  <c r="K236" i="5"/>
  <c r="J236" i="5"/>
  <c r="I236" i="5"/>
  <c r="H236" i="5"/>
  <c r="G236" i="5"/>
  <c r="F236" i="5"/>
  <c r="E236" i="5"/>
  <c r="D236" i="5"/>
  <c r="C236" i="5"/>
  <c r="B236" i="5"/>
  <c r="M237" i="5"/>
  <c r="L237" i="5"/>
  <c r="K237" i="5"/>
  <c r="J237" i="5"/>
  <c r="I237" i="5"/>
  <c r="H237" i="5"/>
  <c r="G237" i="5"/>
  <c r="F237" i="5"/>
  <c r="E237" i="5"/>
  <c r="D237" i="5"/>
  <c r="C237" i="5"/>
  <c r="B237" i="5"/>
  <c r="M238" i="5"/>
  <c r="L238" i="5"/>
  <c r="K238" i="5"/>
  <c r="J238" i="5"/>
  <c r="I238" i="5"/>
  <c r="H238" i="5"/>
  <c r="G238" i="5"/>
  <c r="F238" i="5"/>
  <c r="E238" i="5"/>
  <c r="D238" i="5"/>
  <c r="C238" i="5"/>
  <c r="B238" i="5"/>
  <c r="M239" i="5"/>
  <c r="L239" i="5"/>
  <c r="K239" i="5"/>
  <c r="J239" i="5"/>
  <c r="I239" i="5"/>
  <c r="H239" i="5"/>
  <c r="G239" i="5"/>
  <c r="F239" i="5"/>
  <c r="E239" i="5"/>
  <c r="D239" i="5"/>
  <c r="C239" i="5"/>
  <c r="B239" i="5"/>
  <c r="M240" i="5"/>
  <c r="L240" i="5"/>
  <c r="K240" i="5"/>
  <c r="J240" i="5"/>
  <c r="I240" i="5"/>
  <c r="H240" i="5"/>
  <c r="G240" i="5"/>
  <c r="F240" i="5"/>
  <c r="E240" i="5"/>
  <c r="D240" i="5"/>
  <c r="C240" i="5"/>
  <c r="B240" i="5"/>
  <c r="M241" i="5"/>
  <c r="L241" i="5"/>
  <c r="K241" i="5"/>
  <c r="J241" i="5"/>
  <c r="I241" i="5"/>
  <c r="H241" i="5"/>
  <c r="G241" i="5"/>
  <c r="F241" i="5"/>
  <c r="E241" i="5"/>
  <c r="D241" i="5"/>
  <c r="C241" i="5"/>
  <c r="B241" i="5"/>
  <c r="M242" i="5"/>
  <c r="L242" i="5"/>
  <c r="K242" i="5"/>
  <c r="J242" i="5"/>
  <c r="I242" i="5"/>
  <c r="H242" i="5"/>
  <c r="G242" i="5"/>
  <c r="F242" i="5"/>
  <c r="E242" i="5"/>
  <c r="D242" i="5"/>
  <c r="C242" i="5"/>
  <c r="B242" i="5"/>
  <c r="M243" i="5"/>
  <c r="L243" i="5"/>
  <c r="K243" i="5"/>
  <c r="J243" i="5"/>
  <c r="I243" i="5"/>
  <c r="H243" i="5"/>
  <c r="G243" i="5"/>
  <c r="F243" i="5"/>
  <c r="E243" i="5"/>
  <c r="D243" i="5"/>
  <c r="C243" i="5"/>
  <c r="B243" i="5"/>
  <c r="M244" i="5"/>
  <c r="L244" i="5"/>
  <c r="K244" i="5"/>
  <c r="J244" i="5"/>
  <c r="I244" i="5"/>
  <c r="H244" i="5"/>
  <c r="G244" i="5"/>
  <c r="F244" i="5"/>
  <c r="E244" i="5"/>
  <c r="D244" i="5"/>
  <c r="C244" i="5"/>
  <c r="B244" i="5"/>
  <c r="M245" i="5"/>
  <c r="L245" i="5"/>
  <c r="K245" i="5"/>
  <c r="J245" i="5"/>
  <c r="I245" i="5"/>
  <c r="H245" i="5"/>
  <c r="G245" i="5"/>
  <c r="F245" i="5"/>
  <c r="E245" i="5"/>
  <c r="D245" i="5"/>
  <c r="C245" i="5"/>
  <c r="B245" i="5"/>
  <c r="M246" i="5"/>
  <c r="L246" i="5"/>
  <c r="K246" i="5"/>
  <c r="J246" i="5"/>
  <c r="I246" i="5"/>
  <c r="H246" i="5"/>
  <c r="G246" i="5"/>
  <c r="F246" i="5"/>
  <c r="E246" i="5"/>
  <c r="D246" i="5"/>
  <c r="C246" i="5"/>
  <c r="B246" i="5"/>
  <c r="M247" i="5"/>
  <c r="L247" i="5"/>
  <c r="K247" i="5"/>
  <c r="J247" i="5"/>
  <c r="I247" i="5"/>
  <c r="H247" i="5"/>
  <c r="G247" i="5"/>
  <c r="F247" i="5"/>
  <c r="E247" i="5"/>
  <c r="D247" i="5"/>
  <c r="C247" i="5"/>
  <c r="B247" i="5"/>
  <c r="M248" i="5"/>
  <c r="L248" i="5"/>
  <c r="K248" i="5"/>
  <c r="J248" i="5"/>
  <c r="I248" i="5"/>
  <c r="H248" i="5"/>
  <c r="G248" i="5"/>
  <c r="F248" i="5"/>
  <c r="E248" i="5"/>
  <c r="D248" i="5"/>
  <c r="C248" i="5"/>
  <c r="B248" i="5"/>
  <c r="M249" i="5"/>
  <c r="L249" i="5"/>
  <c r="K249" i="5"/>
  <c r="J249" i="5"/>
  <c r="I249" i="5"/>
  <c r="H249" i="5"/>
  <c r="G249" i="5"/>
  <c r="F249" i="5"/>
  <c r="E249" i="5"/>
  <c r="D249" i="5"/>
  <c r="C249" i="5"/>
  <c r="B249" i="5"/>
  <c r="M250" i="5"/>
  <c r="L250" i="5"/>
  <c r="K250" i="5"/>
  <c r="J250" i="5"/>
  <c r="I250" i="5"/>
  <c r="H250" i="5"/>
  <c r="G250" i="5"/>
  <c r="F250" i="5"/>
  <c r="E250" i="5"/>
  <c r="D250" i="5"/>
  <c r="C250" i="5"/>
  <c r="B250" i="5"/>
  <c r="M251" i="5"/>
  <c r="L251" i="5"/>
  <c r="K251" i="5"/>
  <c r="J251" i="5"/>
  <c r="I251" i="5"/>
  <c r="H251" i="5"/>
  <c r="G251" i="5"/>
  <c r="F251" i="5"/>
  <c r="E251" i="5"/>
  <c r="D251" i="5"/>
  <c r="C251" i="5"/>
  <c r="B251" i="5"/>
  <c r="M252" i="5"/>
  <c r="L252" i="5"/>
  <c r="K252" i="5"/>
  <c r="J252" i="5"/>
  <c r="I252" i="5"/>
  <c r="H252" i="5"/>
  <c r="G252" i="5"/>
  <c r="F252" i="5"/>
  <c r="E252" i="5"/>
  <c r="D252" i="5"/>
  <c r="C252" i="5"/>
  <c r="B252" i="5"/>
  <c r="M253" i="5"/>
  <c r="L253" i="5"/>
  <c r="K253" i="5"/>
  <c r="J253" i="5"/>
  <c r="I253" i="5"/>
  <c r="H253" i="5"/>
  <c r="G253" i="5"/>
  <c r="F253" i="5"/>
  <c r="E253" i="5"/>
  <c r="D253" i="5"/>
  <c r="C253" i="5"/>
  <c r="B253" i="5"/>
  <c r="M254" i="5"/>
  <c r="L254" i="5"/>
  <c r="K254" i="5"/>
  <c r="J254" i="5"/>
  <c r="I254" i="5"/>
  <c r="H254" i="5"/>
  <c r="G254" i="5"/>
  <c r="F254" i="5"/>
  <c r="E254" i="5"/>
  <c r="D254" i="5"/>
  <c r="C254" i="5"/>
  <c r="B254" i="5"/>
  <c r="M255" i="5"/>
  <c r="L255" i="5"/>
  <c r="K255" i="5"/>
  <c r="J255" i="5"/>
  <c r="I255" i="5"/>
  <c r="H255" i="5"/>
  <c r="G255" i="5"/>
  <c r="F255" i="5"/>
  <c r="E255" i="5"/>
  <c r="D255" i="5"/>
  <c r="C255" i="5"/>
  <c r="B255" i="5"/>
  <c r="M256" i="5"/>
  <c r="L256" i="5"/>
  <c r="K256" i="5"/>
  <c r="J256" i="5"/>
  <c r="I256" i="5"/>
  <c r="H256" i="5"/>
  <c r="G256" i="5"/>
  <c r="F256" i="5"/>
  <c r="E256" i="5"/>
  <c r="D256" i="5"/>
  <c r="C256" i="5"/>
  <c r="B256" i="5"/>
  <c r="M257" i="5"/>
  <c r="L257" i="5"/>
  <c r="K257" i="5"/>
  <c r="J257" i="5"/>
  <c r="I257" i="5"/>
  <c r="H257" i="5"/>
  <c r="G257" i="5"/>
  <c r="F257" i="5"/>
  <c r="E257" i="5"/>
  <c r="D257" i="5"/>
  <c r="C257" i="5"/>
  <c r="B257" i="5"/>
  <c r="M258" i="5"/>
  <c r="L258" i="5"/>
  <c r="K258" i="5"/>
  <c r="J258" i="5"/>
  <c r="I258" i="5"/>
  <c r="H258" i="5"/>
  <c r="G258" i="5"/>
  <c r="F258" i="5"/>
  <c r="E258" i="5"/>
  <c r="D258" i="5"/>
  <c r="C258" i="5"/>
  <c r="B258" i="5"/>
  <c r="M259" i="5"/>
  <c r="L259" i="5"/>
  <c r="K259" i="5"/>
  <c r="J259" i="5"/>
  <c r="I259" i="5"/>
  <c r="H259" i="5"/>
  <c r="G259" i="5"/>
  <c r="F259" i="5"/>
  <c r="E259" i="5"/>
  <c r="D259" i="5"/>
  <c r="C259" i="5"/>
  <c r="B259" i="5"/>
  <c r="M260" i="5"/>
  <c r="L260" i="5"/>
  <c r="K260" i="5"/>
  <c r="J260" i="5"/>
  <c r="I260" i="5"/>
  <c r="H260" i="5"/>
  <c r="G260" i="5"/>
  <c r="F260" i="5"/>
  <c r="E260" i="5"/>
  <c r="D260" i="5"/>
  <c r="C260" i="5"/>
  <c r="B260" i="5"/>
  <c r="M261" i="5"/>
  <c r="L261" i="5"/>
  <c r="K261" i="5"/>
  <c r="J261" i="5"/>
  <c r="I261" i="5"/>
  <c r="H261" i="5"/>
  <c r="G261" i="5"/>
  <c r="F261" i="5"/>
  <c r="E261" i="5"/>
  <c r="D261" i="5"/>
  <c r="C261" i="5"/>
  <c r="B261" i="5"/>
  <c r="M262" i="5"/>
  <c r="L262" i="5"/>
  <c r="K262" i="5"/>
  <c r="J262" i="5"/>
  <c r="I262" i="5"/>
  <c r="H262" i="5"/>
  <c r="G262" i="5"/>
  <c r="F262" i="5"/>
  <c r="E262" i="5"/>
  <c r="D262" i="5"/>
  <c r="C262" i="5"/>
  <c r="B262" i="5"/>
  <c r="M263" i="5"/>
  <c r="L263" i="5"/>
  <c r="K263" i="5"/>
  <c r="J263" i="5"/>
  <c r="I263" i="5"/>
  <c r="H263" i="5"/>
  <c r="G263" i="5"/>
  <c r="F263" i="5"/>
  <c r="E263" i="5"/>
  <c r="D263" i="5"/>
  <c r="C263" i="5"/>
  <c r="B263" i="5"/>
  <c r="M264" i="5"/>
  <c r="L264" i="5"/>
  <c r="K264" i="5"/>
  <c r="J264" i="5"/>
  <c r="I264" i="5"/>
  <c r="H264" i="5"/>
  <c r="G264" i="5"/>
  <c r="F264" i="5"/>
  <c r="E264" i="5"/>
  <c r="D264" i="5"/>
  <c r="C264" i="5"/>
  <c r="B264" i="5"/>
  <c r="M265" i="5"/>
  <c r="L265" i="5"/>
  <c r="K265" i="5"/>
  <c r="J265" i="5"/>
  <c r="I265" i="5"/>
  <c r="H265" i="5"/>
  <c r="G265" i="5"/>
  <c r="F265" i="5"/>
  <c r="E265" i="5"/>
  <c r="D265" i="5"/>
  <c r="C265" i="5"/>
  <c r="B265" i="5"/>
  <c r="M266" i="5"/>
  <c r="L266" i="5"/>
  <c r="K266" i="5"/>
  <c r="J266" i="5"/>
  <c r="I266" i="5"/>
  <c r="H266" i="5"/>
  <c r="G266" i="5"/>
  <c r="F266" i="5"/>
  <c r="E266" i="5"/>
  <c r="D266" i="5"/>
  <c r="C266" i="5"/>
  <c r="B266" i="5"/>
  <c r="M267" i="5"/>
  <c r="L267" i="5"/>
  <c r="K267" i="5"/>
  <c r="J267" i="5"/>
  <c r="I267" i="5"/>
  <c r="H267" i="5"/>
  <c r="G267" i="5"/>
  <c r="F267" i="5"/>
  <c r="E267" i="5"/>
  <c r="D267" i="5"/>
  <c r="C267" i="5"/>
  <c r="B267" i="5"/>
  <c r="M268" i="5"/>
  <c r="L268" i="5"/>
  <c r="K268" i="5"/>
  <c r="J268" i="5"/>
  <c r="I268" i="5"/>
  <c r="H268" i="5"/>
  <c r="G268" i="5"/>
  <c r="F268" i="5"/>
  <c r="E268" i="5"/>
  <c r="D268" i="5"/>
  <c r="C268" i="5"/>
  <c r="B268" i="5"/>
  <c r="M269" i="5"/>
  <c r="L269" i="5"/>
  <c r="K269" i="5"/>
  <c r="J269" i="5"/>
  <c r="I269" i="5"/>
  <c r="H269" i="5"/>
  <c r="G269" i="5"/>
  <c r="F269" i="5"/>
  <c r="E269" i="5"/>
  <c r="D269" i="5"/>
  <c r="C269" i="5"/>
  <c r="B269" i="5"/>
  <c r="M270" i="5"/>
  <c r="L270" i="5"/>
  <c r="K270" i="5"/>
  <c r="J270" i="5"/>
  <c r="I270" i="5"/>
  <c r="H270" i="5"/>
  <c r="G270" i="5"/>
  <c r="F270" i="5"/>
  <c r="E270" i="5"/>
  <c r="D270" i="5"/>
  <c r="C270" i="5"/>
  <c r="B270" i="5"/>
  <c r="M271" i="5"/>
  <c r="L271" i="5"/>
  <c r="K271" i="5"/>
  <c r="J271" i="5"/>
  <c r="I271" i="5"/>
  <c r="H271" i="5"/>
  <c r="G271" i="5"/>
  <c r="F271" i="5"/>
  <c r="E271" i="5"/>
  <c r="D271" i="5"/>
  <c r="C271" i="5"/>
  <c r="B271" i="5"/>
  <c r="M272" i="5"/>
  <c r="L272" i="5"/>
  <c r="K272" i="5"/>
  <c r="J272" i="5"/>
  <c r="I272" i="5"/>
  <c r="H272" i="5"/>
  <c r="G272" i="5"/>
  <c r="F272" i="5"/>
  <c r="E272" i="5"/>
  <c r="D272" i="5"/>
  <c r="C272" i="5"/>
  <c r="B272" i="5"/>
  <c r="M273" i="5"/>
  <c r="L273" i="5"/>
  <c r="K273" i="5"/>
  <c r="J273" i="5"/>
  <c r="I273" i="5"/>
  <c r="H273" i="5"/>
  <c r="G273" i="5"/>
  <c r="F273" i="5"/>
  <c r="E273" i="5"/>
  <c r="D273" i="5"/>
  <c r="C273" i="5"/>
  <c r="B273" i="5"/>
  <c r="M274" i="5"/>
  <c r="L274" i="5"/>
  <c r="K274" i="5"/>
  <c r="J274" i="5"/>
  <c r="I274" i="5"/>
  <c r="H274" i="5"/>
  <c r="G274" i="5"/>
  <c r="F274" i="5"/>
  <c r="E274" i="5"/>
  <c r="D274" i="5"/>
  <c r="C274" i="5"/>
  <c r="B274" i="5"/>
  <c r="M275" i="5"/>
  <c r="L275" i="5"/>
  <c r="K275" i="5"/>
  <c r="J275" i="5"/>
  <c r="I275" i="5"/>
  <c r="H275" i="5"/>
  <c r="G275" i="5"/>
  <c r="F275" i="5"/>
  <c r="E275" i="5"/>
  <c r="D275" i="5"/>
  <c r="C275" i="5"/>
  <c r="B275" i="5"/>
  <c r="M276" i="5"/>
  <c r="L276" i="5"/>
  <c r="K276" i="5"/>
  <c r="J276" i="5"/>
  <c r="I276" i="5"/>
  <c r="H276" i="5"/>
  <c r="G276" i="5"/>
  <c r="F276" i="5"/>
  <c r="E276" i="5"/>
  <c r="D276" i="5"/>
  <c r="C276" i="5"/>
  <c r="B276" i="5"/>
  <c r="M277" i="5"/>
  <c r="L277" i="5"/>
  <c r="K277" i="5"/>
  <c r="J277" i="5"/>
  <c r="I277" i="5"/>
  <c r="H277" i="5"/>
  <c r="G277" i="5"/>
  <c r="F277" i="5"/>
  <c r="E277" i="5"/>
  <c r="D277" i="5"/>
  <c r="C277" i="5"/>
  <c r="B277" i="5"/>
  <c r="M278" i="5"/>
  <c r="L278" i="5"/>
  <c r="K278" i="5"/>
  <c r="J278" i="5"/>
  <c r="I278" i="5"/>
  <c r="H278" i="5"/>
  <c r="G278" i="5"/>
  <c r="F278" i="5"/>
  <c r="E278" i="5"/>
  <c r="D278" i="5"/>
  <c r="C278" i="5"/>
  <c r="B278" i="5"/>
  <c r="M279" i="5"/>
  <c r="L279" i="5"/>
  <c r="K279" i="5"/>
  <c r="J279" i="5"/>
  <c r="I279" i="5"/>
  <c r="H279" i="5"/>
  <c r="G279" i="5"/>
  <c r="F279" i="5"/>
  <c r="E279" i="5"/>
  <c r="D279" i="5"/>
  <c r="C279" i="5"/>
  <c r="B279" i="5"/>
  <c r="M280" i="5"/>
  <c r="L280" i="5"/>
  <c r="K280" i="5"/>
  <c r="J280" i="5"/>
  <c r="I280" i="5"/>
  <c r="H280" i="5"/>
  <c r="G280" i="5"/>
  <c r="F280" i="5"/>
  <c r="E280" i="5"/>
  <c r="D280" i="5"/>
  <c r="C280" i="5"/>
  <c r="B280" i="5"/>
  <c r="M281" i="5"/>
  <c r="L281" i="5"/>
  <c r="K281" i="5"/>
  <c r="J281" i="5"/>
  <c r="I281" i="5"/>
  <c r="H281" i="5"/>
  <c r="G281" i="5"/>
  <c r="F281" i="5"/>
  <c r="E281" i="5"/>
  <c r="D281" i="5"/>
  <c r="C281" i="5"/>
  <c r="B281" i="5"/>
  <c r="M282" i="5"/>
  <c r="L282" i="5"/>
  <c r="K282" i="5"/>
  <c r="J282" i="5"/>
  <c r="I282" i="5"/>
  <c r="H282" i="5"/>
  <c r="G282" i="5"/>
  <c r="F282" i="5"/>
  <c r="E282" i="5"/>
  <c r="D282" i="5"/>
  <c r="C282" i="5"/>
  <c r="B282" i="5"/>
  <c r="M283" i="5"/>
  <c r="L283" i="5"/>
  <c r="K283" i="5"/>
  <c r="J283" i="5"/>
  <c r="I283" i="5"/>
  <c r="H283" i="5"/>
  <c r="G283" i="5"/>
  <c r="F283" i="5"/>
  <c r="E283" i="5"/>
  <c r="D283" i="5"/>
  <c r="C283" i="5"/>
  <c r="B283" i="5"/>
  <c r="M284" i="5"/>
  <c r="L284" i="5"/>
  <c r="K284" i="5"/>
  <c r="J284" i="5"/>
  <c r="I284" i="5"/>
  <c r="H284" i="5"/>
  <c r="G284" i="5"/>
  <c r="F284" i="5"/>
  <c r="E284" i="5"/>
  <c r="D284" i="5"/>
  <c r="C284" i="5"/>
  <c r="B284" i="5"/>
  <c r="M285" i="5"/>
  <c r="L285" i="5"/>
  <c r="K285" i="5"/>
  <c r="J285" i="5"/>
  <c r="I285" i="5"/>
  <c r="H285" i="5"/>
  <c r="G285" i="5"/>
  <c r="F285" i="5"/>
  <c r="E285" i="5"/>
  <c r="D285" i="5"/>
  <c r="C285" i="5"/>
  <c r="B285" i="5"/>
  <c r="M286" i="5"/>
  <c r="L286" i="5"/>
  <c r="K286" i="5"/>
  <c r="J286" i="5"/>
  <c r="I286" i="5"/>
  <c r="H286" i="5"/>
  <c r="G286" i="5"/>
  <c r="F286" i="5"/>
  <c r="E286" i="5"/>
  <c r="D286" i="5"/>
  <c r="C286" i="5"/>
  <c r="B286" i="5"/>
  <c r="M287" i="5"/>
  <c r="L287" i="5"/>
  <c r="K287" i="5"/>
  <c r="J287" i="5"/>
  <c r="I287" i="5"/>
  <c r="H287" i="5"/>
  <c r="G287" i="5"/>
  <c r="F287" i="5"/>
  <c r="E287" i="5"/>
  <c r="D287" i="5"/>
  <c r="C287" i="5"/>
  <c r="B287" i="5"/>
  <c r="M288" i="5"/>
  <c r="L288" i="5"/>
  <c r="K288" i="5"/>
  <c r="J288" i="5"/>
  <c r="I288" i="5"/>
  <c r="H288" i="5"/>
  <c r="G288" i="5"/>
  <c r="F288" i="5"/>
  <c r="E288" i="5"/>
  <c r="D288" i="5"/>
  <c r="C288" i="5"/>
  <c r="B288" i="5"/>
  <c r="M289" i="5"/>
  <c r="L289" i="5"/>
  <c r="K289" i="5"/>
  <c r="J289" i="5"/>
  <c r="I289" i="5"/>
  <c r="H289" i="5"/>
  <c r="G289" i="5"/>
  <c r="F289" i="5"/>
  <c r="E289" i="5"/>
  <c r="D289" i="5"/>
  <c r="C289" i="5"/>
  <c r="B289" i="5"/>
  <c r="M290" i="5"/>
  <c r="L290" i="5"/>
  <c r="K290" i="5"/>
  <c r="J290" i="5"/>
  <c r="I290" i="5"/>
  <c r="H290" i="5"/>
  <c r="G290" i="5"/>
  <c r="F290" i="5"/>
  <c r="E290" i="5"/>
  <c r="D290" i="5"/>
  <c r="C290" i="5"/>
  <c r="B290" i="5"/>
  <c r="M291" i="5"/>
  <c r="L291" i="5"/>
  <c r="K291" i="5"/>
  <c r="J291" i="5"/>
  <c r="I291" i="5"/>
  <c r="H291" i="5"/>
  <c r="G291" i="5"/>
  <c r="F291" i="5"/>
  <c r="E291" i="5"/>
  <c r="D291" i="5"/>
  <c r="C291" i="5"/>
  <c r="B291" i="5"/>
  <c r="M292" i="5"/>
  <c r="L292" i="5"/>
  <c r="K292" i="5"/>
  <c r="J292" i="5"/>
  <c r="I292" i="5"/>
  <c r="H292" i="5"/>
  <c r="G292" i="5"/>
  <c r="F292" i="5"/>
  <c r="E292" i="5"/>
  <c r="D292" i="5"/>
  <c r="C292" i="5"/>
  <c r="B292" i="5"/>
  <c r="M293" i="5"/>
  <c r="L293" i="5"/>
  <c r="K293" i="5"/>
  <c r="J293" i="5"/>
  <c r="I293" i="5"/>
  <c r="H293" i="5"/>
  <c r="G293" i="5"/>
  <c r="F293" i="5"/>
  <c r="E293" i="5"/>
  <c r="D293" i="5"/>
  <c r="C293" i="5"/>
  <c r="B293" i="5"/>
  <c r="M294" i="5"/>
  <c r="L294" i="5"/>
  <c r="K294" i="5"/>
  <c r="J294" i="5"/>
  <c r="I294" i="5"/>
  <c r="H294" i="5"/>
  <c r="G294" i="5"/>
  <c r="F294" i="5"/>
  <c r="E294" i="5"/>
  <c r="D294" i="5"/>
  <c r="C294" i="5"/>
  <c r="B294" i="5"/>
  <c r="M295" i="5"/>
  <c r="L295" i="5"/>
  <c r="K295" i="5"/>
  <c r="J295" i="5"/>
  <c r="I295" i="5"/>
  <c r="H295" i="5"/>
  <c r="G295" i="5"/>
  <c r="F295" i="5"/>
  <c r="E295" i="5"/>
  <c r="D295" i="5"/>
  <c r="C295" i="5"/>
  <c r="B295" i="5"/>
  <c r="M296" i="5"/>
  <c r="L296" i="5"/>
  <c r="K296" i="5"/>
  <c r="J296" i="5"/>
  <c r="I296" i="5"/>
  <c r="H296" i="5"/>
  <c r="G296" i="5"/>
  <c r="F296" i="5"/>
  <c r="E296" i="5"/>
  <c r="D296" i="5"/>
  <c r="C296" i="5"/>
  <c r="B296" i="5"/>
  <c r="M297" i="5"/>
  <c r="L297" i="5"/>
  <c r="K297" i="5"/>
  <c r="J297" i="5"/>
  <c r="I297" i="5"/>
  <c r="H297" i="5"/>
  <c r="G297" i="5"/>
  <c r="F297" i="5"/>
  <c r="E297" i="5"/>
  <c r="D297" i="5"/>
  <c r="C297" i="5"/>
  <c r="B297" i="5"/>
  <c r="M298" i="5"/>
  <c r="L298" i="5"/>
  <c r="K298" i="5"/>
  <c r="J298" i="5"/>
  <c r="I298" i="5"/>
  <c r="H298" i="5"/>
  <c r="G298" i="5"/>
  <c r="F298" i="5"/>
  <c r="E298" i="5"/>
  <c r="D298" i="5"/>
  <c r="C298" i="5"/>
  <c r="B298" i="5"/>
  <c r="M299" i="5"/>
  <c r="L299" i="5"/>
  <c r="K299" i="5"/>
  <c r="J299" i="5"/>
  <c r="I299" i="5"/>
  <c r="H299" i="5"/>
  <c r="G299" i="5"/>
  <c r="F299" i="5"/>
  <c r="E299" i="5"/>
  <c r="D299" i="5"/>
  <c r="C299" i="5"/>
  <c r="B299" i="5"/>
  <c r="M300" i="5"/>
  <c r="L300" i="5"/>
  <c r="K300" i="5"/>
  <c r="J300" i="5"/>
  <c r="I300" i="5"/>
  <c r="H300" i="5"/>
  <c r="G300" i="5"/>
  <c r="F300" i="5"/>
  <c r="E300" i="5"/>
  <c r="D300" i="5"/>
  <c r="C300" i="5"/>
  <c r="B300" i="5"/>
  <c r="M301" i="5"/>
  <c r="L301" i="5"/>
  <c r="K301" i="5"/>
  <c r="J301" i="5"/>
  <c r="I301" i="5"/>
  <c r="H301" i="5"/>
  <c r="G301" i="5"/>
  <c r="F301" i="5"/>
  <c r="E301" i="5"/>
  <c r="D301" i="5"/>
  <c r="C301" i="5"/>
  <c r="B301" i="5"/>
  <c r="M302" i="5"/>
  <c r="L302" i="5"/>
  <c r="K302" i="5"/>
  <c r="J302" i="5"/>
  <c r="I302" i="5"/>
  <c r="H302" i="5"/>
  <c r="G302" i="5"/>
  <c r="F302" i="5"/>
  <c r="E302" i="5"/>
  <c r="D302" i="5"/>
  <c r="C302" i="5"/>
  <c r="B302" i="5"/>
  <c r="M303" i="5"/>
  <c r="L303" i="5"/>
  <c r="K303" i="5"/>
  <c r="J303" i="5"/>
  <c r="I303" i="5"/>
  <c r="H303" i="5"/>
  <c r="G303" i="5"/>
  <c r="F303" i="5"/>
  <c r="E303" i="5"/>
  <c r="D303" i="5"/>
  <c r="C303" i="5"/>
  <c r="B303" i="5"/>
  <c r="M304" i="5"/>
  <c r="L304" i="5"/>
  <c r="K304" i="5"/>
  <c r="J304" i="5"/>
  <c r="I304" i="5"/>
  <c r="H304" i="5"/>
  <c r="G304" i="5"/>
  <c r="F304" i="5"/>
  <c r="E304" i="5"/>
  <c r="D304" i="5"/>
  <c r="C304" i="5"/>
  <c r="B304" i="5"/>
  <c r="M305" i="5"/>
  <c r="L305" i="5"/>
  <c r="K305" i="5"/>
  <c r="J305" i="5"/>
  <c r="I305" i="5"/>
  <c r="H305" i="5"/>
  <c r="G305" i="5"/>
  <c r="F305" i="5"/>
  <c r="E305" i="5"/>
  <c r="D305" i="5"/>
  <c r="C305" i="5"/>
  <c r="B305" i="5"/>
  <c r="M306" i="5"/>
  <c r="L306" i="5"/>
  <c r="K306" i="5"/>
  <c r="J306" i="5"/>
  <c r="I306" i="5"/>
  <c r="H306" i="5"/>
  <c r="G306" i="5"/>
  <c r="F306" i="5"/>
  <c r="E306" i="5"/>
  <c r="D306" i="5"/>
  <c r="C306" i="5"/>
  <c r="B306" i="5"/>
  <c r="M307" i="5"/>
  <c r="L307" i="5"/>
  <c r="K307" i="5"/>
  <c r="J307" i="5"/>
  <c r="I307" i="5"/>
  <c r="H307" i="5"/>
  <c r="G307" i="5"/>
  <c r="F307" i="5"/>
  <c r="E307" i="5"/>
  <c r="D307" i="5"/>
  <c r="C307" i="5"/>
  <c r="B307" i="5"/>
  <c r="M308" i="5"/>
  <c r="L308" i="5"/>
  <c r="K308" i="5"/>
  <c r="J308" i="5"/>
  <c r="I308" i="5"/>
  <c r="H308" i="5"/>
  <c r="G308" i="5"/>
  <c r="F308" i="5"/>
  <c r="E308" i="5"/>
  <c r="D308" i="5"/>
  <c r="C308" i="5"/>
  <c r="B308" i="5"/>
  <c r="M309" i="5"/>
  <c r="L309" i="5"/>
  <c r="K309" i="5"/>
  <c r="J309" i="5"/>
  <c r="I309" i="5"/>
  <c r="H309" i="5"/>
  <c r="G309" i="5"/>
  <c r="F309" i="5"/>
  <c r="E309" i="5"/>
  <c r="D309" i="5"/>
  <c r="C309" i="5"/>
  <c r="B309" i="5"/>
  <c r="M310" i="5"/>
  <c r="L310" i="5"/>
  <c r="K310" i="5"/>
  <c r="J310" i="5"/>
  <c r="I310" i="5"/>
  <c r="H310" i="5"/>
  <c r="G310" i="5"/>
  <c r="F310" i="5"/>
  <c r="E310" i="5"/>
  <c r="D310" i="5"/>
  <c r="C310" i="5"/>
  <c r="B310" i="5"/>
  <c r="M311" i="5"/>
  <c r="L311" i="5"/>
  <c r="K311" i="5"/>
  <c r="J311" i="5"/>
  <c r="I311" i="5"/>
  <c r="H311" i="5"/>
  <c r="G311" i="5"/>
  <c r="F311" i="5"/>
  <c r="E311" i="5"/>
  <c r="D311" i="5"/>
  <c r="C311" i="5"/>
  <c r="B311" i="5"/>
  <c r="M312" i="5"/>
  <c r="L312" i="5"/>
  <c r="K312" i="5"/>
  <c r="J312" i="5"/>
  <c r="I312" i="5"/>
  <c r="H312" i="5"/>
  <c r="G312" i="5"/>
  <c r="F312" i="5"/>
  <c r="E312" i="5"/>
  <c r="D312" i="5"/>
  <c r="C312" i="5"/>
  <c r="B312" i="5"/>
  <c r="M313" i="5"/>
  <c r="L313" i="5"/>
  <c r="K313" i="5"/>
  <c r="J313" i="5"/>
  <c r="I313" i="5"/>
  <c r="H313" i="5"/>
  <c r="G313" i="5"/>
  <c r="F313" i="5"/>
  <c r="E313" i="5"/>
  <c r="D313" i="5"/>
  <c r="C313" i="5"/>
  <c r="B313" i="5"/>
  <c r="M314" i="5"/>
  <c r="L314" i="5"/>
  <c r="K314" i="5"/>
  <c r="J314" i="5"/>
  <c r="I314" i="5"/>
  <c r="H314" i="5"/>
  <c r="G314" i="5"/>
  <c r="F314" i="5"/>
  <c r="E314" i="5"/>
  <c r="D314" i="5"/>
  <c r="C314" i="5"/>
  <c r="B314" i="5"/>
  <c r="M315" i="5"/>
  <c r="L315" i="5"/>
  <c r="K315" i="5"/>
  <c r="J315" i="5"/>
  <c r="I315" i="5"/>
  <c r="H315" i="5"/>
  <c r="G315" i="5"/>
  <c r="F315" i="5"/>
  <c r="E315" i="5"/>
  <c r="D315" i="5"/>
  <c r="C315" i="5"/>
  <c r="B315" i="5"/>
  <c r="M316" i="5"/>
  <c r="L316" i="5"/>
  <c r="K316" i="5"/>
  <c r="J316" i="5"/>
  <c r="I316" i="5"/>
  <c r="H316" i="5"/>
  <c r="G316" i="5"/>
  <c r="F316" i="5"/>
  <c r="E316" i="5"/>
  <c r="D316" i="5"/>
  <c r="C316" i="5"/>
  <c r="B316" i="5"/>
  <c r="M317" i="5"/>
  <c r="L317" i="5"/>
  <c r="K317" i="5"/>
  <c r="J317" i="5"/>
  <c r="I317" i="5"/>
  <c r="H317" i="5"/>
  <c r="G317" i="5"/>
  <c r="F317" i="5"/>
  <c r="E317" i="5"/>
  <c r="D317" i="5"/>
  <c r="C317" i="5"/>
  <c r="B317" i="5"/>
  <c r="M318" i="5"/>
  <c r="L318" i="5"/>
  <c r="K318" i="5"/>
  <c r="J318" i="5"/>
  <c r="I318" i="5"/>
  <c r="H318" i="5"/>
  <c r="G318" i="5"/>
  <c r="F318" i="5"/>
  <c r="E318" i="5"/>
  <c r="D318" i="5"/>
  <c r="C318" i="5"/>
  <c r="B318" i="5"/>
  <c r="M319" i="5"/>
  <c r="L319" i="5"/>
  <c r="K319" i="5"/>
  <c r="J319" i="5"/>
  <c r="I319" i="5"/>
  <c r="H319" i="5"/>
  <c r="G319" i="5"/>
  <c r="F319" i="5"/>
  <c r="E319" i="5"/>
  <c r="D319" i="5"/>
  <c r="C319" i="5"/>
  <c r="B319" i="5"/>
  <c r="M320" i="5"/>
  <c r="L320" i="5"/>
  <c r="K320" i="5"/>
  <c r="J320" i="5"/>
  <c r="I320" i="5"/>
  <c r="H320" i="5"/>
  <c r="G320" i="5"/>
  <c r="F320" i="5"/>
  <c r="E320" i="5"/>
  <c r="D320" i="5"/>
  <c r="C320" i="5"/>
  <c r="B320" i="5"/>
  <c r="M321" i="5"/>
  <c r="L321" i="5"/>
  <c r="K321" i="5"/>
  <c r="J321" i="5"/>
  <c r="I321" i="5"/>
  <c r="H321" i="5"/>
  <c r="G321" i="5"/>
  <c r="F321" i="5"/>
  <c r="E321" i="5"/>
  <c r="D321" i="5"/>
  <c r="C321" i="5"/>
  <c r="B321" i="5"/>
  <c r="M322" i="5"/>
  <c r="L322" i="5"/>
  <c r="K322" i="5"/>
  <c r="J322" i="5"/>
  <c r="I322" i="5"/>
  <c r="H322" i="5"/>
  <c r="G322" i="5"/>
  <c r="F322" i="5"/>
  <c r="E322" i="5"/>
  <c r="D322" i="5"/>
  <c r="C322" i="5"/>
  <c r="B322" i="5"/>
  <c r="M323" i="5"/>
  <c r="L323" i="5"/>
  <c r="K323" i="5"/>
  <c r="J323" i="5"/>
  <c r="I323" i="5"/>
  <c r="H323" i="5"/>
  <c r="G323" i="5"/>
  <c r="F323" i="5"/>
  <c r="E323" i="5"/>
  <c r="D323" i="5"/>
  <c r="C323" i="5"/>
  <c r="B323" i="5"/>
  <c r="M324" i="5"/>
  <c r="L324" i="5"/>
  <c r="K324" i="5"/>
  <c r="J324" i="5"/>
  <c r="I324" i="5"/>
  <c r="H324" i="5"/>
  <c r="G324" i="5"/>
  <c r="F324" i="5"/>
  <c r="E324" i="5"/>
  <c r="D324" i="5"/>
  <c r="C324" i="5"/>
  <c r="B324" i="5"/>
  <c r="M325" i="5"/>
  <c r="L325" i="5"/>
  <c r="K325" i="5"/>
  <c r="J325" i="5"/>
  <c r="I325" i="5"/>
  <c r="H325" i="5"/>
  <c r="G325" i="5"/>
  <c r="F325" i="5"/>
  <c r="E325" i="5"/>
  <c r="D325" i="5"/>
  <c r="C325" i="5"/>
  <c r="B325" i="5"/>
  <c r="M326" i="5"/>
  <c r="L326" i="5"/>
  <c r="K326" i="5"/>
  <c r="J326" i="5"/>
  <c r="I326" i="5"/>
  <c r="H326" i="5"/>
  <c r="G326" i="5"/>
  <c r="F326" i="5"/>
  <c r="E326" i="5"/>
  <c r="D326" i="5"/>
  <c r="C326" i="5"/>
  <c r="B326" i="5"/>
  <c r="M327" i="5"/>
  <c r="L327" i="5"/>
  <c r="K327" i="5"/>
  <c r="J327" i="5"/>
  <c r="I327" i="5"/>
  <c r="H327" i="5"/>
  <c r="G327" i="5"/>
  <c r="F327" i="5"/>
  <c r="E327" i="5"/>
  <c r="D327" i="5"/>
  <c r="C327" i="5"/>
  <c r="B327" i="5"/>
  <c r="M328" i="5"/>
  <c r="L328" i="5"/>
  <c r="K328" i="5"/>
  <c r="J328" i="5"/>
  <c r="I328" i="5"/>
  <c r="H328" i="5"/>
  <c r="G328" i="5"/>
  <c r="F328" i="5"/>
  <c r="E328" i="5"/>
  <c r="D328" i="5"/>
  <c r="C328" i="5"/>
  <c r="B328" i="5"/>
  <c r="M329" i="5"/>
  <c r="L329" i="5"/>
  <c r="K329" i="5"/>
  <c r="J329" i="5"/>
  <c r="I329" i="5"/>
  <c r="H329" i="5"/>
  <c r="G329" i="5"/>
  <c r="F329" i="5"/>
  <c r="E329" i="5"/>
  <c r="D329" i="5"/>
  <c r="C329" i="5"/>
  <c r="B329" i="5"/>
  <c r="M330" i="5"/>
  <c r="L330" i="5"/>
  <c r="K330" i="5"/>
  <c r="J330" i="5"/>
  <c r="I330" i="5"/>
  <c r="H330" i="5"/>
  <c r="G330" i="5"/>
  <c r="F330" i="5"/>
  <c r="E330" i="5"/>
  <c r="D330" i="5"/>
  <c r="C330" i="5"/>
  <c r="B330" i="5"/>
  <c r="M331" i="5"/>
  <c r="L331" i="5"/>
  <c r="K331" i="5"/>
  <c r="J331" i="5"/>
  <c r="I331" i="5"/>
  <c r="H331" i="5"/>
  <c r="G331" i="5"/>
  <c r="F331" i="5"/>
  <c r="E331" i="5"/>
  <c r="D331" i="5"/>
  <c r="C331" i="5"/>
  <c r="B331" i="5"/>
  <c r="M332" i="5"/>
  <c r="L332" i="5"/>
  <c r="K332" i="5"/>
  <c r="J332" i="5"/>
  <c r="I332" i="5"/>
  <c r="H332" i="5"/>
  <c r="G332" i="5"/>
  <c r="F332" i="5"/>
  <c r="E332" i="5"/>
  <c r="D332" i="5"/>
  <c r="C332" i="5"/>
  <c r="B332" i="5"/>
  <c r="M333" i="5"/>
  <c r="L333" i="5"/>
  <c r="K333" i="5"/>
  <c r="J333" i="5"/>
  <c r="I333" i="5"/>
  <c r="H333" i="5"/>
  <c r="G333" i="5"/>
  <c r="F333" i="5"/>
  <c r="E333" i="5"/>
  <c r="D333" i="5"/>
  <c r="C333" i="5"/>
  <c r="B333" i="5"/>
  <c r="M334" i="5"/>
  <c r="L334" i="5"/>
  <c r="K334" i="5"/>
  <c r="J334" i="5"/>
  <c r="I334" i="5"/>
  <c r="H334" i="5"/>
  <c r="G334" i="5"/>
  <c r="F334" i="5"/>
  <c r="E334" i="5"/>
  <c r="D334" i="5"/>
  <c r="C334" i="5"/>
  <c r="B334" i="5"/>
  <c r="M335" i="5"/>
  <c r="L335" i="5"/>
  <c r="K335" i="5"/>
  <c r="J335" i="5"/>
  <c r="I335" i="5"/>
  <c r="H335" i="5"/>
  <c r="G335" i="5"/>
  <c r="F335" i="5"/>
  <c r="E335" i="5"/>
  <c r="D335" i="5"/>
  <c r="C335" i="5"/>
  <c r="B335" i="5"/>
  <c r="M336" i="5"/>
  <c r="L336" i="5"/>
  <c r="K336" i="5"/>
  <c r="J336" i="5"/>
  <c r="I336" i="5"/>
  <c r="H336" i="5"/>
  <c r="G336" i="5"/>
  <c r="F336" i="5"/>
  <c r="E336" i="5"/>
  <c r="D336" i="5"/>
  <c r="C336" i="5"/>
  <c r="B336" i="5"/>
  <c r="M337" i="5"/>
  <c r="L337" i="5"/>
  <c r="K337" i="5"/>
  <c r="J337" i="5"/>
  <c r="I337" i="5"/>
  <c r="H337" i="5"/>
  <c r="G337" i="5"/>
  <c r="F337" i="5"/>
  <c r="E337" i="5"/>
  <c r="D337" i="5"/>
  <c r="C337" i="5"/>
  <c r="B337" i="5"/>
  <c r="M338" i="5"/>
  <c r="L338" i="5"/>
  <c r="K338" i="5"/>
  <c r="J338" i="5"/>
  <c r="I338" i="5"/>
  <c r="H338" i="5"/>
  <c r="G338" i="5"/>
  <c r="F338" i="5"/>
  <c r="E338" i="5"/>
  <c r="D338" i="5"/>
  <c r="C338" i="5"/>
  <c r="B338" i="5"/>
  <c r="M339" i="5"/>
  <c r="L339" i="5"/>
  <c r="K339" i="5"/>
  <c r="J339" i="5"/>
  <c r="I339" i="5"/>
  <c r="H339" i="5"/>
  <c r="G339" i="5"/>
  <c r="F339" i="5"/>
  <c r="E339" i="5"/>
  <c r="D339" i="5"/>
  <c r="C339" i="5"/>
  <c r="B339" i="5"/>
  <c r="M340" i="5"/>
  <c r="L340" i="5"/>
  <c r="K340" i="5"/>
  <c r="J340" i="5"/>
  <c r="I340" i="5"/>
  <c r="H340" i="5"/>
  <c r="G340" i="5"/>
  <c r="F340" i="5"/>
  <c r="E340" i="5"/>
  <c r="D340" i="5"/>
  <c r="C340" i="5"/>
  <c r="B340" i="5"/>
  <c r="M341" i="5"/>
  <c r="L341" i="5"/>
  <c r="K341" i="5"/>
  <c r="J341" i="5"/>
  <c r="I341" i="5"/>
  <c r="H341" i="5"/>
  <c r="G341" i="5"/>
  <c r="F341" i="5"/>
  <c r="E341" i="5"/>
  <c r="D341" i="5"/>
  <c r="C341" i="5"/>
  <c r="B341" i="5"/>
  <c r="M342" i="5"/>
  <c r="L342" i="5"/>
  <c r="K342" i="5"/>
  <c r="J342" i="5"/>
  <c r="I342" i="5"/>
  <c r="H342" i="5"/>
  <c r="G342" i="5"/>
  <c r="F342" i="5"/>
  <c r="E342" i="5"/>
  <c r="D342" i="5"/>
  <c r="C342" i="5"/>
  <c r="B342" i="5"/>
  <c r="M343" i="5"/>
  <c r="L343" i="5"/>
  <c r="K343" i="5"/>
  <c r="J343" i="5"/>
  <c r="I343" i="5"/>
  <c r="H343" i="5"/>
  <c r="G343" i="5"/>
  <c r="F343" i="5"/>
  <c r="E343" i="5"/>
  <c r="D343" i="5"/>
  <c r="C343" i="5"/>
  <c r="B343" i="5"/>
  <c r="M344" i="5"/>
  <c r="L344" i="5"/>
  <c r="K344" i="5"/>
  <c r="J344" i="5"/>
  <c r="I344" i="5"/>
  <c r="H344" i="5"/>
  <c r="G344" i="5"/>
  <c r="F344" i="5"/>
  <c r="E344" i="5"/>
  <c r="D344" i="5"/>
  <c r="C344" i="5"/>
  <c r="B344" i="5"/>
  <c r="M345" i="5"/>
  <c r="L345" i="5"/>
  <c r="K345" i="5"/>
  <c r="J345" i="5"/>
  <c r="I345" i="5"/>
  <c r="H345" i="5"/>
  <c r="G345" i="5"/>
  <c r="F345" i="5"/>
  <c r="E345" i="5"/>
  <c r="D345" i="5"/>
  <c r="C345" i="5"/>
  <c r="B345" i="5"/>
  <c r="M346" i="5"/>
  <c r="L346" i="5"/>
  <c r="K346" i="5"/>
  <c r="J346" i="5"/>
  <c r="I346" i="5"/>
  <c r="H346" i="5"/>
  <c r="G346" i="5"/>
  <c r="F346" i="5"/>
  <c r="E346" i="5"/>
  <c r="D346" i="5"/>
  <c r="C346" i="5"/>
  <c r="B346" i="5"/>
  <c r="M347" i="5"/>
  <c r="L347" i="5"/>
  <c r="K347" i="5"/>
  <c r="J347" i="5"/>
  <c r="I347" i="5"/>
  <c r="H347" i="5"/>
  <c r="G347" i="5"/>
  <c r="F347" i="5"/>
  <c r="E347" i="5"/>
  <c r="D347" i="5"/>
  <c r="C347" i="5"/>
  <c r="B347" i="5"/>
  <c r="M348" i="5"/>
  <c r="L348" i="5"/>
  <c r="K348" i="5"/>
  <c r="J348" i="5"/>
  <c r="I348" i="5"/>
  <c r="H348" i="5"/>
  <c r="G348" i="5"/>
  <c r="F348" i="5"/>
  <c r="E348" i="5"/>
  <c r="D348" i="5"/>
  <c r="C348" i="5"/>
  <c r="B348" i="5"/>
  <c r="M349" i="5"/>
  <c r="L349" i="5"/>
  <c r="K349" i="5"/>
  <c r="J349" i="5"/>
  <c r="I349" i="5"/>
  <c r="H349" i="5"/>
  <c r="G349" i="5"/>
  <c r="F349" i="5"/>
  <c r="E349" i="5"/>
  <c r="D349" i="5"/>
  <c r="C349" i="5"/>
  <c r="B349" i="5"/>
  <c r="M350" i="5"/>
  <c r="L350" i="5"/>
  <c r="K350" i="5"/>
  <c r="J350" i="5"/>
  <c r="I350" i="5"/>
  <c r="H350" i="5"/>
  <c r="G350" i="5"/>
  <c r="F350" i="5"/>
  <c r="E350" i="5"/>
  <c r="D350" i="5"/>
  <c r="C350" i="5"/>
  <c r="B350" i="5"/>
  <c r="M351" i="5"/>
  <c r="L351" i="5"/>
  <c r="K351" i="5"/>
  <c r="J351" i="5"/>
  <c r="I351" i="5"/>
  <c r="H351" i="5"/>
  <c r="G351" i="5"/>
  <c r="F351" i="5"/>
  <c r="E351" i="5"/>
  <c r="D351" i="5"/>
  <c r="C351" i="5"/>
  <c r="B351" i="5"/>
  <c r="M352" i="5"/>
  <c r="L352" i="5"/>
  <c r="K352" i="5"/>
  <c r="J352" i="5"/>
  <c r="I352" i="5"/>
  <c r="H352" i="5"/>
  <c r="G352" i="5"/>
  <c r="F352" i="5"/>
  <c r="E352" i="5"/>
  <c r="D352" i="5"/>
  <c r="C352" i="5"/>
  <c r="B352" i="5"/>
  <c r="M353" i="5"/>
  <c r="L353" i="5"/>
  <c r="K353" i="5"/>
  <c r="J353" i="5"/>
  <c r="I353" i="5"/>
  <c r="H353" i="5"/>
  <c r="G353" i="5"/>
  <c r="F353" i="5"/>
  <c r="E353" i="5"/>
  <c r="D353" i="5"/>
  <c r="C353" i="5"/>
  <c r="B353" i="5"/>
  <c r="M354" i="5"/>
  <c r="L354" i="5"/>
  <c r="K354" i="5"/>
  <c r="J354" i="5"/>
  <c r="I354" i="5"/>
  <c r="H354" i="5"/>
  <c r="G354" i="5"/>
  <c r="F354" i="5"/>
  <c r="E354" i="5"/>
  <c r="D354" i="5"/>
  <c r="C354" i="5"/>
  <c r="B354" i="5"/>
  <c r="M355" i="5"/>
  <c r="L355" i="5"/>
  <c r="K355" i="5"/>
  <c r="J355" i="5"/>
  <c r="I355" i="5"/>
  <c r="H355" i="5"/>
  <c r="G355" i="5"/>
  <c r="F355" i="5"/>
  <c r="E355" i="5"/>
  <c r="D355" i="5"/>
  <c r="C355" i="5"/>
  <c r="B355" i="5"/>
  <c r="M356" i="5"/>
  <c r="L356" i="5"/>
  <c r="K356" i="5"/>
  <c r="J356" i="5"/>
  <c r="I356" i="5"/>
  <c r="H356" i="5"/>
  <c r="G356" i="5"/>
  <c r="F356" i="5"/>
  <c r="E356" i="5"/>
  <c r="D356" i="5"/>
  <c r="C356" i="5"/>
  <c r="B356" i="5"/>
  <c r="M357" i="5"/>
  <c r="L357" i="5"/>
  <c r="K357" i="5"/>
  <c r="J357" i="5"/>
  <c r="I357" i="5"/>
  <c r="H357" i="5"/>
  <c r="G357" i="5"/>
  <c r="F357" i="5"/>
  <c r="E357" i="5"/>
  <c r="D357" i="5"/>
  <c r="C357" i="5"/>
  <c r="B357" i="5"/>
  <c r="M358" i="5"/>
  <c r="L358" i="5"/>
  <c r="K358" i="5"/>
  <c r="J358" i="5"/>
  <c r="I358" i="5"/>
  <c r="H358" i="5"/>
  <c r="G358" i="5"/>
  <c r="F358" i="5"/>
  <c r="E358" i="5"/>
  <c r="D358" i="5"/>
  <c r="C358" i="5"/>
  <c r="B358" i="5"/>
  <c r="M359" i="5"/>
  <c r="L359" i="5"/>
  <c r="K359" i="5"/>
  <c r="J359" i="5"/>
  <c r="I359" i="5"/>
  <c r="H359" i="5"/>
  <c r="G359" i="5"/>
  <c r="F359" i="5"/>
  <c r="E359" i="5"/>
  <c r="D359" i="5"/>
  <c r="C359" i="5"/>
  <c r="B359" i="5"/>
  <c r="M360" i="5"/>
  <c r="L360" i="5"/>
  <c r="K360" i="5"/>
  <c r="J360" i="5"/>
  <c r="I360" i="5"/>
  <c r="H360" i="5"/>
  <c r="G360" i="5"/>
  <c r="F360" i="5"/>
  <c r="E360" i="5"/>
  <c r="D360" i="5"/>
  <c r="C360" i="5"/>
  <c r="B360" i="5"/>
  <c r="M361" i="5"/>
  <c r="L361" i="5"/>
  <c r="K361" i="5"/>
  <c r="J361" i="5"/>
  <c r="I361" i="5"/>
  <c r="H361" i="5"/>
  <c r="G361" i="5"/>
  <c r="F361" i="5"/>
  <c r="E361" i="5"/>
  <c r="D361" i="5"/>
  <c r="C361" i="5"/>
  <c r="B361" i="5"/>
  <c r="M362" i="5"/>
  <c r="L362" i="5"/>
  <c r="K362" i="5"/>
  <c r="J362" i="5"/>
  <c r="I362" i="5"/>
  <c r="H362" i="5"/>
  <c r="G362" i="5"/>
  <c r="F362" i="5"/>
  <c r="E362" i="5"/>
  <c r="D362" i="5"/>
  <c r="C362" i="5"/>
  <c r="B362" i="5"/>
  <c r="M363" i="5"/>
  <c r="L363" i="5"/>
  <c r="K363" i="5"/>
  <c r="J363" i="5"/>
  <c r="I363" i="5"/>
  <c r="H363" i="5"/>
  <c r="G363" i="5"/>
  <c r="F363" i="5"/>
  <c r="E363" i="5"/>
  <c r="D363" i="5"/>
  <c r="C363" i="5"/>
  <c r="B363" i="5"/>
  <c r="M364" i="5"/>
  <c r="L364" i="5"/>
  <c r="K364" i="5"/>
  <c r="J364" i="5"/>
  <c r="I364" i="5"/>
  <c r="H364" i="5"/>
  <c r="G364" i="5"/>
  <c r="F364" i="5"/>
  <c r="E364" i="5"/>
  <c r="D364" i="5"/>
  <c r="C364" i="5"/>
  <c r="B364" i="5"/>
  <c r="M365" i="5"/>
  <c r="L365" i="5"/>
  <c r="K365" i="5"/>
  <c r="J365" i="5"/>
  <c r="I365" i="5"/>
  <c r="H365" i="5"/>
  <c r="G365" i="5"/>
  <c r="F365" i="5"/>
  <c r="E365" i="5"/>
  <c r="D365" i="5"/>
  <c r="C365" i="5"/>
  <c r="B365" i="5"/>
  <c r="M366" i="5"/>
  <c r="L366" i="5"/>
  <c r="K366" i="5"/>
  <c r="J366" i="5"/>
  <c r="I366" i="5"/>
  <c r="H366" i="5"/>
  <c r="G366" i="5"/>
  <c r="F366" i="5"/>
  <c r="E366" i="5"/>
  <c r="D366" i="5"/>
  <c r="C366" i="5"/>
  <c r="B366" i="5"/>
  <c r="M367" i="5"/>
  <c r="L367" i="5"/>
  <c r="K367" i="5"/>
  <c r="J367" i="5"/>
  <c r="I367" i="5"/>
  <c r="H367" i="5"/>
  <c r="G367" i="5"/>
  <c r="F367" i="5"/>
  <c r="E367" i="5"/>
  <c r="D367" i="5"/>
  <c r="C367" i="5"/>
  <c r="B367" i="5"/>
  <c r="M368" i="5"/>
  <c r="L368" i="5"/>
  <c r="K368" i="5"/>
  <c r="J368" i="5"/>
  <c r="I368" i="5"/>
  <c r="H368" i="5"/>
  <c r="G368" i="5"/>
  <c r="F368" i="5"/>
  <c r="E368" i="5"/>
  <c r="D368" i="5"/>
  <c r="C368" i="5"/>
  <c r="B368" i="5"/>
  <c r="M369" i="5"/>
  <c r="L369" i="5"/>
  <c r="K369" i="5"/>
  <c r="J369" i="5"/>
  <c r="I369" i="5"/>
  <c r="H369" i="5"/>
  <c r="G369" i="5"/>
  <c r="F369" i="5"/>
  <c r="E369" i="5"/>
  <c r="D369" i="5"/>
  <c r="C369" i="5"/>
  <c r="B369" i="5"/>
  <c r="M370" i="5"/>
  <c r="L370" i="5"/>
  <c r="K370" i="5"/>
  <c r="J370" i="5"/>
  <c r="I370" i="5"/>
  <c r="H370" i="5"/>
  <c r="G370" i="5"/>
  <c r="F370" i="5"/>
  <c r="E370" i="5"/>
  <c r="D370" i="5"/>
  <c r="C370" i="5"/>
  <c r="B370" i="5"/>
  <c r="M371" i="5"/>
  <c r="L371" i="5"/>
  <c r="K371" i="5"/>
  <c r="J371" i="5"/>
  <c r="I371" i="5"/>
  <c r="H371" i="5"/>
  <c r="G371" i="5"/>
  <c r="F371" i="5"/>
  <c r="E371" i="5"/>
  <c r="D371" i="5"/>
  <c r="C371" i="5"/>
  <c r="B371" i="5"/>
  <c r="M372" i="5"/>
  <c r="L372" i="5"/>
  <c r="K372" i="5"/>
  <c r="J372" i="5"/>
  <c r="I372" i="5"/>
  <c r="H372" i="5"/>
  <c r="G372" i="5"/>
  <c r="F372" i="5"/>
  <c r="E372" i="5"/>
  <c r="D372" i="5"/>
  <c r="C372" i="5"/>
  <c r="B372" i="5"/>
  <c r="M373" i="5"/>
  <c r="L373" i="5"/>
  <c r="K373" i="5"/>
  <c r="J373" i="5"/>
  <c r="I373" i="5"/>
  <c r="H373" i="5"/>
  <c r="G373" i="5"/>
  <c r="F373" i="5"/>
  <c r="E373" i="5"/>
  <c r="D373" i="5"/>
  <c r="C373" i="5"/>
  <c r="B373" i="5"/>
  <c r="M374" i="5"/>
  <c r="L374" i="5"/>
  <c r="K374" i="5"/>
  <c r="J374" i="5"/>
  <c r="I374" i="5"/>
  <c r="H374" i="5"/>
  <c r="G374" i="5"/>
  <c r="F374" i="5"/>
  <c r="E374" i="5"/>
  <c r="D374" i="5"/>
  <c r="C374" i="5"/>
  <c r="B374" i="5"/>
  <c r="M375" i="5"/>
  <c r="L375" i="5"/>
  <c r="K375" i="5"/>
  <c r="J375" i="5"/>
  <c r="I375" i="5"/>
  <c r="H375" i="5"/>
  <c r="G375" i="5"/>
  <c r="F375" i="5"/>
  <c r="E375" i="5"/>
  <c r="D375" i="5"/>
  <c r="C375" i="5"/>
  <c r="B375" i="5"/>
  <c r="M376" i="5"/>
  <c r="L376" i="5"/>
  <c r="K376" i="5"/>
  <c r="J376" i="5"/>
  <c r="I376" i="5"/>
  <c r="H376" i="5"/>
  <c r="G376" i="5"/>
  <c r="F376" i="5"/>
  <c r="E376" i="5"/>
  <c r="D376" i="5"/>
  <c r="C376" i="5"/>
  <c r="B376" i="5"/>
  <c r="M377" i="5"/>
  <c r="L377" i="5"/>
  <c r="K377" i="5"/>
  <c r="J377" i="5"/>
  <c r="I377" i="5"/>
  <c r="H377" i="5"/>
  <c r="G377" i="5"/>
  <c r="F377" i="5"/>
  <c r="E377" i="5"/>
  <c r="D377" i="5"/>
  <c r="C377" i="5"/>
  <c r="B377" i="5"/>
  <c r="M378" i="5"/>
  <c r="L378" i="5"/>
  <c r="K378" i="5"/>
  <c r="J378" i="5"/>
  <c r="I378" i="5"/>
  <c r="H378" i="5"/>
  <c r="G378" i="5"/>
  <c r="F378" i="5"/>
  <c r="E378" i="5"/>
  <c r="D378" i="5"/>
  <c r="C378" i="5"/>
  <c r="B378" i="5"/>
  <c r="M379" i="5"/>
  <c r="L379" i="5"/>
  <c r="K379" i="5"/>
  <c r="J379" i="5"/>
  <c r="I379" i="5"/>
  <c r="H379" i="5"/>
  <c r="G379" i="5"/>
  <c r="F379" i="5"/>
  <c r="E379" i="5"/>
  <c r="D379" i="5"/>
  <c r="C379" i="5"/>
  <c r="B379" i="5"/>
  <c r="M380" i="5"/>
  <c r="L380" i="5"/>
  <c r="K380" i="5"/>
  <c r="J380" i="5"/>
  <c r="I380" i="5"/>
  <c r="H380" i="5"/>
  <c r="G380" i="5"/>
  <c r="F380" i="5"/>
  <c r="E380" i="5"/>
  <c r="D380" i="5"/>
  <c r="C380" i="5"/>
  <c r="B380" i="5"/>
  <c r="M381" i="5"/>
  <c r="L381" i="5"/>
  <c r="K381" i="5"/>
  <c r="J381" i="5"/>
  <c r="I381" i="5"/>
  <c r="H381" i="5"/>
  <c r="G381" i="5"/>
  <c r="F381" i="5"/>
  <c r="E381" i="5"/>
  <c r="D381" i="5"/>
  <c r="C381" i="5"/>
  <c r="B381" i="5"/>
  <c r="M382" i="5"/>
  <c r="L382" i="5"/>
  <c r="K382" i="5"/>
  <c r="J382" i="5"/>
  <c r="I382" i="5"/>
  <c r="H382" i="5"/>
  <c r="G382" i="5"/>
  <c r="F382" i="5"/>
  <c r="E382" i="5"/>
  <c r="D382" i="5"/>
  <c r="C382" i="5"/>
  <c r="B382" i="5"/>
  <c r="M383" i="5"/>
  <c r="L383" i="5"/>
  <c r="K383" i="5"/>
  <c r="J383" i="5"/>
  <c r="I383" i="5"/>
  <c r="H383" i="5"/>
  <c r="G383" i="5"/>
  <c r="F383" i="5"/>
  <c r="E383" i="5"/>
  <c r="D383" i="5"/>
  <c r="C383" i="5"/>
  <c r="B383" i="5"/>
  <c r="M384" i="5"/>
  <c r="L384" i="5"/>
  <c r="K384" i="5"/>
  <c r="J384" i="5"/>
  <c r="I384" i="5"/>
  <c r="H384" i="5"/>
  <c r="G384" i="5"/>
  <c r="F384" i="5"/>
  <c r="E384" i="5"/>
  <c r="D384" i="5"/>
  <c r="C384" i="5"/>
  <c r="B384" i="5"/>
  <c r="M385" i="5"/>
  <c r="L385" i="5"/>
  <c r="K385" i="5"/>
  <c r="J385" i="5"/>
  <c r="I385" i="5"/>
  <c r="H385" i="5"/>
  <c r="G385" i="5"/>
  <c r="F385" i="5"/>
  <c r="E385" i="5"/>
  <c r="D385" i="5"/>
  <c r="C385" i="5"/>
  <c r="B385" i="5"/>
  <c r="M386" i="5"/>
  <c r="L386" i="5"/>
  <c r="K386" i="5"/>
  <c r="J386" i="5"/>
  <c r="I386" i="5"/>
  <c r="H386" i="5"/>
  <c r="G386" i="5"/>
  <c r="F386" i="5"/>
  <c r="E386" i="5"/>
  <c r="D386" i="5"/>
  <c r="C386" i="5"/>
  <c r="B386" i="5"/>
  <c r="M387" i="5"/>
  <c r="L387" i="5"/>
  <c r="K387" i="5"/>
  <c r="J387" i="5"/>
  <c r="I387" i="5"/>
  <c r="H387" i="5"/>
  <c r="G387" i="5"/>
  <c r="F387" i="5"/>
  <c r="E387" i="5"/>
  <c r="D387" i="5"/>
  <c r="C387" i="5"/>
  <c r="B387" i="5"/>
  <c r="M388" i="5"/>
  <c r="L388" i="5"/>
  <c r="K388" i="5"/>
  <c r="J388" i="5"/>
  <c r="I388" i="5"/>
  <c r="H388" i="5"/>
  <c r="G388" i="5"/>
  <c r="F388" i="5"/>
  <c r="E388" i="5"/>
  <c r="D388" i="5"/>
  <c r="C388" i="5"/>
  <c r="B388" i="5"/>
  <c r="M389" i="5"/>
  <c r="L389" i="5"/>
  <c r="K389" i="5"/>
  <c r="J389" i="5"/>
  <c r="I389" i="5"/>
  <c r="H389" i="5"/>
  <c r="G389" i="5"/>
  <c r="F389" i="5"/>
  <c r="E389" i="5"/>
  <c r="D389" i="5"/>
  <c r="C389" i="5"/>
  <c r="B389" i="5"/>
  <c r="M390" i="5"/>
  <c r="L390" i="5"/>
  <c r="K390" i="5"/>
  <c r="J390" i="5"/>
  <c r="I390" i="5"/>
  <c r="H390" i="5"/>
  <c r="G390" i="5"/>
  <c r="F390" i="5"/>
  <c r="E390" i="5"/>
  <c r="D390" i="5"/>
  <c r="C390" i="5"/>
  <c r="B390" i="5"/>
  <c r="M391" i="5"/>
  <c r="L391" i="5"/>
  <c r="K391" i="5"/>
  <c r="J391" i="5"/>
  <c r="I391" i="5"/>
  <c r="H391" i="5"/>
  <c r="G391" i="5"/>
  <c r="F391" i="5"/>
  <c r="E391" i="5"/>
  <c r="D391" i="5"/>
  <c r="C391" i="5"/>
  <c r="B391" i="5"/>
  <c r="M392" i="5"/>
  <c r="L392" i="5"/>
  <c r="K392" i="5"/>
  <c r="J392" i="5"/>
  <c r="I392" i="5"/>
  <c r="H392" i="5"/>
  <c r="G392" i="5"/>
  <c r="F392" i="5"/>
  <c r="E392" i="5"/>
  <c r="D392" i="5"/>
  <c r="C392" i="5"/>
  <c r="B392" i="5"/>
  <c r="M393" i="5"/>
  <c r="L393" i="5"/>
  <c r="K393" i="5"/>
  <c r="J393" i="5"/>
  <c r="I393" i="5"/>
  <c r="H393" i="5"/>
  <c r="G393" i="5"/>
  <c r="F393" i="5"/>
  <c r="E393" i="5"/>
  <c r="D393" i="5"/>
  <c r="C393" i="5"/>
  <c r="B393" i="5"/>
  <c r="M394" i="5"/>
  <c r="L394" i="5"/>
  <c r="K394" i="5"/>
  <c r="J394" i="5"/>
  <c r="I394" i="5"/>
  <c r="H394" i="5"/>
  <c r="G394" i="5"/>
  <c r="F394" i="5"/>
  <c r="E394" i="5"/>
  <c r="D394" i="5"/>
  <c r="C394" i="5"/>
  <c r="B394" i="5"/>
  <c r="M395" i="5"/>
  <c r="L395" i="5"/>
  <c r="K395" i="5"/>
  <c r="J395" i="5"/>
  <c r="I395" i="5"/>
  <c r="H395" i="5"/>
  <c r="G395" i="5"/>
  <c r="F395" i="5"/>
  <c r="E395" i="5"/>
  <c r="D395" i="5"/>
  <c r="C395" i="5"/>
  <c r="B395" i="5"/>
  <c r="M396" i="5"/>
  <c r="L396" i="5"/>
  <c r="K396" i="5"/>
  <c r="J396" i="5"/>
  <c r="I396" i="5"/>
  <c r="H396" i="5"/>
  <c r="G396" i="5"/>
  <c r="F396" i="5"/>
  <c r="E396" i="5"/>
  <c r="D396" i="5"/>
  <c r="C396" i="5"/>
  <c r="B396" i="5"/>
  <c r="M397" i="5"/>
  <c r="L397" i="5"/>
  <c r="K397" i="5"/>
  <c r="J397" i="5"/>
  <c r="I397" i="5"/>
  <c r="H397" i="5"/>
  <c r="G397" i="5"/>
  <c r="F397" i="5"/>
  <c r="E397" i="5"/>
  <c r="D397" i="5"/>
  <c r="C397" i="5"/>
  <c r="B397" i="5"/>
  <c r="M398" i="5"/>
  <c r="L398" i="5"/>
  <c r="K398" i="5"/>
  <c r="J398" i="5"/>
  <c r="I398" i="5"/>
  <c r="H398" i="5"/>
  <c r="G398" i="5"/>
  <c r="F398" i="5"/>
  <c r="E398" i="5"/>
  <c r="D398" i="5"/>
  <c r="C398" i="5"/>
  <c r="B398" i="5"/>
  <c r="M399" i="5"/>
  <c r="L399" i="5"/>
  <c r="K399" i="5"/>
  <c r="J399" i="5"/>
  <c r="I399" i="5"/>
  <c r="H399" i="5"/>
  <c r="G399" i="5"/>
  <c r="F399" i="5"/>
  <c r="E399" i="5"/>
  <c r="D399" i="5"/>
  <c r="C399" i="5"/>
  <c r="B399" i="5"/>
  <c r="M400" i="5"/>
  <c r="L400" i="5"/>
  <c r="K400" i="5"/>
  <c r="J400" i="5"/>
  <c r="I400" i="5"/>
  <c r="H400" i="5"/>
  <c r="G400" i="5"/>
  <c r="F400" i="5"/>
  <c r="E400" i="5"/>
  <c r="D400" i="5"/>
  <c r="C400" i="5"/>
  <c r="B400" i="5"/>
  <c r="M401" i="5"/>
  <c r="L401" i="5"/>
  <c r="K401" i="5"/>
  <c r="J401" i="5"/>
  <c r="I401" i="5"/>
  <c r="H401" i="5"/>
  <c r="G401" i="5"/>
  <c r="F401" i="5"/>
  <c r="E401" i="5"/>
  <c r="D401" i="5"/>
  <c r="C401" i="5"/>
  <c r="B401" i="5"/>
  <c r="M402" i="5"/>
  <c r="L402" i="5"/>
  <c r="K402" i="5"/>
  <c r="J402" i="5"/>
  <c r="I402" i="5"/>
  <c r="H402" i="5"/>
  <c r="G402" i="5"/>
  <c r="F402" i="5"/>
  <c r="E402" i="5"/>
  <c r="D402" i="5"/>
  <c r="C402" i="5"/>
  <c r="B402" i="5"/>
  <c r="M403" i="5"/>
  <c r="L403" i="5"/>
  <c r="K403" i="5"/>
  <c r="J403" i="5"/>
  <c r="I403" i="5"/>
  <c r="H403" i="5"/>
  <c r="G403" i="5"/>
  <c r="F403" i="5"/>
  <c r="E403" i="5"/>
  <c r="D403" i="5"/>
  <c r="C403" i="5"/>
  <c r="B403" i="5"/>
  <c r="M404" i="5"/>
  <c r="L404" i="5"/>
  <c r="K404" i="5"/>
  <c r="J404" i="5"/>
  <c r="I404" i="5"/>
  <c r="H404" i="5"/>
  <c r="G404" i="5"/>
  <c r="F404" i="5"/>
  <c r="E404" i="5"/>
  <c r="D404" i="5"/>
  <c r="C404" i="5"/>
  <c r="B404" i="5"/>
  <c r="M405" i="5"/>
  <c r="L405" i="5"/>
  <c r="K405" i="5"/>
  <c r="J405" i="5"/>
  <c r="I405" i="5"/>
  <c r="H405" i="5"/>
  <c r="G405" i="5"/>
  <c r="F405" i="5"/>
  <c r="E405" i="5"/>
  <c r="D405" i="5"/>
  <c r="C405" i="5"/>
  <c r="B405" i="5"/>
  <c r="M406" i="5"/>
  <c r="L406" i="5"/>
  <c r="K406" i="5"/>
  <c r="J406" i="5"/>
  <c r="I406" i="5"/>
  <c r="H406" i="5"/>
  <c r="G406" i="5"/>
  <c r="F406" i="5"/>
  <c r="E406" i="5"/>
  <c r="D406" i="5"/>
  <c r="C406" i="5"/>
  <c r="B406" i="5"/>
  <c r="M407" i="5"/>
  <c r="L407" i="5"/>
  <c r="K407" i="5"/>
  <c r="J407" i="5"/>
  <c r="I407" i="5"/>
  <c r="H407" i="5"/>
  <c r="G407" i="5"/>
  <c r="F407" i="5"/>
  <c r="E407" i="5"/>
  <c r="D407" i="5"/>
  <c r="C407" i="5"/>
  <c r="B407" i="5"/>
  <c r="M408" i="5"/>
  <c r="L408" i="5"/>
  <c r="K408" i="5"/>
  <c r="J408" i="5"/>
  <c r="I408" i="5"/>
  <c r="H408" i="5"/>
  <c r="G408" i="5"/>
  <c r="F408" i="5"/>
  <c r="E408" i="5"/>
  <c r="D408" i="5"/>
  <c r="C408" i="5"/>
  <c r="B408" i="5"/>
  <c r="M409" i="5"/>
  <c r="L409" i="5"/>
  <c r="K409" i="5"/>
  <c r="J409" i="5"/>
  <c r="I409" i="5"/>
  <c r="H409" i="5"/>
  <c r="G409" i="5"/>
  <c r="F409" i="5"/>
  <c r="E409" i="5"/>
  <c r="D409" i="5"/>
  <c r="C409" i="5"/>
  <c r="B409" i="5"/>
  <c r="M410" i="5"/>
  <c r="L410" i="5"/>
  <c r="K410" i="5"/>
  <c r="J410" i="5"/>
  <c r="I410" i="5"/>
  <c r="H410" i="5"/>
  <c r="G410" i="5"/>
  <c r="F410" i="5"/>
  <c r="E410" i="5"/>
  <c r="D410" i="5"/>
  <c r="C410" i="5"/>
  <c r="B410" i="5"/>
  <c r="M411" i="5"/>
  <c r="L411" i="5"/>
  <c r="K411" i="5"/>
  <c r="J411" i="5"/>
  <c r="I411" i="5"/>
  <c r="H411" i="5"/>
  <c r="G411" i="5"/>
  <c r="F411" i="5"/>
  <c r="E411" i="5"/>
  <c r="D411" i="5"/>
  <c r="C411" i="5"/>
  <c r="B411" i="5"/>
  <c r="M412" i="5"/>
  <c r="L412" i="5"/>
  <c r="K412" i="5"/>
  <c r="J412" i="5"/>
  <c r="I412" i="5"/>
  <c r="H412" i="5"/>
  <c r="G412" i="5"/>
  <c r="F412" i="5"/>
  <c r="E412" i="5"/>
  <c r="D412" i="5"/>
  <c r="C412" i="5"/>
  <c r="B412" i="5"/>
  <c r="M413" i="5"/>
  <c r="L413" i="5"/>
  <c r="K413" i="5"/>
  <c r="J413" i="5"/>
  <c r="I413" i="5"/>
  <c r="H413" i="5"/>
  <c r="G413" i="5"/>
  <c r="F413" i="5"/>
  <c r="E413" i="5"/>
  <c r="D413" i="5"/>
  <c r="C413" i="5"/>
  <c r="B413" i="5"/>
  <c r="M414" i="5"/>
  <c r="L414" i="5"/>
  <c r="K414" i="5"/>
  <c r="J414" i="5"/>
  <c r="I414" i="5"/>
  <c r="H414" i="5"/>
  <c r="G414" i="5"/>
  <c r="F414" i="5"/>
  <c r="E414" i="5"/>
  <c r="D414" i="5"/>
  <c r="C414" i="5"/>
  <c r="B414" i="5"/>
  <c r="M415" i="5"/>
  <c r="L415" i="5"/>
  <c r="K415" i="5"/>
  <c r="J415" i="5"/>
  <c r="I415" i="5"/>
  <c r="H415" i="5"/>
  <c r="G415" i="5"/>
  <c r="F415" i="5"/>
  <c r="E415" i="5"/>
  <c r="D415" i="5"/>
  <c r="C415" i="5"/>
  <c r="B415" i="5"/>
  <c r="M416" i="5"/>
  <c r="L416" i="5"/>
  <c r="K416" i="5"/>
  <c r="J416" i="5"/>
  <c r="I416" i="5"/>
  <c r="H416" i="5"/>
  <c r="G416" i="5"/>
  <c r="F416" i="5"/>
  <c r="E416" i="5"/>
  <c r="D416" i="5"/>
  <c r="C416" i="5"/>
  <c r="B416" i="5"/>
  <c r="M417" i="5"/>
  <c r="L417" i="5"/>
  <c r="K417" i="5"/>
  <c r="J417" i="5"/>
  <c r="I417" i="5"/>
  <c r="H417" i="5"/>
  <c r="G417" i="5"/>
  <c r="F417" i="5"/>
  <c r="E417" i="5"/>
  <c r="D417" i="5"/>
  <c r="C417" i="5"/>
  <c r="B417" i="5"/>
  <c r="M418" i="5"/>
  <c r="L418" i="5"/>
  <c r="K418" i="5"/>
  <c r="J418" i="5"/>
  <c r="I418" i="5"/>
  <c r="H418" i="5"/>
  <c r="G418" i="5"/>
  <c r="F418" i="5"/>
  <c r="E418" i="5"/>
  <c r="D418" i="5"/>
  <c r="C418" i="5"/>
  <c r="B418" i="5"/>
  <c r="M419" i="5"/>
  <c r="L419" i="5"/>
  <c r="K419" i="5"/>
  <c r="J419" i="5"/>
  <c r="I419" i="5"/>
  <c r="H419" i="5"/>
  <c r="G419" i="5"/>
  <c r="F419" i="5"/>
  <c r="E419" i="5"/>
  <c r="D419" i="5"/>
  <c r="C419" i="5"/>
  <c r="B419" i="5"/>
  <c r="M420" i="5"/>
  <c r="L420" i="5"/>
  <c r="K420" i="5"/>
  <c r="J420" i="5"/>
  <c r="I420" i="5"/>
  <c r="H420" i="5"/>
  <c r="G420" i="5"/>
  <c r="F420" i="5"/>
  <c r="E420" i="5"/>
  <c r="D420" i="5"/>
  <c r="C420" i="5"/>
  <c r="B420" i="5"/>
  <c r="M421" i="5"/>
  <c r="L421" i="5"/>
  <c r="K421" i="5"/>
  <c r="J421" i="5"/>
  <c r="I421" i="5"/>
  <c r="H421" i="5"/>
  <c r="G421" i="5"/>
  <c r="F421" i="5"/>
  <c r="E421" i="5"/>
  <c r="D421" i="5"/>
  <c r="C421" i="5"/>
  <c r="B421" i="5"/>
  <c r="M422" i="5"/>
  <c r="L422" i="5"/>
  <c r="K422" i="5"/>
  <c r="J422" i="5"/>
  <c r="I422" i="5"/>
  <c r="H422" i="5"/>
  <c r="G422" i="5"/>
  <c r="F422" i="5"/>
  <c r="E422" i="5"/>
  <c r="D422" i="5"/>
  <c r="C422" i="5"/>
  <c r="B422" i="5"/>
  <c r="M423" i="5"/>
  <c r="L423" i="5"/>
  <c r="K423" i="5"/>
  <c r="J423" i="5"/>
  <c r="I423" i="5"/>
  <c r="H423" i="5"/>
  <c r="G423" i="5"/>
  <c r="F423" i="5"/>
  <c r="E423" i="5"/>
  <c r="D423" i="5"/>
  <c r="C423" i="5"/>
  <c r="B423" i="5"/>
  <c r="M424" i="5"/>
  <c r="L424" i="5"/>
  <c r="K424" i="5"/>
  <c r="J424" i="5"/>
  <c r="I424" i="5"/>
  <c r="H424" i="5"/>
  <c r="G424" i="5"/>
  <c r="F424" i="5"/>
  <c r="E424" i="5"/>
  <c r="D424" i="5"/>
  <c r="C424" i="5"/>
  <c r="B424" i="5"/>
  <c r="M425" i="5"/>
  <c r="L425" i="5"/>
  <c r="K425" i="5"/>
  <c r="J425" i="5"/>
  <c r="I425" i="5"/>
  <c r="H425" i="5"/>
  <c r="G425" i="5"/>
  <c r="F425" i="5"/>
  <c r="E425" i="5"/>
  <c r="D425" i="5"/>
  <c r="C425" i="5"/>
  <c r="B425" i="5"/>
  <c r="M426" i="5"/>
  <c r="L426" i="5"/>
  <c r="K426" i="5"/>
  <c r="J426" i="5"/>
  <c r="I426" i="5"/>
  <c r="H426" i="5"/>
  <c r="G426" i="5"/>
  <c r="F426" i="5"/>
  <c r="E426" i="5"/>
  <c r="D426" i="5"/>
  <c r="C426" i="5"/>
  <c r="B426" i="5"/>
  <c r="M427" i="5"/>
  <c r="L427" i="5"/>
  <c r="K427" i="5"/>
  <c r="J427" i="5"/>
  <c r="I427" i="5"/>
  <c r="H427" i="5"/>
  <c r="G427" i="5"/>
  <c r="F427" i="5"/>
  <c r="E427" i="5"/>
  <c r="D427" i="5"/>
  <c r="C427" i="5"/>
  <c r="B427" i="5"/>
  <c r="M428" i="5"/>
  <c r="L428" i="5"/>
  <c r="K428" i="5"/>
  <c r="J428" i="5"/>
  <c r="I428" i="5"/>
  <c r="H428" i="5"/>
  <c r="G428" i="5"/>
  <c r="F428" i="5"/>
  <c r="E428" i="5"/>
  <c r="D428" i="5"/>
  <c r="C428" i="5"/>
  <c r="B428" i="5"/>
  <c r="M429" i="5"/>
  <c r="L429" i="5"/>
  <c r="K429" i="5"/>
  <c r="J429" i="5"/>
  <c r="I429" i="5"/>
  <c r="H429" i="5"/>
  <c r="G429" i="5"/>
  <c r="F429" i="5"/>
  <c r="E429" i="5"/>
  <c r="D429" i="5"/>
  <c r="C429" i="5"/>
  <c r="B429" i="5"/>
  <c r="M430" i="5"/>
  <c r="L430" i="5"/>
  <c r="K430" i="5"/>
  <c r="J430" i="5"/>
  <c r="I430" i="5"/>
  <c r="H430" i="5"/>
  <c r="G430" i="5"/>
  <c r="F430" i="5"/>
  <c r="E430" i="5"/>
  <c r="D430" i="5"/>
  <c r="C430" i="5"/>
  <c r="B430" i="5"/>
  <c r="M431" i="5"/>
  <c r="L431" i="5"/>
  <c r="K431" i="5"/>
  <c r="J431" i="5"/>
  <c r="I431" i="5"/>
  <c r="H431" i="5"/>
  <c r="G431" i="5"/>
  <c r="F431" i="5"/>
  <c r="E431" i="5"/>
  <c r="D431" i="5"/>
  <c r="C431" i="5"/>
  <c r="B431" i="5"/>
  <c r="M432" i="5"/>
  <c r="L432" i="5"/>
  <c r="K432" i="5"/>
  <c r="J432" i="5"/>
  <c r="I432" i="5"/>
  <c r="H432" i="5"/>
  <c r="G432" i="5"/>
  <c r="F432" i="5"/>
  <c r="E432" i="5"/>
  <c r="D432" i="5"/>
  <c r="C432" i="5"/>
  <c r="B432" i="5"/>
  <c r="M433" i="5"/>
  <c r="L433" i="5"/>
  <c r="K433" i="5"/>
  <c r="J433" i="5"/>
  <c r="I433" i="5"/>
  <c r="H433" i="5"/>
  <c r="G433" i="5"/>
  <c r="F433" i="5"/>
  <c r="E433" i="5"/>
  <c r="D433" i="5"/>
  <c r="C433" i="5"/>
  <c r="B433" i="5"/>
  <c r="M434" i="5"/>
  <c r="L434" i="5"/>
  <c r="K434" i="5"/>
  <c r="J434" i="5"/>
  <c r="I434" i="5"/>
  <c r="H434" i="5"/>
  <c r="G434" i="5"/>
  <c r="F434" i="5"/>
  <c r="E434" i="5"/>
  <c r="D434" i="5"/>
  <c r="C434" i="5"/>
  <c r="B434" i="5"/>
  <c r="M435" i="5"/>
  <c r="L435" i="5"/>
  <c r="K435" i="5"/>
  <c r="J435" i="5"/>
  <c r="I435" i="5"/>
  <c r="H435" i="5"/>
  <c r="G435" i="5"/>
  <c r="F435" i="5"/>
  <c r="E435" i="5"/>
  <c r="D435" i="5"/>
  <c r="C435" i="5"/>
  <c r="B435" i="5"/>
  <c r="M436" i="5"/>
  <c r="L436" i="5"/>
  <c r="K436" i="5"/>
  <c r="J436" i="5"/>
  <c r="I436" i="5"/>
  <c r="H436" i="5"/>
  <c r="G436" i="5"/>
  <c r="F436" i="5"/>
  <c r="E436" i="5"/>
  <c r="D436" i="5"/>
  <c r="C436" i="5"/>
  <c r="B436" i="5"/>
  <c r="M437" i="5"/>
  <c r="L437" i="5"/>
  <c r="K437" i="5"/>
  <c r="J437" i="5"/>
  <c r="I437" i="5"/>
  <c r="H437" i="5"/>
  <c r="G437" i="5"/>
  <c r="F437" i="5"/>
  <c r="E437" i="5"/>
  <c r="D437" i="5"/>
  <c r="C437" i="5"/>
  <c r="B437" i="5"/>
  <c r="M438" i="5"/>
  <c r="L438" i="5"/>
  <c r="K438" i="5"/>
  <c r="J438" i="5"/>
  <c r="I438" i="5"/>
  <c r="H438" i="5"/>
  <c r="G438" i="5"/>
  <c r="F438" i="5"/>
  <c r="E438" i="5"/>
  <c r="D438" i="5"/>
  <c r="C438" i="5"/>
  <c r="B438" i="5"/>
  <c r="M439" i="5"/>
  <c r="L439" i="5"/>
  <c r="K439" i="5"/>
  <c r="J439" i="5"/>
  <c r="I439" i="5"/>
  <c r="H439" i="5"/>
  <c r="G439" i="5"/>
  <c r="F439" i="5"/>
  <c r="E439" i="5"/>
  <c r="D439" i="5"/>
  <c r="C439" i="5"/>
  <c r="B439" i="5"/>
  <c r="M440" i="5"/>
  <c r="L440" i="5"/>
  <c r="K440" i="5"/>
  <c r="J440" i="5"/>
  <c r="I440" i="5"/>
  <c r="H440" i="5"/>
  <c r="G440" i="5"/>
  <c r="F440" i="5"/>
  <c r="E440" i="5"/>
  <c r="D440" i="5"/>
  <c r="C440" i="5"/>
  <c r="B440" i="5"/>
  <c r="M441" i="5"/>
  <c r="L441" i="5"/>
  <c r="K441" i="5"/>
  <c r="J441" i="5"/>
  <c r="I441" i="5"/>
  <c r="H441" i="5"/>
  <c r="G441" i="5"/>
  <c r="F441" i="5"/>
  <c r="E441" i="5"/>
  <c r="D441" i="5"/>
  <c r="C441" i="5"/>
  <c r="B441" i="5"/>
  <c r="M442" i="5"/>
  <c r="L442" i="5"/>
  <c r="K442" i="5"/>
  <c r="J442" i="5"/>
  <c r="I442" i="5"/>
  <c r="H442" i="5"/>
  <c r="G442" i="5"/>
  <c r="F442" i="5"/>
  <c r="E442" i="5"/>
  <c r="D442" i="5"/>
  <c r="C442" i="5"/>
  <c r="B442" i="5"/>
  <c r="M443" i="5"/>
  <c r="L443" i="5"/>
  <c r="K443" i="5"/>
  <c r="J443" i="5"/>
  <c r="I443" i="5"/>
  <c r="H443" i="5"/>
  <c r="G443" i="5"/>
  <c r="F443" i="5"/>
  <c r="E443" i="5"/>
  <c r="D443" i="5"/>
  <c r="C443" i="5"/>
  <c r="B443" i="5"/>
  <c r="M444" i="5"/>
  <c r="L444" i="5"/>
  <c r="K444" i="5"/>
  <c r="J444" i="5"/>
  <c r="I444" i="5"/>
  <c r="H444" i="5"/>
  <c r="G444" i="5"/>
  <c r="F444" i="5"/>
  <c r="E444" i="5"/>
  <c r="D444" i="5"/>
  <c r="C444" i="5"/>
  <c r="B444" i="5"/>
  <c r="M445" i="5"/>
  <c r="L445" i="5"/>
  <c r="K445" i="5"/>
  <c r="J445" i="5"/>
  <c r="I445" i="5"/>
  <c r="H445" i="5"/>
  <c r="G445" i="5"/>
  <c r="F445" i="5"/>
  <c r="E445" i="5"/>
  <c r="D445" i="5"/>
  <c r="C445" i="5"/>
  <c r="B445" i="5"/>
  <c r="M446" i="5"/>
  <c r="L446" i="5"/>
  <c r="K446" i="5"/>
  <c r="J446" i="5"/>
  <c r="I446" i="5"/>
  <c r="H446" i="5"/>
  <c r="G446" i="5"/>
  <c r="F446" i="5"/>
  <c r="E446" i="5"/>
  <c r="D446" i="5"/>
  <c r="C446" i="5"/>
  <c r="B446" i="5"/>
  <c r="M447" i="5"/>
  <c r="L447" i="5"/>
  <c r="K447" i="5"/>
  <c r="J447" i="5"/>
  <c r="I447" i="5"/>
  <c r="H447" i="5"/>
  <c r="G447" i="5"/>
  <c r="F447" i="5"/>
  <c r="E447" i="5"/>
  <c r="D447" i="5"/>
  <c r="C447" i="5"/>
  <c r="B447" i="5"/>
  <c r="M448" i="5"/>
  <c r="L448" i="5"/>
  <c r="K448" i="5"/>
  <c r="J448" i="5"/>
  <c r="I448" i="5"/>
  <c r="H448" i="5"/>
  <c r="G448" i="5"/>
  <c r="F448" i="5"/>
  <c r="E448" i="5"/>
  <c r="D448" i="5"/>
  <c r="C448" i="5"/>
  <c r="B448" i="5"/>
  <c r="M449" i="5"/>
  <c r="L449" i="5"/>
  <c r="K449" i="5"/>
  <c r="J449" i="5"/>
  <c r="I449" i="5"/>
  <c r="H449" i="5"/>
  <c r="G449" i="5"/>
  <c r="F449" i="5"/>
  <c r="E449" i="5"/>
  <c r="D449" i="5"/>
  <c r="C449" i="5"/>
  <c r="B449" i="5"/>
  <c r="M450" i="5"/>
  <c r="L450" i="5"/>
  <c r="K450" i="5"/>
  <c r="J450" i="5"/>
  <c r="I450" i="5"/>
  <c r="H450" i="5"/>
  <c r="G450" i="5"/>
  <c r="F450" i="5"/>
  <c r="E450" i="5"/>
  <c r="D450" i="5"/>
  <c r="C450" i="5"/>
  <c r="B450" i="5"/>
  <c r="M451" i="5"/>
  <c r="L451" i="5"/>
  <c r="K451" i="5"/>
  <c r="J451" i="5"/>
  <c r="I451" i="5"/>
  <c r="H451" i="5"/>
  <c r="G451" i="5"/>
  <c r="F451" i="5"/>
  <c r="E451" i="5"/>
  <c r="D451" i="5"/>
  <c r="C451" i="5"/>
  <c r="B451" i="5"/>
  <c r="M452" i="5"/>
  <c r="L452" i="5"/>
  <c r="K452" i="5"/>
  <c r="J452" i="5"/>
  <c r="I452" i="5"/>
  <c r="H452" i="5"/>
  <c r="G452" i="5"/>
  <c r="F452" i="5"/>
  <c r="E452" i="5"/>
  <c r="D452" i="5"/>
  <c r="C452" i="5"/>
  <c r="B452" i="5"/>
  <c r="M453" i="5"/>
  <c r="L453" i="5"/>
  <c r="K453" i="5"/>
  <c r="J453" i="5"/>
  <c r="I453" i="5"/>
  <c r="H453" i="5"/>
  <c r="G453" i="5"/>
  <c r="F453" i="5"/>
  <c r="E453" i="5"/>
  <c r="D453" i="5"/>
  <c r="C453" i="5"/>
  <c r="B453" i="5"/>
  <c r="M454" i="5"/>
  <c r="L454" i="5"/>
  <c r="K454" i="5"/>
  <c r="J454" i="5"/>
  <c r="I454" i="5"/>
  <c r="H454" i="5"/>
  <c r="G454" i="5"/>
  <c r="F454" i="5"/>
  <c r="E454" i="5"/>
  <c r="D454" i="5"/>
  <c r="C454" i="5"/>
  <c r="B454" i="5"/>
  <c r="M455" i="5"/>
  <c r="L455" i="5"/>
  <c r="K455" i="5"/>
  <c r="J455" i="5"/>
  <c r="I455" i="5"/>
  <c r="H455" i="5"/>
  <c r="G455" i="5"/>
  <c r="F455" i="5"/>
  <c r="E455" i="5"/>
  <c r="D455" i="5"/>
  <c r="C455" i="5"/>
  <c r="B455" i="5"/>
  <c r="M456" i="5"/>
  <c r="L456" i="5"/>
  <c r="K456" i="5"/>
  <c r="J456" i="5"/>
  <c r="I456" i="5"/>
  <c r="H456" i="5"/>
  <c r="G456" i="5"/>
  <c r="F456" i="5"/>
  <c r="E456" i="5"/>
  <c r="D456" i="5"/>
  <c r="C456" i="5"/>
  <c r="B456" i="5"/>
  <c r="M457" i="5"/>
  <c r="L457" i="5"/>
  <c r="K457" i="5"/>
  <c r="J457" i="5"/>
  <c r="I457" i="5"/>
  <c r="H457" i="5"/>
  <c r="G457" i="5"/>
  <c r="F457" i="5"/>
  <c r="E457" i="5"/>
  <c r="D457" i="5"/>
  <c r="C457" i="5"/>
  <c r="B457" i="5"/>
  <c r="M458" i="5"/>
  <c r="L458" i="5"/>
  <c r="K458" i="5"/>
  <c r="J458" i="5"/>
  <c r="I458" i="5"/>
  <c r="H458" i="5"/>
  <c r="G458" i="5"/>
  <c r="F458" i="5"/>
  <c r="E458" i="5"/>
  <c r="D458" i="5"/>
  <c r="C458" i="5"/>
  <c r="B458" i="5"/>
  <c r="M459" i="5"/>
  <c r="L459" i="5"/>
  <c r="K459" i="5"/>
  <c r="J459" i="5"/>
  <c r="I459" i="5"/>
  <c r="H459" i="5"/>
  <c r="G459" i="5"/>
  <c r="F459" i="5"/>
  <c r="E459" i="5"/>
  <c r="D459" i="5"/>
  <c r="C459" i="5"/>
  <c r="B459" i="5"/>
  <c r="M460" i="5"/>
  <c r="L460" i="5"/>
  <c r="K460" i="5"/>
  <c r="J460" i="5"/>
  <c r="I460" i="5"/>
  <c r="H460" i="5"/>
  <c r="G460" i="5"/>
  <c r="F460" i="5"/>
  <c r="E460" i="5"/>
  <c r="D460" i="5"/>
  <c r="C460" i="5"/>
  <c r="B460" i="5"/>
  <c r="M461" i="5"/>
  <c r="L461" i="5"/>
  <c r="K461" i="5"/>
  <c r="J461" i="5"/>
  <c r="I461" i="5"/>
  <c r="H461" i="5"/>
  <c r="G461" i="5"/>
  <c r="F461" i="5"/>
  <c r="E461" i="5"/>
  <c r="D461" i="5"/>
  <c r="C461" i="5"/>
  <c r="B461" i="5"/>
  <c r="M462" i="5"/>
  <c r="L462" i="5"/>
  <c r="K462" i="5"/>
  <c r="J462" i="5"/>
  <c r="I462" i="5"/>
  <c r="H462" i="5"/>
  <c r="G462" i="5"/>
  <c r="F462" i="5"/>
  <c r="E462" i="5"/>
  <c r="D462" i="5"/>
  <c r="C462" i="5"/>
  <c r="B462" i="5"/>
  <c r="M463" i="5"/>
  <c r="L463" i="5"/>
  <c r="K463" i="5"/>
  <c r="J463" i="5"/>
  <c r="I463" i="5"/>
  <c r="H463" i="5"/>
  <c r="G463" i="5"/>
  <c r="F463" i="5"/>
  <c r="E463" i="5"/>
  <c r="D463" i="5"/>
  <c r="C463" i="5"/>
  <c r="B463" i="5"/>
  <c r="M464" i="5"/>
  <c r="L464" i="5"/>
  <c r="K464" i="5"/>
  <c r="J464" i="5"/>
  <c r="I464" i="5"/>
  <c r="H464" i="5"/>
  <c r="G464" i="5"/>
  <c r="F464" i="5"/>
  <c r="E464" i="5"/>
  <c r="D464" i="5"/>
  <c r="C464" i="5"/>
  <c r="B464" i="5"/>
  <c r="M465" i="5"/>
  <c r="L465" i="5"/>
  <c r="K465" i="5"/>
  <c r="J465" i="5"/>
  <c r="I465" i="5"/>
  <c r="H465" i="5"/>
  <c r="G465" i="5"/>
  <c r="F465" i="5"/>
  <c r="E465" i="5"/>
  <c r="D465" i="5"/>
  <c r="C465" i="5"/>
  <c r="B465" i="5"/>
  <c r="M466" i="5"/>
  <c r="L466" i="5"/>
  <c r="K466" i="5"/>
  <c r="J466" i="5"/>
  <c r="I466" i="5"/>
  <c r="H466" i="5"/>
  <c r="G466" i="5"/>
  <c r="F466" i="5"/>
  <c r="E466" i="5"/>
  <c r="D466" i="5"/>
  <c r="C466" i="5"/>
  <c r="B466" i="5"/>
  <c r="M467" i="5"/>
  <c r="L467" i="5"/>
  <c r="K467" i="5"/>
  <c r="J467" i="5"/>
  <c r="I467" i="5"/>
  <c r="H467" i="5"/>
  <c r="G467" i="5"/>
  <c r="F467" i="5"/>
  <c r="E467" i="5"/>
  <c r="D467" i="5"/>
  <c r="C467" i="5"/>
  <c r="B467" i="5"/>
  <c r="M468" i="5"/>
  <c r="L468" i="5"/>
  <c r="K468" i="5"/>
  <c r="J468" i="5"/>
  <c r="I468" i="5"/>
  <c r="H468" i="5"/>
  <c r="G468" i="5"/>
  <c r="F468" i="5"/>
  <c r="E468" i="5"/>
  <c r="D468" i="5"/>
  <c r="C468" i="5"/>
  <c r="B468" i="5"/>
  <c r="M469" i="5"/>
  <c r="L469" i="5"/>
  <c r="K469" i="5"/>
  <c r="J469" i="5"/>
  <c r="I469" i="5"/>
  <c r="H469" i="5"/>
  <c r="G469" i="5"/>
  <c r="F469" i="5"/>
  <c r="E469" i="5"/>
  <c r="D469" i="5"/>
  <c r="C469" i="5"/>
  <c r="B469" i="5"/>
  <c r="M470" i="5"/>
  <c r="L470" i="5"/>
  <c r="K470" i="5"/>
  <c r="J470" i="5"/>
  <c r="I470" i="5"/>
  <c r="H470" i="5"/>
  <c r="G470" i="5"/>
  <c r="F470" i="5"/>
  <c r="E470" i="5"/>
  <c r="D470" i="5"/>
  <c r="C470" i="5"/>
  <c r="B470" i="5"/>
  <c r="M471" i="5"/>
  <c r="L471" i="5"/>
  <c r="K471" i="5"/>
  <c r="J471" i="5"/>
  <c r="I471" i="5"/>
  <c r="H471" i="5"/>
  <c r="G471" i="5"/>
  <c r="F471" i="5"/>
  <c r="E471" i="5"/>
  <c r="D471" i="5"/>
  <c r="C471" i="5"/>
  <c r="B471" i="5"/>
  <c r="M472" i="5"/>
  <c r="L472" i="5"/>
  <c r="K472" i="5"/>
  <c r="J472" i="5"/>
  <c r="I472" i="5"/>
  <c r="H472" i="5"/>
  <c r="G472" i="5"/>
  <c r="F472" i="5"/>
  <c r="E472" i="5"/>
  <c r="D472" i="5"/>
  <c r="C472" i="5"/>
  <c r="B472" i="5"/>
  <c r="M473" i="5"/>
  <c r="L473" i="5"/>
  <c r="K473" i="5"/>
  <c r="J473" i="5"/>
  <c r="I473" i="5"/>
  <c r="H473" i="5"/>
  <c r="G473" i="5"/>
  <c r="F473" i="5"/>
  <c r="E473" i="5"/>
  <c r="D473" i="5"/>
  <c r="C473" i="5"/>
  <c r="B473" i="5"/>
  <c r="M474" i="5"/>
  <c r="L474" i="5"/>
  <c r="K474" i="5"/>
  <c r="J474" i="5"/>
  <c r="I474" i="5"/>
  <c r="H474" i="5"/>
  <c r="G474" i="5"/>
  <c r="F474" i="5"/>
  <c r="E474" i="5"/>
  <c r="D474" i="5"/>
  <c r="C474" i="5"/>
  <c r="B474" i="5"/>
  <c r="M475" i="5"/>
  <c r="L475" i="5"/>
  <c r="K475" i="5"/>
  <c r="J475" i="5"/>
  <c r="I475" i="5"/>
  <c r="H475" i="5"/>
  <c r="G475" i="5"/>
  <c r="F475" i="5"/>
  <c r="E475" i="5"/>
  <c r="D475" i="5"/>
  <c r="C475" i="5"/>
  <c r="B475" i="5"/>
  <c r="M476" i="5"/>
  <c r="L476" i="5"/>
  <c r="K476" i="5"/>
  <c r="J476" i="5"/>
  <c r="I476" i="5"/>
  <c r="H476" i="5"/>
  <c r="G476" i="5"/>
  <c r="F476" i="5"/>
  <c r="E476" i="5"/>
  <c r="D476" i="5"/>
  <c r="C476" i="5"/>
  <c r="B476" i="5"/>
  <c r="M477" i="5"/>
  <c r="L477" i="5"/>
  <c r="K477" i="5"/>
  <c r="J477" i="5"/>
  <c r="I477" i="5"/>
  <c r="H477" i="5"/>
  <c r="G477" i="5"/>
  <c r="F477" i="5"/>
  <c r="E477" i="5"/>
  <c r="D477" i="5"/>
  <c r="C477" i="5"/>
  <c r="B477" i="5"/>
  <c r="M478" i="5"/>
  <c r="L478" i="5"/>
  <c r="K478" i="5"/>
  <c r="J478" i="5"/>
  <c r="I478" i="5"/>
  <c r="H478" i="5"/>
  <c r="G478" i="5"/>
  <c r="F478" i="5"/>
  <c r="E478" i="5"/>
  <c r="D478" i="5"/>
  <c r="C478" i="5"/>
  <c r="B478" i="5"/>
  <c r="M479" i="5"/>
  <c r="L479" i="5"/>
  <c r="K479" i="5"/>
  <c r="J479" i="5"/>
  <c r="I479" i="5"/>
  <c r="H479" i="5"/>
  <c r="G479" i="5"/>
  <c r="F479" i="5"/>
  <c r="E479" i="5"/>
  <c r="D479" i="5"/>
  <c r="C479" i="5"/>
  <c r="B479" i="5"/>
  <c r="M480" i="5"/>
  <c r="L480" i="5"/>
  <c r="K480" i="5"/>
  <c r="J480" i="5"/>
  <c r="I480" i="5"/>
  <c r="H480" i="5"/>
  <c r="G480" i="5"/>
  <c r="F480" i="5"/>
  <c r="E480" i="5"/>
  <c r="D480" i="5"/>
  <c r="C480" i="5"/>
  <c r="B480" i="5"/>
  <c r="M481" i="5"/>
  <c r="L481" i="5"/>
  <c r="K481" i="5"/>
  <c r="J481" i="5"/>
  <c r="I481" i="5"/>
  <c r="H481" i="5"/>
  <c r="G481" i="5"/>
  <c r="F481" i="5"/>
  <c r="E481" i="5"/>
  <c r="D481" i="5"/>
  <c r="C481" i="5"/>
  <c r="B481" i="5"/>
  <c r="M482" i="5"/>
  <c r="L482" i="5"/>
  <c r="K482" i="5"/>
  <c r="J482" i="5"/>
  <c r="I482" i="5"/>
  <c r="H482" i="5"/>
  <c r="G482" i="5"/>
  <c r="F482" i="5"/>
  <c r="E482" i="5"/>
  <c r="D482" i="5"/>
  <c r="C482" i="5"/>
  <c r="B482" i="5"/>
  <c r="M483" i="5"/>
  <c r="L483" i="5"/>
  <c r="K483" i="5"/>
  <c r="J483" i="5"/>
  <c r="I483" i="5"/>
  <c r="H483" i="5"/>
  <c r="G483" i="5"/>
  <c r="F483" i="5"/>
  <c r="E483" i="5"/>
  <c r="D483" i="5"/>
  <c r="C483" i="5"/>
  <c r="B483" i="5"/>
  <c r="M484" i="5"/>
  <c r="L484" i="5"/>
  <c r="K484" i="5"/>
  <c r="J484" i="5"/>
  <c r="I484" i="5"/>
  <c r="H484" i="5"/>
  <c r="G484" i="5"/>
  <c r="F484" i="5"/>
  <c r="E484" i="5"/>
  <c r="D484" i="5"/>
  <c r="C484" i="5"/>
  <c r="B484" i="5"/>
  <c r="M485" i="5"/>
  <c r="L485" i="5"/>
  <c r="K485" i="5"/>
  <c r="J485" i="5"/>
  <c r="I485" i="5"/>
  <c r="H485" i="5"/>
  <c r="G485" i="5"/>
  <c r="F485" i="5"/>
  <c r="E485" i="5"/>
  <c r="D485" i="5"/>
  <c r="C485" i="5"/>
  <c r="B485" i="5"/>
  <c r="M486" i="5"/>
  <c r="L486" i="5"/>
  <c r="K486" i="5"/>
  <c r="J486" i="5"/>
  <c r="I486" i="5"/>
  <c r="H486" i="5"/>
  <c r="G486" i="5"/>
  <c r="F486" i="5"/>
  <c r="E486" i="5"/>
  <c r="D486" i="5"/>
  <c r="C486" i="5"/>
  <c r="B486" i="5"/>
  <c r="M487" i="5"/>
  <c r="L487" i="5"/>
  <c r="K487" i="5"/>
  <c r="J487" i="5"/>
  <c r="I487" i="5"/>
  <c r="H487" i="5"/>
  <c r="G487" i="5"/>
  <c r="F487" i="5"/>
  <c r="E487" i="5"/>
  <c r="D487" i="5"/>
  <c r="C487" i="5"/>
  <c r="B487" i="5"/>
  <c r="M488" i="5"/>
  <c r="L488" i="5"/>
  <c r="K488" i="5"/>
  <c r="J488" i="5"/>
  <c r="I488" i="5"/>
  <c r="H488" i="5"/>
  <c r="G488" i="5"/>
  <c r="F488" i="5"/>
  <c r="E488" i="5"/>
  <c r="D488" i="5"/>
  <c r="C488" i="5"/>
  <c r="B488" i="5"/>
  <c r="M489" i="5"/>
  <c r="L489" i="5"/>
  <c r="K489" i="5"/>
  <c r="J489" i="5"/>
  <c r="I489" i="5"/>
  <c r="H489" i="5"/>
  <c r="G489" i="5"/>
  <c r="F489" i="5"/>
  <c r="E489" i="5"/>
  <c r="D489" i="5"/>
  <c r="C489" i="5"/>
  <c r="B489" i="5"/>
  <c r="M490" i="5"/>
  <c r="L490" i="5"/>
  <c r="K490" i="5"/>
  <c r="J490" i="5"/>
  <c r="I490" i="5"/>
  <c r="H490" i="5"/>
  <c r="G490" i="5"/>
  <c r="F490" i="5"/>
  <c r="E490" i="5"/>
  <c r="D490" i="5"/>
  <c r="C490" i="5"/>
  <c r="B490" i="5"/>
  <c r="M491" i="5"/>
  <c r="L491" i="5"/>
  <c r="K491" i="5"/>
  <c r="J491" i="5"/>
  <c r="I491" i="5"/>
  <c r="H491" i="5"/>
  <c r="G491" i="5"/>
  <c r="F491" i="5"/>
  <c r="E491" i="5"/>
  <c r="D491" i="5"/>
  <c r="C491" i="5"/>
  <c r="B491" i="5"/>
  <c r="M492" i="5"/>
  <c r="L492" i="5"/>
  <c r="K492" i="5"/>
  <c r="J492" i="5"/>
  <c r="I492" i="5"/>
  <c r="H492" i="5"/>
  <c r="G492" i="5"/>
  <c r="F492" i="5"/>
  <c r="E492" i="5"/>
  <c r="D492" i="5"/>
  <c r="C492" i="5"/>
  <c r="B492" i="5"/>
  <c r="M493" i="5"/>
  <c r="L493" i="5"/>
  <c r="K493" i="5"/>
  <c r="J493" i="5"/>
  <c r="I493" i="5"/>
  <c r="H493" i="5"/>
  <c r="G493" i="5"/>
  <c r="F493" i="5"/>
  <c r="E493" i="5"/>
  <c r="D493" i="5"/>
  <c r="C493" i="5"/>
  <c r="B493" i="5"/>
  <c r="M494" i="5"/>
  <c r="L494" i="5"/>
  <c r="K494" i="5"/>
  <c r="J494" i="5"/>
  <c r="I494" i="5"/>
  <c r="H494" i="5"/>
  <c r="G494" i="5"/>
  <c r="F494" i="5"/>
  <c r="E494" i="5"/>
  <c r="D494" i="5"/>
  <c r="C494" i="5"/>
  <c r="B494" i="5"/>
  <c r="M495" i="5"/>
  <c r="L495" i="5"/>
  <c r="K495" i="5"/>
  <c r="J495" i="5"/>
  <c r="I495" i="5"/>
  <c r="H495" i="5"/>
  <c r="G495" i="5"/>
  <c r="F495" i="5"/>
  <c r="E495" i="5"/>
  <c r="D495" i="5"/>
  <c r="C495" i="5"/>
  <c r="B495" i="5"/>
  <c r="M496" i="5"/>
  <c r="L496" i="5"/>
  <c r="K496" i="5"/>
  <c r="J496" i="5"/>
  <c r="I496" i="5"/>
  <c r="H496" i="5"/>
  <c r="G496" i="5"/>
  <c r="F496" i="5"/>
  <c r="E496" i="5"/>
  <c r="D496" i="5"/>
  <c r="C496" i="5"/>
  <c r="B496" i="5"/>
  <c r="M497" i="5"/>
  <c r="L497" i="5"/>
  <c r="K497" i="5"/>
  <c r="J497" i="5"/>
  <c r="I497" i="5"/>
  <c r="H497" i="5"/>
  <c r="G497" i="5"/>
  <c r="F497" i="5"/>
  <c r="E497" i="5"/>
  <c r="D497" i="5"/>
  <c r="C497" i="5"/>
  <c r="B497" i="5"/>
  <c r="M498" i="5"/>
  <c r="L498" i="5"/>
  <c r="K498" i="5"/>
  <c r="J498" i="5"/>
  <c r="I498" i="5"/>
  <c r="H498" i="5"/>
  <c r="G498" i="5"/>
  <c r="F498" i="5"/>
  <c r="E498" i="5"/>
  <c r="D498" i="5"/>
  <c r="C498" i="5"/>
  <c r="B498" i="5"/>
  <c r="M499" i="5"/>
  <c r="L499" i="5"/>
  <c r="K499" i="5"/>
  <c r="J499" i="5"/>
  <c r="I499" i="5"/>
  <c r="H499" i="5"/>
  <c r="G499" i="5"/>
  <c r="F499" i="5"/>
  <c r="E499" i="5"/>
  <c r="D499" i="5"/>
  <c r="C499" i="5"/>
  <c r="B499" i="5"/>
  <c r="M500" i="5"/>
  <c r="L500" i="5"/>
  <c r="K500" i="5"/>
  <c r="J500" i="5"/>
  <c r="I500" i="5"/>
  <c r="H500" i="5"/>
  <c r="G500" i="5"/>
  <c r="F500" i="5"/>
  <c r="E500" i="5"/>
  <c r="D500" i="5"/>
  <c r="C500" i="5"/>
  <c r="B500" i="5"/>
  <c r="M501" i="5"/>
  <c r="L501" i="5"/>
  <c r="K501" i="5"/>
  <c r="J501" i="5"/>
  <c r="I501" i="5"/>
  <c r="H501" i="5"/>
  <c r="G501" i="5"/>
  <c r="F501" i="5"/>
  <c r="E501" i="5"/>
  <c r="D501" i="5"/>
  <c r="C501" i="5"/>
  <c r="B501" i="5"/>
  <c r="B4" i="6" l="1"/>
  <c r="B5" i="6"/>
  <c r="B20" i="6"/>
  <c r="B19" i="6"/>
  <c r="B18" i="6"/>
  <c r="B17" i="6"/>
  <c r="B16" i="6"/>
  <c r="B15" i="6"/>
  <c r="B14" i="6"/>
  <c r="B13" i="6"/>
  <c r="B12" i="6"/>
  <c r="B11" i="6"/>
  <c r="H11" i="6" l="1"/>
  <c r="G11" i="6"/>
  <c r="F11" i="6"/>
  <c r="E11" i="6"/>
  <c r="D11" i="6"/>
  <c r="C11" i="6"/>
  <c r="H12" i="6"/>
  <c r="G12" i="6"/>
  <c r="F12" i="6"/>
  <c r="E12" i="6"/>
  <c r="D12" i="6"/>
  <c r="C12" i="6"/>
  <c r="H13" i="6"/>
  <c r="G13" i="6"/>
  <c r="F13" i="6"/>
  <c r="E13" i="6"/>
  <c r="D13" i="6"/>
  <c r="C13" i="6"/>
  <c r="H14" i="6"/>
  <c r="G14" i="6"/>
  <c r="F14" i="6"/>
  <c r="E14" i="6"/>
  <c r="D14" i="6"/>
  <c r="C14" i="6"/>
  <c r="H15" i="6"/>
  <c r="G15" i="6"/>
  <c r="F15" i="6"/>
  <c r="E15" i="6"/>
  <c r="D15" i="6"/>
  <c r="C15" i="6"/>
  <c r="H16" i="6"/>
  <c r="G16" i="6"/>
  <c r="F16" i="6"/>
  <c r="E16" i="6"/>
  <c r="D16" i="6"/>
  <c r="C16" i="6"/>
  <c r="H17" i="6"/>
  <c r="G17" i="6"/>
  <c r="F17" i="6"/>
  <c r="E17" i="6"/>
  <c r="D17" i="6"/>
  <c r="C17" i="6"/>
  <c r="H18" i="6"/>
  <c r="G18" i="6"/>
  <c r="F18" i="6"/>
  <c r="E18" i="6"/>
  <c r="D18" i="6"/>
  <c r="C18" i="6"/>
  <c r="H19" i="6"/>
  <c r="G19" i="6"/>
  <c r="F19" i="6"/>
  <c r="E19" i="6"/>
  <c r="D19" i="6"/>
  <c r="C19" i="6"/>
  <c r="H20" i="6"/>
  <c r="G20" i="6"/>
  <c r="F20" i="6"/>
  <c r="E20" i="6"/>
  <c r="D20" i="6"/>
  <c r="C20" i="6"/>
  <c r="F31" i="6"/>
  <c r="B31" i="6"/>
  <c r="F30" i="6"/>
  <c r="B30" i="6"/>
  <c r="F29" i="6"/>
  <c r="B29" i="6"/>
  <c r="F28" i="6"/>
  <c r="B28" i="6"/>
  <c r="F27" i="6"/>
  <c r="B27" i="6"/>
  <c r="F26" i="6"/>
  <c r="B26" i="6"/>
  <c r="F25" i="6"/>
  <c r="B25" i="6"/>
  <c r="F24" i="6"/>
  <c r="B24" i="6"/>
</calcChain>
</file>

<file path=xl/sharedStrings.xml><?xml version="1.0" encoding="utf-8"?>
<sst xmlns="http://schemas.openxmlformats.org/spreadsheetml/2006/main" count="242" uniqueCount="185">
  <si>
    <t>Manual Task Audit Workbook — ERP Rescue</t>
  </si>
  <si>
    <t>Purpose</t>
  </si>
  <si>
    <t>Identify, quantify, and prioritize manual work embedded in ERP-driven processes. This workbook is a starter framework: teams are not expected to complete every row—focus on the highest-volume or highest-friction processes first.</t>
  </si>
  <si>
    <t>How to use (recommended)</t>
  </si>
  <si>
    <t>1) Pick 3–5 processes with high volume, high errors, or high delays.</t>
  </si>
  <si>
    <t>2) Use the Example rows in '1_Task_Library_Examples' to stay consistent.</t>
  </si>
  <si>
    <t>3) Enter your tasks in '2_Task_Input' (aim: 15–30 tasks total).</t>
  </si>
  <si>
    <t>4) The workbook calculates annual hours, cost, and an opportunity score automatically.</t>
  </si>
  <si>
    <t>5) Review '7_Summary' to see the Top Opportunities and where bottlenecks cluster.</t>
  </si>
  <si>
    <t>What this workbook includes (to provide value without giving away DCG delivery mechanics)</t>
  </si>
  <si>
    <t>• A starter library of common ERP manual tasks + example entries (so teams don’t start from scratch)
• Generic discovery prompts (questions to ask) to improve input quality
• A transparent, directional scoring model (prioritization, not design)
• Summary dashboard that turns manual work into measurable impact</t>
  </si>
  <si>
    <t>What this workbook is NOT</t>
  </si>
  <si>
    <t>Not an automation roadmap. Not a technical design document. Not ERP-specific configuration guidance.</t>
  </si>
  <si>
    <t>CLEARING EXAMPLE DATA (IMPORTANT)</t>
  </si>
  <si>
    <t>This workbook includes a small amount of example data to demonstrate how scoring and the summary work. Before using this workbook with your own data, delete all rows marked as 'Example' or remove the sample Process ID (e.g., P-001) and Task ID (e.g., T-001). Do not delete headers or formulas.</t>
  </si>
  <si>
    <t>Process Area (ERP-agnostic)</t>
  </si>
  <si>
    <t>Functional Area</t>
  </si>
  <si>
    <t>Example Manual Task</t>
  </si>
  <si>
    <t>Task Type</t>
  </si>
  <si>
    <t>Typical Trigger / Reason</t>
  </si>
  <si>
    <t>Typical Tool</t>
  </si>
  <si>
    <t>Discovery Prompts (generic questions)</t>
  </si>
  <si>
    <t>Notes</t>
  </si>
  <si>
    <t>Procure-to-Pay</t>
  </si>
  <si>
    <t>Finance/Procurement</t>
  </si>
  <si>
    <t>Manually match invoices to POs and receipts</t>
  </si>
  <si>
    <t>Reconciliation</t>
  </si>
  <si>
    <t>Mismatch between invoice, PO, and GRN; missing references</t>
  </si>
  <si>
    <t>ERP + Excel</t>
  </si>
  <si>
    <t>What causes mismatches most often? How many invoices need manual touch? What is the rework loop?</t>
  </si>
  <si>
    <t>Record-to-Report</t>
  </si>
  <si>
    <t>Finance</t>
  </si>
  <si>
    <t>Manual journal entry preparation and posting</t>
  </si>
  <si>
    <t>Data Entry</t>
  </si>
  <si>
    <t>Recurring adjustments, allocations, late entries from teams</t>
  </si>
  <si>
    <t>How many journals are recurring? Any approvals required? What errors happen?</t>
  </si>
  <si>
    <t>Order-to-Cash</t>
  </si>
  <si>
    <t>Operations/Finance</t>
  </si>
  <si>
    <t>Manual credit hold release via email approvals</t>
  </si>
  <si>
    <t>Approval/Handoff</t>
  </si>
  <si>
    <t>Credit rules not encoded; exceptions handled manually</t>
  </si>
  <si>
    <t>Email + ERP</t>
  </si>
  <si>
    <t>How long do holds sit? Who approves? What % are exceptions?</t>
  </si>
  <si>
    <t>Inventory</t>
  </si>
  <si>
    <t>Supply Chain</t>
  </si>
  <si>
    <t>Manual inventory adjustments after cycle counts</t>
  </si>
  <si>
    <t>Correction/Rework</t>
  </si>
  <si>
    <t>Counts differ; transactions not captured correctly</t>
  </si>
  <si>
    <t>How often do adjustments occur? What causes variance? Any audit sensitivity?</t>
  </si>
  <si>
    <t>Planning</t>
  </si>
  <si>
    <t>Copy/paste demand signals into planning spreadsheets</t>
  </si>
  <si>
    <t>Workaround</t>
  </si>
  <si>
    <t>ERP planning not trusted or not configured; data lives in multiple places</t>
  </si>
  <si>
    <t>Excel</t>
  </si>
  <si>
    <t>What data sources feed this? What breaks during peak? Who owns the file?</t>
  </si>
  <si>
    <t>HR/Payroll</t>
  </si>
  <si>
    <t>HR</t>
  </si>
  <si>
    <t>Manual employee master data updates across systems</t>
  </si>
  <si>
    <t>HR events trigger updates; integrations incomplete</t>
  </si>
  <si>
    <t>HRIS + ERP + Email</t>
  </si>
  <si>
    <t>Which fields are updated most? What causes duplicates? Any compliance impact?</t>
  </si>
  <si>
    <t>Reporting</t>
  </si>
  <si>
    <t>Finance/Ops</t>
  </si>
  <si>
    <t>Manual reconciliation of KPI reports before sharing</t>
  </si>
  <si>
    <t>Data latency or inconsistent definitions across sources</t>
  </si>
  <si>
    <t>BI + Excel</t>
  </si>
  <si>
    <t>What fields require manual corrections? How often are reports restated?</t>
  </si>
  <si>
    <t>Close</t>
  </si>
  <si>
    <t>Manual consolidation of subsidiary data for close</t>
  </si>
  <si>
    <t>Multiple entities, currencies, late postings</t>
  </si>
  <si>
    <t>How many entities? What steps are manual? Biggest delay driver?</t>
  </si>
  <si>
    <t>Customer Ops</t>
  </si>
  <si>
    <t>Operations</t>
  </si>
  <si>
    <t>Manual creation of service orders from emails</t>
  </si>
  <si>
    <t>Requests arrive unstructured; no intake workflow</t>
  </si>
  <si>
    <t>How many requests/day? What fields are missing? Any SLA impact?</t>
  </si>
  <si>
    <t>Compliance</t>
  </si>
  <si>
    <t>Manual evidence collection for audit requests</t>
  </si>
  <si>
    <t>Controls evidence not centralized</t>
  </si>
  <si>
    <t>SharePoint/Email</t>
  </si>
  <si>
    <t>What evidence is requested repeatedly? How long does collection take?</t>
  </si>
  <si>
    <t>Process ID</t>
  </si>
  <si>
    <t>Process Name</t>
  </si>
  <si>
    <t>ERP Process Area</t>
  </si>
  <si>
    <t>Process Owner Role</t>
  </si>
  <si>
    <t>Avg Monthly Volume</t>
  </si>
  <si>
    <t>Peak Volume Multiplier</t>
  </si>
  <si>
    <t>P-001</t>
  </si>
  <si>
    <t>Order to Cash</t>
  </si>
  <si>
    <t>O2C</t>
  </si>
  <si>
    <t>AR Manager</t>
  </si>
  <si>
    <t>Peak</t>
  </si>
  <si>
    <t>Sample process</t>
  </si>
  <si>
    <t>Task ID</t>
  </si>
  <si>
    <t>Manual Task Description</t>
  </si>
  <si>
    <t>Trigger / Reason</t>
  </si>
  <si>
    <t>Primary Tool Used</t>
  </si>
  <si>
    <t>Avg Time per Task (mins)</t>
  </si>
  <si>
    <t>Frequency Unit</t>
  </si>
  <si>
    <t>Executions per Unit</t>
  </si>
  <si>
    <t>People Involved</t>
  </si>
  <si>
    <t>Fully Loaded Cost / Hr</t>
  </si>
  <si>
    <t>Error Risk</t>
  </si>
  <si>
    <t>Rework Frequency</t>
  </si>
  <si>
    <t>Dependency Risk</t>
  </si>
  <si>
    <t>Audit/Compliance Sensitivity</t>
  </si>
  <si>
    <t>Avg Approval Delay (hrs)</t>
  </si>
  <si>
    <t>Handoffs per Task</t>
  </si>
  <si>
    <t>Peak Period Failure Risk</t>
  </si>
  <si>
    <t>SLA Impact</t>
  </si>
  <si>
    <t>Downstream Impact Area</t>
  </si>
  <si>
    <t>Evidence Source</t>
  </si>
  <si>
    <t>Confidence (Low/Med/High)</t>
  </si>
  <si>
    <t>Example (see library)</t>
  </si>
  <si>
    <t>T-001</t>
  </si>
  <si>
    <t>Manual invoice correction</t>
  </si>
  <si>
    <t>Pricing mismatch</t>
  </si>
  <si>
    <t>Rework</t>
  </si>
  <si>
    <t>Yes</t>
  </si>
  <si>
    <t>Email logs</t>
  </si>
  <si>
    <t>High</t>
  </si>
  <si>
    <t>Customer</t>
  </si>
  <si>
    <t>Annual Executions</t>
  </si>
  <si>
    <t>Annual Hours</t>
  </si>
  <si>
    <t>Annual Labor Cost</t>
  </si>
  <si>
    <t>Effort Score</t>
  </si>
  <si>
    <t>Cost Impact Score</t>
  </si>
  <si>
    <t>Risk Exposure Score</t>
  </si>
  <si>
    <t>Delay Impact Score</t>
  </si>
  <si>
    <t>Volume Sensitivity Score</t>
  </si>
  <si>
    <t>Composite Score</t>
  </si>
  <si>
    <t>Priority Tier</t>
  </si>
  <si>
    <t>Summary &amp; Insights</t>
  </si>
  <si>
    <t>Key Metrics</t>
  </si>
  <si>
    <t>Total Annual Manual Hours</t>
  </si>
  <si>
    <t>Estimated Annual Labor Cost</t>
  </si>
  <si>
    <t>Count of Tasks Logged</t>
  </si>
  <si>
    <t>% Tasks High-Impact / Near-Term</t>
  </si>
  <si>
    <t>Top 10 Automation Opportunities (by Composite Score)</t>
  </si>
  <si>
    <t>Rank</t>
  </si>
  <si>
    <t>Task</t>
  </si>
  <si>
    <t>Annual Cost</t>
  </si>
  <si>
    <t>Impact by Functional Area (hours)</t>
  </si>
  <si>
    <t>Impact by ERP Process Area (hours)</t>
  </si>
  <si>
    <t>Total Annual Hours</t>
  </si>
  <si>
    <t>Procurement</t>
  </si>
  <si>
    <t>P2P</t>
  </si>
  <si>
    <t>R2R</t>
  </si>
  <si>
    <t>H2R</t>
  </si>
  <si>
    <t>IT</t>
  </si>
  <si>
    <t>Other</t>
  </si>
  <si>
    <t>Primary CTA</t>
  </si>
  <si>
    <t>See Where You Can Automate</t>
  </si>
  <si>
    <t>Secondary CTAs</t>
  </si>
  <si>
    <t>Talk Through Automation Opportunities</t>
  </si>
  <si>
    <t>Request an ERP Efficiency Review</t>
  </si>
  <si>
    <t>Next Steps (after you complete a partial audit)</t>
  </si>
  <si>
    <t>1) Validate the Top 10 opportunities</t>
  </si>
  <si>
    <t>Confirm volumes, timing, and failure modes with process owners. Identify where exceptions and rework are introduced.</t>
  </si>
  <si>
    <t>2) Decide what “automation-ready” means for each task</t>
  </si>
  <si>
    <t>Separate tasks that are 'rules + data' from tasks that are 'judgment + ambiguity'.</t>
  </si>
  <si>
    <t>3) If you want to go deeper</t>
  </si>
  <si>
    <t>Use the discovery prompts column in the task input tab to capture the nuance that determines effort and risk.</t>
  </si>
  <si>
    <t>CTAs</t>
  </si>
  <si>
    <t>TaskType</t>
  </si>
  <si>
    <t>FreqUnit</t>
  </si>
  <si>
    <t>Risk</t>
  </si>
  <si>
    <t>Dependency</t>
  </si>
  <si>
    <t>YesNo</t>
  </si>
  <si>
    <t>SLA</t>
  </si>
  <si>
    <t>Confidence</t>
  </si>
  <si>
    <t>per day</t>
  </si>
  <si>
    <t>Low</t>
  </si>
  <si>
    <t>Rare</t>
  </si>
  <si>
    <t>Shared</t>
  </si>
  <si>
    <t>None</t>
  </si>
  <si>
    <t>per week</t>
  </si>
  <si>
    <t>Medium</t>
  </si>
  <si>
    <t>Occasional</t>
  </si>
  <si>
    <t>Role-based</t>
  </si>
  <si>
    <t>No</t>
  </si>
  <si>
    <t>Internal</t>
  </si>
  <si>
    <t>per month</t>
  </si>
  <si>
    <t>Frequent</t>
  </si>
  <si>
    <t>Single-person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</si>
</sst>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6"/>
      <color rgb="FF1F4E79"/>
      <name val="Calibri"/>
    </font>
    <font>
      <b/>
      <sz val="12"/>
      <name val="Calibri"/>
    </font>
    <font>
      <b/>
      <sz val="11"/>
      <color rgb="FFFFFFFF"/>
      <name val="Calibri"/>
    </font>
    <font>
      <b/>
      <sz val="11"/>
      <name val="Calibri"/>
    </font>
    <font>
      <b/>
      <sz val="14"/>
      <color rgb="FF1F4E79"/>
      <name val="Calibri"/>
    </font>
    <font>
      <b/>
      <sz val="11"/>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1F4E79"/>
      </patternFill>
    </fill>
    <fill>
      <patternFill patternType="solid">
        <fgColor rgb="FFE2EFDA"/>
      </patternFill>
    </fill>
    <fill>
      <patternFill patternType="solid">
        <fgColor rgb="FFFFFFFF"/>
      </patternFill>
    </fill>
    <fill>
      <patternFill patternType="solid">
        <fgColor rgb="FFFFF2CC"/>
      </patternFill>
    </fill>
    <fill>
      <patternFill patternType="solid">
        <fgColor rgb="FFF2F2F2"/>
      </patternFill>
    </fill>
    <fill>
      <patternFill patternType="solid">
        <fgColor rgb="FFD9E1F2"/>
      </patternFill>
    </fill>
  </fills>
  <borders count="2">
    <border>
      <left/>
      <right/>
      <top/>
      <bottom/>
      <diagonal/>
    </border>
    <border>
      <left style="thin">
        <color rgb="FFA6A6A6"/>
      </left>
      <right style="thin">
        <color rgb="FFA6A6A6"/>
      </right>
      <top style="thin">
        <color rgb="FFA6A6A6"/>
      </top>
      <bottom style="thin">
        <color rgb="FFA6A6A6"/>
      </bottom>
      <diagonal/>
    </border>
  </borders>
  <cellStyleXfs count="2">
    <xf numFmtId="0" fontId="0" fillId="0" borderId="0"/>
    <xf numFmtId="0" fontId="7" fillId="0" borderId="0" applyNumberFormat="0" applyFill="0" applyBorder="0" applyAlignment="0" applyProtection="0"/>
  </cellStyleXfs>
  <cellXfs count="21">
    <xf numFmtId="0" fontId="0" fillId="0" borderId="0" xfId="0"/>
    <xf numFmtId="0" fontId="1" fillId="0" borderId="0" xfId="0" applyFont="1" applyAlignment="1">
      <alignment vertical="top" wrapText="1"/>
    </xf>
    <xf numFmtId="0" fontId="0" fillId="0" borderId="0" xfId="0" applyAlignment="1">
      <alignment vertical="top" wrapText="1"/>
    </xf>
    <xf numFmtId="0" fontId="2" fillId="0" borderId="0" xfId="0" applyFont="1" applyAlignment="1">
      <alignment vertical="top" wrapText="1"/>
    </xf>
    <xf numFmtId="0" fontId="3" fillId="2" borderId="1" xfId="0" applyFont="1" applyFill="1" applyBorder="1" applyAlignment="1">
      <alignment vertical="center" wrapText="1"/>
    </xf>
    <xf numFmtId="0" fontId="0" fillId="3" borderId="1" xfId="0" applyFill="1" applyBorder="1" applyAlignment="1">
      <alignment vertical="top" wrapText="1"/>
    </xf>
    <xf numFmtId="0" fontId="0" fillId="4" borderId="1" xfId="0" applyFill="1" applyBorder="1" applyAlignment="1">
      <alignment vertical="top" wrapText="1"/>
    </xf>
    <xf numFmtId="0" fontId="0" fillId="5" borderId="1" xfId="0" applyFill="1" applyBorder="1" applyAlignment="1">
      <alignment vertical="top" wrapText="1"/>
    </xf>
    <xf numFmtId="0" fontId="0" fillId="6" borderId="1" xfId="0" applyFill="1" applyBorder="1" applyAlignment="1">
      <alignment vertical="top" wrapText="1"/>
    </xf>
    <xf numFmtId="0" fontId="1" fillId="0" borderId="0" xfId="0" applyFont="1"/>
    <xf numFmtId="0" fontId="2" fillId="0" borderId="0" xfId="0" applyFont="1"/>
    <xf numFmtId="0" fontId="4" fillId="7" borderId="1" xfId="0" applyFont="1" applyFill="1" applyBorder="1" applyAlignment="1">
      <alignment vertical="top" wrapText="1"/>
    </xf>
    <xf numFmtId="0" fontId="3" fillId="2" borderId="1" xfId="0" applyFont="1" applyFill="1" applyBorder="1"/>
    <xf numFmtId="0" fontId="0" fillId="0" borderId="1" xfId="0" applyBorder="1"/>
    <xf numFmtId="0" fontId="4" fillId="0" borderId="0" xfId="0" applyFont="1"/>
    <xf numFmtId="0" fontId="5" fillId="0" borderId="0" xfId="0" applyFont="1"/>
    <xf numFmtId="0" fontId="4" fillId="0" borderId="0" xfId="0" applyFont="1" applyAlignment="1">
      <alignment vertical="top" wrapText="1"/>
    </xf>
    <xf numFmtId="0" fontId="6" fillId="0" borderId="0" xfId="0" applyFont="1" applyAlignment="1">
      <alignment vertical="top" wrapText="1"/>
    </xf>
    <xf numFmtId="0" fontId="0" fillId="0" borderId="0" xfId="0" applyAlignment="1">
      <alignment wrapText="1"/>
    </xf>
    <xf numFmtId="0" fontId="6" fillId="0" borderId="0" xfId="0" applyFont="1"/>
    <xf numFmtId="0" fontId="7" fillId="0" borderId="0" xfId="1" applyAlignment="1">
      <alignmen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2" Type="http://schemas.openxmlformats.org/officeDocument/2006/relationships/hyperlink" Target="https://dynamicconsultantsgroup.com/erp-health-assessment" TargetMode="External"/><Relationship Id="rId1" Type="http://schemas.openxmlformats.org/officeDocument/2006/relationships/hyperlink" Target="https://dynamicconsultantsgroup.com/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topLeftCell="A15" workbookViewId="0">
      <selection activeCell="A4" sqref="A4"/>
    </sheetView>
  </sheetViews>
  <sheetFormatPr defaultRowHeight="15"/>
  <cols>
    <col min="1" max="1" width="120" customWidth="1"/>
  </cols>
  <sheetData>
    <row r="1" spans="1:1" ht="32.25" customHeight="1">
      <c r="A1" s="1" t="s">
        <v>0</v>
      </c>
    </row>
    <row r="2" spans="1:1">
      <c r="A2" s="2"/>
    </row>
    <row r="3" spans="1:1">
      <c r="A3" s="3" t="s">
        <v>1</v>
      </c>
    </row>
    <row r="4" spans="1:1" ht="30.75">
      <c r="A4" s="2" t="s">
        <v>2</v>
      </c>
    </row>
    <row r="5" spans="1:1">
      <c r="A5" s="2"/>
    </row>
    <row r="6" spans="1:1">
      <c r="A6" s="3" t="s">
        <v>3</v>
      </c>
    </row>
    <row r="7" spans="1:1">
      <c r="A7" s="2" t="s">
        <v>4</v>
      </c>
    </row>
    <row r="8" spans="1:1">
      <c r="A8" s="2" t="s">
        <v>5</v>
      </c>
    </row>
    <row r="9" spans="1:1">
      <c r="A9" s="2" t="s">
        <v>6</v>
      </c>
    </row>
    <row r="10" spans="1:1">
      <c r="A10" s="2" t="s">
        <v>7</v>
      </c>
    </row>
    <row r="11" spans="1:1">
      <c r="A11" s="2" t="s">
        <v>8</v>
      </c>
    </row>
    <row r="12" spans="1:1">
      <c r="A12" s="2"/>
    </row>
    <row r="13" spans="1:1">
      <c r="A13" s="3" t="s">
        <v>9</v>
      </c>
    </row>
    <row r="14" spans="1:1">
      <c r="A14" s="2" t="s">
        <v>10</v>
      </c>
    </row>
    <row r="15" spans="1:1">
      <c r="A15" s="2"/>
    </row>
    <row r="16" spans="1:1">
      <c r="A16" s="3" t="s">
        <v>11</v>
      </c>
    </row>
    <row r="17" spans="1:1">
      <c r="A17" s="2" t="s">
        <v>12</v>
      </c>
    </row>
    <row r="18" spans="1:1">
      <c r="A18" s="2"/>
    </row>
    <row r="19" spans="1:1">
      <c r="A19" s="2"/>
    </row>
    <row r="21" spans="1:1">
      <c r="A21" s="19" t="s">
        <v>13</v>
      </c>
    </row>
    <row r="22" spans="1:1" ht="45.75">
      <c r="A22" s="18" t="s">
        <v>14</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
  <sheetViews>
    <sheetView workbookViewId="0">
      <pane ySplit="1" topLeftCell="A2" activePane="bottomLeft" state="frozen"/>
      <selection pane="bottomLeft" activeCell="C23" sqref="C23"/>
    </sheetView>
  </sheetViews>
  <sheetFormatPr defaultRowHeight="15"/>
  <cols>
    <col min="1" max="1" width="32.42578125" customWidth="1"/>
    <col min="2" max="2" width="18" customWidth="1"/>
    <col min="3" max="3" width="40" customWidth="1"/>
    <col min="4" max="4" width="14" customWidth="1"/>
    <col min="5" max="5" width="35" customWidth="1"/>
    <col min="6" max="6" width="14.42578125" customWidth="1"/>
    <col min="7" max="7" width="55" customWidth="1"/>
    <col min="8" max="8" width="25" customWidth="1"/>
  </cols>
  <sheetData>
    <row r="1" spans="1:8">
      <c r="A1" s="4" t="s">
        <v>15</v>
      </c>
      <c r="B1" s="4" t="s">
        <v>16</v>
      </c>
      <c r="C1" s="4" t="s">
        <v>17</v>
      </c>
      <c r="D1" s="4" t="s">
        <v>18</v>
      </c>
      <c r="E1" s="4" t="s">
        <v>19</v>
      </c>
      <c r="F1" s="4" t="s">
        <v>20</v>
      </c>
      <c r="G1" s="4" t="s">
        <v>21</v>
      </c>
      <c r="H1" s="4" t="s">
        <v>22</v>
      </c>
    </row>
    <row r="2" spans="1:8">
      <c r="A2" s="5" t="s">
        <v>23</v>
      </c>
      <c r="B2" s="5" t="s">
        <v>24</v>
      </c>
      <c r="C2" s="5" t="s">
        <v>25</v>
      </c>
      <c r="D2" s="5" t="s">
        <v>26</v>
      </c>
      <c r="E2" s="5" t="s">
        <v>27</v>
      </c>
      <c r="F2" s="5" t="s">
        <v>28</v>
      </c>
      <c r="G2" s="6" t="s">
        <v>29</v>
      </c>
      <c r="H2" s="6"/>
    </row>
    <row r="3" spans="1:8">
      <c r="A3" s="5" t="s">
        <v>30</v>
      </c>
      <c r="B3" s="5" t="s">
        <v>31</v>
      </c>
      <c r="C3" s="5" t="s">
        <v>32</v>
      </c>
      <c r="D3" s="5" t="s">
        <v>33</v>
      </c>
      <c r="E3" s="5" t="s">
        <v>34</v>
      </c>
      <c r="F3" s="5" t="s">
        <v>28</v>
      </c>
      <c r="G3" s="6" t="s">
        <v>35</v>
      </c>
      <c r="H3" s="6"/>
    </row>
    <row r="4" spans="1:8">
      <c r="A4" s="5" t="s">
        <v>36</v>
      </c>
      <c r="B4" s="5" t="s">
        <v>37</v>
      </c>
      <c r="C4" s="5" t="s">
        <v>38</v>
      </c>
      <c r="D4" s="5" t="s">
        <v>39</v>
      </c>
      <c r="E4" s="5" t="s">
        <v>40</v>
      </c>
      <c r="F4" s="5" t="s">
        <v>41</v>
      </c>
      <c r="G4" s="6" t="s">
        <v>42</v>
      </c>
      <c r="H4" s="6"/>
    </row>
    <row r="5" spans="1:8">
      <c r="A5" s="5" t="s">
        <v>43</v>
      </c>
      <c r="B5" s="5" t="s">
        <v>44</v>
      </c>
      <c r="C5" s="5" t="s">
        <v>45</v>
      </c>
      <c r="D5" s="5" t="s">
        <v>46</v>
      </c>
      <c r="E5" s="5" t="s">
        <v>47</v>
      </c>
      <c r="F5" s="5" t="s">
        <v>28</v>
      </c>
      <c r="G5" s="6" t="s">
        <v>48</v>
      </c>
      <c r="H5" s="6"/>
    </row>
    <row r="6" spans="1:8">
      <c r="A6" s="5" t="s">
        <v>49</v>
      </c>
      <c r="B6" s="5" t="s">
        <v>44</v>
      </c>
      <c r="C6" s="5" t="s">
        <v>50</v>
      </c>
      <c r="D6" s="5" t="s">
        <v>51</v>
      </c>
      <c r="E6" s="5" t="s">
        <v>52</v>
      </c>
      <c r="F6" s="5" t="s">
        <v>53</v>
      </c>
      <c r="G6" s="6" t="s">
        <v>54</v>
      </c>
      <c r="H6" s="6"/>
    </row>
    <row r="7" spans="1:8">
      <c r="A7" s="5" t="s">
        <v>55</v>
      </c>
      <c r="B7" s="5" t="s">
        <v>56</v>
      </c>
      <c r="C7" s="5" t="s">
        <v>57</v>
      </c>
      <c r="D7" s="5" t="s">
        <v>33</v>
      </c>
      <c r="E7" s="5" t="s">
        <v>58</v>
      </c>
      <c r="F7" s="5" t="s">
        <v>59</v>
      </c>
      <c r="G7" s="6" t="s">
        <v>60</v>
      </c>
      <c r="H7" s="6"/>
    </row>
    <row r="8" spans="1:8">
      <c r="A8" s="5" t="s">
        <v>61</v>
      </c>
      <c r="B8" s="5" t="s">
        <v>62</v>
      </c>
      <c r="C8" s="5" t="s">
        <v>63</v>
      </c>
      <c r="D8" s="5" t="s">
        <v>26</v>
      </c>
      <c r="E8" s="5" t="s">
        <v>64</v>
      </c>
      <c r="F8" s="5" t="s">
        <v>65</v>
      </c>
      <c r="G8" s="6" t="s">
        <v>66</v>
      </c>
      <c r="H8" s="6"/>
    </row>
    <row r="9" spans="1:8">
      <c r="A9" s="5" t="s">
        <v>67</v>
      </c>
      <c r="B9" s="5" t="s">
        <v>31</v>
      </c>
      <c r="C9" s="5" t="s">
        <v>68</v>
      </c>
      <c r="D9" s="5" t="s">
        <v>26</v>
      </c>
      <c r="E9" s="5" t="s">
        <v>69</v>
      </c>
      <c r="F9" s="5" t="s">
        <v>28</v>
      </c>
      <c r="G9" s="6" t="s">
        <v>70</v>
      </c>
      <c r="H9" s="6"/>
    </row>
    <row r="10" spans="1:8">
      <c r="A10" s="5" t="s">
        <v>71</v>
      </c>
      <c r="B10" s="5" t="s">
        <v>72</v>
      </c>
      <c r="C10" s="5" t="s">
        <v>73</v>
      </c>
      <c r="D10" s="5" t="s">
        <v>33</v>
      </c>
      <c r="E10" s="5" t="s">
        <v>74</v>
      </c>
      <c r="F10" s="5" t="s">
        <v>41</v>
      </c>
      <c r="G10" s="6" t="s">
        <v>75</v>
      </c>
      <c r="H10" s="6"/>
    </row>
    <row r="11" spans="1:8">
      <c r="A11" s="5" t="s">
        <v>76</v>
      </c>
      <c r="B11" s="5" t="s">
        <v>31</v>
      </c>
      <c r="C11" s="5" t="s">
        <v>77</v>
      </c>
      <c r="D11" s="5" t="s">
        <v>51</v>
      </c>
      <c r="E11" s="5" t="s">
        <v>78</v>
      </c>
      <c r="F11" s="5" t="s">
        <v>79</v>
      </c>
      <c r="G11" s="6" t="s">
        <v>80</v>
      </c>
      <c r="H11" s="6"/>
    </row>
  </sheetData>
  <autoFilter ref="A1:H1" xr:uid="{00000000-0009-0000-0000-000001000000}"/>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
  <sheetViews>
    <sheetView workbookViewId="0">
      <pane ySplit="1" topLeftCell="A2" activePane="bottomLeft" state="frozen"/>
      <selection pane="bottomLeft" activeCell="E3" sqref="E3"/>
    </sheetView>
  </sheetViews>
  <sheetFormatPr defaultRowHeight="15"/>
  <cols>
    <col min="1" max="1" width="14" customWidth="1"/>
    <col min="2" max="2" width="14.42578125" customWidth="1"/>
    <col min="3" max="3" width="18" customWidth="1"/>
    <col min="4" max="4" width="19.140625" customWidth="1"/>
    <col min="5" max="6" width="21.5703125" customWidth="1"/>
    <col min="7" max="7" width="26.42578125" customWidth="1"/>
    <col min="8" max="8" width="14" customWidth="1"/>
  </cols>
  <sheetData>
    <row r="1" spans="1:8">
      <c r="A1" s="4" t="s">
        <v>81</v>
      </c>
      <c r="B1" s="4" t="s">
        <v>82</v>
      </c>
      <c r="C1" s="4" t="s">
        <v>16</v>
      </c>
      <c r="D1" s="4" t="s">
        <v>83</v>
      </c>
      <c r="E1" s="4" t="s">
        <v>84</v>
      </c>
      <c r="F1" s="4" t="s">
        <v>85</v>
      </c>
      <c r="G1" s="4" t="s">
        <v>86</v>
      </c>
      <c r="H1" s="4" t="s">
        <v>22</v>
      </c>
    </row>
    <row r="2" spans="1:8">
      <c r="A2" t="s">
        <v>87</v>
      </c>
      <c r="B2" t="s">
        <v>88</v>
      </c>
      <c r="C2" t="s">
        <v>31</v>
      </c>
      <c r="D2" t="s">
        <v>89</v>
      </c>
      <c r="E2" t="s">
        <v>90</v>
      </c>
      <c r="F2">
        <v>12000</v>
      </c>
      <c r="G2" t="s">
        <v>91</v>
      </c>
      <c r="H2" t="s">
        <v>92</v>
      </c>
    </row>
  </sheetData>
  <autoFilter ref="A1:H1" xr:uid="{00000000-0009-0000-0000-000002000000}"/>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02"/>
  <sheetViews>
    <sheetView workbookViewId="0">
      <pane ySplit="2" topLeftCell="E26" activePane="bottomLeft" state="frozen"/>
      <selection pane="bottomLeft" activeCell="E26" sqref="E26:F26"/>
    </sheetView>
  </sheetViews>
  <sheetFormatPr defaultRowHeight="15"/>
  <cols>
    <col min="1" max="2" width="10" customWidth="1"/>
    <col min="3" max="3" width="42" customWidth="1"/>
    <col min="4" max="4" width="18" customWidth="1"/>
    <col min="5" max="5" width="28" customWidth="1"/>
    <col min="6" max="6" width="16" customWidth="1"/>
    <col min="7" max="7" width="18" customWidth="1"/>
    <col min="8" max="8" width="12" customWidth="1"/>
    <col min="9" max="9" width="16" customWidth="1"/>
    <col min="10" max="10" width="14" customWidth="1"/>
    <col min="11" max="11" width="18" customWidth="1"/>
    <col min="12" max="12" width="10" customWidth="1"/>
    <col min="13" max="14" width="14" customWidth="1"/>
    <col min="15" max="16" width="18" customWidth="1"/>
    <col min="17" max="17" width="14" customWidth="1"/>
    <col min="18" max="18" width="18" customWidth="1"/>
    <col min="19" max="19" width="12" customWidth="1"/>
    <col min="20" max="22" width="18" customWidth="1"/>
    <col min="23" max="23" width="24" customWidth="1"/>
    <col min="24" max="24" width="20" customWidth="1"/>
  </cols>
  <sheetData>
    <row r="1" spans="1:24" ht="77.25" customHeight="1">
      <c r="A1" s="4" t="s">
        <v>93</v>
      </c>
      <c r="B1" s="4" t="s">
        <v>81</v>
      </c>
      <c r="C1" s="4" t="s">
        <v>94</v>
      </c>
      <c r="D1" s="4" t="s">
        <v>18</v>
      </c>
      <c r="E1" s="4" t="s">
        <v>95</v>
      </c>
      <c r="F1" s="4" t="s">
        <v>96</v>
      </c>
      <c r="G1" s="4" t="s">
        <v>97</v>
      </c>
      <c r="H1" s="4" t="s">
        <v>98</v>
      </c>
      <c r="I1" s="4" t="s">
        <v>99</v>
      </c>
      <c r="J1" s="4" t="s">
        <v>100</v>
      </c>
      <c r="K1" s="4" t="s">
        <v>101</v>
      </c>
      <c r="L1" s="4" t="s">
        <v>102</v>
      </c>
      <c r="M1" s="4" t="s">
        <v>103</v>
      </c>
      <c r="N1" s="4" t="s">
        <v>104</v>
      </c>
      <c r="O1" s="4" t="s">
        <v>105</v>
      </c>
      <c r="P1" s="4" t="s">
        <v>106</v>
      </c>
      <c r="Q1" s="4" t="s">
        <v>107</v>
      </c>
      <c r="R1" s="4" t="s">
        <v>108</v>
      </c>
      <c r="S1" s="4" t="s">
        <v>109</v>
      </c>
      <c r="T1" s="4" t="s">
        <v>110</v>
      </c>
      <c r="U1" s="4" t="s">
        <v>111</v>
      </c>
      <c r="V1" s="4" t="s">
        <v>112</v>
      </c>
      <c r="W1" s="4" t="s">
        <v>113</v>
      </c>
      <c r="X1" s="4" t="s">
        <v>22</v>
      </c>
    </row>
    <row r="2" spans="1:24">
      <c r="A2" s="7"/>
      <c r="B2" s="7"/>
      <c r="C2" s="7"/>
      <c r="D2" s="7"/>
      <c r="E2" s="7"/>
      <c r="F2" s="7"/>
      <c r="G2" s="7"/>
      <c r="H2" s="7"/>
      <c r="I2" s="7"/>
      <c r="J2" s="7"/>
      <c r="K2" s="7"/>
      <c r="L2" s="7"/>
      <c r="M2" s="7"/>
      <c r="N2" s="7"/>
      <c r="O2" s="7"/>
      <c r="P2" s="7"/>
      <c r="Q2" s="7"/>
      <c r="R2" s="7"/>
      <c r="S2" s="7"/>
      <c r="T2" s="7"/>
      <c r="U2" s="7"/>
      <c r="V2" s="7"/>
      <c r="W2" s="5"/>
      <c r="X2" s="7"/>
    </row>
    <row r="3" spans="1:24">
      <c r="A3" s="7"/>
      <c r="B3" s="7"/>
      <c r="C3" s="7"/>
      <c r="D3" s="7"/>
      <c r="E3" s="7"/>
      <c r="F3" s="7"/>
      <c r="G3" s="7"/>
      <c r="H3" s="7"/>
      <c r="I3" s="7"/>
      <c r="J3" s="7"/>
      <c r="K3" s="7"/>
      <c r="L3" s="7"/>
      <c r="M3" s="7"/>
      <c r="N3" s="7"/>
      <c r="O3" s="7"/>
      <c r="P3" s="7"/>
      <c r="Q3" s="7"/>
      <c r="R3" s="7"/>
      <c r="S3" s="7"/>
      <c r="T3" s="7"/>
      <c r="U3" s="7"/>
      <c r="V3" s="7"/>
      <c r="W3" s="5"/>
      <c r="X3" s="7"/>
    </row>
    <row r="4" spans="1:24">
      <c r="A4" s="7"/>
      <c r="B4" s="7"/>
      <c r="C4" s="7"/>
      <c r="D4" s="7"/>
      <c r="E4" s="7"/>
      <c r="F4" s="7"/>
      <c r="G4" s="7"/>
      <c r="H4" s="7"/>
      <c r="I4" s="7"/>
      <c r="J4" s="7"/>
      <c r="K4" s="7"/>
      <c r="L4" s="7"/>
      <c r="M4" s="7"/>
      <c r="N4" s="7"/>
      <c r="O4" s="7"/>
      <c r="P4" s="7"/>
      <c r="Q4" s="7"/>
      <c r="R4" s="7"/>
      <c r="S4" s="7"/>
      <c r="T4" s="7"/>
      <c r="U4" s="7"/>
      <c r="V4" s="7"/>
      <c r="W4" s="5"/>
      <c r="X4" s="7"/>
    </row>
    <row r="5" spans="1:24">
      <c r="A5" s="7"/>
      <c r="B5" s="7"/>
      <c r="C5" s="7"/>
      <c r="D5" s="7"/>
      <c r="E5" s="7"/>
      <c r="F5" s="7"/>
      <c r="G5" s="7"/>
      <c r="H5" s="7"/>
      <c r="I5" s="7"/>
      <c r="J5" s="7"/>
      <c r="K5" s="7"/>
      <c r="L5" s="7"/>
      <c r="M5" s="7"/>
      <c r="N5" s="7"/>
      <c r="O5" s="7"/>
      <c r="P5" s="7"/>
      <c r="Q5" s="7"/>
      <c r="R5" s="7"/>
      <c r="S5" s="7"/>
      <c r="T5" s="7"/>
      <c r="U5" s="7"/>
      <c r="V5" s="7"/>
      <c r="W5" s="5"/>
      <c r="X5" s="7"/>
    </row>
    <row r="6" spans="1:24">
      <c r="A6" s="7"/>
      <c r="B6" s="7"/>
      <c r="C6" s="7"/>
      <c r="D6" s="7"/>
      <c r="E6" s="7"/>
      <c r="F6" s="7"/>
      <c r="G6" s="7"/>
      <c r="H6" s="7"/>
      <c r="I6" s="7"/>
      <c r="J6" s="7"/>
      <c r="K6" s="7"/>
      <c r="L6" s="7"/>
      <c r="M6" s="7"/>
      <c r="N6" s="7"/>
      <c r="O6" s="7"/>
      <c r="P6" s="7"/>
      <c r="Q6" s="7"/>
      <c r="R6" s="7"/>
      <c r="S6" s="7"/>
      <c r="T6" s="7"/>
      <c r="U6" s="7"/>
      <c r="V6" s="7"/>
      <c r="W6" s="5"/>
      <c r="X6" s="7"/>
    </row>
    <row r="7" spans="1:24">
      <c r="A7" s="7"/>
      <c r="B7" s="7"/>
      <c r="C7" s="7"/>
      <c r="D7" s="7"/>
      <c r="E7" s="7"/>
      <c r="F7" s="7"/>
      <c r="G7" s="7"/>
      <c r="H7" s="7"/>
      <c r="I7" s="7"/>
      <c r="J7" s="7"/>
      <c r="K7" s="7"/>
      <c r="L7" s="7"/>
      <c r="M7" s="7"/>
      <c r="N7" s="7"/>
      <c r="O7" s="7"/>
      <c r="P7" s="7"/>
      <c r="Q7" s="7"/>
      <c r="R7" s="7"/>
      <c r="S7" s="7"/>
      <c r="T7" s="7"/>
      <c r="U7" s="7"/>
      <c r="V7" s="7"/>
      <c r="W7" s="5"/>
      <c r="X7" s="7"/>
    </row>
    <row r="8" spans="1:24">
      <c r="A8" s="7"/>
      <c r="B8" s="7"/>
      <c r="C8" s="7"/>
      <c r="D8" s="7"/>
      <c r="E8" s="7"/>
      <c r="F8" s="7"/>
      <c r="G8" s="7"/>
      <c r="H8" s="7"/>
      <c r="I8" s="7"/>
      <c r="J8" s="7"/>
      <c r="K8" s="7"/>
      <c r="L8" s="7"/>
      <c r="M8" s="7"/>
      <c r="N8" s="7"/>
      <c r="O8" s="7"/>
      <c r="P8" s="7"/>
      <c r="Q8" s="7"/>
      <c r="R8" s="7"/>
      <c r="S8" s="7"/>
      <c r="T8" s="7"/>
      <c r="U8" s="7"/>
      <c r="V8" s="7"/>
      <c r="W8" s="5"/>
      <c r="X8" s="7"/>
    </row>
    <row r="9" spans="1:24">
      <c r="A9" s="7"/>
      <c r="B9" s="7"/>
      <c r="C9" s="7"/>
      <c r="D9" s="7"/>
      <c r="E9" s="7"/>
      <c r="F9" s="7"/>
      <c r="G9" s="7"/>
      <c r="H9" s="7"/>
      <c r="I9" s="7"/>
      <c r="J9" s="7"/>
      <c r="K9" s="7"/>
      <c r="L9" s="7"/>
      <c r="M9" s="7"/>
      <c r="N9" s="7"/>
      <c r="O9" s="7"/>
      <c r="P9" s="7"/>
      <c r="Q9" s="7"/>
      <c r="R9" s="7"/>
      <c r="S9" s="7"/>
      <c r="T9" s="7"/>
      <c r="U9" s="7"/>
      <c r="V9" s="7"/>
      <c r="W9" s="5"/>
      <c r="X9" s="7"/>
    </row>
    <row r="10" spans="1:24">
      <c r="A10" s="7"/>
      <c r="B10" s="7"/>
      <c r="C10" s="7"/>
      <c r="D10" s="7"/>
      <c r="E10" s="7"/>
      <c r="F10" s="7"/>
      <c r="G10" s="7"/>
      <c r="H10" s="7"/>
      <c r="I10" s="7"/>
      <c r="J10" s="7"/>
      <c r="K10" s="7"/>
      <c r="L10" s="7"/>
      <c r="M10" s="7"/>
      <c r="N10" s="7"/>
      <c r="O10" s="7"/>
      <c r="P10" s="7"/>
      <c r="Q10" s="7"/>
      <c r="R10" s="7"/>
      <c r="S10" s="7"/>
      <c r="T10" s="7"/>
      <c r="U10" s="7"/>
      <c r="V10" s="7"/>
      <c r="W10" s="5"/>
      <c r="X10" s="7"/>
    </row>
    <row r="11" spans="1:24">
      <c r="A11" s="7"/>
      <c r="B11" s="7"/>
      <c r="C11" s="7"/>
      <c r="D11" s="7"/>
      <c r="E11" s="7"/>
      <c r="F11" s="7"/>
      <c r="G11" s="7"/>
      <c r="H11" s="7"/>
      <c r="I11" s="7"/>
      <c r="J11" s="7"/>
      <c r="K11" s="7"/>
      <c r="L11" s="7"/>
      <c r="M11" s="7"/>
      <c r="N11" s="7"/>
      <c r="O11" s="7"/>
      <c r="P11" s="7"/>
      <c r="Q11" s="7"/>
      <c r="R11" s="7"/>
      <c r="S11" s="7"/>
      <c r="T11" s="7"/>
      <c r="U11" s="7"/>
      <c r="V11" s="7"/>
      <c r="W11" s="5"/>
      <c r="X11" s="7"/>
    </row>
    <row r="12" spans="1:24">
      <c r="A12" s="7"/>
      <c r="B12" s="7"/>
      <c r="C12" s="7"/>
      <c r="D12" s="7"/>
      <c r="E12" s="7"/>
      <c r="F12" s="7"/>
      <c r="G12" s="7"/>
      <c r="H12" s="7"/>
      <c r="I12" s="7"/>
      <c r="J12" s="7"/>
      <c r="K12" s="7"/>
      <c r="L12" s="7"/>
      <c r="M12" s="7"/>
      <c r="N12" s="7"/>
      <c r="O12" s="7"/>
      <c r="P12" s="7"/>
      <c r="Q12" s="7"/>
      <c r="R12" s="7"/>
      <c r="S12" s="7"/>
      <c r="T12" s="7"/>
      <c r="U12" s="7"/>
      <c r="V12" s="7"/>
      <c r="W12" s="5"/>
      <c r="X12" s="7"/>
    </row>
    <row r="13" spans="1:24">
      <c r="A13" s="7"/>
      <c r="B13" s="7"/>
      <c r="C13" s="7"/>
      <c r="D13" s="7"/>
      <c r="E13" s="7"/>
      <c r="F13" s="7"/>
      <c r="G13" s="7"/>
      <c r="H13" s="7"/>
      <c r="I13" s="7"/>
      <c r="J13" s="7"/>
      <c r="K13" s="7"/>
      <c r="L13" s="7"/>
      <c r="M13" s="7"/>
      <c r="N13" s="7"/>
      <c r="O13" s="7"/>
      <c r="P13" s="7"/>
      <c r="Q13" s="7"/>
      <c r="R13" s="7"/>
      <c r="S13" s="7"/>
      <c r="T13" s="7"/>
      <c r="U13" s="7"/>
      <c r="V13" s="7"/>
      <c r="W13" s="5"/>
      <c r="X13" s="7"/>
    </row>
    <row r="14" spans="1:24">
      <c r="A14" s="7"/>
      <c r="B14" s="7"/>
      <c r="C14" s="7"/>
      <c r="D14" s="7"/>
      <c r="E14" s="7"/>
      <c r="F14" s="7"/>
      <c r="G14" s="7"/>
      <c r="H14" s="7"/>
      <c r="I14" s="7"/>
      <c r="J14" s="7"/>
      <c r="K14" s="7"/>
      <c r="L14" s="7"/>
      <c r="M14" s="7"/>
      <c r="N14" s="7"/>
      <c r="O14" s="7"/>
      <c r="P14" s="7"/>
      <c r="Q14" s="7"/>
      <c r="R14" s="7"/>
      <c r="S14" s="7"/>
      <c r="T14" s="7"/>
      <c r="U14" s="7"/>
      <c r="V14" s="7"/>
      <c r="W14" s="5"/>
      <c r="X14" s="7"/>
    </row>
    <row r="15" spans="1:24">
      <c r="A15" s="7"/>
      <c r="B15" s="7"/>
      <c r="C15" s="7"/>
      <c r="D15" s="7"/>
      <c r="E15" s="7"/>
      <c r="F15" s="7"/>
      <c r="G15" s="7"/>
      <c r="H15" s="7"/>
      <c r="I15" s="7"/>
      <c r="J15" s="7"/>
      <c r="K15" s="7"/>
      <c r="L15" s="7"/>
      <c r="M15" s="7"/>
      <c r="N15" s="7"/>
      <c r="O15" s="7"/>
      <c r="P15" s="7"/>
      <c r="Q15" s="7"/>
      <c r="R15" s="7"/>
      <c r="S15" s="7"/>
      <c r="T15" s="7"/>
      <c r="U15" s="7"/>
      <c r="V15" s="7"/>
      <c r="W15" s="5"/>
      <c r="X15" s="7"/>
    </row>
    <row r="16" spans="1:24">
      <c r="A16" s="7"/>
      <c r="B16" s="7"/>
      <c r="C16" s="7"/>
      <c r="D16" s="7"/>
      <c r="E16" s="7"/>
      <c r="F16" s="7"/>
      <c r="G16" s="7"/>
      <c r="H16" s="7"/>
      <c r="I16" s="7"/>
      <c r="J16" s="7"/>
      <c r="K16" s="7"/>
      <c r="L16" s="7"/>
      <c r="M16" s="7"/>
      <c r="N16" s="7"/>
      <c r="O16" s="7"/>
      <c r="P16" s="7"/>
      <c r="Q16" s="7"/>
      <c r="R16" s="7"/>
      <c r="S16" s="7"/>
      <c r="T16" s="7"/>
      <c r="U16" s="7"/>
      <c r="V16" s="7"/>
      <c r="W16" s="5"/>
      <c r="X16" s="7"/>
    </row>
    <row r="17" spans="1:24">
      <c r="A17" s="7"/>
      <c r="B17" s="7"/>
      <c r="C17" s="7"/>
      <c r="D17" s="7"/>
      <c r="E17" s="7"/>
      <c r="F17" s="7"/>
      <c r="G17" s="7"/>
      <c r="H17" s="7"/>
      <c r="I17" s="7"/>
      <c r="J17" s="7"/>
      <c r="K17" s="7"/>
      <c r="L17" s="7"/>
      <c r="M17" s="7"/>
      <c r="N17" s="7"/>
      <c r="O17" s="7"/>
      <c r="P17" s="7"/>
      <c r="Q17" s="7"/>
      <c r="R17" s="7"/>
      <c r="S17" s="7"/>
      <c r="T17" s="7"/>
      <c r="U17" s="7"/>
      <c r="V17" s="7"/>
      <c r="W17" s="5"/>
      <c r="X17" s="7"/>
    </row>
    <row r="18" spans="1:24">
      <c r="A18" s="7"/>
      <c r="B18" s="7"/>
      <c r="C18" s="7"/>
      <c r="D18" s="7"/>
      <c r="E18" s="7"/>
      <c r="F18" s="7"/>
      <c r="G18" s="7"/>
      <c r="H18" s="7"/>
      <c r="I18" s="7"/>
      <c r="J18" s="7"/>
      <c r="K18" s="7"/>
      <c r="L18" s="7"/>
      <c r="M18" s="7"/>
      <c r="N18" s="7"/>
      <c r="O18" s="7"/>
      <c r="P18" s="7"/>
      <c r="Q18" s="7"/>
      <c r="R18" s="7"/>
      <c r="S18" s="7"/>
      <c r="T18" s="7"/>
      <c r="U18" s="7"/>
      <c r="V18" s="7"/>
      <c r="W18" s="5"/>
      <c r="X18" s="7"/>
    </row>
    <row r="19" spans="1:24">
      <c r="A19" s="7"/>
      <c r="B19" s="7"/>
      <c r="C19" s="7"/>
      <c r="D19" s="7"/>
      <c r="E19" s="7"/>
      <c r="F19" s="7"/>
      <c r="G19" s="7"/>
      <c r="H19" s="7"/>
      <c r="I19" s="7"/>
      <c r="J19" s="7"/>
      <c r="K19" s="7"/>
      <c r="L19" s="7"/>
      <c r="M19" s="7"/>
      <c r="N19" s="7"/>
      <c r="O19" s="7"/>
      <c r="P19" s="7"/>
      <c r="Q19" s="7"/>
      <c r="R19" s="7"/>
      <c r="S19" s="7"/>
      <c r="T19" s="7"/>
      <c r="U19" s="7"/>
      <c r="V19" s="7"/>
      <c r="W19" s="5"/>
      <c r="X19" s="7"/>
    </row>
    <row r="20" spans="1:24">
      <c r="A20" s="7"/>
      <c r="B20" s="7"/>
      <c r="C20" s="7"/>
      <c r="D20" s="7"/>
      <c r="E20" s="7"/>
      <c r="F20" s="7"/>
      <c r="G20" s="7"/>
      <c r="H20" s="7"/>
      <c r="I20" s="7"/>
      <c r="J20" s="7"/>
      <c r="K20" s="7"/>
      <c r="L20" s="7"/>
      <c r="M20" s="7"/>
      <c r="N20" s="7"/>
      <c r="O20" s="7"/>
      <c r="P20" s="7"/>
      <c r="Q20" s="7"/>
      <c r="R20" s="7"/>
      <c r="S20" s="7"/>
      <c r="T20" s="7"/>
      <c r="U20" s="7"/>
      <c r="V20" s="7"/>
      <c r="W20" s="5"/>
      <c r="X20" s="7"/>
    </row>
    <row r="21" spans="1:24">
      <c r="A21" s="7"/>
      <c r="B21" s="7"/>
      <c r="C21" s="7"/>
      <c r="D21" s="7"/>
      <c r="E21" s="7"/>
      <c r="F21" s="7"/>
      <c r="G21" s="7"/>
      <c r="H21" s="7"/>
      <c r="I21" s="7"/>
      <c r="J21" s="7"/>
      <c r="K21" s="7"/>
      <c r="L21" s="7"/>
      <c r="M21" s="7"/>
      <c r="N21" s="7"/>
      <c r="O21" s="7"/>
      <c r="P21" s="7"/>
      <c r="Q21" s="7"/>
      <c r="R21" s="7"/>
      <c r="S21" s="7"/>
      <c r="T21" s="7"/>
      <c r="U21" s="7"/>
      <c r="V21" s="7"/>
      <c r="W21" s="5"/>
      <c r="X21" s="7"/>
    </row>
    <row r="22" spans="1:24">
      <c r="A22" s="7"/>
      <c r="B22" s="7"/>
      <c r="C22" s="7"/>
      <c r="D22" s="7"/>
      <c r="E22" s="7"/>
      <c r="F22" s="7"/>
      <c r="G22" s="7"/>
      <c r="H22" s="7"/>
      <c r="I22" s="7"/>
      <c r="J22" s="7"/>
      <c r="K22" s="7"/>
      <c r="L22" s="7"/>
      <c r="M22" s="7"/>
      <c r="N22" s="7"/>
      <c r="O22" s="7"/>
      <c r="P22" s="7"/>
      <c r="Q22" s="7"/>
      <c r="R22" s="7"/>
      <c r="S22" s="7"/>
      <c r="T22" s="7"/>
      <c r="U22" s="7"/>
      <c r="V22" s="7"/>
      <c r="W22" s="5"/>
      <c r="X22" s="7"/>
    </row>
    <row r="23" spans="1:24">
      <c r="A23" s="7"/>
      <c r="B23" s="7"/>
      <c r="C23" s="7"/>
      <c r="D23" s="7"/>
      <c r="E23" s="7"/>
      <c r="F23" s="7"/>
      <c r="G23" s="7"/>
      <c r="H23" s="7"/>
      <c r="I23" s="7"/>
      <c r="J23" s="7"/>
      <c r="K23" s="7"/>
      <c r="L23" s="7"/>
      <c r="M23" s="7"/>
      <c r="N23" s="7"/>
      <c r="O23" s="7"/>
      <c r="P23" s="7"/>
      <c r="Q23" s="7"/>
      <c r="R23" s="7"/>
      <c r="S23" s="7"/>
      <c r="T23" s="7"/>
      <c r="U23" s="7"/>
      <c r="V23" s="7"/>
      <c r="W23" s="5"/>
      <c r="X23" s="7"/>
    </row>
    <row r="24" spans="1:24">
      <c r="A24" s="7"/>
      <c r="B24" s="7"/>
      <c r="C24" s="7"/>
      <c r="D24" s="7"/>
      <c r="E24" s="7"/>
      <c r="F24" s="7"/>
      <c r="G24" s="7"/>
      <c r="H24" s="7"/>
      <c r="I24" s="7"/>
      <c r="J24" s="7"/>
      <c r="K24" s="7"/>
      <c r="L24" s="7"/>
      <c r="M24" s="7"/>
      <c r="N24" s="7"/>
      <c r="O24" s="7"/>
      <c r="P24" s="7"/>
      <c r="Q24" s="7"/>
      <c r="R24" s="7"/>
      <c r="S24" s="7"/>
      <c r="T24" s="7"/>
      <c r="U24" s="7"/>
      <c r="V24" s="7"/>
      <c r="W24" s="5"/>
      <c r="X24" s="7"/>
    </row>
    <row r="25" spans="1:24">
      <c r="A25" s="7"/>
      <c r="B25" s="7"/>
      <c r="C25" s="7"/>
      <c r="D25" s="7"/>
      <c r="E25" s="7"/>
      <c r="F25" s="7"/>
      <c r="G25" s="7"/>
      <c r="H25" s="7"/>
      <c r="I25" s="7"/>
      <c r="J25" s="7"/>
      <c r="K25" s="7"/>
      <c r="L25" s="7"/>
      <c r="M25" s="7"/>
      <c r="N25" s="7"/>
      <c r="O25" s="7"/>
      <c r="P25" s="7"/>
      <c r="Q25" s="7"/>
      <c r="R25" s="7"/>
      <c r="S25" s="7"/>
      <c r="T25" s="7"/>
      <c r="U25" s="7"/>
      <c r="V25" s="7"/>
      <c r="W25" s="5"/>
      <c r="X25" s="7"/>
    </row>
    <row r="26" spans="1:24">
      <c r="A26" s="7"/>
      <c r="B26" s="7"/>
      <c r="C26" s="7"/>
      <c r="D26" s="7"/>
      <c r="E26" s="7"/>
      <c r="F26" s="7"/>
      <c r="G26" s="7"/>
      <c r="H26" s="7"/>
      <c r="I26" s="7"/>
      <c r="J26" s="7"/>
      <c r="K26" s="7"/>
      <c r="L26" s="7"/>
      <c r="M26" s="7"/>
      <c r="N26" s="7"/>
      <c r="O26" s="7"/>
      <c r="P26" s="7"/>
      <c r="Q26" s="7"/>
      <c r="R26" s="7"/>
      <c r="S26" s="7"/>
      <c r="T26" s="7"/>
      <c r="U26" s="7"/>
      <c r="V26" s="7"/>
      <c r="W26" s="5"/>
      <c r="X26" s="7"/>
    </row>
    <row r="27" spans="1:24">
      <c r="A27" s="7"/>
      <c r="B27" s="7"/>
      <c r="C27" s="7"/>
      <c r="D27" s="7"/>
      <c r="E27" s="7"/>
      <c r="F27" s="7"/>
      <c r="G27" s="7"/>
      <c r="H27" s="7"/>
      <c r="I27" s="7"/>
      <c r="J27" s="7"/>
      <c r="K27" s="7"/>
      <c r="L27" s="7"/>
      <c r="M27" s="7"/>
      <c r="N27" s="7"/>
      <c r="O27" s="7"/>
      <c r="P27" s="7"/>
      <c r="Q27" s="7"/>
      <c r="R27" s="7"/>
      <c r="S27" s="7"/>
      <c r="T27" s="7"/>
      <c r="U27" s="7"/>
      <c r="V27" s="7"/>
      <c r="W27" s="5"/>
      <c r="X27" s="7"/>
    </row>
    <row r="28" spans="1:24">
      <c r="A28" s="7"/>
      <c r="B28" s="7"/>
      <c r="C28" s="7"/>
      <c r="D28" s="7"/>
      <c r="E28" s="7"/>
      <c r="F28" s="7"/>
      <c r="G28" s="7"/>
      <c r="H28" s="7"/>
      <c r="I28" s="7"/>
      <c r="J28" s="7"/>
      <c r="K28" s="7"/>
      <c r="L28" s="7"/>
      <c r="M28" s="7"/>
      <c r="N28" s="7"/>
      <c r="O28" s="7"/>
      <c r="P28" s="7"/>
      <c r="Q28" s="7"/>
      <c r="R28" s="7"/>
      <c r="S28" s="7"/>
      <c r="T28" s="7"/>
      <c r="U28" s="7"/>
      <c r="V28" s="7"/>
      <c r="W28" s="5"/>
      <c r="X28" s="7"/>
    </row>
    <row r="29" spans="1:24">
      <c r="A29" s="7"/>
      <c r="B29" s="7"/>
      <c r="C29" s="7"/>
      <c r="D29" s="7"/>
      <c r="E29" s="7"/>
      <c r="F29" s="7"/>
      <c r="G29" s="7"/>
      <c r="H29" s="7"/>
      <c r="I29" s="7"/>
      <c r="J29" s="7"/>
      <c r="K29" s="7"/>
      <c r="L29" s="7"/>
      <c r="M29" s="7"/>
      <c r="N29" s="7"/>
      <c r="O29" s="7"/>
      <c r="P29" s="7"/>
      <c r="Q29" s="7"/>
      <c r="R29" s="7"/>
      <c r="S29" s="7"/>
      <c r="T29" s="7"/>
      <c r="U29" s="7"/>
      <c r="V29" s="7"/>
      <c r="W29" s="5"/>
      <c r="X29" s="7"/>
    </row>
    <row r="30" spans="1:24">
      <c r="A30" s="7"/>
      <c r="B30" s="7"/>
      <c r="C30" s="7"/>
      <c r="D30" s="7"/>
      <c r="E30" s="7"/>
      <c r="F30" s="7"/>
      <c r="G30" s="7"/>
      <c r="H30" s="7"/>
      <c r="I30" s="7"/>
      <c r="J30" s="7"/>
      <c r="K30" s="7"/>
      <c r="L30" s="7"/>
      <c r="M30" s="7"/>
      <c r="N30" s="7"/>
      <c r="O30" s="7"/>
      <c r="P30" s="7"/>
      <c r="Q30" s="7"/>
      <c r="R30" s="7"/>
      <c r="S30" s="7"/>
      <c r="T30" s="7"/>
      <c r="U30" s="7"/>
      <c r="V30" s="7"/>
      <c r="W30" s="5"/>
      <c r="X30" s="7"/>
    </row>
    <row r="31" spans="1:24">
      <c r="A31" s="7"/>
      <c r="B31" s="7"/>
      <c r="C31" s="7"/>
      <c r="D31" s="7"/>
      <c r="E31" s="7"/>
      <c r="F31" s="7"/>
      <c r="G31" s="7"/>
      <c r="H31" s="7"/>
      <c r="I31" s="7"/>
      <c r="J31" s="7"/>
      <c r="K31" s="7"/>
      <c r="L31" s="7"/>
      <c r="M31" s="7"/>
      <c r="N31" s="7"/>
      <c r="O31" s="7"/>
      <c r="P31" s="7"/>
      <c r="Q31" s="7"/>
      <c r="R31" s="7"/>
      <c r="S31" s="7"/>
      <c r="T31" s="7"/>
      <c r="U31" s="7"/>
      <c r="V31" s="7"/>
      <c r="W31" s="5"/>
      <c r="X31" s="7"/>
    </row>
    <row r="32" spans="1:24">
      <c r="A32" s="7"/>
      <c r="B32" s="7"/>
      <c r="C32" s="7"/>
      <c r="D32" s="7"/>
      <c r="E32" s="7"/>
      <c r="F32" s="7"/>
      <c r="G32" s="7"/>
      <c r="H32" s="7"/>
      <c r="I32" s="7"/>
      <c r="J32" s="7"/>
      <c r="K32" s="7"/>
      <c r="L32" s="7"/>
      <c r="M32" s="7"/>
      <c r="N32" s="7"/>
      <c r="O32" s="7"/>
      <c r="P32" s="7"/>
      <c r="Q32" s="7"/>
      <c r="R32" s="7"/>
      <c r="S32" s="7"/>
      <c r="T32" s="7"/>
      <c r="U32" s="7"/>
      <c r="V32" s="7"/>
      <c r="W32" s="5"/>
      <c r="X32" s="7"/>
    </row>
    <row r="33" spans="1:24">
      <c r="A33" s="7"/>
      <c r="B33" s="7"/>
      <c r="C33" s="7"/>
      <c r="D33" s="7"/>
      <c r="E33" s="7"/>
      <c r="F33" s="7"/>
      <c r="G33" s="7"/>
      <c r="H33" s="7"/>
      <c r="I33" s="7"/>
      <c r="J33" s="7"/>
      <c r="K33" s="7"/>
      <c r="L33" s="7"/>
      <c r="M33" s="7"/>
      <c r="N33" s="7"/>
      <c r="O33" s="7"/>
      <c r="P33" s="7"/>
      <c r="Q33" s="7"/>
      <c r="R33" s="7"/>
      <c r="S33" s="7"/>
      <c r="T33" s="7"/>
      <c r="U33" s="7"/>
      <c r="V33" s="7"/>
      <c r="W33" s="5"/>
      <c r="X33" s="7"/>
    </row>
    <row r="34" spans="1:24">
      <c r="A34" s="7"/>
      <c r="B34" s="7"/>
      <c r="C34" s="7"/>
      <c r="D34" s="7"/>
      <c r="E34" s="7"/>
      <c r="F34" s="7"/>
      <c r="G34" s="7"/>
      <c r="H34" s="7"/>
      <c r="I34" s="7"/>
      <c r="J34" s="7"/>
      <c r="K34" s="7"/>
      <c r="L34" s="7"/>
      <c r="M34" s="7"/>
      <c r="N34" s="7"/>
      <c r="O34" s="7"/>
      <c r="P34" s="7"/>
      <c r="Q34" s="7"/>
      <c r="R34" s="7"/>
      <c r="S34" s="7"/>
      <c r="T34" s="7"/>
      <c r="U34" s="7"/>
      <c r="V34" s="7"/>
      <c r="W34" s="5"/>
      <c r="X34" s="7"/>
    </row>
    <row r="35" spans="1:24">
      <c r="A35" s="7"/>
      <c r="B35" s="7"/>
      <c r="C35" s="7"/>
      <c r="D35" s="7"/>
      <c r="E35" s="7"/>
      <c r="F35" s="7"/>
      <c r="G35" s="7"/>
      <c r="H35" s="7"/>
      <c r="I35" s="7"/>
      <c r="J35" s="7"/>
      <c r="K35" s="7"/>
      <c r="L35" s="7"/>
      <c r="M35" s="7"/>
      <c r="N35" s="7"/>
      <c r="O35" s="7"/>
      <c r="P35" s="7"/>
      <c r="Q35" s="7"/>
      <c r="R35" s="7"/>
      <c r="S35" s="7"/>
      <c r="T35" s="7"/>
      <c r="U35" s="7"/>
      <c r="V35" s="7"/>
      <c r="W35" s="5"/>
      <c r="X35" s="7"/>
    </row>
    <row r="36" spans="1:24">
      <c r="A36" s="7"/>
      <c r="B36" s="7"/>
      <c r="C36" s="7"/>
      <c r="D36" s="7"/>
      <c r="E36" s="7"/>
      <c r="F36" s="7"/>
      <c r="G36" s="7"/>
      <c r="H36" s="7"/>
      <c r="I36" s="7"/>
      <c r="J36" s="7"/>
      <c r="K36" s="7"/>
      <c r="L36" s="7"/>
      <c r="M36" s="7"/>
      <c r="N36" s="7"/>
      <c r="O36" s="7"/>
      <c r="P36" s="7"/>
      <c r="Q36" s="7"/>
      <c r="R36" s="7"/>
      <c r="S36" s="7"/>
      <c r="T36" s="7"/>
      <c r="U36" s="7"/>
      <c r="V36" s="7"/>
      <c r="W36" s="5"/>
      <c r="X36" s="7"/>
    </row>
    <row r="37" spans="1:24">
      <c r="A37" s="7"/>
      <c r="B37" s="7"/>
      <c r="C37" s="7"/>
      <c r="D37" s="7"/>
      <c r="E37" s="7"/>
      <c r="F37" s="7"/>
      <c r="G37" s="7"/>
      <c r="H37" s="7"/>
      <c r="I37" s="7"/>
      <c r="J37" s="7"/>
      <c r="K37" s="7"/>
      <c r="L37" s="7"/>
      <c r="M37" s="7"/>
      <c r="N37" s="7"/>
      <c r="O37" s="7"/>
      <c r="P37" s="7"/>
      <c r="Q37" s="7"/>
      <c r="R37" s="7"/>
      <c r="S37" s="7"/>
      <c r="T37" s="7"/>
      <c r="U37" s="7"/>
      <c r="V37" s="7"/>
      <c r="W37" s="5"/>
      <c r="X37" s="7"/>
    </row>
    <row r="38" spans="1:24">
      <c r="A38" s="7"/>
      <c r="B38" s="7"/>
      <c r="C38" s="7"/>
      <c r="D38" s="7"/>
      <c r="E38" s="7"/>
      <c r="F38" s="7"/>
      <c r="G38" s="7"/>
      <c r="H38" s="7"/>
      <c r="I38" s="7"/>
      <c r="J38" s="7"/>
      <c r="K38" s="7"/>
      <c r="L38" s="7"/>
      <c r="M38" s="7"/>
      <c r="N38" s="7"/>
      <c r="O38" s="7"/>
      <c r="P38" s="7"/>
      <c r="Q38" s="7"/>
      <c r="R38" s="7"/>
      <c r="S38" s="7"/>
      <c r="T38" s="7"/>
      <c r="U38" s="7"/>
      <c r="V38" s="7"/>
      <c r="W38" s="5"/>
      <c r="X38" s="7"/>
    </row>
    <row r="39" spans="1:24">
      <c r="A39" s="7"/>
      <c r="B39" s="7"/>
      <c r="C39" s="7"/>
      <c r="D39" s="7"/>
      <c r="E39" s="7"/>
      <c r="F39" s="7"/>
      <c r="G39" s="7"/>
      <c r="H39" s="7"/>
      <c r="I39" s="7"/>
      <c r="J39" s="7"/>
      <c r="K39" s="7"/>
      <c r="L39" s="7"/>
      <c r="M39" s="7"/>
      <c r="N39" s="7"/>
      <c r="O39" s="7"/>
      <c r="P39" s="7"/>
      <c r="Q39" s="7"/>
      <c r="R39" s="7"/>
      <c r="S39" s="7"/>
      <c r="T39" s="7"/>
      <c r="U39" s="7"/>
      <c r="V39" s="7"/>
      <c r="W39" s="5"/>
      <c r="X39" s="7"/>
    </row>
    <row r="40" spans="1:24">
      <c r="A40" s="7"/>
      <c r="B40" s="7"/>
      <c r="C40" s="7"/>
      <c r="D40" s="7"/>
      <c r="E40" s="7"/>
      <c r="F40" s="7"/>
      <c r="G40" s="7"/>
      <c r="H40" s="7"/>
      <c r="I40" s="7"/>
      <c r="J40" s="7"/>
      <c r="K40" s="7"/>
      <c r="L40" s="7"/>
      <c r="M40" s="7"/>
      <c r="N40" s="7"/>
      <c r="O40" s="7"/>
      <c r="P40" s="7"/>
      <c r="Q40" s="7"/>
      <c r="R40" s="7"/>
      <c r="S40" s="7"/>
      <c r="T40" s="7"/>
      <c r="U40" s="7"/>
      <c r="V40" s="7"/>
      <c r="W40" s="5"/>
      <c r="X40" s="7"/>
    </row>
    <row r="41" spans="1:24">
      <c r="A41" s="7"/>
      <c r="B41" s="7"/>
      <c r="C41" s="7"/>
      <c r="D41" s="7"/>
      <c r="E41" s="7"/>
      <c r="F41" s="7"/>
      <c r="G41" s="7"/>
      <c r="H41" s="7"/>
      <c r="I41" s="7"/>
      <c r="J41" s="7"/>
      <c r="K41" s="7"/>
      <c r="L41" s="7"/>
      <c r="M41" s="7"/>
      <c r="N41" s="7"/>
      <c r="O41" s="7"/>
      <c r="P41" s="7"/>
      <c r="Q41" s="7"/>
      <c r="R41" s="7"/>
      <c r="S41" s="7"/>
      <c r="T41" s="7"/>
      <c r="U41" s="7"/>
      <c r="V41" s="7"/>
      <c r="W41" s="5"/>
      <c r="X41" s="7"/>
    </row>
    <row r="42" spans="1:24">
      <c r="A42" s="7"/>
      <c r="B42" s="7"/>
      <c r="C42" s="7"/>
      <c r="D42" s="7"/>
      <c r="E42" s="7"/>
      <c r="F42" s="7"/>
      <c r="G42" s="7"/>
      <c r="H42" s="7"/>
      <c r="I42" s="7"/>
      <c r="J42" s="7"/>
      <c r="K42" s="7"/>
      <c r="L42" s="7"/>
      <c r="M42" s="7"/>
      <c r="N42" s="7"/>
      <c r="O42" s="7"/>
      <c r="P42" s="7"/>
      <c r="Q42" s="7"/>
      <c r="R42" s="7"/>
      <c r="S42" s="7"/>
      <c r="T42" s="7"/>
      <c r="U42" s="7"/>
      <c r="V42" s="7"/>
      <c r="W42" s="5"/>
      <c r="X42" s="7"/>
    </row>
    <row r="43" spans="1:24">
      <c r="A43" s="7"/>
      <c r="B43" s="7"/>
      <c r="C43" s="7"/>
      <c r="D43" s="7"/>
      <c r="E43" s="7"/>
      <c r="F43" s="7"/>
      <c r="G43" s="7"/>
      <c r="H43" s="7"/>
      <c r="I43" s="7"/>
      <c r="J43" s="7"/>
      <c r="K43" s="7"/>
      <c r="L43" s="7"/>
      <c r="M43" s="7"/>
      <c r="N43" s="7"/>
      <c r="O43" s="7"/>
      <c r="P43" s="7"/>
      <c r="Q43" s="7"/>
      <c r="R43" s="7"/>
      <c r="S43" s="7"/>
      <c r="T43" s="7"/>
      <c r="U43" s="7"/>
      <c r="V43" s="7"/>
      <c r="W43" s="5"/>
      <c r="X43" s="7"/>
    </row>
    <row r="44" spans="1:24">
      <c r="A44" s="7"/>
      <c r="B44" s="7"/>
      <c r="C44" s="7"/>
      <c r="D44" s="7"/>
      <c r="E44" s="7"/>
      <c r="F44" s="7"/>
      <c r="G44" s="7"/>
      <c r="H44" s="7"/>
      <c r="I44" s="7"/>
      <c r="J44" s="7"/>
      <c r="K44" s="7"/>
      <c r="L44" s="7"/>
      <c r="M44" s="7"/>
      <c r="N44" s="7"/>
      <c r="O44" s="7"/>
      <c r="P44" s="7"/>
      <c r="Q44" s="7"/>
      <c r="R44" s="7"/>
      <c r="S44" s="7"/>
      <c r="T44" s="7"/>
      <c r="U44" s="7"/>
      <c r="V44" s="7"/>
      <c r="W44" s="5"/>
      <c r="X44" s="7"/>
    </row>
    <row r="45" spans="1:24">
      <c r="A45" s="7"/>
      <c r="B45" s="7"/>
      <c r="C45" s="7"/>
      <c r="D45" s="7"/>
      <c r="E45" s="7"/>
      <c r="F45" s="7"/>
      <c r="G45" s="7"/>
      <c r="H45" s="7"/>
      <c r="I45" s="7"/>
      <c r="J45" s="7"/>
      <c r="K45" s="7"/>
      <c r="L45" s="7"/>
      <c r="M45" s="7"/>
      <c r="N45" s="7"/>
      <c r="O45" s="7"/>
      <c r="P45" s="7"/>
      <c r="Q45" s="7"/>
      <c r="R45" s="7"/>
      <c r="S45" s="7"/>
      <c r="T45" s="7"/>
      <c r="U45" s="7"/>
      <c r="V45" s="7"/>
      <c r="W45" s="5"/>
      <c r="X45" s="7"/>
    </row>
    <row r="46" spans="1:24">
      <c r="A46" s="7"/>
      <c r="B46" s="7"/>
      <c r="C46" s="7"/>
      <c r="D46" s="7"/>
      <c r="E46" s="7"/>
      <c r="F46" s="7"/>
      <c r="G46" s="7"/>
      <c r="H46" s="7"/>
      <c r="I46" s="7"/>
      <c r="J46" s="7"/>
      <c r="K46" s="7"/>
      <c r="L46" s="7"/>
      <c r="M46" s="7"/>
      <c r="N46" s="7"/>
      <c r="O46" s="7"/>
      <c r="P46" s="7"/>
      <c r="Q46" s="7"/>
      <c r="R46" s="7"/>
      <c r="S46" s="7"/>
      <c r="T46" s="7"/>
      <c r="U46" s="7"/>
      <c r="V46" s="7"/>
      <c r="W46" s="5"/>
      <c r="X46" s="7"/>
    </row>
    <row r="47" spans="1:24">
      <c r="A47" s="7"/>
      <c r="B47" s="7"/>
      <c r="C47" s="7"/>
      <c r="D47" s="7"/>
      <c r="E47" s="7"/>
      <c r="F47" s="7"/>
      <c r="G47" s="7"/>
      <c r="H47" s="7"/>
      <c r="I47" s="7"/>
      <c r="J47" s="7"/>
      <c r="K47" s="7"/>
      <c r="L47" s="7"/>
      <c r="M47" s="7"/>
      <c r="N47" s="7"/>
      <c r="O47" s="7"/>
      <c r="P47" s="7"/>
      <c r="Q47" s="7"/>
      <c r="R47" s="7"/>
      <c r="S47" s="7"/>
      <c r="T47" s="7"/>
      <c r="U47" s="7"/>
      <c r="V47" s="7"/>
      <c r="W47" s="5"/>
      <c r="X47" s="7"/>
    </row>
    <row r="48" spans="1:24">
      <c r="A48" s="7"/>
      <c r="B48" s="7"/>
      <c r="C48" s="7"/>
      <c r="D48" s="7"/>
      <c r="E48" s="7"/>
      <c r="F48" s="7"/>
      <c r="G48" s="7"/>
      <c r="H48" s="7"/>
      <c r="I48" s="7"/>
      <c r="J48" s="7"/>
      <c r="K48" s="7"/>
      <c r="L48" s="7"/>
      <c r="M48" s="7"/>
      <c r="N48" s="7"/>
      <c r="O48" s="7"/>
      <c r="P48" s="7"/>
      <c r="Q48" s="7"/>
      <c r="R48" s="7"/>
      <c r="S48" s="7"/>
      <c r="T48" s="7"/>
      <c r="U48" s="7"/>
      <c r="V48" s="7"/>
      <c r="W48" s="5"/>
      <c r="X48" s="7"/>
    </row>
    <row r="49" spans="1:24">
      <c r="A49" s="7"/>
      <c r="B49" s="7"/>
      <c r="C49" s="7"/>
      <c r="D49" s="7"/>
      <c r="E49" s="7"/>
      <c r="F49" s="7"/>
      <c r="G49" s="7"/>
      <c r="H49" s="7"/>
      <c r="I49" s="7"/>
      <c r="J49" s="7"/>
      <c r="K49" s="7"/>
      <c r="L49" s="7"/>
      <c r="M49" s="7"/>
      <c r="N49" s="7"/>
      <c r="O49" s="7"/>
      <c r="P49" s="7"/>
      <c r="Q49" s="7"/>
      <c r="R49" s="7"/>
      <c r="S49" s="7"/>
      <c r="T49" s="7"/>
      <c r="U49" s="7"/>
      <c r="V49" s="7"/>
      <c r="W49" s="5"/>
      <c r="X49" s="7"/>
    </row>
    <row r="50" spans="1:24">
      <c r="A50" s="7"/>
      <c r="B50" s="7"/>
      <c r="C50" s="7"/>
      <c r="D50" s="7"/>
      <c r="E50" s="7"/>
      <c r="F50" s="7"/>
      <c r="G50" s="7"/>
      <c r="H50" s="7"/>
      <c r="I50" s="7"/>
      <c r="J50" s="7"/>
      <c r="K50" s="7"/>
      <c r="L50" s="7"/>
      <c r="M50" s="7"/>
      <c r="N50" s="7"/>
      <c r="O50" s="7"/>
      <c r="P50" s="7"/>
      <c r="Q50" s="7"/>
      <c r="R50" s="7"/>
      <c r="S50" s="7"/>
      <c r="T50" s="7"/>
      <c r="U50" s="7"/>
      <c r="V50" s="7"/>
      <c r="W50" s="5"/>
      <c r="X50" s="7"/>
    </row>
    <row r="51" spans="1:24">
      <c r="A51" s="7"/>
      <c r="B51" s="7"/>
      <c r="C51" s="7"/>
      <c r="D51" s="7"/>
      <c r="E51" s="7"/>
      <c r="F51" s="7"/>
      <c r="G51" s="7"/>
      <c r="H51" s="7"/>
      <c r="I51" s="7"/>
      <c r="J51" s="7"/>
      <c r="K51" s="7"/>
      <c r="L51" s="7"/>
      <c r="M51" s="7"/>
      <c r="N51" s="7"/>
      <c r="O51" s="7"/>
      <c r="P51" s="7"/>
      <c r="Q51" s="7"/>
      <c r="R51" s="7"/>
      <c r="S51" s="7"/>
      <c r="T51" s="7"/>
      <c r="U51" s="7"/>
      <c r="V51" s="7"/>
      <c r="W51" s="5"/>
      <c r="X51" s="7"/>
    </row>
    <row r="52" spans="1:24">
      <c r="A52" s="7"/>
      <c r="B52" s="7"/>
      <c r="C52" s="7"/>
      <c r="D52" s="7"/>
      <c r="E52" s="7"/>
      <c r="F52" s="7"/>
      <c r="G52" s="7"/>
      <c r="H52" s="7"/>
      <c r="I52" s="7"/>
      <c r="J52" s="7"/>
      <c r="K52" s="7"/>
      <c r="L52" s="7"/>
      <c r="M52" s="7"/>
      <c r="N52" s="7"/>
      <c r="O52" s="7"/>
      <c r="P52" s="7"/>
      <c r="Q52" s="7"/>
      <c r="R52" s="7"/>
      <c r="S52" s="7"/>
      <c r="T52" s="7"/>
      <c r="U52" s="7"/>
      <c r="V52" s="7"/>
      <c r="W52" s="5"/>
      <c r="X52" s="7"/>
    </row>
    <row r="53" spans="1:24">
      <c r="A53" s="7"/>
      <c r="B53" s="7"/>
      <c r="C53" s="7"/>
      <c r="D53" s="7"/>
      <c r="E53" s="7"/>
      <c r="F53" s="7"/>
      <c r="G53" s="7"/>
      <c r="H53" s="7"/>
      <c r="I53" s="7"/>
      <c r="J53" s="7"/>
      <c r="K53" s="7"/>
      <c r="L53" s="7"/>
      <c r="M53" s="7"/>
      <c r="N53" s="7"/>
      <c r="O53" s="7"/>
      <c r="P53" s="7"/>
      <c r="Q53" s="7"/>
      <c r="R53" s="7"/>
      <c r="S53" s="7"/>
      <c r="T53" s="7"/>
      <c r="U53" s="7"/>
      <c r="V53" s="7"/>
      <c r="W53" s="5"/>
      <c r="X53" s="7"/>
    </row>
    <row r="54" spans="1:24">
      <c r="A54" s="7"/>
      <c r="B54" s="7"/>
      <c r="C54" s="7"/>
      <c r="D54" s="7"/>
      <c r="E54" s="7"/>
      <c r="F54" s="7"/>
      <c r="G54" s="7"/>
      <c r="H54" s="7"/>
      <c r="I54" s="7"/>
      <c r="J54" s="7"/>
      <c r="K54" s="7"/>
      <c r="L54" s="7"/>
      <c r="M54" s="7"/>
      <c r="N54" s="7"/>
      <c r="O54" s="7"/>
      <c r="P54" s="7"/>
      <c r="Q54" s="7"/>
      <c r="R54" s="7"/>
      <c r="S54" s="7"/>
      <c r="T54" s="7"/>
      <c r="U54" s="7"/>
      <c r="V54" s="7"/>
      <c r="W54" s="5"/>
      <c r="X54" s="7"/>
    </row>
    <row r="55" spans="1:24">
      <c r="A55" s="7"/>
      <c r="B55" s="7"/>
      <c r="C55" s="7"/>
      <c r="D55" s="7"/>
      <c r="E55" s="7"/>
      <c r="F55" s="7"/>
      <c r="G55" s="7"/>
      <c r="H55" s="7"/>
      <c r="I55" s="7"/>
      <c r="J55" s="7"/>
      <c r="K55" s="7"/>
      <c r="L55" s="7"/>
      <c r="M55" s="7"/>
      <c r="N55" s="7"/>
      <c r="O55" s="7"/>
      <c r="P55" s="7"/>
      <c r="Q55" s="7"/>
      <c r="R55" s="7"/>
      <c r="S55" s="7"/>
      <c r="T55" s="7"/>
      <c r="U55" s="7"/>
      <c r="V55" s="7"/>
      <c r="W55" s="5"/>
      <c r="X55" s="7"/>
    </row>
    <row r="56" spans="1:24">
      <c r="A56" s="7"/>
      <c r="B56" s="7"/>
      <c r="C56" s="7"/>
      <c r="D56" s="7"/>
      <c r="E56" s="7"/>
      <c r="F56" s="7"/>
      <c r="G56" s="7"/>
      <c r="H56" s="7"/>
      <c r="I56" s="7"/>
      <c r="J56" s="7"/>
      <c r="K56" s="7"/>
      <c r="L56" s="7"/>
      <c r="M56" s="7"/>
      <c r="N56" s="7"/>
      <c r="O56" s="7"/>
      <c r="P56" s="7"/>
      <c r="Q56" s="7"/>
      <c r="R56" s="7"/>
      <c r="S56" s="7"/>
      <c r="T56" s="7"/>
      <c r="U56" s="7"/>
      <c r="V56" s="7"/>
      <c r="W56" s="5"/>
      <c r="X56" s="7"/>
    </row>
    <row r="57" spans="1:24">
      <c r="A57" s="7"/>
      <c r="B57" s="7"/>
      <c r="C57" s="7"/>
      <c r="D57" s="7"/>
      <c r="E57" s="7"/>
      <c r="F57" s="7"/>
      <c r="G57" s="7"/>
      <c r="H57" s="7"/>
      <c r="I57" s="7"/>
      <c r="J57" s="7"/>
      <c r="K57" s="7"/>
      <c r="L57" s="7"/>
      <c r="M57" s="7"/>
      <c r="N57" s="7"/>
      <c r="O57" s="7"/>
      <c r="P57" s="7"/>
      <c r="Q57" s="7"/>
      <c r="R57" s="7"/>
      <c r="S57" s="7"/>
      <c r="T57" s="7"/>
      <c r="U57" s="7"/>
      <c r="V57" s="7"/>
      <c r="W57" s="5"/>
      <c r="X57" s="7"/>
    </row>
    <row r="58" spans="1:24">
      <c r="A58" s="7"/>
      <c r="B58" s="7"/>
      <c r="C58" s="7"/>
      <c r="D58" s="7"/>
      <c r="E58" s="7"/>
      <c r="F58" s="7"/>
      <c r="G58" s="7"/>
      <c r="H58" s="7"/>
      <c r="I58" s="7"/>
      <c r="J58" s="7"/>
      <c r="K58" s="7"/>
      <c r="L58" s="7"/>
      <c r="M58" s="7"/>
      <c r="N58" s="7"/>
      <c r="O58" s="7"/>
      <c r="P58" s="7"/>
      <c r="Q58" s="7"/>
      <c r="R58" s="7"/>
      <c r="S58" s="7"/>
      <c r="T58" s="7"/>
      <c r="U58" s="7"/>
      <c r="V58" s="7"/>
      <c r="W58" s="5"/>
      <c r="X58" s="7"/>
    </row>
    <row r="59" spans="1:24">
      <c r="A59" s="7"/>
      <c r="B59" s="7"/>
      <c r="C59" s="7"/>
      <c r="D59" s="7"/>
      <c r="E59" s="7"/>
      <c r="F59" s="7"/>
      <c r="G59" s="7"/>
      <c r="H59" s="7"/>
      <c r="I59" s="7"/>
      <c r="J59" s="7"/>
      <c r="K59" s="7"/>
      <c r="L59" s="7"/>
      <c r="M59" s="7"/>
      <c r="N59" s="7"/>
      <c r="O59" s="7"/>
      <c r="P59" s="7"/>
      <c r="Q59" s="7"/>
      <c r="R59" s="7"/>
      <c r="S59" s="7"/>
      <c r="T59" s="7"/>
      <c r="U59" s="7"/>
      <c r="V59" s="7"/>
      <c r="W59" s="5"/>
      <c r="X59" s="7"/>
    </row>
    <row r="60" spans="1:24">
      <c r="A60" s="7"/>
      <c r="B60" s="7"/>
      <c r="C60" s="7"/>
      <c r="D60" s="7"/>
      <c r="E60" s="7"/>
      <c r="F60" s="7"/>
      <c r="G60" s="7"/>
      <c r="H60" s="7"/>
      <c r="I60" s="7"/>
      <c r="J60" s="7"/>
      <c r="K60" s="7"/>
      <c r="L60" s="7"/>
      <c r="M60" s="7"/>
      <c r="N60" s="7"/>
      <c r="O60" s="7"/>
      <c r="P60" s="7"/>
      <c r="Q60" s="7"/>
      <c r="R60" s="7"/>
      <c r="S60" s="7"/>
      <c r="T60" s="7"/>
      <c r="U60" s="7"/>
      <c r="V60" s="7"/>
      <c r="W60" s="5"/>
      <c r="X60" s="7"/>
    </row>
    <row r="61" spans="1:24">
      <c r="A61" s="7"/>
      <c r="B61" s="7"/>
      <c r="C61" s="7"/>
      <c r="D61" s="7"/>
      <c r="E61" s="7"/>
      <c r="F61" s="7"/>
      <c r="G61" s="7"/>
      <c r="H61" s="7"/>
      <c r="I61" s="7"/>
      <c r="J61" s="7"/>
      <c r="K61" s="7"/>
      <c r="L61" s="7"/>
      <c r="M61" s="7"/>
      <c r="N61" s="7"/>
      <c r="O61" s="7"/>
      <c r="P61" s="7"/>
      <c r="Q61" s="7"/>
      <c r="R61" s="7"/>
      <c r="S61" s="7"/>
      <c r="T61" s="7"/>
      <c r="U61" s="7"/>
      <c r="V61" s="7"/>
      <c r="W61" s="5"/>
      <c r="X61" s="7"/>
    </row>
    <row r="62" spans="1:24">
      <c r="A62" s="7"/>
      <c r="B62" s="7"/>
      <c r="C62" s="7"/>
      <c r="D62" s="7"/>
      <c r="E62" s="7"/>
      <c r="F62" s="7"/>
      <c r="G62" s="7"/>
      <c r="H62" s="7"/>
      <c r="I62" s="7"/>
      <c r="J62" s="7"/>
      <c r="K62" s="7"/>
      <c r="L62" s="7"/>
      <c r="M62" s="7"/>
      <c r="N62" s="7"/>
      <c r="O62" s="7"/>
      <c r="P62" s="7"/>
      <c r="Q62" s="7"/>
      <c r="R62" s="7"/>
      <c r="S62" s="7"/>
      <c r="T62" s="7"/>
      <c r="U62" s="7"/>
      <c r="V62" s="7"/>
      <c r="W62" s="5"/>
      <c r="X62" s="7"/>
    </row>
    <row r="63" spans="1:24">
      <c r="A63" s="7"/>
      <c r="B63" s="7"/>
      <c r="C63" s="7"/>
      <c r="D63" s="7"/>
      <c r="E63" s="7"/>
      <c r="F63" s="7"/>
      <c r="G63" s="7"/>
      <c r="H63" s="7"/>
      <c r="I63" s="7"/>
      <c r="J63" s="7"/>
      <c r="K63" s="7"/>
      <c r="L63" s="7"/>
      <c r="M63" s="7"/>
      <c r="N63" s="7"/>
      <c r="O63" s="7"/>
      <c r="P63" s="7"/>
      <c r="Q63" s="7"/>
      <c r="R63" s="7"/>
      <c r="S63" s="7"/>
      <c r="T63" s="7"/>
      <c r="U63" s="7"/>
      <c r="V63" s="7"/>
      <c r="W63" s="5"/>
      <c r="X63" s="7"/>
    </row>
    <row r="64" spans="1:24">
      <c r="A64" s="7"/>
      <c r="B64" s="7"/>
      <c r="C64" s="7"/>
      <c r="D64" s="7"/>
      <c r="E64" s="7"/>
      <c r="F64" s="7"/>
      <c r="G64" s="7"/>
      <c r="H64" s="7"/>
      <c r="I64" s="7"/>
      <c r="J64" s="7"/>
      <c r="K64" s="7"/>
      <c r="L64" s="7"/>
      <c r="M64" s="7"/>
      <c r="N64" s="7"/>
      <c r="O64" s="7"/>
      <c r="P64" s="7"/>
      <c r="Q64" s="7"/>
      <c r="R64" s="7"/>
      <c r="S64" s="7"/>
      <c r="T64" s="7"/>
      <c r="U64" s="7"/>
      <c r="V64" s="7"/>
      <c r="W64" s="5"/>
      <c r="X64" s="7"/>
    </row>
    <row r="65" spans="1:24">
      <c r="A65" s="7"/>
      <c r="B65" s="7"/>
      <c r="C65" s="7"/>
      <c r="D65" s="7"/>
      <c r="E65" s="7"/>
      <c r="F65" s="7"/>
      <c r="G65" s="7"/>
      <c r="H65" s="7"/>
      <c r="I65" s="7"/>
      <c r="J65" s="7"/>
      <c r="K65" s="7"/>
      <c r="L65" s="7"/>
      <c r="M65" s="7"/>
      <c r="N65" s="7"/>
      <c r="O65" s="7"/>
      <c r="P65" s="7"/>
      <c r="Q65" s="7"/>
      <c r="R65" s="7"/>
      <c r="S65" s="7"/>
      <c r="T65" s="7"/>
      <c r="U65" s="7"/>
      <c r="V65" s="7"/>
      <c r="W65" s="5"/>
      <c r="X65" s="7"/>
    </row>
    <row r="66" spans="1:24">
      <c r="A66" s="7"/>
      <c r="B66" s="7"/>
      <c r="C66" s="7"/>
      <c r="D66" s="7"/>
      <c r="E66" s="7"/>
      <c r="F66" s="7"/>
      <c r="G66" s="7"/>
      <c r="H66" s="7"/>
      <c r="I66" s="7"/>
      <c r="J66" s="7"/>
      <c r="K66" s="7"/>
      <c r="L66" s="7"/>
      <c r="M66" s="7"/>
      <c r="N66" s="7"/>
      <c r="O66" s="7"/>
      <c r="P66" s="7"/>
      <c r="Q66" s="7"/>
      <c r="R66" s="7"/>
      <c r="S66" s="7"/>
      <c r="T66" s="7"/>
      <c r="U66" s="7"/>
      <c r="V66" s="7"/>
      <c r="W66" s="5"/>
      <c r="X66" s="7"/>
    </row>
    <row r="67" spans="1:24">
      <c r="A67" s="7"/>
      <c r="B67" s="7"/>
      <c r="C67" s="7"/>
      <c r="D67" s="7"/>
      <c r="E67" s="7"/>
      <c r="F67" s="7"/>
      <c r="G67" s="7"/>
      <c r="H67" s="7"/>
      <c r="I67" s="7"/>
      <c r="J67" s="7"/>
      <c r="K67" s="7"/>
      <c r="L67" s="7"/>
      <c r="M67" s="7"/>
      <c r="N67" s="7"/>
      <c r="O67" s="7"/>
      <c r="P67" s="7"/>
      <c r="Q67" s="7"/>
      <c r="R67" s="7"/>
      <c r="S67" s="7"/>
      <c r="T67" s="7"/>
      <c r="U67" s="7"/>
      <c r="V67" s="7"/>
      <c r="W67" s="5"/>
      <c r="X67" s="7"/>
    </row>
    <row r="68" spans="1:24">
      <c r="A68" s="7"/>
      <c r="B68" s="7"/>
      <c r="C68" s="7"/>
      <c r="D68" s="7"/>
      <c r="E68" s="7"/>
      <c r="F68" s="7"/>
      <c r="G68" s="7"/>
      <c r="H68" s="7"/>
      <c r="I68" s="7"/>
      <c r="J68" s="7"/>
      <c r="K68" s="7"/>
      <c r="L68" s="7"/>
      <c r="M68" s="7"/>
      <c r="N68" s="7"/>
      <c r="O68" s="7"/>
      <c r="P68" s="7"/>
      <c r="Q68" s="7"/>
      <c r="R68" s="7"/>
      <c r="S68" s="7"/>
      <c r="T68" s="7"/>
      <c r="U68" s="7"/>
      <c r="V68" s="7"/>
      <c r="W68" s="5"/>
      <c r="X68" s="7"/>
    </row>
    <row r="69" spans="1:24">
      <c r="A69" s="7"/>
      <c r="B69" s="7"/>
      <c r="C69" s="7"/>
      <c r="D69" s="7"/>
      <c r="E69" s="7"/>
      <c r="F69" s="7"/>
      <c r="G69" s="7"/>
      <c r="H69" s="7"/>
      <c r="I69" s="7"/>
      <c r="J69" s="7"/>
      <c r="K69" s="7"/>
      <c r="L69" s="7"/>
      <c r="M69" s="7"/>
      <c r="N69" s="7"/>
      <c r="O69" s="7"/>
      <c r="P69" s="7"/>
      <c r="Q69" s="7"/>
      <c r="R69" s="7"/>
      <c r="S69" s="7"/>
      <c r="T69" s="7"/>
      <c r="U69" s="7"/>
      <c r="V69" s="7"/>
      <c r="W69" s="5"/>
      <c r="X69" s="7"/>
    </row>
    <row r="70" spans="1:24">
      <c r="A70" s="7"/>
      <c r="B70" s="7"/>
      <c r="C70" s="7"/>
      <c r="D70" s="7"/>
      <c r="E70" s="7"/>
      <c r="F70" s="7"/>
      <c r="G70" s="7"/>
      <c r="H70" s="7"/>
      <c r="I70" s="7"/>
      <c r="J70" s="7"/>
      <c r="K70" s="7"/>
      <c r="L70" s="7"/>
      <c r="M70" s="7"/>
      <c r="N70" s="7"/>
      <c r="O70" s="7"/>
      <c r="P70" s="7"/>
      <c r="Q70" s="7"/>
      <c r="R70" s="7"/>
      <c r="S70" s="7"/>
      <c r="T70" s="7"/>
      <c r="U70" s="7"/>
      <c r="V70" s="7"/>
      <c r="W70" s="5"/>
      <c r="X70" s="7"/>
    </row>
    <row r="71" spans="1:24">
      <c r="A71" s="7"/>
      <c r="B71" s="7"/>
      <c r="C71" s="7"/>
      <c r="D71" s="7"/>
      <c r="E71" s="7"/>
      <c r="F71" s="7"/>
      <c r="G71" s="7"/>
      <c r="H71" s="7"/>
      <c r="I71" s="7"/>
      <c r="J71" s="7"/>
      <c r="K71" s="7"/>
      <c r="L71" s="7"/>
      <c r="M71" s="7"/>
      <c r="N71" s="7"/>
      <c r="O71" s="7"/>
      <c r="P71" s="7"/>
      <c r="Q71" s="7"/>
      <c r="R71" s="7"/>
      <c r="S71" s="7"/>
      <c r="T71" s="7"/>
      <c r="U71" s="7"/>
      <c r="V71" s="7"/>
      <c r="W71" s="5"/>
      <c r="X71" s="7"/>
    </row>
    <row r="72" spans="1:24">
      <c r="A72" s="7"/>
      <c r="B72" s="7"/>
      <c r="C72" s="7"/>
      <c r="D72" s="7"/>
      <c r="E72" s="7"/>
      <c r="F72" s="7"/>
      <c r="G72" s="7"/>
      <c r="H72" s="7"/>
      <c r="I72" s="7"/>
      <c r="J72" s="7"/>
      <c r="K72" s="7"/>
      <c r="L72" s="7"/>
      <c r="M72" s="7"/>
      <c r="N72" s="7"/>
      <c r="O72" s="7"/>
      <c r="P72" s="7"/>
      <c r="Q72" s="7"/>
      <c r="R72" s="7"/>
      <c r="S72" s="7"/>
      <c r="T72" s="7"/>
      <c r="U72" s="7"/>
      <c r="V72" s="7"/>
      <c r="W72" s="5"/>
      <c r="X72" s="7"/>
    </row>
    <row r="73" spans="1:24">
      <c r="A73" s="7"/>
      <c r="B73" s="7"/>
      <c r="C73" s="7"/>
      <c r="D73" s="7"/>
      <c r="E73" s="7"/>
      <c r="F73" s="7"/>
      <c r="G73" s="7"/>
      <c r="H73" s="7"/>
      <c r="I73" s="7"/>
      <c r="J73" s="7"/>
      <c r="K73" s="7"/>
      <c r="L73" s="7"/>
      <c r="M73" s="7"/>
      <c r="N73" s="7"/>
      <c r="O73" s="7"/>
      <c r="P73" s="7"/>
      <c r="Q73" s="7"/>
      <c r="R73" s="7"/>
      <c r="S73" s="7"/>
      <c r="T73" s="7"/>
      <c r="U73" s="7"/>
      <c r="V73" s="7"/>
      <c r="W73" s="5"/>
      <c r="X73" s="7"/>
    </row>
    <row r="74" spans="1:24">
      <c r="A74" s="7"/>
      <c r="B74" s="7"/>
      <c r="C74" s="7"/>
      <c r="D74" s="7"/>
      <c r="E74" s="7"/>
      <c r="F74" s="7"/>
      <c r="G74" s="7"/>
      <c r="H74" s="7"/>
      <c r="I74" s="7"/>
      <c r="J74" s="7"/>
      <c r="K74" s="7"/>
      <c r="L74" s="7"/>
      <c r="M74" s="7"/>
      <c r="N74" s="7"/>
      <c r="O74" s="7"/>
      <c r="P74" s="7"/>
      <c r="Q74" s="7"/>
      <c r="R74" s="7"/>
      <c r="S74" s="7"/>
      <c r="T74" s="7"/>
      <c r="U74" s="7"/>
      <c r="V74" s="7"/>
      <c r="W74" s="5"/>
      <c r="X74" s="7"/>
    </row>
    <row r="75" spans="1:24">
      <c r="A75" s="7"/>
      <c r="B75" s="7"/>
      <c r="C75" s="7"/>
      <c r="D75" s="7"/>
      <c r="E75" s="7"/>
      <c r="F75" s="7"/>
      <c r="G75" s="7"/>
      <c r="H75" s="7"/>
      <c r="I75" s="7"/>
      <c r="J75" s="7"/>
      <c r="K75" s="7"/>
      <c r="L75" s="7"/>
      <c r="M75" s="7"/>
      <c r="N75" s="7"/>
      <c r="O75" s="7"/>
      <c r="P75" s="7"/>
      <c r="Q75" s="7"/>
      <c r="R75" s="7"/>
      <c r="S75" s="7"/>
      <c r="T75" s="7"/>
      <c r="U75" s="7"/>
      <c r="V75" s="7"/>
      <c r="W75" s="5"/>
      <c r="X75" s="7"/>
    </row>
    <row r="76" spans="1:24">
      <c r="A76" s="7"/>
      <c r="B76" s="7"/>
      <c r="C76" s="7"/>
      <c r="D76" s="7"/>
      <c r="E76" s="7"/>
      <c r="F76" s="7"/>
      <c r="G76" s="7"/>
      <c r="H76" s="7"/>
      <c r="I76" s="7"/>
      <c r="J76" s="7"/>
      <c r="K76" s="7"/>
      <c r="L76" s="7"/>
      <c r="M76" s="7"/>
      <c r="N76" s="7"/>
      <c r="O76" s="7"/>
      <c r="P76" s="7"/>
      <c r="Q76" s="7"/>
      <c r="R76" s="7"/>
      <c r="S76" s="7"/>
      <c r="T76" s="7"/>
      <c r="U76" s="7"/>
      <c r="V76" s="7"/>
      <c r="W76" s="5"/>
      <c r="X76" s="7"/>
    </row>
    <row r="77" spans="1:24">
      <c r="A77" s="7"/>
      <c r="B77" s="7"/>
      <c r="C77" s="7"/>
      <c r="D77" s="7"/>
      <c r="E77" s="7"/>
      <c r="F77" s="7"/>
      <c r="G77" s="7"/>
      <c r="H77" s="7"/>
      <c r="I77" s="7"/>
      <c r="J77" s="7"/>
      <c r="K77" s="7"/>
      <c r="L77" s="7"/>
      <c r="M77" s="7"/>
      <c r="N77" s="7"/>
      <c r="O77" s="7"/>
      <c r="P77" s="7"/>
      <c r="Q77" s="7"/>
      <c r="R77" s="7"/>
      <c r="S77" s="7"/>
      <c r="T77" s="7"/>
      <c r="U77" s="7"/>
      <c r="V77" s="7"/>
      <c r="W77" s="5"/>
      <c r="X77" s="7"/>
    </row>
    <row r="78" spans="1:24">
      <c r="A78" s="7"/>
      <c r="B78" s="7"/>
      <c r="C78" s="7"/>
      <c r="D78" s="7"/>
      <c r="E78" s="7"/>
      <c r="F78" s="7"/>
      <c r="G78" s="7"/>
      <c r="H78" s="7"/>
      <c r="I78" s="7"/>
      <c r="J78" s="7"/>
      <c r="K78" s="7"/>
      <c r="L78" s="7"/>
      <c r="M78" s="7"/>
      <c r="N78" s="7"/>
      <c r="O78" s="7"/>
      <c r="P78" s="7"/>
      <c r="Q78" s="7"/>
      <c r="R78" s="7"/>
      <c r="S78" s="7"/>
      <c r="T78" s="7"/>
      <c r="U78" s="7"/>
      <c r="V78" s="7"/>
      <c r="W78" s="5"/>
      <c r="X78" s="7"/>
    </row>
    <row r="79" spans="1:24">
      <c r="A79" s="7"/>
      <c r="B79" s="7"/>
      <c r="C79" s="7"/>
      <c r="D79" s="7"/>
      <c r="E79" s="7"/>
      <c r="F79" s="7"/>
      <c r="G79" s="7"/>
      <c r="H79" s="7"/>
      <c r="I79" s="7"/>
      <c r="J79" s="7"/>
      <c r="K79" s="7"/>
      <c r="L79" s="7"/>
      <c r="M79" s="7"/>
      <c r="N79" s="7"/>
      <c r="O79" s="7"/>
      <c r="P79" s="7"/>
      <c r="Q79" s="7"/>
      <c r="R79" s="7"/>
      <c r="S79" s="7"/>
      <c r="T79" s="7"/>
      <c r="U79" s="7"/>
      <c r="V79" s="7"/>
      <c r="W79" s="5"/>
      <c r="X79" s="7"/>
    </row>
    <row r="80" spans="1:24">
      <c r="A80" s="7"/>
      <c r="B80" s="7"/>
      <c r="C80" s="7"/>
      <c r="D80" s="7"/>
      <c r="E80" s="7"/>
      <c r="F80" s="7"/>
      <c r="G80" s="7"/>
      <c r="H80" s="7"/>
      <c r="I80" s="7"/>
      <c r="J80" s="7"/>
      <c r="K80" s="7"/>
      <c r="L80" s="7"/>
      <c r="M80" s="7"/>
      <c r="N80" s="7"/>
      <c r="O80" s="7"/>
      <c r="P80" s="7"/>
      <c r="Q80" s="7"/>
      <c r="R80" s="7"/>
      <c r="S80" s="7"/>
      <c r="T80" s="7"/>
      <c r="U80" s="7"/>
      <c r="V80" s="7"/>
      <c r="W80" s="5"/>
      <c r="X80" s="7"/>
    </row>
    <row r="81" spans="1:24">
      <c r="A81" s="7"/>
      <c r="B81" s="7"/>
      <c r="C81" s="7"/>
      <c r="D81" s="7"/>
      <c r="E81" s="7"/>
      <c r="F81" s="7"/>
      <c r="G81" s="7"/>
      <c r="H81" s="7"/>
      <c r="I81" s="7"/>
      <c r="J81" s="7"/>
      <c r="K81" s="7"/>
      <c r="L81" s="7"/>
      <c r="M81" s="7"/>
      <c r="N81" s="7"/>
      <c r="O81" s="7"/>
      <c r="P81" s="7"/>
      <c r="Q81" s="7"/>
      <c r="R81" s="7"/>
      <c r="S81" s="7"/>
      <c r="T81" s="7"/>
      <c r="U81" s="7"/>
      <c r="V81" s="7"/>
      <c r="W81" s="5"/>
      <c r="X81" s="7"/>
    </row>
    <row r="82" spans="1:24">
      <c r="A82" s="7"/>
      <c r="B82" s="7"/>
      <c r="C82" s="7"/>
      <c r="D82" s="7"/>
      <c r="E82" s="7"/>
      <c r="F82" s="7"/>
      <c r="G82" s="7"/>
      <c r="H82" s="7"/>
      <c r="I82" s="7"/>
      <c r="J82" s="7"/>
      <c r="K82" s="7"/>
      <c r="L82" s="7"/>
      <c r="M82" s="7"/>
      <c r="N82" s="7"/>
      <c r="O82" s="7"/>
      <c r="P82" s="7"/>
      <c r="Q82" s="7"/>
      <c r="R82" s="7"/>
      <c r="S82" s="7"/>
      <c r="T82" s="7"/>
      <c r="U82" s="7"/>
      <c r="V82" s="7"/>
      <c r="W82" s="5"/>
      <c r="X82" s="7"/>
    </row>
    <row r="83" spans="1:24">
      <c r="A83" s="7"/>
      <c r="B83" s="7"/>
      <c r="C83" s="7"/>
      <c r="D83" s="7"/>
      <c r="E83" s="7"/>
      <c r="F83" s="7"/>
      <c r="G83" s="7"/>
      <c r="H83" s="7"/>
      <c r="I83" s="7"/>
      <c r="J83" s="7"/>
      <c r="K83" s="7"/>
      <c r="L83" s="7"/>
      <c r="M83" s="7"/>
      <c r="N83" s="7"/>
      <c r="O83" s="7"/>
      <c r="P83" s="7"/>
      <c r="Q83" s="7"/>
      <c r="R83" s="7"/>
      <c r="S83" s="7"/>
      <c r="T83" s="7"/>
      <c r="U83" s="7"/>
      <c r="V83" s="7"/>
      <c r="W83" s="5"/>
      <c r="X83" s="7"/>
    </row>
    <row r="84" spans="1:24">
      <c r="A84" s="7"/>
      <c r="B84" s="7"/>
      <c r="C84" s="7"/>
      <c r="D84" s="7"/>
      <c r="E84" s="7"/>
      <c r="F84" s="7"/>
      <c r="G84" s="7"/>
      <c r="H84" s="7"/>
      <c r="I84" s="7"/>
      <c r="J84" s="7"/>
      <c r="K84" s="7"/>
      <c r="L84" s="7"/>
      <c r="M84" s="7"/>
      <c r="N84" s="7"/>
      <c r="O84" s="7"/>
      <c r="P84" s="7"/>
      <c r="Q84" s="7"/>
      <c r="R84" s="7"/>
      <c r="S84" s="7"/>
      <c r="T84" s="7"/>
      <c r="U84" s="7"/>
      <c r="V84" s="7"/>
      <c r="W84" s="5"/>
      <c r="X84" s="7"/>
    </row>
    <row r="85" spans="1:24">
      <c r="A85" s="7"/>
      <c r="B85" s="7"/>
      <c r="C85" s="7"/>
      <c r="D85" s="7"/>
      <c r="E85" s="7"/>
      <c r="F85" s="7"/>
      <c r="G85" s="7"/>
      <c r="H85" s="7"/>
      <c r="I85" s="7"/>
      <c r="J85" s="7"/>
      <c r="K85" s="7"/>
      <c r="L85" s="7"/>
      <c r="M85" s="7"/>
      <c r="N85" s="7"/>
      <c r="O85" s="7"/>
      <c r="P85" s="7"/>
      <c r="Q85" s="7"/>
      <c r="R85" s="7"/>
      <c r="S85" s="7"/>
      <c r="T85" s="7"/>
      <c r="U85" s="7"/>
      <c r="V85" s="7"/>
      <c r="W85" s="5"/>
      <c r="X85" s="7"/>
    </row>
    <row r="86" spans="1:24">
      <c r="A86" s="7"/>
      <c r="B86" s="7"/>
      <c r="C86" s="7"/>
      <c r="D86" s="7"/>
      <c r="E86" s="7"/>
      <c r="F86" s="7"/>
      <c r="G86" s="7"/>
      <c r="H86" s="7"/>
      <c r="I86" s="7"/>
      <c r="J86" s="7"/>
      <c r="K86" s="7"/>
      <c r="L86" s="7"/>
      <c r="M86" s="7"/>
      <c r="N86" s="7"/>
      <c r="O86" s="7"/>
      <c r="P86" s="7"/>
      <c r="Q86" s="7"/>
      <c r="R86" s="7"/>
      <c r="S86" s="7"/>
      <c r="T86" s="7"/>
      <c r="U86" s="7"/>
      <c r="V86" s="7"/>
      <c r="W86" s="5"/>
      <c r="X86" s="7"/>
    </row>
    <row r="87" spans="1:24">
      <c r="A87" s="7"/>
      <c r="B87" s="7"/>
      <c r="C87" s="7"/>
      <c r="D87" s="7"/>
      <c r="E87" s="7"/>
      <c r="F87" s="7"/>
      <c r="G87" s="7"/>
      <c r="H87" s="7"/>
      <c r="I87" s="7"/>
      <c r="J87" s="7"/>
      <c r="K87" s="7"/>
      <c r="L87" s="7"/>
      <c r="M87" s="7"/>
      <c r="N87" s="7"/>
      <c r="O87" s="7"/>
      <c r="P87" s="7"/>
      <c r="Q87" s="7"/>
      <c r="R87" s="7"/>
      <c r="S87" s="7"/>
      <c r="T87" s="7"/>
      <c r="U87" s="7"/>
      <c r="V87" s="7"/>
      <c r="W87" s="5"/>
      <c r="X87" s="7"/>
    </row>
    <row r="88" spans="1:24">
      <c r="A88" s="7"/>
      <c r="B88" s="7"/>
      <c r="C88" s="7"/>
      <c r="D88" s="7"/>
      <c r="E88" s="7"/>
      <c r="F88" s="7"/>
      <c r="G88" s="7"/>
      <c r="H88" s="7"/>
      <c r="I88" s="7"/>
      <c r="J88" s="7"/>
      <c r="K88" s="7"/>
      <c r="L88" s="7"/>
      <c r="M88" s="7"/>
      <c r="N88" s="7"/>
      <c r="O88" s="7"/>
      <c r="P88" s="7"/>
      <c r="Q88" s="7"/>
      <c r="R88" s="7"/>
      <c r="S88" s="7"/>
      <c r="T88" s="7"/>
      <c r="U88" s="7"/>
      <c r="V88" s="7"/>
      <c r="W88" s="5"/>
      <c r="X88" s="7"/>
    </row>
    <row r="89" spans="1:24">
      <c r="A89" s="7"/>
      <c r="B89" s="7"/>
      <c r="C89" s="7"/>
      <c r="D89" s="7"/>
      <c r="E89" s="7"/>
      <c r="F89" s="7"/>
      <c r="G89" s="7"/>
      <c r="H89" s="7"/>
      <c r="I89" s="7"/>
      <c r="J89" s="7"/>
      <c r="K89" s="7"/>
      <c r="L89" s="7"/>
      <c r="M89" s="7"/>
      <c r="N89" s="7"/>
      <c r="O89" s="7"/>
      <c r="P89" s="7"/>
      <c r="Q89" s="7"/>
      <c r="R89" s="7"/>
      <c r="S89" s="7"/>
      <c r="T89" s="7"/>
      <c r="U89" s="7"/>
      <c r="V89" s="7"/>
      <c r="W89" s="5"/>
      <c r="X89" s="7"/>
    </row>
    <row r="90" spans="1:24">
      <c r="A90" s="7"/>
      <c r="B90" s="7"/>
      <c r="C90" s="7"/>
      <c r="D90" s="7"/>
      <c r="E90" s="7"/>
      <c r="F90" s="7"/>
      <c r="G90" s="7"/>
      <c r="H90" s="7"/>
      <c r="I90" s="7"/>
      <c r="J90" s="7"/>
      <c r="K90" s="7"/>
      <c r="L90" s="7"/>
      <c r="M90" s="7"/>
      <c r="N90" s="7"/>
      <c r="O90" s="7"/>
      <c r="P90" s="7"/>
      <c r="Q90" s="7"/>
      <c r="R90" s="7"/>
      <c r="S90" s="7"/>
      <c r="T90" s="7"/>
      <c r="U90" s="7"/>
      <c r="V90" s="7"/>
      <c r="W90" s="5"/>
      <c r="X90" s="7"/>
    </row>
    <row r="91" spans="1:24">
      <c r="A91" s="7"/>
      <c r="B91" s="7"/>
      <c r="C91" s="7"/>
      <c r="D91" s="7"/>
      <c r="E91" s="7"/>
      <c r="F91" s="7"/>
      <c r="G91" s="7"/>
      <c r="H91" s="7"/>
      <c r="I91" s="7"/>
      <c r="J91" s="7"/>
      <c r="K91" s="7"/>
      <c r="L91" s="7"/>
      <c r="M91" s="7"/>
      <c r="N91" s="7"/>
      <c r="O91" s="7"/>
      <c r="P91" s="7"/>
      <c r="Q91" s="7"/>
      <c r="R91" s="7"/>
      <c r="S91" s="7"/>
      <c r="T91" s="7"/>
      <c r="U91" s="7"/>
      <c r="V91" s="7"/>
      <c r="W91" s="5"/>
      <c r="X91" s="7"/>
    </row>
    <row r="92" spans="1:24">
      <c r="A92" s="7"/>
      <c r="B92" s="7"/>
      <c r="C92" s="7"/>
      <c r="D92" s="7"/>
      <c r="E92" s="7"/>
      <c r="F92" s="7"/>
      <c r="G92" s="7"/>
      <c r="H92" s="7"/>
      <c r="I92" s="7"/>
      <c r="J92" s="7"/>
      <c r="K92" s="7"/>
      <c r="L92" s="7"/>
      <c r="M92" s="7"/>
      <c r="N92" s="7"/>
      <c r="O92" s="7"/>
      <c r="P92" s="7"/>
      <c r="Q92" s="7"/>
      <c r="R92" s="7"/>
      <c r="S92" s="7"/>
      <c r="T92" s="7"/>
      <c r="U92" s="7"/>
      <c r="V92" s="7"/>
      <c r="W92" s="5"/>
      <c r="X92" s="7"/>
    </row>
    <row r="93" spans="1:24">
      <c r="A93" s="7"/>
      <c r="B93" s="7"/>
      <c r="C93" s="7"/>
      <c r="D93" s="7"/>
      <c r="E93" s="7"/>
      <c r="F93" s="7"/>
      <c r="G93" s="7"/>
      <c r="H93" s="7"/>
      <c r="I93" s="7"/>
      <c r="J93" s="7"/>
      <c r="K93" s="7"/>
      <c r="L93" s="7"/>
      <c r="M93" s="7"/>
      <c r="N93" s="7"/>
      <c r="O93" s="7"/>
      <c r="P93" s="7"/>
      <c r="Q93" s="7"/>
      <c r="R93" s="7"/>
      <c r="S93" s="7"/>
      <c r="T93" s="7"/>
      <c r="U93" s="7"/>
      <c r="V93" s="7"/>
      <c r="W93" s="5"/>
      <c r="X93" s="7"/>
    </row>
    <row r="94" spans="1:24">
      <c r="A94" s="7"/>
      <c r="B94" s="7"/>
      <c r="C94" s="7"/>
      <c r="D94" s="7"/>
      <c r="E94" s="7"/>
      <c r="F94" s="7"/>
      <c r="G94" s="7"/>
      <c r="H94" s="7"/>
      <c r="I94" s="7"/>
      <c r="J94" s="7"/>
      <c r="K94" s="7"/>
      <c r="L94" s="7"/>
      <c r="M94" s="7"/>
      <c r="N94" s="7"/>
      <c r="O94" s="7"/>
      <c r="P94" s="7"/>
      <c r="Q94" s="7"/>
      <c r="R94" s="7"/>
      <c r="S94" s="7"/>
      <c r="T94" s="7"/>
      <c r="U94" s="7"/>
      <c r="V94" s="7"/>
      <c r="W94" s="5"/>
      <c r="X94" s="7"/>
    </row>
    <row r="95" spans="1:24">
      <c r="A95" s="7"/>
      <c r="B95" s="7"/>
      <c r="C95" s="7"/>
      <c r="D95" s="7"/>
      <c r="E95" s="7"/>
      <c r="F95" s="7"/>
      <c r="G95" s="7"/>
      <c r="H95" s="7"/>
      <c r="I95" s="7"/>
      <c r="J95" s="7"/>
      <c r="K95" s="7"/>
      <c r="L95" s="7"/>
      <c r="M95" s="7"/>
      <c r="N95" s="7"/>
      <c r="O95" s="7"/>
      <c r="P95" s="7"/>
      <c r="Q95" s="7"/>
      <c r="R95" s="7"/>
      <c r="S95" s="7"/>
      <c r="T95" s="7"/>
      <c r="U95" s="7"/>
      <c r="V95" s="7"/>
      <c r="W95" s="5"/>
      <c r="X95" s="7"/>
    </row>
    <row r="96" spans="1:24">
      <c r="A96" s="7"/>
      <c r="B96" s="7"/>
      <c r="C96" s="7"/>
      <c r="D96" s="7"/>
      <c r="E96" s="7"/>
      <c r="F96" s="7"/>
      <c r="G96" s="7"/>
      <c r="H96" s="7"/>
      <c r="I96" s="7"/>
      <c r="J96" s="7"/>
      <c r="K96" s="7"/>
      <c r="L96" s="7"/>
      <c r="M96" s="7"/>
      <c r="N96" s="7"/>
      <c r="O96" s="7"/>
      <c r="P96" s="7"/>
      <c r="Q96" s="7"/>
      <c r="R96" s="7"/>
      <c r="S96" s="7"/>
      <c r="T96" s="7"/>
      <c r="U96" s="7"/>
      <c r="V96" s="7"/>
      <c r="W96" s="5"/>
      <c r="X96" s="7"/>
    </row>
    <row r="97" spans="1:24">
      <c r="A97" s="7"/>
      <c r="B97" s="7"/>
      <c r="C97" s="7"/>
      <c r="D97" s="7"/>
      <c r="E97" s="7"/>
      <c r="F97" s="7"/>
      <c r="G97" s="7"/>
      <c r="H97" s="7"/>
      <c r="I97" s="7"/>
      <c r="J97" s="7"/>
      <c r="K97" s="7"/>
      <c r="L97" s="7"/>
      <c r="M97" s="7"/>
      <c r="N97" s="7"/>
      <c r="O97" s="7"/>
      <c r="P97" s="7"/>
      <c r="Q97" s="7"/>
      <c r="R97" s="7"/>
      <c r="S97" s="7"/>
      <c r="T97" s="7"/>
      <c r="U97" s="7"/>
      <c r="V97" s="7"/>
      <c r="W97" s="5"/>
      <c r="X97" s="7"/>
    </row>
    <row r="98" spans="1:24">
      <c r="A98" s="7"/>
      <c r="B98" s="7"/>
      <c r="C98" s="7"/>
      <c r="D98" s="7"/>
      <c r="E98" s="7"/>
      <c r="F98" s="7"/>
      <c r="G98" s="7"/>
      <c r="H98" s="7"/>
      <c r="I98" s="7"/>
      <c r="J98" s="7"/>
      <c r="K98" s="7"/>
      <c r="L98" s="7"/>
      <c r="M98" s="7"/>
      <c r="N98" s="7"/>
      <c r="O98" s="7"/>
      <c r="P98" s="7"/>
      <c r="Q98" s="7"/>
      <c r="R98" s="7"/>
      <c r="S98" s="7"/>
      <c r="T98" s="7"/>
      <c r="U98" s="7"/>
      <c r="V98" s="7"/>
      <c r="W98" s="5"/>
      <c r="X98" s="7"/>
    </row>
    <row r="99" spans="1:24">
      <c r="A99" s="7"/>
      <c r="B99" s="7"/>
      <c r="C99" s="7"/>
      <c r="D99" s="7"/>
      <c r="E99" s="7"/>
      <c r="F99" s="7"/>
      <c r="G99" s="7"/>
      <c r="H99" s="7"/>
      <c r="I99" s="7"/>
      <c r="J99" s="7"/>
      <c r="K99" s="7"/>
      <c r="L99" s="7"/>
      <c r="M99" s="7"/>
      <c r="N99" s="7"/>
      <c r="O99" s="7"/>
      <c r="P99" s="7"/>
      <c r="Q99" s="7"/>
      <c r="R99" s="7"/>
      <c r="S99" s="7"/>
      <c r="T99" s="7"/>
      <c r="U99" s="7"/>
      <c r="V99" s="7"/>
      <c r="W99" s="5"/>
      <c r="X99" s="7"/>
    </row>
    <row r="100" spans="1:24">
      <c r="A100" s="7"/>
      <c r="B100" s="7"/>
      <c r="C100" s="7"/>
      <c r="D100" s="7"/>
      <c r="E100" s="7"/>
      <c r="F100" s="7"/>
      <c r="G100" s="7"/>
      <c r="H100" s="7"/>
      <c r="I100" s="7"/>
      <c r="J100" s="7"/>
      <c r="K100" s="7"/>
      <c r="L100" s="7"/>
      <c r="M100" s="7"/>
      <c r="N100" s="7"/>
      <c r="O100" s="7"/>
      <c r="P100" s="7"/>
      <c r="Q100" s="7"/>
      <c r="R100" s="7"/>
      <c r="S100" s="7"/>
      <c r="T100" s="7"/>
      <c r="U100" s="7"/>
      <c r="V100" s="7"/>
      <c r="W100" s="5"/>
      <c r="X100" s="7"/>
    </row>
    <row r="101" spans="1:24">
      <c r="A101" s="7"/>
      <c r="B101" s="7"/>
      <c r="C101" s="7"/>
      <c r="D101" s="7"/>
      <c r="E101" s="7"/>
      <c r="F101" s="7"/>
      <c r="G101" s="7"/>
      <c r="H101" s="7"/>
      <c r="I101" s="7"/>
      <c r="J101" s="7"/>
      <c r="K101" s="7"/>
      <c r="L101" s="7"/>
      <c r="M101" s="7"/>
      <c r="N101" s="7"/>
      <c r="O101" s="7"/>
      <c r="P101" s="7"/>
      <c r="Q101" s="7"/>
      <c r="R101" s="7"/>
      <c r="S101" s="7"/>
      <c r="T101" s="7"/>
      <c r="U101" s="7"/>
      <c r="V101" s="7"/>
      <c r="W101" s="5"/>
      <c r="X101" s="7"/>
    </row>
    <row r="102" spans="1:24">
      <c r="A102" s="7"/>
      <c r="B102" s="7"/>
      <c r="C102" s="7"/>
      <c r="D102" s="7"/>
      <c r="E102" s="7"/>
      <c r="F102" s="7"/>
      <c r="G102" s="7"/>
      <c r="H102" s="7"/>
      <c r="I102" s="7"/>
      <c r="J102" s="7"/>
      <c r="K102" s="7"/>
      <c r="L102" s="7"/>
      <c r="M102" s="7"/>
      <c r="N102" s="7"/>
      <c r="O102" s="7"/>
      <c r="P102" s="7"/>
      <c r="Q102" s="7"/>
      <c r="R102" s="7"/>
      <c r="S102" s="7"/>
      <c r="T102" s="7"/>
      <c r="U102" s="7"/>
      <c r="V102" s="7"/>
      <c r="W102" s="5"/>
      <c r="X102" s="7"/>
    </row>
    <row r="103" spans="1:24">
      <c r="A103" s="7"/>
      <c r="B103" s="7"/>
      <c r="C103" s="7"/>
      <c r="D103" s="7"/>
      <c r="E103" s="7"/>
      <c r="F103" s="7"/>
      <c r="G103" s="7"/>
      <c r="H103" s="7"/>
      <c r="I103" s="7"/>
      <c r="J103" s="7"/>
      <c r="K103" s="7"/>
      <c r="L103" s="7"/>
      <c r="M103" s="7"/>
      <c r="N103" s="7"/>
      <c r="O103" s="7"/>
      <c r="P103" s="7"/>
      <c r="Q103" s="7"/>
      <c r="R103" s="7"/>
      <c r="S103" s="7"/>
      <c r="T103" s="7"/>
      <c r="U103" s="7"/>
      <c r="V103" s="7"/>
      <c r="W103" s="5"/>
      <c r="X103" s="7"/>
    </row>
    <row r="104" spans="1:24">
      <c r="A104" s="7"/>
      <c r="B104" s="7"/>
      <c r="C104" s="7"/>
      <c r="D104" s="7"/>
      <c r="E104" s="7"/>
      <c r="F104" s="7"/>
      <c r="G104" s="7"/>
      <c r="H104" s="7"/>
      <c r="I104" s="7"/>
      <c r="J104" s="7"/>
      <c r="K104" s="7"/>
      <c r="L104" s="7"/>
      <c r="M104" s="7"/>
      <c r="N104" s="7"/>
      <c r="O104" s="7"/>
      <c r="P104" s="7"/>
      <c r="Q104" s="7"/>
      <c r="R104" s="7"/>
      <c r="S104" s="7"/>
      <c r="T104" s="7"/>
      <c r="U104" s="7"/>
      <c r="V104" s="7"/>
      <c r="W104" s="5"/>
      <c r="X104" s="7"/>
    </row>
    <row r="105" spans="1:24">
      <c r="A105" s="7"/>
      <c r="B105" s="7"/>
      <c r="C105" s="7"/>
      <c r="D105" s="7"/>
      <c r="E105" s="7"/>
      <c r="F105" s="7"/>
      <c r="G105" s="7"/>
      <c r="H105" s="7"/>
      <c r="I105" s="7"/>
      <c r="J105" s="7"/>
      <c r="K105" s="7"/>
      <c r="L105" s="7"/>
      <c r="M105" s="7"/>
      <c r="N105" s="7"/>
      <c r="O105" s="7"/>
      <c r="P105" s="7"/>
      <c r="Q105" s="7"/>
      <c r="R105" s="7"/>
      <c r="S105" s="7"/>
      <c r="T105" s="7"/>
      <c r="U105" s="7"/>
      <c r="V105" s="7"/>
      <c r="W105" s="5"/>
      <c r="X105" s="7"/>
    </row>
    <row r="106" spans="1:24">
      <c r="A106" s="7"/>
      <c r="B106" s="7"/>
      <c r="C106" s="7"/>
      <c r="D106" s="7"/>
      <c r="E106" s="7"/>
      <c r="F106" s="7"/>
      <c r="G106" s="7"/>
      <c r="H106" s="7"/>
      <c r="I106" s="7"/>
      <c r="J106" s="7"/>
      <c r="K106" s="7"/>
      <c r="L106" s="7"/>
      <c r="M106" s="7"/>
      <c r="N106" s="7"/>
      <c r="O106" s="7"/>
      <c r="P106" s="7"/>
      <c r="Q106" s="7"/>
      <c r="R106" s="7"/>
      <c r="S106" s="7"/>
      <c r="T106" s="7"/>
      <c r="U106" s="7"/>
      <c r="V106" s="7"/>
      <c r="W106" s="5"/>
      <c r="X106" s="7"/>
    </row>
    <row r="107" spans="1:24">
      <c r="A107" s="7"/>
      <c r="B107" s="7"/>
      <c r="C107" s="7"/>
      <c r="D107" s="7"/>
      <c r="E107" s="7"/>
      <c r="F107" s="7"/>
      <c r="G107" s="7"/>
      <c r="H107" s="7"/>
      <c r="I107" s="7"/>
      <c r="J107" s="7"/>
      <c r="K107" s="7"/>
      <c r="L107" s="7"/>
      <c r="M107" s="7"/>
      <c r="N107" s="7"/>
      <c r="O107" s="7"/>
      <c r="P107" s="7"/>
      <c r="Q107" s="7"/>
      <c r="R107" s="7"/>
      <c r="S107" s="7"/>
      <c r="T107" s="7"/>
      <c r="U107" s="7"/>
      <c r="V107" s="7"/>
      <c r="W107" s="5"/>
      <c r="X107" s="7"/>
    </row>
    <row r="108" spans="1:24">
      <c r="A108" s="7"/>
      <c r="B108" s="7"/>
      <c r="C108" s="7"/>
      <c r="D108" s="7"/>
      <c r="E108" s="7"/>
      <c r="F108" s="7"/>
      <c r="G108" s="7"/>
      <c r="H108" s="7"/>
      <c r="I108" s="7"/>
      <c r="J108" s="7"/>
      <c r="K108" s="7"/>
      <c r="L108" s="7"/>
      <c r="M108" s="7"/>
      <c r="N108" s="7"/>
      <c r="O108" s="7"/>
      <c r="P108" s="7"/>
      <c r="Q108" s="7"/>
      <c r="R108" s="7"/>
      <c r="S108" s="7"/>
      <c r="T108" s="7"/>
      <c r="U108" s="7"/>
      <c r="V108" s="7"/>
      <c r="W108" s="5"/>
      <c r="X108" s="7"/>
    </row>
    <row r="109" spans="1:24">
      <c r="A109" s="7"/>
      <c r="B109" s="7"/>
      <c r="C109" s="7"/>
      <c r="D109" s="7"/>
      <c r="E109" s="7"/>
      <c r="F109" s="7"/>
      <c r="G109" s="7"/>
      <c r="H109" s="7"/>
      <c r="I109" s="7"/>
      <c r="J109" s="7"/>
      <c r="K109" s="7"/>
      <c r="L109" s="7"/>
      <c r="M109" s="7"/>
      <c r="N109" s="7"/>
      <c r="O109" s="7"/>
      <c r="P109" s="7"/>
      <c r="Q109" s="7"/>
      <c r="R109" s="7"/>
      <c r="S109" s="7"/>
      <c r="T109" s="7"/>
      <c r="U109" s="7"/>
      <c r="V109" s="7"/>
      <c r="W109" s="5"/>
      <c r="X109" s="7"/>
    </row>
    <row r="110" spans="1:24">
      <c r="A110" s="7"/>
      <c r="B110" s="7"/>
      <c r="C110" s="7"/>
      <c r="D110" s="7"/>
      <c r="E110" s="7"/>
      <c r="F110" s="7"/>
      <c r="G110" s="7"/>
      <c r="H110" s="7"/>
      <c r="I110" s="7"/>
      <c r="J110" s="7"/>
      <c r="K110" s="7"/>
      <c r="L110" s="7"/>
      <c r="M110" s="7"/>
      <c r="N110" s="7"/>
      <c r="O110" s="7"/>
      <c r="P110" s="7"/>
      <c r="Q110" s="7"/>
      <c r="R110" s="7"/>
      <c r="S110" s="7"/>
      <c r="T110" s="7"/>
      <c r="U110" s="7"/>
      <c r="V110" s="7"/>
      <c r="W110" s="5"/>
      <c r="X110" s="7"/>
    </row>
    <row r="111" spans="1:24">
      <c r="A111" s="7"/>
      <c r="B111" s="7"/>
      <c r="C111" s="7"/>
      <c r="D111" s="7"/>
      <c r="E111" s="7"/>
      <c r="F111" s="7"/>
      <c r="G111" s="7"/>
      <c r="H111" s="7"/>
      <c r="I111" s="7"/>
      <c r="J111" s="7"/>
      <c r="K111" s="7"/>
      <c r="L111" s="7"/>
      <c r="M111" s="7"/>
      <c r="N111" s="7"/>
      <c r="O111" s="7"/>
      <c r="P111" s="7"/>
      <c r="Q111" s="7"/>
      <c r="R111" s="7"/>
      <c r="S111" s="7"/>
      <c r="T111" s="7"/>
      <c r="U111" s="7"/>
      <c r="V111" s="7"/>
      <c r="W111" s="5"/>
      <c r="X111" s="7"/>
    </row>
    <row r="112" spans="1:24">
      <c r="A112" s="7"/>
      <c r="B112" s="7"/>
      <c r="C112" s="7"/>
      <c r="D112" s="7"/>
      <c r="E112" s="7"/>
      <c r="F112" s="7"/>
      <c r="G112" s="7"/>
      <c r="H112" s="7"/>
      <c r="I112" s="7"/>
      <c r="J112" s="7"/>
      <c r="K112" s="7"/>
      <c r="L112" s="7"/>
      <c r="M112" s="7"/>
      <c r="N112" s="7"/>
      <c r="O112" s="7"/>
      <c r="P112" s="7"/>
      <c r="Q112" s="7"/>
      <c r="R112" s="7"/>
      <c r="S112" s="7"/>
      <c r="T112" s="7"/>
      <c r="U112" s="7"/>
      <c r="V112" s="7"/>
      <c r="W112" s="5"/>
      <c r="X112" s="7"/>
    </row>
    <row r="113" spans="1:24">
      <c r="A113" s="7"/>
      <c r="B113" s="7"/>
      <c r="C113" s="7"/>
      <c r="D113" s="7"/>
      <c r="E113" s="7"/>
      <c r="F113" s="7"/>
      <c r="G113" s="7"/>
      <c r="H113" s="7"/>
      <c r="I113" s="7"/>
      <c r="J113" s="7"/>
      <c r="K113" s="7"/>
      <c r="L113" s="7"/>
      <c r="M113" s="7"/>
      <c r="N113" s="7"/>
      <c r="O113" s="7"/>
      <c r="P113" s="7"/>
      <c r="Q113" s="7"/>
      <c r="R113" s="7"/>
      <c r="S113" s="7"/>
      <c r="T113" s="7"/>
      <c r="U113" s="7"/>
      <c r="V113" s="7"/>
      <c r="W113" s="5"/>
      <c r="X113" s="7"/>
    </row>
    <row r="114" spans="1:24">
      <c r="A114" s="7"/>
      <c r="B114" s="7"/>
      <c r="C114" s="7"/>
      <c r="D114" s="7"/>
      <c r="E114" s="7"/>
      <c r="F114" s="7"/>
      <c r="G114" s="7"/>
      <c r="H114" s="7"/>
      <c r="I114" s="7"/>
      <c r="J114" s="7"/>
      <c r="K114" s="7"/>
      <c r="L114" s="7"/>
      <c r="M114" s="7"/>
      <c r="N114" s="7"/>
      <c r="O114" s="7"/>
      <c r="P114" s="7"/>
      <c r="Q114" s="7"/>
      <c r="R114" s="7"/>
      <c r="S114" s="7"/>
      <c r="T114" s="7"/>
      <c r="U114" s="7"/>
      <c r="V114" s="7"/>
      <c r="W114" s="5"/>
      <c r="X114" s="7"/>
    </row>
    <row r="115" spans="1:24">
      <c r="A115" s="7"/>
      <c r="B115" s="7"/>
      <c r="C115" s="7"/>
      <c r="D115" s="7"/>
      <c r="E115" s="7"/>
      <c r="F115" s="7"/>
      <c r="G115" s="7"/>
      <c r="H115" s="7"/>
      <c r="I115" s="7"/>
      <c r="J115" s="7"/>
      <c r="K115" s="7"/>
      <c r="L115" s="7"/>
      <c r="M115" s="7"/>
      <c r="N115" s="7"/>
      <c r="O115" s="7"/>
      <c r="P115" s="7"/>
      <c r="Q115" s="7"/>
      <c r="R115" s="7"/>
      <c r="S115" s="7"/>
      <c r="T115" s="7"/>
      <c r="U115" s="7"/>
      <c r="V115" s="7"/>
      <c r="W115" s="5"/>
      <c r="X115" s="7"/>
    </row>
    <row r="116" spans="1:24">
      <c r="A116" s="7"/>
      <c r="B116" s="7"/>
      <c r="C116" s="7"/>
      <c r="D116" s="7"/>
      <c r="E116" s="7"/>
      <c r="F116" s="7"/>
      <c r="G116" s="7"/>
      <c r="H116" s="7"/>
      <c r="I116" s="7"/>
      <c r="J116" s="7"/>
      <c r="K116" s="7"/>
      <c r="L116" s="7"/>
      <c r="M116" s="7"/>
      <c r="N116" s="7"/>
      <c r="O116" s="7"/>
      <c r="P116" s="7"/>
      <c r="Q116" s="7"/>
      <c r="R116" s="7"/>
      <c r="S116" s="7"/>
      <c r="T116" s="7"/>
      <c r="U116" s="7"/>
      <c r="V116" s="7"/>
      <c r="W116" s="5"/>
      <c r="X116" s="7"/>
    </row>
    <row r="117" spans="1:24">
      <c r="A117" s="7"/>
      <c r="B117" s="7"/>
      <c r="C117" s="7"/>
      <c r="D117" s="7"/>
      <c r="E117" s="7"/>
      <c r="F117" s="7"/>
      <c r="G117" s="7"/>
      <c r="H117" s="7"/>
      <c r="I117" s="7"/>
      <c r="J117" s="7"/>
      <c r="K117" s="7"/>
      <c r="L117" s="7"/>
      <c r="M117" s="7"/>
      <c r="N117" s="7"/>
      <c r="O117" s="7"/>
      <c r="P117" s="7"/>
      <c r="Q117" s="7"/>
      <c r="R117" s="7"/>
      <c r="S117" s="7"/>
      <c r="T117" s="7"/>
      <c r="U117" s="7"/>
      <c r="V117" s="7"/>
      <c r="W117" s="5"/>
      <c r="X117" s="7"/>
    </row>
    <row r="118" spans="1:24">
      <c r="A118" s="7"/>
      <c r="B118" s="7"/>
      <c r="C118" s="7"/>
      <c r="D118" s="7"/>
      <c r="E118" s="7"/>
      <c r="F118" s="7"/>
      <c r="G118" s="7"/>
      <c r="H118" s="7"/>
      <c r="I118" s="7"/>
      <c r="J118" s="7"/>
      <c r="K118" s="7"/>
      <c r="L118" s="7"/>
      <c r="M118" s="7"/>
      <c r="N118" s="7"/>
      <c r="O118" s="7"/>
      <c r="P118" s="7"/>
      <c r="Q118" s="7"/>
      <c r="R118" s="7"/>
      <c r="S118" s="7"/>
      <c r="T118" s="7"/>
      <c r="U118" s="7"/>
      <c r="V118" s="7"/>
      <c r="W118" s="5"/>
      <c r="X118" s="7"/>
    </row>
    <row r="119" spans="1:24">
      <c r="A119" s="7"/>
      <c r="B119" s="7"/>
      <c r="C119" s="7"/>
      <c r="D119" s="7"/>
      <c r="E119" s="7"/>
      <c r="F119" s="7"/>
      <c r="G119" s="7"/>
      <c r="H119" s="7"/>
      <c r="I119" s="7"/>
      <c r="J119" s="7"/>
      <c r="K119" s="7"/>
      <c r="L119" s="7"/>
      <c r="M119" s="7"/>
      <c r="N119" s="7"/>
      <c r="O119" s="7"/>
      <c r="P119" s="7"/>
      <c r="Q119" s="7"/>
      <c r="R119" s="7"/>
      <c r="S119" s="7"/>
      <c r="T119" s="7"/>
      <c r="U119" s="7"/>
      <c r="V119" s="7"/>
      <c r="W119" s="5"/>
      <c r="X119" s="7"/>
    </row>
    <row r="120" spans="1:24">
      <c r="A120" s="7"/>
      <c r="B120" s="7"/>
      <c r="C120" s="7"/>
      <c r="D120" s="7"/>
      <c r="E120" s="7"/>
      <c r="F120" s="7"/>
      <c r="G120" s="7"/>
      <c r="H120" s="7"/>
      <c r="I120" s="7"/>
      <c r="J120" s="7"/>
      <c r="K120" s="7"/>
      <c r="L120" s="7"/>
      <c r="M120" s="7"/>
      <c r="N120" s="7"/>
      <c r="O120" s="7"/>
      <c r="P120" s="7"/>
      <c r="Q120" s="7"/>
      <c r="R120" s="7"/>
      <c r="S120" s="7"/>
      <c r="T120" s="7"/>
      <c r="U120" s="7"/>
      <c r="V120" s="7"/>
      <c r="W120" s="5"/>
      <c r="X120" s="7"/>
    </row>
    <row r="121" spans="1:24">
      <c r="A121" s="7"/>
      <c r="B121" s="7"/>
      <c r="C121" s="7"/>
      <c r="D121" s="7"/>
      <c r="E121" s="7"/>
      <c r="F121" s="7"/>
      <c r="G121" s="7"/>
      <c r="H121" s="7"/>
      <c r="I121" s="7"/>
      <c r="J121" s="7"/>
      <c r="K121" s="7"/>
      <c r="L121" s="7"/>
      <c r="M121" s="7"/>
      <c r="N121" s="7"/>
      <c r="O121" s="7"/>
      <c r="P121" s="7"/>
      <c r="Q121" s="7"/>
      <c r="R121" s="7"/>
      <c r="S121" s="7"/>
      <c r="T121" s="7"/>
      <c r="U121" s="7"/>
      <c r="V121" s="7"/>
      <c r="W121" s="5"/>
      <c r="X121" s="7"/>
    </row>
    <row r="122" spans="1:24">
      <c r="A122" s="7"/>
      <c r="B122" s="7"/>
      <c r="C122" s="7"/>
      <c r="D122" s="7"/>
      <c r="E122" s="7"/>
      <c r="F122" s="7"/>
      <c r="G122" s="7"/>
      <c r="H122" s="7"/>
      <c r="I122" s="7"/>
      <c r="J122" s="7"/>
      <c r="K122" s="7"/>
      <c r="L122" s="7"/>
      <c r="M122" s="7"/>
      <c r="N122" s="7"/>
      <c r="O122" s="7"/>
      <c r="P122" s="7"/>
      <c r="Q122" s="7"/>
      <c r="R122" s="7"/>
      <c r="S122" s="7"/>
      <c r="T122" s="7"/>
      <c r="U122" s="7"/>
      <c r="V122" s="7"/>
      <c r="W122" s="5"/>
      <c r="X122" s="7"/>
    </row>
    <row r="123" spans="1:24">
      <c r="A123" s="7"/>
      <c r="B123" s="7"/>
      <c r="C123" s="7"/>
      <c r="D123" s="7"/>
      <c r="E123" s="7"/>
      <c r="F123" s="7"/>
      <c r="G123" s="7"/>
      <c r="H123" s="7"/>
      <c r="I123" s="7"/>
      <c r="J123" s="7"/>
      <c r="K123" s="7"/>
      <c r="L123" s="7"/>
      <c r="M123" s="7"/>
      <c r="N123" s="7"/>
      <c r="O123" s="7"/>
      <c r="P123" s="7"/>
      <c r="Q123" s="7"/>
      <c r="R123" s="7"/>
      <c r="S123" s="7"/>
      <c r="T123" s="7"/>
      <c r="U123" s="7"/>
      <c r="V123" s="7"/>
      <c r="W123" s="5"/>
      <c r="X123" s="7"/>
    </row>
    <row r="124" spans="1:24">
      <c r="A124" s="7"/>
      <c r="B124" s="7"/>
      <c r="C124" s="7"/>
      <c r="D124" s="7"/>
      <c r="E124" s="7"/>
      <c r="F124" s="7"/>
      <c r="G124" s="7"/>
      <c r="H124" s="7"/>
      <c r="I124" s="7"/>
      <c r="J124" s="7"/>
      <c r="K124" s="7"/>
      <c r="L124" s="7"/>
      <c r="M124" s="7"/>
      <c r="N124" s="7"/>
      <c r="O124" s="7"/>
      <c r="P124" s="7"/>
      <c r="Q124" s="7"/>
      <c r="R124" s="7"/>
      <c r="S124" s="7"/>
      <c r="T124" s="7"/>
      <c r="U124" s="7"/>
      <c r="V124" s="7"/>
      <c r="W124" s="5"/>
      <c r="X124" s="7"/>
    </row>
    <row r="125" spans="1:24">
      <c r="A125" s="7"/>
      <c r="B125" s="7"/>
      <c r="C125" s="7"/>
      <c r="D125" s="7"/>
      <c r="E125" s="7"/>
      <c r="F125" s="7"/>
      <c r="G125" s="7"/>
      <c r="H125" s="7"/>
      <c r="I125" s="7"/>
      <c r="J125" s="7"/>
      <c r="K125" s="7"/>
      <c r="L125" s="7"/>
      <c r="M125" s="7"/>
      <c r="N125" s="7"/>
      <c r="O125" s="7"/>
      <c r="P125" s="7"/>
      <c r="Q125" s="7"/>
      <c r="R125" s="7"/>
      <c r="S125" s="7"/>
      <c r="T125" s="7"/>
      <c r="U125" s="7"/>
      <c r="V125" s="7"/>
      <c r="W125" s="5"/>
      <c r="X125" s="7"/>
    </row>
    <row r="126" spans="1:24">
      <c r="A126" s="7"/>
      <c r="B126" s="7"/>
      <c r="C126" s="7"/>
      <c r="D126" s="7"/>
      <c r="E126" s="7"/>
      <c r="F126" s="7"/>
      <c r="G126" s="7"/>
      <c r="H126" s="7"/>
      <c r="I126" s="7"/>
      <c r="J126" s="7"/>
      <c r="K126" s="7"/>
      <c r="L126" s="7"/>
      <c r="M126" s="7"/>
      <c r="N126" s="7"/>
      <c r="O126" s="7"/>
      <c r="P126" s="7"/>
      <c r="Q126" s="7"/>
      <c r="R126" s="7"/>
      <c r="S126" s="7"/>
      <c r="T126" s="7"/>
      <c r="U126" s="7"/>
      <c r="V126" s="7"/>
      <c r="W126" s="5"/>
      <c r="X126" s="7"/>
    </row>
    <row r="127" spans="1:24">
      <c r="A127" s="7"/>
      <c r="B127" s="7"/>
      <c r="C127" s="7"/>
      <c r="D127" s="7"/>
      <c r="E127" s="7"/>
      <c r="F127" s="7"/>
      <c r="G127" s="7"/>
      <c r="H127" s="7"/>
      <c r="I127" s="7"/>
      <c r="J127" s="7"/>
      <c r="K127" s="7"/>
      <c r="L127" s="7"/>
      <c r="M127" s="7"/>
      <c r="N127" s="7"/>
      <c r="O127" s="7"/>
      <c r="P127" s="7"/>
      <c r="Q127" s="7"/>
      <c r="R127" s="7"/>
      <c r="S127" s="7"/>
      <c r="T127" s="7"/>
      <c r="U127" s="7"/>
      <c r="V127" s="7"/>
      <c r="W127" s="5"/>
      <c r="X127" s="7"/>
    </row>
    <row r="128" spans="1:24">
      <c r="A128" s="7"/>
      <c r="B128" s="7"/>
      <c r="C128" s="7"/>
      <c r="D128" s="7"/>
      <c r="E128" s="7"/>
      <c r="F128" s="7"/>
      <c r="G128" s="7"/>
      <c r="H128" s="7"/>
      <c r="I128" s="7"/>
      <c r="J128" s="7"/>
      <c r="K128" s="7"/>
      <c r="L128" s="7"/>
      <c r="M128" s="7"/>
      <c r="N128" s="7"/>
      <c r="O128" s="7"/>
      <c r="P128" s="7"/>
      <c r="Q128" s="7"/>
      <c r="R128" s="7"/>
      <c r="S128" s="7"/>
      <c r="T128" s="7"/>
      <c r="U128" s="7"/>
      <c r="V128" s="7"/>
      <c r="W128" s="5"/>
      <c r="X128" s="7"/>
    </row>
    <row r="129" spans="1:24">
      <c r="A129" s="7"/>
      <c r="B129" s="7"/>
      <c r="C129" s="7"/>
      <c r="D129" s="7"/>
      <c r="E129" s="7"/>
      <c r="F129" s="7"/>
      <c r="G129" s="7"/>
      <c r="H129" s="7"/>
      <c r="I129" s="7"/>
      <c r="J129" s="7"/>
      <c r="K129" s="7"/>
      <c r="L129" s="7"/>
      <c r="M129" s="7"/>
      <c r="N129" s="7"/>
      <c r="O129" s="7"/>
      <c r="P129" s="7"/>
      <c r="Q129" s="7"/>
      <c r="R129" s="7"/>
      <c r="S129" s="7"/>
      <c r="T129" s="7"/>
      <c r="U129" s="7"/>
      <c r="V129" s="7"/>
      <c r="W129" s="5"/>
      <c r="X129" s="7"/>
    </row>
    <row r="130" spans="1:24">
      <c r="A130" s="7"/>
      <c r="B130" s="7"/>
      <c r="C130" s="7"/>
      <c r="D130" s="7"/>
      <c r="E130" s="7"/>
      <c r="F130" s="7"/>
      <c r="G130" s="7"/>
      <c r="H130" s="7"/>
      <c r="I130" s="7"/>
      <c r="J130" s="7"/>
      <c r="K130" s="7"/>
      <c r="L130" s="7"/>
      <c r="M130" s="7"/>
      <c r="N130" s="7"/>
      <c r="O130" s="7"/>
      <c r="P130" s="7"/>
      <c r="Q130" s="7"/>
      <c r="R130" s="7"/>
      <c r="S130" s="7"/>
      <c r="T130" s="7"/>
      <c r="U130" s="7"/>
      <c r="V130" s="7"/>
      <c r="W130" s="5"/>
      <c r="X130" s="7"/>
    </row>
    <row r="131" spans="1:24">
      <c r="A131" s="7"/>
      <c r="B131" s="7"/>
      <c r="C131" s="7"/>
      <c r="D131" s="7"/>
      <c r="E131" s="7"/>
      <c r="F131" s="7"/>
      <c r="G131" s="7"/>
      <c r="H131" s="7"/>
      <c r="I131" s="7"/>
      <c r="J131" s="7"/>
      <c r="K131" s="7"/>
      <c r="L131" s="7"/>
      <c r="M131" s="7"/>
      <c r="N131" s="7"/>
      <c r="O131" s="7"/>
      <c r="P131" s="7"/>
      <c r="Q131" s="7"/>
      <c r="R131" s="7"/>
      <c r="S131" s="7"/>
      <c r="T131" s="7"/>
      <c r="U131" s="7"/>
      <c r="V131" s="7"/>
      <c r="W131" s="5"/>
      <c r="X131" s="7"/>
    </row>
    <row r="132" spans="1:24">
      <c r="A132" s="7"/>
      <c r="B132" s="7"/>
      <c r="C132" s="7"/>
      <c r="D132" s="7"/>
      <c r="E132" s="7"/>
      <c r="F132" s="7"/>
      <c r="G132" s="7"/>
      <c r="H132" s="7"/>
      <c r="I132" s="7"/>
      <c r="J132" s="7"/>
      <c r="K132" s="7"/>
      <c r="L132" s="7"/>
      <c r="M132" s="7"/>
      <c r="N132" s="7"/>
      <c r="O132" s="7"/>
      <c r="P132" s="7"/>
      <c r="Q132" s="7"/>
      <c r="R132" s="7"/>
      <c r="S132" s="7"/>
      <c r="T132" s="7"/>
      <c r="U132" s="7"/>
      <c r="V132" s="7"/>
      <c r="W132" s="5"/>
      <c r="X132" s="7"/>
    </row>
    <row r="133" spans="1:24">
      <c r="A133" s="7"/>
      <c r="B133" s="7"/>
      <c r="C133" s="7"/>
      <c r="D133" s="7"/>
      <c r="E133" s="7"/>
      <c r="F133" s="7"/>
      <c r="G133" s="7"/>
      <c r="H133" s="7"/>
      <c r="I133" s="7"/>
      <c r="J133" s="7"/>
      <c r="K133" s="7"/>
      <c r="L133" s="7"/>
      <c r="M133" s="7"/>
      <c r="N133" s="7"/>
      <c r="O133" s="7"/>
      <c r="P133" s="7"/>
      <c r="Q133" s="7"/>
      <c r="R133" s="7"/>
      <c r="S133" s="7"/>
      <c r="T133" s="7"/>
      <c r="U133" s="7"/>
      <c r="V133" s="7"/>
      <c r="W133" s="5"/>
      <c r="X133" s="7"/>
    </row>
    <row r="134" spans="1:24">
      <c r="A134" s="7"/>
      <c r="B134" s="7"/>
      <c r="C134" s="7"/>
      <c r="D134" s="7"/>
      <c r="E134" s="7"/>
      <c r="F134" s="7"/>
      <c r="G134" s="7"/>
      <c r="H134" s="7"/>
      <c r="I134" s="7"/>
      <c r="J134" s="7"/>
      <c r="K134" s="7"/>
      <c r="L134" s="7"/>
      <c r="M134" s="7"/>
      <c r="N134" s="7"/>
      <c r="O134" s="7"/>
      <c r="P134" s="7"/>
      <c r="Q134" s="7"/>
      <c r="R134" s="7"/>
      <c r="S134" s="7"/>
      <c r="T134" s="7"/>
      <c r="U134" s="7"/>
      <c r="V134" s="7"/>
      <c r="W134" s="5"/>
      <c r="X134" s="7"/>
    </row>
    <row r="135" spans="1:24">
      <c r="A135" s="7"/>
      <c r="B135" s="7"/>
      <c r="C135" s="7"/>
      <c r="D135" s="7"/>
      <c r="E135" s="7"/>
      <c r="F135" s="7"/>
      <c r="G135" s="7"/>
      <c r="H135" s="7"/>
      <c r="I135" s="7"/>
      <c r="J135" s="7"/>
      <c r="K135" s="7"/>
      <c r="L135" s="7"/>
      <c r="M135" s="7"/>
      <c r="N135" s="7"/>
      <c r="O135" s="7"/>
      <c r="P135" s="7"/>
      <c r="Q135" s="7"/>
      <c r="R135" s="7"/>
      <c r="S135" s="7"/>
      <c r="T135" s="7"/>
      <c r="U135" s="7"/>
      <c r="V135" s="7"/>
      <c r="W135" s="5"/>
      <c r="X135" s="7"/>
    </row>
    <row r="136" spans="1:24">
      <c r="A136" s="7"/>
      <c r="B136" s="7"/>
      <c r="C136" s="7"/>
      <c r="D136" s="7"/>
      <c r="E136" s="7"/>
      <c r="F136" s="7"/>
      <c r="G136" s="7"/>
      <c r="H136" s="7"/>
      <c r="I136" s="7"/>
      <c r="J136" s="7"/>
      <c r="K136" s="7"/>
      <c r="L136" s="7"/>
      <c r="M136" s="7"/>
      <c r="N136" s="7"/>
      <c r="O136" s="7"/>
      <c r="P136" s="7"/>
      <c r="Q136" s="7"/>
      <c r="R136" s="7"/>
      <c r="S136" s="7"/>
      <c r="T136" s="7"/>
      <c r="U136" s="7"/>
      <c r="V136" s="7"/>
      <c r="W136" s="5"/>
      <c r="X136" s="7"/>
    </row>
    <row r="137" spans="1:24">
      <c r="A137" s="7"/>
      <c r="B137" s="7"/>
      <c r="C137" s="7"/>
      <c r="D137" s="7"/>
      <c r="E137" s="7"/>
      <c r="F137" s="7"/>
      <c r="G137" s="7"/>
      <c r="H137" s="7"/>
      <c r="I137" s="7"/>
      <c r="J137" s="7"/>
      <c r="K137" s="7"/>
      <c r="L137" s="7"/>
      <c r="M137" s="7"/>
      <c r="N137" s="7"/>
      <c r="O137" s="7"/>
      <c r="P137" s="7"/>
      <c r="Q137" s="7"/>
      <c r="R137" s="7"/>
      <c r="S137" s="7"/>
      <c r="T137" s="7"/>
      <c r="U137" s="7"/>
      <c r="V137" s="7"/>
      <c r="W137" s="5"/>
      <c r="X137" s="7"/>
    </row>
    <row r="138" spans="1:24">
      <c r="A138" s="7"/>
      <c r="B138" s="7"/>
      <c r="C138" s="7"/>
      <c r="D138" s="7"/>
      <c r="E138" s="7"/>
      <c r="F138" s="7"/>
      <c r="G138" s="7"/>
      <c r="H138" s="7"/>
      <c r="I138" s="7"/>
      <c r="J138" s="7"/>
      <c r="K138" s="7"/>
      <c r="L138" s="7"/>
      <c r="M138" s="7"/>
      <c r="N138" s="7"/>
      <c r="O138" s="7"/>
      <c r="P138" s="7"/>
      <c r="Q138" s="7"/>
      <c r="R138" s="7"/>
      <c r="S138" s="7"/>
      <c r="T138" s="7"/>
      <c r="U138" s="7"/>
      <c r="V138" s="7"/>
      <c r="W138" s="5"/>
      <c r="X138" s="7"/>
    </row>
    <row r="139" spans="1:24">
      <c r="A139" s="7"/>
      <c r="B139" s="7"/>
      <c r="C139" s="7"/>
      <c r="D139" s="7"/>
      <c r="E139" s="7"/>
      <c r="F139" s="7"/>
      <c r="G139" s="7"/>
      <c r="H139" s="7"/>
      <c r="I139" s="7"/>
      <c r="J139" s="7"/>
      <c r="K139" s="7"/>
      <c r="L139" s="7"/>
      <c r="M139" s="7"/>
      <c r="N139" s="7"/>
      <c r="O139" s="7"/>
      <c r="P139" s="7"/>
      <c r="Q139" s="7"/>
      <c r="R139" s="7"/>
      <c r="S139" s="7"/>
      <c r="T139" s="7"/>
      <c r="U139" s="7"/>
      <c r="V139" s="7"/>
      <c r="W139" s="5"/>
      <c r="X139" s="7"/>
    </row>
    <row r="140" spans="1:24">
      <c r="A140" s="7"/>
      <c r="B140" s="7"/>
      <c r="C140" s="7"/>
      <c r="D140" s="7"/>
      <c r="E140" s="7"/>
      <c r="F140" s="7"/>
      <c r="G140" s="7"/>
      <c r="H140" s="7"/>
      <c r="I140" s="7"/>
      <c r="J140" s="7"/>
      <c r="K140" s="7"/>
      <c r="L140" s="7"/>
      <c r="M140" s="7"/>
      <c r="N140" s="7"/>
      <c r="O140" s="7"/>
      <c r="P140" s="7"/>
      <c r="Q140" s="7"/>
      <c r="R140" s="7"/>
      <c r="S140" s="7"/>
      <c r="T140" s="7"/>
      <c r="U140" s="7"/>
      <c r="V140" s="7"/>
      <c r="W140" s="5"/>
      <c r="X140" s="7"/>
    </row>
    <row r="141" spans="1:24">
      <c r="A141" s="7"/>
      <c r="B141" s="7"/>
      <c r="C141" s="7"/>
      <c r="D141" s="7"/>
      <c r="E141" s="7"/>
      <c r="F141" s="7"/>
      <c r="G141" s="7"/>
      <c r="H141" s="7"/>
      <c r="I141" s="7"/>
      <c r="J141" s="7"/>
      <c r="K141" s="7"/>
      <c r="L141" s="7"/>
      <c r="M141" s="7"/>
      <c r="N141" s="7"/>
      <c r="O141" s="7"/>
      <c r="P141" s="7"/>
      <c r="Q141" s="7"/>
      <c r="R141" s="7"/>
      <c r="S141" s="7"/>
      <c r="T141" s="7"/>
      <c r="U141" s="7"/>
      <c r="V141" s="7"/>
      <c r="W141" s="5"/>
      <c r="X141" s="7"/>
    </row>
    <row r="142" spans="1:24">
      <c r="A142" s="7"/>
      <c r="B142" s="7"/>
      <c r="C142" s="7"/>
      <c r="D142" s="7"/>
      <c r="E142" s="7"/>
      <c r="F142" s="7"/>
      <c r="G142" s="7"/>
      <c r="H142" s="7"/>
      <c r="I142" s="7"/>
      <c r="J142" s="7"/>
      <c r="K142" s="7"/>
      <c r="L142" s="7"/>
      <c r="M142" s="7"/>
      <c r="N142" s="7"/>
      <c r="O142" s="7"/>
      <c r="P142" s="7"/>
      <c r="Q142" s="7"/>
      <c r="R142" s="7"/>
      <c r="S142" s="7"/>
      <c r="T142" s="7"/>
      <c r="U142" s="7"/>
      <c r="V142" s="7"/>
      <c r="W142" s="5"/>
      <c r="X142" s="7"/>
    </row>
    <row r="143" spans="1:24">
      <c r="A143" s="7"/>
      <c r="B143" s="7"/>
      <c r="C143" s="7"/>
      <c r="D143" s="7"/>
      <c r="E143" s="7"/>
      <c r="F143" s="7"/>
      <c r="G143" s="7"/>
      <c r="H143" s="7"/>
      <c r="I143" s="7"/>
      <c r="J143" s="7"/>
      <c r="K143" s="7"/>
      <c r="L143" s="7"/>
      <c r="M143" s="7"/>
      <c r="N143" s="7"/>
      <c r="O143" s="7"/>
      <c r="P143" s="7"/>
      <c r="Q143" s="7"/>
      <c r="R143" s="7"/>
      <c r="S143" s="7"/>
      <c r="T143" s="7"/>
      <c r="U143" s="7"/>
      <c r="V143" s="7"/>
      <c r="W143" s="5"/>
      <c r="X143" s="7"/>
    </row>
    <row r="144" spans="1:24">
      <c r="A144" s="7"/>
      <c r="B144" s="7"/>
      <c r="C144" s="7"/>
      <c r="D144" s="7"/>
      <c r="E144" s="7"/>
      <c r="F144" s="7"/>
      <c r="G144" s="7"/>
      <c r="H144" s="7"/>
      <c r="I144" s="7"/>
      <c r="J144" s="7"/>
      <c r="K144" s="7"/>
      <c r="L144" s="7"/>
      <c r="M144" s="7"/>
      <c r="N144" s="7"/>
      <c r="O144" s="7"/>
      <c r="P144" s="7"/>
      <c r="Q144" s="7"/>
      <c r="R144" s="7"/>
      <c r="S144" s="7"/>
      <c r="T144" s="7"/>
      <c r="U144" s="7"/>
      <c r="V144" s="7"/>
      <c r="W144" s="5"/>
      <c r="X144" s="7"/>
    </row>
    <row r="145" spans="1:24">
      <c r="A145" s="7"/>
      <c r="B145" s="7"/>
      <c r="C145" s="7"/>
      <c r="D145" s="7"/>
      <c r="E145" s="7"/>
      <c r="F145" s="7"/>
      <c r="G145" s="7"/>
      <c r="H145" s="7"/>
      <c r="I145" s="7"/>
      <c r="J145" s="7"/>
      <c r="K145" s="7"/>
      <c r="L145" s="7"/>
      <c r="M145" s="7"/>
      <c r="N145" s="7"/>
      <c r="O145" s="7"/>
      <c r="P145" s="7"/>
      <c r="Q145" s="7"/>
      <c r="R145" s="7"/>
      <c r="S145" s="7"/>
      <c r="T145" s="7"/>
      <c r="U145" s="7"/>
      <c r="V145" s="7"/>
      <c r="W145" s="5"/>
      <c r="X145" s="7"/>
    </row>
    <row r="146" spans="1:24">
      <c r="A146" s="7"/>
      <c r="B146" s="7"/>
      <c r="C146" s="7"/>
      <c r="D146" s="7"/>
      <c r="E146" s="7"/>
      <c r="F146" s="7"/>
      <c r="G146" s="7"/>
      <c r="H146" s="7"/>
      <c r="I146" s="7"/>
      <c r="J146" s="7"/>
      <c r="K146" s="7"/>
      <c r="L146" s="7"/>
      <c r="M146" s="7"/>
      <c r="N146" s="7"/>
      <c r="O146" s="7"/>
      <c r="P146" s="7"/>
      <c r="Q146" s="7"/>
      <c r="R146" s="7"/>
      <c r="S146" s="7"/>
      <c r="T146" s="7"/>
      <c r="U146" s="7"/>
      <c r="V146" s="7"/>
      <c r="W146" s="5"/>
      <c r="X146" s="7"/>
    </row>
    <row r="147" spans="1:24">
      <c r="A147" s="7"/>
      <c r="B147" s="7"/>
      <c r="C147" s="7"/>
      <c r="D147" s="7"/>
      <c r="E147" s="7"/>
      <c r="F147" s="7"/>
      <c r="G147" s="7"/>
      <c r="H147" s="7"/>
      <c r="I147" s="7"/>
      <c r="J147" s="7"/>
      <c r="K147" s="7"/>
      <c r="L147" s="7"/>
      <c r="M147" s="7"/>
      <c r="N147" s="7"/>
      <c r="O147" s="7"/>
      <c r="P147" s="7"/>
      <c r="Q147" s="7"/>
      <c r="R147" s="7"/>
      <c r="S147" s="7"/>
      <c r="T147" s="7"/>
      <c r="U147" s="7"/>
      <c r="V147" s="7"/>
      <c r="W147" s="5"/>
      <c r="X147" s="7"/>
    </row>
    <row r="148" spans="1:24">
      <c r="A148" s="7"/>
      <c r="B148" s="7"/>
      <c r="C148" s="7"/>
      <c r="D148" s="7"/>
      <c r="E148" s="7"/>
      <c r="F148" s="7"/>
      <c r="G148" s="7"/>
      <c r="H148" s="7"/>
      <c r="I148" s="7"/>
      <c r="J148" s="7"/>
      <c r="K148" s="7"/>
      <c r="L148" s="7"/>
      <c r="M148" s="7"/>
      <c r="N148" s="7"/>
      <c r="O148" s="7"/>
      <c r="P148" s="7"/>
      <c r="Q148" s="7"/>
      <c r="R148" s="7"/>
      <c r="S148" s="7"/>
      <c r="T148" s="7"/>
      <c r="U148" s="7"/>
      <c r="V148" s="7"/>
      <c r="W148" s="5"/>
      <c r="X148" s="7"/>
    </row>
    <row r="149" spans="1:24">
      <c r="A149" s="7"/>
      <c r="B149" s="7"/>
      <c r="C149" s="7"/>
      <c r="D149" s="7"/>
      <c r="E149" s="7"/>
      <c r="F149" s="7"/>
      <c r="G149" s="7"/>
      <c r="H149" s="7"/>
      <c r="I149" s="7"/>
      <c r="J149" s="7"/>
      <c r="K149" s="7"/>
      <c r="L149" s="7"/>
      <c r="M149" s="7"/>
      <c r="N149" s="7"/>
      <c r="O149" s="7"/>
      <c r="P149" s="7"/>
      <c r="Q149" s="7"/>
      <c r="R149" s="7"/>
      <c r="S149" s="7"/>
      <c r="T149" s="7"/>
      <c r="U149" s="7"/>
      <c r="V149" s="7"/>
      <c r="W149" s="5"/>
      <c r="X149" s="7"/>
    </row>
    <row r="150" spans="1:24">
      <c r="A150" s="7"/>
      <c r="B150" s="7"/>
      <c r="C150" s="7"/>
      <c r="D150" s="7"/>
      <c r="E150" s="7"/>
      <c r="F150" s="7"/>
      <c r="G150" s="7"/>
      <c r="H150" s="7"/>
      <c r="I150" s="7"/>
      <c r="J150" s="7"/>
      <c r="K150" s="7"/>
      <c r="L150" s="7"/>
      <c r="M150" s="7"/>
      <c r="N150" s="7"/>
      <c r="O150" s="7"/>
      <c r="P150" s="7"/>
      <c r="Q150" s="7"/>
      <c r="R150" s="7"/>
      <c r="S150" s="7"/>
      <c r="T150" s="7"/>
      <c r="U150" s="7"/>
      <c r="V150" s="7"/>
      <c r="W150" s="5"/>
      <c r="X150" s="7"/>
    </row>
    <row r="151" spans="1:24">
      <c r="A151" s="7"/>
      <c r="B151" s="7"/>
      <c r="C151" s="7"/>
      <c r="D151" s="7"/>
      <c r="E151" s="7"/>
      <c r="F151" s="7"/>
      <c r="G151" s="7"/>
      <c r="H151" s="7"/>
      <c r="I151" s="7"/>
      <c r="J151" s="7"/>
      <c r="K151" s="7"/>
      <c r="L151" s="7"/>
      <c r="M151" s="7"/>
      <c r="N151" s="7"/>
      <c r="O151" s="7"/>
      <c r="P151" s="7"/>
      <c r="Q151" s="7"/>
      <c r="R151" s="7"/>
      <c r="S151" s="7"/>
      <c r="T151" s="7"/>
      <c r="U151" s="7"/>
      <c r="V151" s="7"/>
      <c r="W151" s="5"/>
      <c r="X151" s="7"/>
    </row>
    <row r="152" spans="1:24">
      <c r="A152" s="7"/>
      <c r="B152" s="7"/>
      <c r="C152" s="7"/>
      <c r="D152" s="7"/>
      <c r="E152" s="7"/>
      <c r="F152" s="7"/>
      <c r="G152" s="7"/>
      <c r="H152" s="7"/>
      <c r="I152" s="7"/>
      <c r="J152" s="7"/>
      <c r="K152" s="7"/>
      <c r="L152" s="7"/>
      <c r="M152" s="7"/>
      <c r="N152" s="7"/>
      <c r="O152" s="7"/>
      <c r="P152" s="7"/>
      <c r="Q152" s="7"/>
      <c r="R152" s="7"/>
      <c r="S152" s="7"/>
      <c r="T152" s="7"/>
      <c r="U152" s="7"/>
      <c r="V152" s="7"/>
      <c r="W152" s="5"/>
      <c r="X152" s="7"/>
    </row>
    <row r="153" spans="1:24">
      <c r="A153" s="7"/>
      <c r="B153" s="7"/>
      <c r="C153" s="7"/>
      <c r="D153" s="7"/>
      <c r="E153" s="7"/>
      <c r="F153" s="7"/>
      <c r="G153" s="7"/>
      <c r="H153" s="7"/>
      <c r="I153" s="7"/>
      <c r="J153" s="7"/>
      <c r="K153" s="7"/>
      <c r="L153" s="7"/>
      <c r="M153" s="7"/>
      <c r="N153" s="7"/>
      <c r="O153" s="7"/>
      <c r="P153" s="7"/>
      <c r="Q153" s="7"/>
      <c r="R153" s="7"/>
      <c r="S153" s="7"/>
      <c r="T153" s="7"/>
      <c r="U153" s="7"/>
      <c r="V153" s="7"/>
      <c r="W153" s="5"/>
      <c r="X153" s="7"/>
    </row>
    <row r="154" spans="1:24">
      <c r="A154" s="7"/>
      <c r="B154" s="7"/>
      <c r="C154" s="7"/>
      <c r="D154" s="7"/>
      <c r="E154" s="7"/>
      <c r="F154" s="7"/>
      <c r="G154" s="7"/>
      <c r="H154" s="7"/>
      <c r="I154" s="7"/>
      <c r="J154" s="7"/>
      <c r="K154" s="7"/>
      <c r="L154" s="7"/>
      <c r="M154" s="7"/>
      <c r="N154" s="7"/>
      <c r="O154" s="7"/>
      <c r="P154" s="7"/>
      <c r="Q154" s="7"/>
      <c r="R154" s="7"/>
      <c r="S154" s="7"/>
      <c r="T154" s="7"/>
      <c r="U154" s="7"/>
      <c r="V154" s="7"/>
      <c r="W154" s="5"/>
      <c r="X154" s="7"/>
    </row>
    <row r="155" spans="1:24">
      <c r="A155" s="7"/>
      <c r="B155" s="7"/>
      <c r="C155" s="7"/>
      <c r="D155" s="7"/>
      <c r="E155" s="7"/>
      <c r="F155" s="7"/>
      <c r="G155" s="7"/>
      <c r="H155" s="7"/>
      <c r="I155" s="7"/>
      <c r="J155" s="7"/>
      <c r="K155" s="7"/>
      <c r="L155" s="7"/>
      <c r="M155" s="7"/>
      <c r="N155" s="7"/>
      <c r="O155" s="7"/>
      <c r="P155" s="7"/>
      <c r="Q155" s="7"/>
      <c r="R155" s="7"/>
      <c r="S155" s="7"/>
      <c r="T155" s="7"/>
      <c r="U155" s="7"/>
      <c r="V155" s="7"/>
      <c r="W155" s="5"/>
      <c r="X155" s="7"/>
    </row>
    <row r="156" spans="1:24">
      <c r="A156" s="7"/>
      <c r="B156" s="7"/>
      <c r="C156" s="7"/>
      <c r="D156" s="7"/>
      <c r="E156" s="7"/>
      <c r="F156" s="7"/>
      <c r="G156" s="7"/>
      <c r="H156" s="7"/>
      <c r="I156" s="7"/>
      <c r="J156" s="7"/>
      <c r="K156" s="7"/>
      <c r="L156" s="7"/>
      <c r="M156" s="7"/>
      <c r="N156" s="7"/>
      <c r="O156" s="7"/>
      <c r="P156" s="7"/>
      <c r="Q156" s="7"/>
      <c r="R156" s="7"/>
      <c r="S156" s="7"/>
      <c r="T156" s="7"/>
      <c r="U156" s="7"/>
      <c r="V156" s="7"/>
      <c r="W156" s="5"/>
      <c r="X156" s="7"/>
    </row>
    <row r="157" spans="1:24">
      <c r="A157" s="7"/>
      <c r="B157" s="7"/>
      <c r="C157" s="7"/>
      <c r="D157" s="7"/>
      <c r="E157" s="7"/>
      <c r="F157" s="7"/>
      <c r="G157" s="7"/>
      <c r="H157" s="7"/>
      <c r="I157" s="7"/>
      <c r="J157" s="7"/>
      <c r="K157" s="7"/>
      <c r="L157" s="7"/>
      <c r="M157" s="7"/>
      <c r="N157" s="7"/>
      <c r="O157" s="7"/>
      <c r="P157" s="7"/>
      <c r="Q157" s="7"/>
      <c r="R157" s="7"/>
      <c r="S157" s="7"/>
      <c r="T157" s="7"/>
      <c r="U157" s="7"/>
      <c r="V157" s="7"/>
      <c r="W157" s="5"/>
      <c r="X157" s="7"/>
    </row>
    <row r="158" spans="1:24">
      <c r="A158" s="7"/>
      <c r="B158" s="7"/>
      <c r="C158" s="7"/>
      <c r="D158" s="7"/>
      <c r="E158" s="7"/>
      <c r="F158" s="7"/>
      <c r="G158" s="7"/>
      <c r="H158" s="7"/>
      <c r="I158" s="7"/>
      <c r="J158" s="7"/>
      <c r="K158" s="7"/>
      <c r="L158" s="7"/>
      <c r="M158" s="7"/>
      <c r="N158" s="7"/>
      <c r="O158" s="7"/>
      <c r="P158" s="7"/>
      <c r="Q158" s="7"/>
      <c r="R158" s="7"/>
      <c r="S158" s="7"/>
      <c r="T158" s="7"/>
      <c r="U158" s="7"/>
      <c r="V158" s="7"/>
      <c r="W158" s="5"/>
      <c r="X158" s="7"/>
    </row>
    <row r="159" spans="1:24">
      <c r="A159" s="7"/>
      <c r="B159" s="7"/>
      <c r="C159" s="7"/>
      <c r="D159" s="7"/>
      <c r="E159" s="7"/>
      <c r="F159" s="7"/>
      <c r="G159" s="7"/>
      <c r="H159" s="7"/>
      <c r="I159" s="7"/>
      <c r="J159" s="7"/>
      <c r="K159" s="7"/>
      <c r="L159" s="7"/>
      <c r="M159" s="7"/>
      <c r="N159" s="7"/>
      <c r="O159" s="7"/>
      <c r="P159" s="7"/>
      <c r="Q159" s="7"/>
      <c r="R159" s="7"/>
      <c r="S159" s="7"/>
      <c r="T159" s="7"/>
      <c r="U159" s="7"/>
      <c r="V159" s="7"/>
      <c r="W159" s="5"/>
      <c r="X159" s="7"/>
    </row>
    <row r="160" spans="1:24">
      <c r="A160" s="7"/>
      <c r="B160" s="7"/>
      <c r="C160" s="7"/>
      <c r="D160" s="7"/>
      <c r="E160" s="7"/>
      <c r="F160" s="7"/>
      <c r="G160" s="7"/>
      <c r="H160" s="7"/>
      <c r="I160" s="7"/>
      <c r="J160" s="7"/>
      <c r="K160" s="7"/>
      <c r="L160" s="7"/>
      <c r="M160" s="7"/>
      <c r="N160" s="7"/>
      <c r="O160" s="7"/>
      <c r="P160" s="7"/>
      <c r="Q160" s="7"/>
      <c r="R160" s="7"/>
      <c r="S160" s="7"/>
      <c r="T160" s="7"/>
      <c r="U160" s="7"/>
      <c r="V160" s="7"/>
      <c r="W160" s="5"/>
      <c r="X160" s="7"/>
    </row>
    <row r="161" spans="1:24">
      <c r="A161" s="7"/>
      <c r="B161" s="7"/>
      <c r="C161" s="7"/>
      <c r="D161" s="7"/>
      <c r="E161" s="7"/>
      <c r="F161" s="7"/>
      <c r="G161" s="7"/>
      <c r="H161" s="7"/>
      <c r="I161" s="7"/>
      <c r="J161" s="7"/>
      <c r="K161" s="7"/>
      <c r="L161" s="7"/>
      <c r="M161" s="7"/>
      <c r="N161" s="7"/>
      <c r="O161" s="7"/>
      <c r="P161" s="7"/>
      <c r="Q161" s="7"/>
      <c r="R161" s="7"/>
      <c r="S161" s="7"/>
      <c r="T161" s="7"/>
      <c r="U161" s="7"/>
      <c r="V161" s="7"/>
      <c r="W161" s="5"/>
      <c r="X161" s="7"/>
    </row>
    <row r="162" spans="1:24">
      <c r="A162" s="7"/>
      <c r="B162" s="7"/>
      <c r="C162" s="7"/>
      <c r="D162" s="7"/>
      <c r="E162" s="7"/>
      <c r="F162" s="7"/>
      <c r="G162" s="7"/>
      <c r="H162" s="7"/>
      <c r="I162" s="7"/>
      <c r="J162" s="7"/>
      <c r="K162" s="7"/>
      <c r="L162" s="7"/>
      <c r="M162" s="7"/>
      <c r="N162" s="7"/>
      <c r="O162" s="7"/>
      <c r="P162" s="7"/>
      <c r="Q162" s="7"/>
      <c r="R162" s="7"/>
      <c r="S162" s="7"/>
      <c r="T162" s="7"/>
      <c r="U162" s="7"/>
      <c r="V162" s="7"/>
      <c r="W162" s="5"/>
      <c r="X162" s="7"/>
    </row>
    <row r="163" spans="1:24">
      <c r="A163" s="7"/>
      <c r="B163" s="7"/>
      <c r="C163" s="7"/>
      <c r="D163" s="7"/>
      <c r="E163" s="7"/>
      <c r="F163" s="7"/>
      <c r="G163" s="7"/>
      <c r="H163" s="7"/>
      <c r="I163" s="7"/>
      <c r="J163" s="7"/>
      <c r="K163" s="7"/>
      <c r="L163" s="7"/>
      <c r="M163" s="7"/>
      <c r="N163" s="7"/>
      <c r="O163" s="7"/>
      <c r="P163" s="7"/>
      <c r="Q163" s="7"/>
      <c r="R163" s="7"/>
      <c r="S163" s="7"/>
      <c r="T163" s="7"/>
      <c r="U163" s="7"/>
      <c r="V163" s="7"/>
      <c r="W163" s="5"/>
      <c r="X163" s="7"/>
    </row>
    <row r="164" spans="1:24">
      <c r="A164" s="7"/>
      <c r="B164" s="7"/>
      <c r="C164" s="7"/>
      <c r="D164" s="7"/>
      <c r="E164" s="7"/>
      <c r="F164" s="7"/>
      <c r="G164" s="7"/>
      <c r="H164" s="7"/>
      <c r="I164" s="7"/>
      <c r="J164" s="7"/>
      <c r="K164" s="7"/>
      <c r="L164" s="7"/>
      <c r="M164" s="7"/>
      <c r="N164" s="7"/>
      <c r="O164" s="7"/>
      <c r="P164" s="7"/>
      <c r="Q164" s="7"/>
      <c r="R164" s="7"/>
      <c r="S164" s="7"/>
      <c r="T164" s="7"/>
      <c r="U164" s="7"/>
      <c r="V164" s="7"/>
      <c r="W164" s="5"/>
      <c r="X164" s="7"/>
    </row>
    <row r="165" spans="1:24">
      <c r="A165" s="7"/>
      <c r="B165" s="7"/>
      <c r="C165" s="7"/>
      <c r="D165" s="7"/>
      <c r="E165" s="7"/>
      <c r="F165" s="7"/>
      <c r="G165" s="7"/>
      <c r="H165" s="7"/>
      <c r="I165" s="7"/>
      <c r="J165" s="7"/>
      <c r="K165" s="7"/>
      <c r="L165" s="7"/>
      <c r="M165" s="7"/>
      <c r="N165" s="7"/>
      <c r="O165" s="7"/>
      <c r="P165" s="7"/>
      <c r="Q165" s="7"/>
      <c r="R165" s="7"/>
      <c r="S165" s="7"/>
      <c r="T165" s="7"/>
      <c r="U165" s="7"/>
      <c r="V165" s="7"/>
      <c r="W165" s="5"/>
      <c r="X165" s="7"/>
    </row>
    <row r="166" spans="1:24">
      <c r="A166" s="7"/>
      <c r="B166" s="7"/>
      <c r="C166" s="7"/>
      <c r="D166" s="7"/>
      <c r="E166" s="7"/>
      <c r="F166" s="7"/>
      <c r="G166" s="7"/>
      <c r="H166" s="7"/>
      <c r="I166" s="7"/>
      <c r="J166" s="7"/>
      <c r="K166" s="7"/>
      <c r="L166" s="7"/>
      <c r="M166" s="7"/>
      <c r="N166" s="7"/>
      <c r="O166" s="7"/>
      <c r="P166" s="7"/>
      <c r="Q166" s="7"/>
      <c r="R166" s="7"/>
      <c r="S166" s="7"/>
      <c r="T166" s="7"/>
      <c r="U166" s="7"/>
      <c r="V166" s="7"/>
      <c r="W166" s="5"/>
      <c r="X166" s="7"/>
    </row>
    <row r="167" spans="1:24">
      <c r="A167" s="7"/>
      <c r="B167" s="7"/>
      <c r="C167" s="7"/>
      <c r="D167" s="7"/>
      <c r="E167" s="7"/>
      <c r="F167" s="7"/>
      <c r="G167" s="7"/>
      <c r="H167" s="7"/>
      <c r="I167" s="7"/>
      <c r="J167" s="7"/>
      <c r="K167" s="7"/>
      <c r="L167" s="7"/>
      <c r="M167" s="7"/>
      <c r="N167" s="7"/>
      <c r="O167" s="7"/>
      <c r="P167" s="7"/>
      <c r="Q167" s="7"/>
      <c r="R167" s="7"/>
      <c r="S167" s="7"/>
      <c r="T167" s="7"/>
      <c r="U167" s="7"/>
      <c r="V167" s="7"/>
      <c r="W167" s="5"/>
      <c r="X167" s="7"/>
    </row>
    <row r="168" spans="1:24">
      <c r="A168" s="7"/>
      <c r="B168" s="7"/>
      <c r="C168" s="7"/>
      <c r="D168" s="7"/>
      <c r="E168" s="7"/>
      <c r="F168" s="7"/>
      <c r="G168" s="7"/>
      <c r="H168" s="7"/>
      <c r="I168" s="7"/>
      <c r="J168" s="7"/>
      <c r="K168" s="7"/>
      <c r="L168" s="7"/>
      <c r="M168" s="7"/>
      <c r="N168" s="7"/>
      <c r="O168" s="7"/>
      <c r="P168" s="7"/>
      <c r="Q168" s="7"/>
      <c r="R168" s="7"/>
      <c r="S168" s="7"/>
      <c r="T168" s="7"/>
      <c r="U168" s="7"/>
      <c r="V168" s="7"/>
      <c r="W168" s="5"/>
      <c r="X168" s="7"/>
    </row>
    <row r="169" spans="1:24">
      <c r="A169" s="7"/>
      <c r="B169" s="7"/>
      <c r="C169" s="7"/>
      <c r="D169" s="7"/>
      <c r="E169" s="7"/>
      <c r="F169" s="7"/>
      <c r="G169" s="7"/>
      <c r="H169" s="7"/>
      <c r="I169" s="7"/>
      <c r="J169" s="7"/>
      <c r="K169" s="7"/>
      <c r="L169" s="7"/>
      <c r="M169" s="7"/>
      <c r="N169" s="7"/>
      <c r="O169" s="7"/>
      <c r="P169" s="7"/>
      <c r="Q169" s="7"/>
      <c r="R169" s="7"/>
      <c r="S169" s="7"/>
      <c r="T169" s="7"/>
      <c r="U169" s="7"/>
      <c r="V169" s="7"/>
      <c r="W169" s="5"/>
      <c r="X169" s="7"/>
    </row>
    <row r="170" spans="1:24">
      <c r="A170" s="7"/>
      <c r="B170" s="7"/>
      <c r="C170" s="7"/>
      <c r="D170" s="7"/>
      <c r="E170" s="7"/>
      <c r="F170" s="7"/>
      <c r="G170" s="7"/>
      <c r="H170" s="7"/>
      <c r="I170" s="7"/>
      <c r="J170" s="7"/>
      <c r="K170" s="7"/>
      <c r="L170" s="7"/>
      <c r="M170" s="7"/>
      <c r="N170" s="7"/>
      <c r="O170" s="7"/>
      <c r="P170" s="7"/>
      <c r="Q170" s="7"/>
      <c r="R170" s="7"/>
      <c r="S170" s="7"/>
      <c r="T170" s="7"/>
      <c r="U170" s="7"/>
      <c r="V170" s="7"/>
      <c r="W170" s="5"/>
      <c r="X170" s="7"/>
    </row>
    <row r="171" spans="1:24">
      <c r="A171" s="7"/>
      <c r="B171" s="7"/>
      <c r="C171" s="7"/>
      <c r="D171" s="7"/>
      <c r="E171" s="7"/>
      <c r="F171" s="7"/>
      <c r="G171" s="7"/>
      <c r="H171" s="7"/>
      <c r="I171" s="7"/>
      <c r="J171" s="7"/>
      <c r="K171" s="7"/>
      <c r="L171" s="7"/>
      <c r="M171" s="7"/>
      <c r="N171" s="7"/>
      <c r="O171" s="7"/>
      <c r="P171" s="7"/>
      <c r="Q171" s="7"/>
      <c r="R171" s="7"/>
      <c r="S171" s="7"/>
      <c r="T171" s="7"/>
      <c r="U171" s="7"/>
      <c r="V171" s="7"/>
      <c r="W171" s="5"/>
      <c r="X171" s="7"/>
    </row>
    <row r="172" spans="1:24">
      <c r="A172" s="7"/>
      <c r="B172" s="7"/>
      <c r="C172" s="7"/>
      <c r="D172" s="7"/>
      <c r="E172" s="7"/>
      <c r="F172" s="7"/>
      <c r="G172" s="7"/>
      <c r="H172" s="7"/>
      <c r="I172" s="7"/>
      <c r="J172" s="7"/>
      <c r="K172" s="7"/>
      <c r="L172" s="7"/>
      <c r="M172" s="7"/>
      <c r="N172" s="7"/>
      <c r="O172" s="7"/>
      <c r="P172" s="7"/>
      <c r="Q172" s="7"/>
      <c r="R172" s="7"/>
      <c r="S172" s="7"/>
      <c r="T172" s="7"/>
      <c r="U172" s="7"/>
      <c r="V172" s="7"/>
      <c r="W172" s="5"/>
      <c r="X172" s="7"/>
    </row>
    <row r="173" spans="1:24">
      <c r="A173" s="7"/>
      <c r="B173" s="7"/>
      <c r="C173" s="7"/>
      <c r="D173" s="7"/>
      <c r="E173" s="7"/>
      <c r="F173" s="7"/>
      <c r="G173" s="7"/>
      <c r="H173" s="7"/>
      <c r="I173" s="7"/>
      <c r="J173" s="7"/>
      <c r="K173" s="7"/>
      <c r="L173" s="7"/>
      <c r="M173" s="7"/>
      <c r="N173" s="7"/>
      <c r="O173" s="7"/>
      <c r="P173" s="7"/>
      <c r="Q173" s="7"/>
      <c r="R173" s="7"/>
      <c r="S173" s="7"/>
      <c r="T173" s="7"/>
      <c r="U173" s="7"/>
      <c r="V173" s="7"/>
      <c r="W173" s="5"/>
      <c r="X173" s="7"/>
    </row>
    <row r="174" spans="1:24">
      <c r="A174" s="7"/>
      <c r="B174" s="7"/>
      <c r="C174" s="7"/>
      <c r="D174" s="7"/>
      <c r="E174" s="7"/>
      <c r="F174" s="7"/>
      <c r="G174" s="7"/>
      <c r="H174" s="7"/>
      <c r="I174" s="7"/>
      <c r="J174" s="7"/>
      <c r="K174" s="7"/>
      <c r="L174" s="7"/>
      <c r="M174" s="7"/>
      <c r="N174" s="7"/>
      <c r="O174" s="7"/>
      <c r="P174" s="7"/>
      <c r="Q174" s="7"/>
      <c r="R174" s="7"/>
      <c r="S174" s="7"/>
      <c r="T174" s="7"/>
      <c r="U174" s="7"/>
      <c r="V174" s="7"/>
      <c r="W174" s="5"/>
      <c r="X174" s="7"/>
    </row>
    <row r="175" spans="1:24">
      <c r="A175" s="7"/>
      <c r="B175" s="7"/>
      <c r="C175" s="7"/>
      <c r="D175" s="7"/>
      <c r="E175" s="7"/>
      <c r="F175" s="7"/>
      <c r="G175" s="7"/>
      <c r="H175" s="7"/>
      <c r="I175" s="7"/>
      <c r="J175" s="7"/>
      <c r="K175" s="7"/>
      <c r="L175" s="7"/>
      <c r="M175" s="7"/>
      <c r="N175" s="7"/>
      <c r="O175" s="7"/>
      <c r="P175" s="7"/>
      <c r="Q175" s="7"/>
      <c r="R175" s="7"/>
      <c r="S175" s="7"/>
      <c r="T175" s="7"/>
      <c r="U175" s="7"/>
      <c r="V175" s="7"/>
      <c r="W175" s="5"/>
      <c r="X175" s="7"/>
    </row>
    <row r="176" spans="1:24">
      <c r="A176" s="7"/>
      <c r="B176" s="7"/>
      <c r="C176" s="7"/>
      <c r="D176" s="7"/>
      <c r="E176" s="7"/>
      <c r="F176" s="7"/>
      <c r="G176" s="7"/>
      <c r="H176" s="7"/>
      <c r="I176" s="7"/>
      <c r="J176" s="7"/>
      <c r="K176" s="7"/>
      <c r="L176" s="7"/>
      <c r="M176" s="7"/>
      <c r="N176" s="7"/>
      <c r="O176" s="7"/>
      <c r="P176" s="7"/>
      <c r="Q176" s="7"/>
      <c r="R176" s="7"/>
      <c r="S176" s="7"/>
      <c r="T176" s="7"/>
      <c r="U176" s="7"/>
      <c r="V176" s="7"/>
      <c r="W176" s="5"/>
      <c r="X176" s="7"/>
    </row>
    <row r="177" spans="1:24">
      <c r="A177" s="7"/>
      <c r="B177" s="7"/>
      <c r="C177" s="7"/>
      <c r="D177" s="7"/>
      <c r="E177" s="7"/>
      <c r="F177" s="7"/>
      <c r="G177" s="7"/>
      <c r="H177" s="7"/>
      <c r="I177" s="7"/>
      <c r="J177" s="7"/>
      <c r="K177" s="7"/>
      <c r="L177" s="7"/>
      <c r="M177" s="7"/>
      <c r="N177" s="7"/>
      <c r="O177" s="7"/>
      <c r="P177" s="7"/>
      <c r="Q177" s="7"/>
      <c r="R177" s="7"/>
      <c r="S177" s="7"/>
      <c r="T177" s="7"/>
      <c r="U177" s="7"/>
      <c r="V177" s="7"/>
      <c r="W177" s="5"/>
      <c r="X177" s="7"/>
    </row>
    <row r="178" spans="1:24">
      <c r="A178" s="7"/>
      <c r="B178" s="7"/>
      <c r="C178" s="7"/>
      <c r="D178" s="7"/>
      <c r="E178" s="7"/>
      <c r="F178" s="7"/>
      <c r="G178" s="7"/>
      <c r="H178" s="7"/>
      <c r="I178" s="7"/>
      <c r="J178" s="7"/>
      <c r="K178" s="7"/>
      <c r="L178" s="7"/>
      <c r="M178" s="7"/>
      <c r="N178" s="7"/>
      <c r="O178" s="7"/>
      <c r="P178" s="7"/>
      <c r="Q178" s="7"/>
      <c r="R178" s="7"/>
      <c r="S178" s="7"/>
      <c r="T178" s="7"/>
      <c r="U178" s="7"/>
      <c r="V178" s="7"/>
      <c r="W178" s="5"/>
      <c r="X178" s="7"/>
    </row>
    <row r="179" spans="1:24">
      <c r="A179" s="7"/>
      <c r="B179" s="7"/>
      <c r="C179" s="7"/>
      <c r="D179" s="7"/>
      <c r="E179" s="7"/>
      <c r="F179" s="7"/>
      <c r="G179" s="7"/>
      <c r="H179" s="7"/>
      <c r="I179" s="7"/>
      <c r="J179" s="7"/>
      <c r="K179" s="7"/>
      <c r="L179" s="7"/>
      <c r="M179" s="7"/>
      <c r="N179" s="7"/>
      <c r="O179" s="7"/>
      <c r="P179" s="7"/>
      <c r="Q179" s="7"/>
      <c r="R179" s="7"/>
      <c r="S179" s="7"/>
      <c r="T179" s="7"/>
      <c r="U179" s="7"/>
      <c r="V179" s="7"/>
      <c r="W179" s="5"/>
      <c r="X179" s="7"/>
    </row>
    <row r="180" spans="1:24">
      <c r="A180" s="7"/>
      <c r="B180" s="7"/>
      <c r="C180" s="7"/>
      <c r="D180" s="7"/>
      <c r="E180" s="7"/>
      <c r="F180" s="7"/>
      <c r="G180" s="7"/>
      <c r="H180" s="7"/>
      <c r="I180" s="7"/>
      <c r="J180" s="7"/>
      <c r="K180" s="7"/>
      <c r="L180" s="7"/>
      <c r="M180" s="7"/>
      <c r="N180" s="7"/>
      <c r="O180" s="7"/>
      <c r="P180" s="7"/>
      <c r="Q180" s="7"/>
      <c r="R180" s="7"/>
      <c r="S180" s="7"/>
      <c r="T180" s="7"/>
      <c r="U180" s="7"/>
      <c r="V180" s="7"/>
      <c r="W180" s="5"/>
      <c r="X180" s="7"/>
    </row>
    <row r="181" spans="1:24">
      <c r="A181" s="7"/>
      <c r="B181" s="7"/>
      <c r="C181" s="7"/>
      <c r="D181" s="7"/>
      <c r="E181" s="7"/>
      <c r="F181" s="7"/>
      <c r="G181" s="7"/>
      <c r="H181" s="7"/>
      <c r="I181" s="7"/>
      <c r="J181" s="7"/>
      <c r="K181" s="7"/>
      <c r="L181" s="7"/>
      <c r="M181" s="7"/>
      <c r="N181" s="7"/>
      <c r="O181" s="7"/>
      <c r="P181" s="7"/>
      <c r="Q181" s="7"/>
      <c r="R181" s="7"/>
      <c r="S181" s="7"/>
      <c r="T181" s="7"/>
      <c r="U181" s="7"/>
      <c r="V181" s="7"/>
      <c r="W181" s="5"/>
      <c r="X181" s="7"/>
    </row>
    <row r="182" spans="1:24">
      <c r="A182" s="7"/>
      <c r="B182" s="7"/>
      <c r="C182" s="7"/>
      <c r="D182" s="7"/>
      <c r="E182" s="7"/>
      <c r="F182" s="7"/>
      <c r="G182" s="7"/>
      <c r="H182" s="7"/>
      <c r="I182" s="7"/>
      <c r="J182" s="7"/>
      <c r="K182" s="7"/>
      <c r="L182" s="7"/>
      <c r="M182" s="7"/>
      <c r="N182" s="7"/>
      <c r="O182" s="7"/>
      <c r="P182" s="7"/>
      <c r="Q182" s="7"/>
      <c r="R182" s="7"/>
      <c r="S182" s="7"/>
      <c r="T182" s="7"/>
      <c r="U182" s="7"/>
      <c r="V182" s="7"/>
      <c r="W182" s="5"/>
      <c r="X182" s="7"/>
    </row>
    <row r="183" spans="1:24">
      <c r="A183" s="7"/>
      <c r="B183" s="7"/>
      <c r="C183" s="7"/>
      <c r="D183" s="7"/>
      <c r="E183" s="7"/>
      <c r="F183" s="7"/>
      <c r="G183" s="7"/>
      <c r="H183" s="7"/>
      <c r="I183" s="7"/>
      <c r="J183" s="7"/>
      <c r="K183" s="7"/>
      <c r="L183" s="7"/>
      <c r="M183" s="7"/>
      <c r="N183" s="7"/>
      <c r="O183" s="7"/>
      <c r="P183" s="7"/>
      <c r="Q183" s="7"/>
      <c r="R183" s="7"/>
      <c r="S183" s="7"/>
      <c r="T183" s="7"/>
      <c r="U183" s="7"/>
      <c r="V183" s="7"/>
      <c r="W183" s="5"/>
      <c r="X183" s="7"/>
    </row>
    <row r="184" spans="1:24">
      <c r="A184" s="7"/>
      <c r="B184" s="7"/>
      <c r="C184" s="7"/>
      <c r="D184" s="7"/>
      <c r="E184" s="7"/>
      <c r="F184" s="7"/>
      <c r="G184" s="7"/>
      <c r="H184" s="7"/>
      <c r="I184" s="7"/>
      <c r="J184" s="7"/>
      <c r="K184" s="7"/>
      <c r="L184" s="7"/>
      <c r="M184" s="7"/>
      <c r="N184" s="7"/>
      <c r="O184" s="7"/>
      <c r="P184" s="7"/>
      <c r="Q184" s="7"/>
      <c r="R184" s="7"/>
      <c r="S184" s="7"/>
      <c r="T184" s="7"/>
      <c r="U184" s="7"/>
      <c r="V184" s="7"/>
      <c r="W184" s="5"/>
      <c r="X184" s="7"/>
    </row>
    <row r="185" spans="1:24">
      <c r="A185" s="7"/>
      <c r="B185" s="7"/>
      <c r="C185" s="7"/>
      <c r="D185" s="7"/>
      <c r="E185" s="7"/>
      <c r="F185" s="7"/>
      <c r="G185" s="7"/>
      <c r="H185" s="7"/>
      <c r="I185" s="7"/>
      <c r="J185" s="7"/>
      <c r="K185" s="7"/>
      <c r="L185" s="7"/>
      <c r="M185" s="7"/>
      <c r="N185" s="7"/>
      <c r="O185" s="7"/>
      <c r="P185" s="7"/>
      <c r="Q185" s="7"/>
      <c r="R185" s="7"/>
      <c r="S185" s="7"/>
      <c r="T185" s="7"/>
      <c r="U185" s="7"/>
      <c r="V185" s="7"/>
      <c r="W185" s="5"/>
      <c r="X185" s="7"/>
    </row>
    <row r="186" spans="1:24">
      <c r="A186" s="7"/>
      <c r="B186" s="7"/>
      <c r="C186" s="7"/>
      <c r="D186" s="7"/>
      <c r="E186" s="7"/>
      <c r="F186" s="7"/>
      <c r="G186" s="7"/>
      <c r="H186" s="7"/>
      <c r="I186" s="7"/>
      <c r="J186" s="7"/>
      <c r="K186" s="7"/>
      <c r="L186" s="7"/>
      <c r="M186" s="7"/>
      <c r="N186" s="7"/>
      <c r="O186" s="7"/>
      <c r="P186" s="7"/>
      <c r="Q186" s="7"/>
      <c r="R186" s="7"/>
      <c r="S186" s="7"/>
      <c r="T186" s="7"/>
      <c r="U186" s="7"/>
      <c r="V186" s="7"/>
      <c r="W186" s="5"/>
      <c r="X186" s="7"/>
    </row>
    <row r="187" spans="1:24">
      <c r="A187" s="7"/>
      <c r="B187" s="7"/>
      <c r="C187" s="7"/>
      <c r="D187" s="7"/>
      <c r="E187" s="7"/>
      <c r="F187" s="7"/>
      <c r="G187" s="7"/>
      <c r="H187" s="7"/>
      <c r="I187" s="7"/>
      <c r="J187" s="7"/>
      <c r="K187" s="7"/>
      <c r="L187" s="7"/>
      <c r="M187" s="7"/>
      <c r="N187" s="7"/>
      <c r="O187" s="7"/>
      <c r="P187" s="7"/>
      <c r="Q187" s="7"/>
      <c r="R187" s="7"/>
      <c r="S187" s="7"/>
      <c r="T187" s="7"/>
      <c r="U187" s="7"/>
      <c r="V187" s="7"/>
      <c r="W187" s="5"/>
      <c r="X187" s="7"/>
    </row>
    <row r="188" spans="1:24">
      <c r="A188" s="7"/>
      <c r="B188" s="7"/>
      <c r="C188" s="7"/>
      <c r="D188" s="7"/>
      <c r="E188" s="7"/>
      <c r="F188" s="7"/>
      <c r="G188" s="7"/>
      <c r="H188" s="7"/>
      <c r="I188" s="7"/>
      <c r="J188" s="7"/>
      <c r="K188" s="7"/>
      <c r="L188" s="7"/>
      <c r="M188" s="7"/>
      <c r="N188" s="7"/>
      <c r="O188" s="7"/>
      <c r="P188" s="7"/>
      <c r="Q188" s="7"/>
      <c r="R188" s="7"/>
      <c r="S188" s="7"/>
      <c r="T188" s="7"/>
      <c r="U188" s="7"/>
      <c r="V188" s="7"/>
      <c r="W188" s="5"/>
      <c r="X188" s="7"/>
    </row>
    <row r="189" spans="1:24">
      <c r="A189" s="7"/>
      <c r="B189" s="7"/>
      <c r="C189" s="7"/>
      <c r="D189" s="7"/>
      <c r="E189" s="7"/>
      <c r="F189" s="7"/>
      <c r="G189" s="7"/>
      <c r="H189" s="7"/>
      <c r="I189" s="7"/>
      <c r="J189" s="7"/>
      <c r="K189" s="7"/>
      <c r="L189" s="7"/>
      <c r="M189" s="7"/>
      <c r="N189" s="7"/>
      <c r="O189" s="7"/>
      <c r="P189" s="7"/>
      <c r="Q189" s="7"/>
      <c r="R189" s="7"/>
      <c r="S189" s="7"/>
      <c r="T189" s="7"/>
      <c r="U189" s="7"/>
      <c r="V189" s="7"/>
      <c r="W189" s="5"/>
      <c r="X189" s="7"/>
    </row>
    <row r="190" spans="1:24">
      <c r="A190" s="7"/>
      <c r="B190" s="7"/>
      <c r="C190" s="7"/>
      <c r="D190" s="7"/>
      <c r="E190" s="7"/>
      <c r="F190" s="7"/>
      <c r="G190" s="7"/>
      <c r="H190" s="7"/>
      <c r="I190" s="7"/>
      <c r="J190" s="7"/>
      <c r="K190" s="7"/>
      <c r="L190" s="7"/>
      <c r="M190" s="7"/>
      <c r="N190" s="7"/>
      <c r="O190" s="7"/>
      <c r="P190" s="7"/>
      <c r="Q190" s="7"/>
      <c r="R190" s="7"/>
      <c r="S190" s="7"/>
      <c r="T190" s="7"/>
      <c r="U190" s="7"/>
      <c r="V190" s="7"/>
      <c r="W190" s="5"/>
      <c r="X190" s="7"/>
    </row>
    <row r="191" spans="1:24">
      <c r="A191" s="7"/>
      <c r="B191" s="7"/>
      <c r="C191" s="7"/>
      <c r="D191" s="7"/>
      <c r="E191" s="7"/>
      <c r="F191" s="7"/>
      <c r="G191" s="7"/>
      <c r="H191" s="7"/>
      <c r="I191" s="7"/>
      <c r="J191" s="7"/>
      <c r="K191" s="7"/>
      <c r="L191" s="7"/>
      <c r="M191" s="7"/>
      <c r="N191" s="7"/>
      <c r="O191" s="7"/>
      <c r="P191" s="7"/>
      <c r="Q191" s="7"/>
      <c r="R191" s="7"/>
      <c r="S191" s="7"/>
      <c r="T191" s="7"/>
      <c r="U191" s="7"/>
      <c r="V191" s="7"/>
      <c r="W191" s="5"/>
      <c r="X191" s="7"/>
    </row>
    <row r="192" spans="1:24">
      <c r="A192" s="7"/>
      <c r="B192" s="7"/>
      <c r="C192" s="7"/>
      <c r="D192" s="7"/>
      <c r="E192" s="7"/>
      <c r="F192" s="7"/>
      <c r="G192" s="7"/>
      <c r="H192" s="7"/>
      <c r="I192" s="7"/>
      <c r="J192" s="7"/>
      <c r="K192" s="7"/>
      <c r="L192" s="7"/>
      <c r="M192" s="7"/>
      <c r="N192" s="7"/>
      <c r="O192" s="7"/>
      <c r="P192" s="7"/>
      <c r="Q192" s="7"/>
      <c r="R192" s="7"/>
      <c r="S192" s="7"/>
      <c r="T192" s="7"/>
      <c r="U192" s="7"/>
      <c r="V192" s="7"/>
      <c r="W192" s="5"/>
      <c r="X192" s="7"/>
    </row>
    <row r="193" spans="1:24">
      <c r="A193" s="7"/>
      <c r="B193" s="7"/>
      <c r="C193" s="7"/>
      <c r="D193" s="7"/>
      <c r="E193" s="7"/>
      <c r="F193" s="7"/>
      <c r="G193" s="7"/>
      <c r="H193" s="7"/>
      <c r="I193" s="7"/>
      <c r="J193" s="7"/>
      <c r="K193" s="7"/>
      <c r="L193" s="7"/>
      <c r="M193" s="7"/>
      <c r="N193" s="7"/>
      <c r="O193" s="7"/>
      <c r="P193" s="7"/>
      <c r="Q193" s="7"/>
      <c r="R193" s="7"/>
      <c r="S193" s="7"/>
      <c r="T193" s="7"/>
      <c r="U193" s="7"/>
      <c r="V193" s="7"/>
      <c r="W193" s="5"/>
      <c r="X193" s="7"/>
    </row>
    <row r="194" spans="1:24">
      <c r="A194" s="7"/>
      <c r="B194" s="7"/>
      <c r="C194" s="7"/>
      <c r="D194" s="7"/>
      <c r="E194" s="7"/>
      <c r="F194" s="7"/>
      <c r="G194" s="7"/>
      <c r="H194" s="7"/>
      <c r="I194" s="7"/>
      <c r="J194" s="7"/>
      <c r="K194" s="7"/>
      <c r="L194" s="7"/>
      <c r="M194" s="7"/>
      <c r="N194" s="7"/>
      <c r="O194" s="7"/>
      <c r="P194" s="7"/>
      <c r="Q194" s="7"/>
      <c r="R194" s="7"/>
      <c r="S194" s="7"/>
      <c r="T194" s="7"/>
      <c r="U194" s="7"/>
      <c r="V194" s="7"/>
      <c r="W194" s="5"/>
      <c r="X194" s="7"/>
    </row>
    <row r="195" spans="1:24">
      <c r="A195" s="7"/>
      <c r="B195" s="7"/>
      <c r="C195" s="7"/>
      <c r="D195" s="7"/>
      <c r="E195" s="7"/>
      <c r="F195" s="7"/>
      <c r="G195" s="7"/>
      <c r="H195" s="7"/>
      <c r="I195" s="7"/>
      <c r="J195" s="7"/>
      <c r="K195" s="7"/>
      <c r="L195" s="7"/>
      <c r="M195" s="7"/>
      <c r="N195" s="7"/>
      <c r="O195" s="7"/>
      <c r="P195" s="7"/>
      <c r="Q195" s="7"/>
      <c r="R195" s="7"/>
      <c r="S195" s="7"/>
      <c r="T195" s="7"/>
      <c r="U195" s="7"/>
      <c r="V195" s="7"/>
      <c r="W195" s="5"/>
      <c r="X195" s="7"/>
    </row>
    <row r="196" spans="1:24">
      <c r="A196" s="7"/>
      <c r="B196" s="7"/>
      <c r="C196" s="7"/>
      <c r="D196" s="7"/>
      <c r="E196" s="7"/>
      <c r="F196" s="7"/>
      <c r="G196" s="7"/>
      <c r="H196" s="7"/>
      <c r="I196" s="7"/>
      <c r="J196" s="7"/>
      <c r="K196" s="7"/>
      <c r="L196" s="7"/>
      <c r="M196" s="7"/>
      <c r="N196" s="7"/>
      <c r="O196" s="7"/>
      <c r="P196" s="7"/>
      <c r="Q196" s="7"/>
      <c r="R196" s="7"/>
      <c r="S196" s="7"/>
      <c r="T196" s="7"/>
      <c r="U196" s="7"/>
      <c r="V196" s="7"/>
      <c r="W196" s="5"/>
      <c r="X196" s="7"/>
    </row>
    <row r="197" spans="1:24">
      <c r="A197" s="7"/>
      <c r="B197" s="7"/>
      <c r="C197" s="7"/>
      <c r="D197" s="7"/>
      <c r="E197" s="7"/>
      <c r="F197" s="7"/>
      <c r="G197" s="7"/>
      <c r="H197" s="7"/>
      <c r="I197" s="7"/>
      <c r="J197" s="7"/>
      <c r="K197" s="7"/>
      <c r="L197" s="7"/>
      <c r="M197" s="7"/>
      <c r="N197" s="7"/>
      <c r="O197" s="7"/>
      <c r="P197" s="7"/>
      <c r="Q197" s="7"/>
      <c r="R197" s="7"/>
      <c r="S197" s="7"/>
      <c r="T197" s="7"/>
      <c r="U197" s="7"/>
      <c r="V197" s="7"/>
      <c r="W197" s="5"/>
      <c r="X197" s="7"/>
    </row>
    <row r="198" spans="1:24">
      <c r="A198" s="7"/>
      <c r="B198" s="7"/>
      <c r="C198" s="7"/>
      <c r="D198" s="7"/>
      <c r="E198" s="7"/>
      <c r="F198" s="7"/>
      <c r="G198" s="7"/>
      <c r="H198" s="7"/>
      <c r="I198" s="7"/>
      <c r="J198" s="7"/>
      <c r="K198" s="7"/>
      <c r="L198" s="7"/>
      <c r="M198" s="7"/>
      <c r="N198" s="7"/>
      <c r="O198" s="7"/>
      <c r="P198" s="7"/>
      <c r="Q198" s="7"/>
      <c r="R198" s="7"/>
      <c r="S198" s="7"/>
      <c r="T198" s="7"/>
      <c r="U198" s="7"/>
      <c r="V198" s="7"/>
      <c r="W198" s="5"/>
      <c r="X198" s="7"/>
    </row>
    <row r="199" spans="1:24">
      <c r="A199" s="7"/>
      <c r="B199" s="7"/>
      <c r="C199" s="7"/>
      <c r="D199" s="7"/>
      <c r="E199" s="7"/>
      <c r="F199" s="7"/>
      <c r="G199" s="7"/>
      <c r="H199" s="7"/>
      <c r="I199" s="7"/>
      <c r="J199" s="7"/>
      <c r="K199" s="7"/>
      <c r="L199" s="7"/>
      <c r="M199" s="7"/>
      <c r="N199" s="7"/>
      <c r="O199" s="7"/>
      <c r="P199" s="7"/>
      <c r="Q199" s="7"/>
      <c r="R199" s="7"/>
      <c r="S199" s="7"/>
      <c r="T199" s="7"/>
      <c r="U199" s="7"/>
      <c r="V199" s="7"/>
      <c r="W199" s="5"/>
      <c r="X199" s="7"/>
    </row>
    <row r="200" spans="1:24">
      <c r="A200" s="7"/>
      <c r="B200" s="7"/>
      <c r="C200" s="7"/>
      <c r="D200" s="7"/>
      <c r="E200" s="7"/>
      <c r="F200" s="7"/>
      <c r="G200" s="7"/>
      <c r="H200" s="7"/>
      <c r="I200" s="7"/>
      <c r="J200" s="7"/>
      <c r="K200" s="7"/>
      <c r="L200" s="7"/>
      <c r="M200" s="7"/>
      <c r="N200" s="7"/>
      <c r="O200" s="7"/>
      <c r="P200" s="7"/>
      <c r="Q200" s="7"/>
      <c r="R200" s="7"/>
      <c r="S200" s="7"/>
      <c r="T200" s="7"/>
      <c r="U200" s="7"/>
      <c r="V200" s="7"/>
      <c r="W200" s="5"/>
      <c r="X200" s="7"/>
    </row>
    <row r="201" spans="1:24">
      <c r="A201" s="7"/>
      <c r="B201" s="7"/>
      <c r="C201" s="7"/>
      <c r="D201" s="7"/>
      <c r="E201" s="7"/>
      <c r="F201" s="7"/>
      <c r="G201" s="7"/>
      <c r="H201" s="7"/>
      <c r="I201" s="7"/>
      <c r="J201" s="7"/>
      <c r="K201" s="7"/>
      <c r="L201" s="7"/>
      <c r="M201" s="7"/>
      <c r="N201" s="7"/>
      <c r="O201" s="7"/>
      <c r="P201" s="7"/>
      <c r="Q201" s="7"/>
      <c r="R201" s="7"/>
      <c r="S201" s="7"/>
      <c r="T201" s="7"/>
      <c r="U201" s="7"/>
      <c r="V201" s="7"/>
      <c r="W201" s="5"/>
      <c r="X201" s="7"/>
    </row>
    <row r="202" spans="1:24">
      <c r="A202" s="7"/>
      <c r="B202" s="7"/>
      <c r="C202" s="7"/>
      <c r="D202" s="7"/>
      <c r="E202" s="7"/>
      <c r="F202" s="7"/>
      <c r="G202" s="7"/>
      <c r="H202" s="7"/>
      <c r="I202" s="7"/>
      <c r="J202" s="7"/>
      <c r="K202" s="7"/>
      <c r="L202" s="7"/>
      <c r="M202" s="7"/>
      <c r="N202" s="7"/>
      <c r="O202" s="7"/>
      <c r="P202" s="7"/>
      <c r="Q202" s="7"/>
      <c r="R202" s="7"/>
      <c r="S202" s="7"/>
      <c r="T202" s="7"/>
      <c r="U202" s="7"/>
      <c r="V202" s="7"/>
      <c r="W202" s="5"/>
      <c r="X202" s="7"/>
    </row>
    <row r="203" spans="1:24">
      <c r="A203" s="7"/>
      <c r="B203" s="7"/>
      <c r="C203" s="7"/>
      <c r="D203" s="7"/>
      <c r="E203" s="7"/>
      <c r="F203" s="7"/>
      <c r="G203" s="7"/>
      <c r="H203" s="7"/>
      <c r="I203" s="7"/>
      <c r="J203" s="7"/>
      <c r="K203" s="7"/>
      <c r="L203" s="7"/>
      <c r="M203" s="7"/>
      <c r="N203" s="7"/>
      <c r="O203" s="7"/>
      <c r="P203" s="7"/>
      <c r="Q203" s="7"/>
      <c r="R203" s="7"/>
      <c r="S203" s="7"/>
      <c r="T203" s="7"/>
      <c r="U203" s="7"/>
      <c r="V203" s="7"/>
      <c r="W203" s="5"/>
      <c r="X203" s="7"/>
    </row>
    <row r="204" spans="1:24">
      <c r="A204" s="7"/>
      <c r="B204" s="7"/>
      <c r="C204" s="7"/>
      <c r="D204" s="7"/>
      <c r="E204" s="7"/>
      <c r="F204" s="7"/>
      <c r="G204" s="7"/>
      <c r="H204" s="7"/>
      <c r="I204" s="7"/>
      <c r="J204" s="7"/>
      <c r="K204" s="7"/>
      <c r="L204" s="7"/>
      <c r="M204" s="7"/>
      <c r="N204" s="7"/>
      <c r="O204" s="7"/>
      <c r="P204" s="7"/>
      <c r="Q204" s="7"/>
      <c r="R204" s="7"/>
      <c r="S204" s="7"/>
      <c r="T204" s="7"/>
      <c r="U204" s="7"/>
      <c r="V204" s="7"/>
      <c r="W204" s="5"/>
      <c r="X204" s="7"/>
    </row>
    <row r="205" spans="1:24">
      <c r="A205" s="7"/>
      <c r="B205" s="7"/>
      <c r="C205" s="7"/>
      <c r="D205" s="7"/>
      <c r="E205" s="7"/>
      <c r="F205" s="7"/>
      <c r="G205" s="7"/>
      <c r="H205" s="7"/>
      <c r="I205" s="7"/>
      <c r="J205" s="7"/>
      <c r="K205" s="7"/>
      <c r="L205" s="7"/>
      <c r="M205" s="7"/>
      <c r="N205" s="7"/>
      <c r="O205" s="7"/>
      <c r="P205" s="7"/>
      <c r="Q205" s="7"/>
      <c r="R205" s="7"/>
      <c r="S205" s="7"/>
      <c r="T205" s="7"/>
      <c r="U205" s="7"/>
      <c r="V205" s="7"/>
      <c r="W205" s="5"/>
      <c r="X205" s="7"/>
    </row>
    <row r="206" spans="1:24">
      <c r="A206" s="7"/>
      <c r="B206" s="7"/>
      <c r="C206" s="7"/>
      <c r="D206" s="7"/>
      <c r="E206" s="7"/>
      <c r="F206" s="7"/>
      <c r="G206" s="7"/>
      <c r="H206" s="7"/>
      <c r="I206" s="7"/>
      <c r="J206" s="7"/>
      <c r="K206" s="7"/>
      <c r="L206" s="7"/>
      <c r="M206" s="7"/>
      <c r="N206" s="7"/>
      <c r="O206" s="7"/>
      <c r="P206" s="7"/>
      <c r="Q206" s="7"/>
      <c r="R206" s="7"/>
      <c r="S206" s="7"/>
      <c r="T206" s="7"/>
      <c r="U206" s="7"/>
      <c r="V206" s="7"/>
      <c r="W206" s="5"/>
      <c r="X206" s="7"/>
    </row>
    <row r="207" spans="1:24">
      <c r="A207" s="7"/>
      <c r="B207" s="7"/>
      <c r="C207" s="7"/>
      <c r="D207" s="7"/>
      <c r="E207" s="7"/>
      <c r="F207" s="7"/>
      <c r="G207" s="7"/>
      <c r="H207" s="7"/>
      <c r="I207" s="7"/>
      <c r="J207" s="7"/>
      <c r="K207" s="7"/>
      <c r="L207" s="7"/>
      <c r="M207" s="7"/>
      <c r="N207" s="7"/>
      <c r="O207" s="7"/>
      <c r="P207" s="7"/>
      <c r="Q207" s="7"/>
      <c r="R207" s="7"/>
      <c r="S207" s="7"/>
      <c r="T207" s="7"/>
      <c r="U207" s="7"/>
      <c r="V207" s="7"/>
      <c r="W207" s="5"/>
      <c r="X207" s="7"/>
    </row>
    <row r="208" spans="1:24">
      <c r="A208" s="7"/>
      <c r="B208" s="7"/>
      <c r="C208" s="7"/>
      <c r="D208" s="7"/>
      <c r="E208" s="7"/>
      <c r="F208" s="7"/>
      <c r="G208" s="7"/>
      <c r="H208" s="7"/>
      <c r="I208" s="7"/>
      <c r="J208" s="7"/>
      <c r="K208" s="7"/>
      <c r="L208" s="7"/>
      <c r="M208" s="7"/>
      <c r="N208" s="7"/>
      <c r="O208" s="7"/>
      <c r="P208" s="7"/>
      <c r="Q208" s="7"/>
      <c r="R208" s="7"/>
      <c r="S208" s="7"/>
      <c r="T208" s="7"/>
      <c r="U208" s="7"/>
      <c r="V208" s="7"/>
      <c r="W208" s="5"/>
      <c r="X208" s="7"/>
    </row>
    <row r="209" spans="1:24">
      <c r="A209" s="7"/>
      <c r="B209" s="7"/>
      <c r="C209" s="7"/>
      <c r="D209" s="7"/>
      <c r="E209" s="7"/>
      <c r="F209" s="7"/>
      <c r="G209" s="7"/>
      <c r="H209" s="7"/>
      <c r="I209" s="7"/>
      <c r="J209" s="7"/>
      <c r="K209" s="7"/>
      <c r="L209" s="7"/>
      <c r="M209" s="7"/>
      <c r="N209" s="7"/>
      <c r="O209" s="7"/>
      <c r="P209" s="7"/>
      <c r="Q209" s="7"/>
      <c r="R209" s="7"/>
      <c r="S209" s="7"/>
      <c r="T209" s="7"/>
      <c r="U209" s="7"/>
      <c r="V209" s="7"/>
      <c r="W209" s="5"/>
      <c r="X209" s="7"/>
    </row>
    <row r="210" spans="1:24">
      <c r="A210" s="7"/>
      <c r="B210" s="7"/>
      <c r="C210" s="7"/>
      <c r="D210" s="7"/>
      <c r="E210" s="7"/>
      <c r="F210" s="7"/>
      <c r="G210" s="7"/>
      <c r="H210" s="7"/>
      <c r="I210" s="7"/>
      <c r="J210" s="7"/>
      <c r="K210" s="7"/>
      <c r="L210" s="7"/>
      <c r="M210" s="7"/>
      <c r="N210" s="7"/>
      <c r="O210" s="7"/>
      <c r="P210" s="7"/>
      <c r="Q210" s="7"/>
      <c r="R210" s="7"/>
      <c r="S210" s="7"/>
      <c r="T210" s="7"/>
      <c r="U210" s="7"/>
      <c r="V210" s="7"/>
      <c r="W210" s="5"/>
      <c r="X210" s="7"/>
    </row>
    <row r="211" spans="1:24">
      <c r="A211" s="7"/>
      <c r="B211" s="7"/>
      <c r="C211" s="7"/>
      <c r="D211" s="7"/>
      <c r="E211" s="7"/>
      <c r="F211" s="7"/>
      <c r="G211" s="7"/>
      <c r="H211" s="7"/>
      <c r="I211" s="7"/>
      <c r="J211" s="7"/>
      <c r="K211" s="7"/>
      <c r="L211" s="7"/>
      <c r="M211" s="7"/>
      <c r="N211" s="7"/>
      <c r="O211" s="7"/>
      <c r="P211" s="7"/>
      <c r="Q211" s="7"/>
      <c r="R211" s="7"/>
      <c r="S211" s="7"/>
      <c r="T211" s="7"/>
      <c r="U211" s="7"/>
      <c r="V211" s="7"/>
      <c r="W211" s="5"/>
      <c r="X211" s="7"/>
    </row>
    <row r="212" spans="1:24">
      <c r="A212" s="7"/>
      <c r="B212" s="7"/>
      <c r="C212" s="7"/>
      <c r="D212" s="7"/>
      <c r="E212" s="7"/>
      <c r="F212" s="7"/>
      <c r="G212" s="7"/>
      <c r="H212" s="7"/>
      <c r="I212" s="7"/>
      <c r="J212" s="7"/>
      <c r="K212" s="7"/>
      <c r="L212" s="7"/>
      <c r="M212" s="7"/>
      <c r="N212" s="7"/>
      <c r="O212" s="7"/>
      <c r="P212" s="7"/>
      <c r="Q212" s="7"/>
      <c r="R212" s="7"/>
      <c r="S212" s="7"/>
      <c r="T212" s="7"/>
      <c r="U212" s="7"/>
      <c r="V212" s="7"/>
      <c r="W212" s="5"/>
      <c r="X212" s="7"/>
    </row>
    <row r="213" spans="1:24">
      <c r="A213" s="7"/>
      <c r="B213" s="7"/>
      <c r="C213" s="7"/>
      <c r="D213" s="7"/>
      <c r="E213" s="7"/>
      <c r="F213" s="7"/>
      <c r="G213" s="7"/>
      <c r="H213" s="7"/>
      <c r="I213" s="7"/>
      <c r="J213" s="7"/>
      <c r="K213" s="7"/>
      <c r="L213" s="7"/>
      <c r="M213" s="7"/>
      <c r="N213" s="7"/>
      <c r="O213" s="7"/>
      <c r="P213" s="7"/>
      <c r="Q213" s="7"/>
      <c r="R213" s="7"/>
      <c r="S213" s="7"/>
      <c r="T213" s="7"/>
      <c r="U213" s="7"/>
      <c r="V213" s="7"/>
      <c r="W213" s="5"/>
      <c r="X213" s="7"/>
    </row>
    <row r="214" spans="1:24">
      <c r="A214" s="7"/>
      <c r="B214" s="7"/>
      <c r="C214" s="7"/>
      <c r="D214" s="7"/>
      <c r="E214" s="7"/>
      <c r="F214" s="7"/>
      <c r="G214" s="7"/>
      <c r="H214" s="7"/>
      <c r="I214" s="7"/>
      <c r="J214" s="7"/>
      <c r="K214" s="7"/>
      <c r="L214" s="7"/>
      <c r="M214" s="7"/>
      <c r="N214" s="7"/>
      <c r="O214" s="7"/>
      <c r="P214" s="7"/>
      <c r="Q214" s="7"/>
      <c r="R214" s="7"/>
      <c r="S214" s="7"/>
      <c r="T214" s="7"/>
      <c r="U214" s="7"/>
      <c r="V214" s="7"/>
      <c r="W214" s="5"/>
      <c r="X214" s="7"/>
    </row>
    <row r="215" spans="1:24">
      <c r="A215" s="7"/>
      <c r="B215" s="7"/>
      <c r="C215" s="7"/>
      <c r="D215" s="7"/>
      <c r="E215" s="7"/>
      <c r="F215" s="7"/>
      <c r="G215" s="7"/>
      <c r="H215" s="7"/>
      <c r="I215" s="7"/>
      <c r="J215" s="7"/>
      <c r="K215" s="7"/>
      <c r="L215" s="7"/>
      <c r="M215" s="7"/>
      <c r="N215" s="7"/>
      <c r="O215" s="7"/>
      <c r="P215" s="7"/>
      <c r="Q215" s="7"/>
      <c r="R215" s="7"/>
      <c r="S215" s="7"/>
      <c r="T215" s="7"/>
      <c r="U215" s="7"/>
      <c r="V215" s="7"/>
      <c r="W215" s="5"/>
      <c r="X215" s="7"/>
    </row>
    <row r="216" spans="1:24">
      <c r="A216" s="7"/>
      <c r="B216" s="7"/>
      <c r="C216" s="7"/>
      <c r="D216" s="7"/>
      <c r="E216" s="7"/>
      <c r="F216" s="7"/>
      <c r="G216" s="7"/>
      <c r="H216" s="7"/>
      <c r="I216" s="7"/>
      <c r="J216" s="7"/>
      <c r="K216" s="7"/>
      <c r="L216" s="7"/>
      <c r="M216" s="7"/>
      <c r="N216" s="7"/>
      <c r="O216" s="7"/>
      <c r="P216" s="7"/>
      <c r="Q216" s="7"/>
      <c r="R216" s="7"/>
      <c r="S216" s="7"/>
      <c r="T216" s="7"/>
      <c r="U216" s="7"/>
      <c r="V216" s="7"/>
      <c r="W216" s="5"/>
      <c r="X216" s="7"/>
    </row>
    <row r="217" spans="1:24">
      <c r="A217" s="7"/>
      <c r="B217" s="7"/>
      <c r="C217" s="7"/>
      <c r="D217" s="7"/>
      <c r="E217" s="7"/>
      <c r="F217" s="7"/>
      <c r="G217" s="7"/>
      <c r="H217" s="7"/>
      <c r="I217" s="7"/>
      <c r="J217" s="7"/>
      <c r="K217" s="7"/>
      <c r="L217" s="7"/>
      <c r="M217" s="7"/>
      <c r="N217" s="7"/>
      <c r="O217" s="7"/>
      <c r="P217" s="7"/>
      <c r="Q217" s="7"/>
      <c r="R217" s="7"/>
      <c r="S217" s="7"/>
      <c r="T217" s="7"/>
      <c r="U217" s="7"/>
      <c r="V217" s="7"/>
      <c r="W217" s="5"/>
      <c r="X217" s="7"/>
    </row>
    <row r="218" spans="1:24">
      <c r="A218" s="7"/>
      <c r="B218" s="7"/>
      <c r="C218" s="7"/>
      <c r="D218" s="7"/>
      <c r="E218" s="7"/>
      <c r="F218" s="7"/>
      <c r="G218" s="7"/>
      <c r="H218" s="7"/>
      <c r="I218" s="7"/>
      <c r="J218" s="7"/>
      <c r="K218" s="7"/>
      <c r="L218" s="7"/>
      <c r="M218" s="7"/>
      <c r="N218" s="7"/>
      <c r="O218" s="7"/>
      <c r="P218" s="7"/>
      <c r="Q218" s="7"/>
      <c r="R218" s="7"/>
      <c r="S218" s="7"/>
      <c r="T218" s="7"/>
      <c r="U218" s="7"/>
      <c r="V218" s="7"/>
      <c r="W218" s="5"/>
      <c r="X218" s="7"/>
    </row>
    <row r="219" spans="1:24">
      <c r="A219" s="7"/>
      <c r="B219" s="7"/>
      <c r="C219" s="7"/>
      <c r="D219" s="7"/>
      <c r="E219" s="7"/>
      <c r="F219" s="7"/>
      <c r="G219" s="7"/>
      <c r="H219" s="7"/>
      <c r="I219" s="7"/>
      <c r="J219" s="7"/>
      <c r="K219" s="7"/>
      <c r="L219" s="7"/>
      <c r="M219" s="7"/>
      <c r="N219" s="7"/>
      <c r="O219" s="7"/>
      <c r="P219" s="7"/>
      <c r="Q219" s="7"/>
      <c r="R219" s="7"/>
      <c r="S219" s="7"/>
      <c r="T219" s="7"/>
      <c r="U219" s="7"/>
      <c r="V219" s="7"/>
      <c r="W219" s="5"/>
      <c r="X219" s="7"/>
    </row>
    <row r="220" spans="1:24">
      <c r="A220" s="7"/>
      <c r="B220" s="7"/>
      <c r="C220" s="7"/>
      <c r="D220" s="7"/>
      <c r="E220" s="7"/>
      <c r="F220" s="7"/>
      <c r="G220" s="7"/>
      <c r="H220" s="7"/>
      <c r="I220" s="7"/>
      <c r="J220" s="7"/>
      <c r="K220" s="7"/>
      <c r="L220" s="7"/>
      <c r="M220" s="7"/>
      <c r="N220" s="7"/>
      <c r="O220" s="7"/>
      <c r="P220" s="7"/>
      <c r="Q220" s="7"/>
      <c r="R220" s="7"/>
      <c r="S220" s="7"/>
      <c r="T220" s="7"/>
      <c r="U220" s="7"/>
      <c r="V220" s="7"/>
      <c r="W220" s="5"/>
      <c r="X220" s="7"/>
    </row>
    <row r="221" spans="1:24">
      <c r="A221" s="7"/>
      <c r="B221" s="7"/>
      <c r="C221" s="7"/>
      <c r="D221" s="7"/>
      <c r="E221" s="7"/>
      <c r="F221" s="7"/>
      <c r="G221" s="7"/>
      <c r="H221" s="7"/>
      <c r="I221" s="7"/>
      <c r="J221" s="7"/>
      <c r="K221" s="7"/>
      <c r="L221" s="7"/>
      <c r="M221" s="7"/>
      <c r="N221" s="7"/>
      <c r="O221" s="7"/>
      <c r="P221" s="7"/>
      <c r="Q221" s="7"/>
      <c r="R221" s="7"/>
      <c r="S221" s="7"/>
      <c r="T221" s="7"/>
      <c r="U221" s="7"/>
      <c r="V221" s="7"/>
      <c r="W221" s="5"/>
      <c r="X221" s="7"/>
    </row>
    <row r="222" spans="1:24">
      <c r="A222" s="7"/>
      <c r="B222" s="7"/>
      <c r="C222" s="7"/>
      <c r="D222" s="7"/>
      <c r="E222" s="7"/>
      <c r="F222" s="7"/>
      <c r="G222" s="7"/>
      <c r="H222" s="7"/>
      <c r="I222" s="7"/>
      <c r="J222" s="7"/>
      <c r="K222" s="7"/>
      <c r="L222" s="7"/>
      <c r="M222" s="7"/>
      <c r="N222" s="7"/>
      <c r="O222" s="7"/>
      <c r="P222" s="7"/>
      <c r="Q222" s="7"/>
      <c r="R222" s="7"/>
      <c r="S222" s="7"/>
      <c r="T222" s="7"/>
      <c r="U222" s="7"/>
      <c r="V222" s="7"/>
      <c r="W222" s="5"/>
      <c r="X222" s="7"/>
    </row>
    <row r="223" spans="1:24">
      <c r="A223" s="7"/>
      <c r="B223" s="7"/>
      <c r="C223" s="7"/>
      <c r="D223" s="7"/>
      <c r="E223" s="7"/>
      <c r="F223" s="7"/>
      <c r="G223" s="7"/>
      <c r="H223" s="7"/>
      <c r="I223" s="7"/>
      <c r="J223" s="7"/>
      <c r="K223" s="7"/>
      <c r="L223" s="7"/>
      <c r="M223" s="7"/>
      <c r="N223" s="7"/>
      <c r="O223" s="7"/>
      <c r="P223" s="7"/>
      <c r="Q223" s="7"/>
      <c r="R223" s="7"/>
      <c r="S223" s="7"/>
      <c r="T223" s="7"/>
      <c r="U223" s="7"/>
      <c r="V223" s="7"/>
      <c r="W223" s="5"/>
      <c r="X223" s="7"/>
    </row>
    <row r="224" spans="1:24">
      <c r="A224" s="7"/>
      <c r="B224" s="7"/>
      <c r="C224" s="7"/>
      <c r="D224" s="7"/>
      <c r="E224" s="7"/>
      <c r="F224" s="7"/>
      <c r="G224" s="7"/>
      <c r="H224" s="7"/>
      <c r="I224" s="7"/>
      <c r="J224" s="7"/>
      <c r="K224" s="7"/>
      <c r="L224" s="7"/>
      <c r="M224" s="7"/>
      <c r="N224" s="7"/>
      <c r="O224" s="7"/>
      <c r="P224" s="7"/>
      <c r="Q224" s="7"/>
      <c r="R224" s="7"/>
      <c r="S224" s="7"/>
      <c r="T224" s="7"/>
      <c r="U224" s="7"/>
      <c r="V224" s="7"/>
      <c r="W224" s="5"/>
      <c r="X224" s="7"/>
    </row>
    <row r="225" spans="1:24">
      <c r="A225" s="7"/>
      <c r="B225" s="7"/>
      <c r="C225" s="7"/>
      <c r="D225" s="7"/>
      <c r="E225" s="7"/>
      <c r="F225" s="7"/>
      <c r="G225" s="7"/>
      <c r="H225" s="7"/>
      <c r="I225" s="7"/>
      <c r="J225" s="7"/>
      <c r="K225" s="7"/>
      <c r="L225" s="7"/>
      <c r="M225" s="7"/>
      <c r="N225" s="7"/>
      <c r="O225" s="7"/>
      <c r="P225" s="7"/>
      <c r="Q225" s="7"/>
      <c r="R225" s="7"/>
      <c r="S225" s="7"/>
      <c r="T225" s="7"/>
      <c r="U225" s="7"/>
      <c r="V225" s="7"/>
      <c r="W225" s="5"/>
      <c r="X225" s="7"/>
    </row>
    <row r="226" spans="1:24">
      <c r="A226" s="7"/>
      <c r="B226" s="7"/>
      <c r="C226" s="7"/>
      <c r="D226" s="7"/>
      <c r="E226" s="7"/>
      <c r="F226" s="7"/>
      <c r="G226" s="7"/>
      <c r="H226" s="7"/>
      <c r="I226" s="7"/>
      <c r="J226" s="7"/>
      <c r="K226" s="7"/>
      <c r="L226" s="7"/>
      <c r="M226" s="7"/>
      <c r="N226" s="7"/>
      <c r="O226" s="7"/>
      <c r="P226" s="7"/>
      <c r="Q226" s="7"/>
      <c r="R226" s="7"/>
      <c r="S226" s="7"/>
      <c r="T226" s="7"/>
      <c r="U226" s="7"/>
      <c r="V226" s="7"/>
      <c r="W226" s="5"/>
      <c r="X226" s="7"/>
    </row>
    <row r="227" spans="1:24">
      <c r="A227" s="7"/>
      <c r="B227" s="7"/>
      <c r="C227" s="7"/>
      <c r="D227" s="7"/>
      <c r="E227" s="7"/>
      <c r="F227" s="7"/>
      <c r="G227" s="7"/>
      <c r="H227" s="7"/>
      <c r="I227" s="7"/>
      <c r="J227" s="7"/>
      <c r="K227" s="7"/>
      <c r="L227" s="7"/>
      <c r="M227" s="7"/>
      <c r="N227" s="7"/>
      <c r="O227" s="7"/>
      <c r="P227" s="7"/>
      <c r="Q227" s="7"/>
      <c r="R227" s="7"/>
      <c r="S227" s="7"/>
      <c r="T227" s="7"/>
      <c r="U227" s="7"/>
      <c r="V227" s="7"/>
      <c r="W227" s="5"/>
      <c r="X227" s="7"/>
    </row>
    <row r="228" spans="1:24">
      <c r="A228" s="7"/>
      <c r="B228" s="7"/>
      <c r="C228" s="7"/>
      <c r="D228" s="7"/>
      <c r="E228" s="7"/>
      <c r="F228" s="7"/>
      <c r="G228" s="7"/>
      <c r="H228" s="7"/>
      <c r="I228" s="7"/>
      <c r="J228" s="7"/>
      <c r="K228" s="7"/>
      <c r="L228" s="7"/>
      <c r="M228" s="7"/>
      <c r="N228" s="7"/>
      <c r="O228" s="7"/>
      <c r="P228" s="7"/>
      <c r="Q228" s="7"/>
      <c r="R228" s="7"/>
      <c r="S228" s="7"/>
      <c r="T228" s="7"/>
      <c r="U228" s="7"/>
      <c r="V228" s="7"/>
      <c r="W228" s="5"/>
      <c r="X228" s="7"/>
    </row>
    <row r="229" spans="1:24">
      <c r="A229" s="7"/>
      <c r="B229" s="7"/>
      <c r="C229" s="7"/>
      <c r="D229" s="7"/>
      <c r="E229" s="7"/>
      <c r="F229" s="7"/>
      <c r="G229" s="7"/>
      <c r="H229" s="7"/>
      <c r="I229" s="7"/>
      <c r="J229" s="7"/>
      <c r="K229" s="7"/>
      <c r="L229" s="7"/>
      <c r="M229" s="7"/>
      <c r="N229" s="7"/>
      <c r="O229" s="7"/>
      <c r="P229" s="7"/>
      <c r="Q229" s="7"/>
      <c r="R229" s="7"/>
      <c r="S229" s="7"/>
      <c r="T229" s="7"/>
      <c r="U229" s="7"/>
      <c r="V229" s="7"/>
      <c r="W229" s="5"/>
      <c r="X229" s="7"/>
    </row>
    <row r="230" spans="1:24">
      <c r="A230" s="7"/>
      <c r="B230" s="7"/>
      <c r="C230" s="7"/>
      <c r="D230" s="7"/>
      <c r="E230" s="7"/>
      <c r="F230" s="7"/>
      <c r="G230" s="7"/>
      <c r="H230" s="7"/>
      <c r="I230" s="7"/>
      <c r="J230" s="7"/>
      <c r="K230" s="7"/>
      <c r="L230" s="7"/>
      <c r="M230" s="7"/>
      <c r="N230" s="7"/>
      <c r="O230" s="7"/>
      <c r="P230" s="7"/>
      <c r="Q230" s="7"/>
      <c r="R230" s="7"/>
      <c r="S230" s="7"/>
      <c r="T230" s="7"/>
      <c r="U230" s="7"/>
      <c r="V230" s="7"/>
      <c r="W230" s="5"/>
      <c r="X230" s="7"/>
    </row>
    <row r="231" spans="1:24">
      <c r="A231" s="7"/>
      <c r="B231" s="7"/>
      <c r="C231" s="7"/>
      <c r="D231" s="7"/>
      <c r="E231" s="7"/>
      <c r="F231" s="7"/>
      <c r="G231" s="7"/>
      <c r="H231" s="7"/>
      <c r="I231" s="7"/>
      <c r="J231" s="7"/>
      <c r="K231" s="7"/>
      <c r="L231" s="7"/>
      <c r="M231" s="7"/>
      <c r="N231" s="7"/>
      <c r="O231" s="7"/>
      <c r="P231" s="7"/>
      <c r="Q231" s="7"/>
      <c r="R231" s="7"/>
      <c r="S231" s="7"/>
      <c r="T231" s="7"/>
      <c r="U231" s="7"/>
      <c r="V231" s="7"/>
      <c r="W231" s="5"/>
      <c r="X231" s="7"/>
    </row>
    <row r="232" spans="1:24">
      <c r="A232" s="7"/>
      <c r="B232" s="7"/>
      <c r="C232" s="7"/>
      <c r="D232" s="7"/>
      <c r="E232" s="7"/>
      <c r="F232" s="7"/>
      <c r="G232" s="7"/>
      <c r="H232" s="7"/>
      <c r="I232" s="7"/>
      <c r="J232" s="7"/>
      <c r="K232" s="7"/>
      <c r="L232" s="7"/>
      <c r="M232" s="7"/>
      <c r="N232" s="7"/>
      <c r="O232" s="7"/>
      <c r="P232" s="7"/>
      <c r="Q232" s="7"/>
      <c r="R232" s="7"/>
      <c r="S232" s="7"/>
      <c r="T232" s="7"/>
      <c r="U232" s="7"/>
      <c r="V232" s="7"/>
      <c r="W232" s="5"/>
      <c r="X232" s="7"/>
    </row>
    <row r="233" spans="1:24">
      <c r="A233" s="7"/>
      <c r="B233" s="7"/>
      <c r="C233" s="7"/>
      <c r="D233" s="7"/>
      <c r="E233" s="7"/>
      <c r="F233" s="7"/>
      <c r="G233" s="7"/>
      <c r="H233" s="7"/>
      <c r="I233" s="7"/>
      <c r="J233" s="7"/>
      <c r="K233" s="7"/>
      <c r="L233" s="7"/>
      <c r="M233" s="7"/>
      <c r="N233" s="7"/>
      <c r="O233" s="7"/>
      <c r="P233" s="7"/>
      <c r="Q233" s="7"/>
      <c r="R233" s="7"/>
      <c r="S233" s="7"/>
      <c r="T233" s="7"/>
      <c r="U233" s="7"/>
      <c r="V233" s="7"/>
      <c r="W233" s="5"/>
      <c r="X233" s="7"/>
    </row>
    <row r="234" spans="1:24">
      <c r="A234" s="7"/>
      <c r="B234" s="7"/>
      <c r="C234" s="7"/>
      <c r="D234" s="7"/>
      <c r="E234" s="7"/>
      <c r="F234" s="7"/>
      <c r="G234" s="7"/>
      <c r="H234" s="7"/>
      <c r="I234" s="7"/>
      <c r="J234" s="7"/>
      <c r="K234" s="7"/>
      <c r="L234" s="7"/>
      <c r="M234" s="7"/>
      <c r="N234" s="7"/>
      <c r="O234" s="7"/>
      <c r="P234" s="7"/>
      <c r="Q234" s="7"/>
      <c r="R234" s="7"/>
      <c r="S234" s="7"/>
      <c r="T234" s="7"/>
      <c r="U234" s="7"/>
      <c r="V234" s="7"/>
      <c r="W234" s="5"/>
      <c r="X234" s="7"/>
    </row>
    <row r="235" spans="1:24">
      <c r="A235" s="7"/>
      <c r="B235" s="7"/>
      <c r="C235" s="7"/>
      <c r="D235" s="7"/>
      <c r="E235" s="7"/>
      <c r="F235" s="7"/>
      <c r="G235" s="7"/>
      <c r="H235" s="7"/>
      <c r="I235" s="7"/>
      <c r="J235" s="7"/>
      <c r="K235" s="7"/>
      <c r="L235" s="7"/>
      <c r="M235" s="7"/>
      <c r="N235" s="7"/>
      <c r="O235" s="7"/>
      <c r="P235" s="7"/>
      <c r="Q235" s="7"/>
      <c r="R235" s="7"/>
      <c r="S235" s="7"/>
      <c r="T235" s="7"/>
      <c r="U235" s="7"/>
      <c r="V235" s="7"/>
      <c r="W235" s="5"/>
      <c r="X235" s="7"/>
    </row>
    <row r="236" spans="1:24">
      <c r="A236" s="7"/>
      <c r="B236" s="7"/>
      <c r="C236" s="7"/>
      <c r="D236" s="7"/>
      <c r="E236" s="7"/>
      <c r="F236" s="7"/>
      <c r="G236" s="7"/>
      <c r="H236" s="7"/>
      <c r="I236" s="7"/>
      <c r="J236" s="7"/>
      <c r="K236" s="7"/>
      <c r="L236" s="7"/>
      <c r="M236" s="7"/>
      <c r="N236" s="7"/>
      <c r="O236" s="7"/>
      <c r="P236" s="7"/>
      <c r="Q236" s="7"/>
      <c r="R236" s="7"/>
      <c r="S236" s="7"/>
      <c r="T236" s="7"/>
      <c r="U236" s="7"/>
      <c r="V236" s="7"/>
      <c r="W236" s="5"/>
      <c r="X236" s="7"/>
    </row>
    <row r="237" spans="1:24">
      <c r="A237" s="7"/>
      <c r="B237" s="7"/>
      <c r="C237" s="7"/>
      <c r="D237" s="7"/>
      <c r="E237" s="7"/>
      <c r="F237" s="7"/>
      <c r="G237" s="7"/>
      <c r="H237" s="7"/>
      <c r="I237" s="7"/>
      <c r="J237" s="7"/>
      <c r="K237" s="7"/>
      <c r="L237" s="7"/>
      <c r="M237" s="7"/>
      <c r="N237" s="7"/>
      <c r="O237" s="7"/>
      <c r="P237" s="7"/>
      <c r="Q237" s="7"/>
      <c r="R237" s="7"/>
      <c r="S237" s="7"/>
      <c r="T237" s="7"/>
      <c r="U237" s="7"/>
      <c r="V237" s="7"/>
      <c r="W237" s="5"/>
      <c r="X237" s="7"/>
    </row>
    <row r="238" spans="1:24">
      <c r="A238" s="7"/>
      <c r="B238" s="7"/>
      <c r="C238" s="7"/>
      <c r="D238" s="7"/>
      <c r="E238" s="7"/>
      <c r="F238" s="7"/>
      <c r="G238" s="7"/>
      <c r="H238" s="7"/>
      <c r="I238" s="7"/>
      <c r="J238" s="7"/>
      <c r="K238" s="7"/>
      <c r="L238" s="7"/>
      <c r="M238" s="7"/>
      <c r="N238" s="7"/>
      <c r="O238" s="7"/>
      <c r="P238" s="7"/>
      <c r="Q238" s="7"/>
      <c r="R238" s="7"/>
      <c r="S238" s="7"/>
      <c r="T238" s="7"/>
      <c r="U238" s="7"/>
      <c r="V238" s="7"/>
      <c r="W238" s="5"/>
      <c r="X238" s="7"/>
    </row>
    <row r="239" spans="1:24">
      <c r="A239" s="7"/>
      <c r="B239" s="7"/>
      <c r="C239" s="7"/>
      <c r="D239" s="7"/>
      <c r="E239" s="7"/>
      <c r="F239" s="7"/>
      <c r="G239" s="7"/>
      <c r="H239" s="7"/>
      <c r="I239" s="7"/>
      <c r="J239" s="7"/>
      <c r="K239" s="7"/>
      <c r="L239" s="7"/>
      <c r="M239" s="7"/>
      <c r="N239" s="7"/>
      <c r="O239" s="7"/>
      <c r="P239" s="7"/>
      <c r="Q239" s="7"/>
      <c r="R239" s="7"/>
      <c r="S239" s="7"/>
      <c r="T239" s="7"/>
      <c r="U239" s="7"/>
      <c r="V239" s="7"/>
      <c r="W239" s="5"/>
      <c r="X239" s="7"/>
    </row>
    <row r="240" spans="1:24">
      <c r="A240" s="7"/>
      <c r="B240" s="7"/>
      <c r="C240" s="7"/>
      <c r="D240" s="7"/>
      <c r="E240" s="7"/>
      <c r="F240" s="7"/>
      <c r="G240" s="7"/>
      <c r="H240" s="7"/>
      <c r="I240" s="7"/>
      <c r="J240" s="7"/>
      <c r="K240" s="7"/>
      <c r="L240" s="7"/>
      <c r="M240" s="7"/>
      <c r="N240" s="7"/>
      <c r="O240" s="7"/>
      <c r="P240" s="7"/>
      <c r="Q240" s="7"/>
      <c r="R240" s="7"/>
      <c r="S240" s="7"/>
      <c r="T240" s="7"/>
      <c r="U240" s="7"/>
      <c r="V240" s="7"/>
      <c r="W240" s="5"/>
      <c r="X240" s="7"/>
    </row>
    <row r="241" spans="1:24">
      <c r="A241" s="7"/>
      <c r="B241" s="7"/>
      <c r="C241" s="7"/>
      <c r="D241" s="7"/>
      <c r="E241" s="7"/>
      <c r="F241" s="7"/>
      <c r="G241" s="7"/>
      <c r="H241" s="7"/>
      <c r="I241" s="7"/>
      <c r="J241" s="7"/>
      <c r="K241" s="7"/>
      <c r="L241" s="7"/>
      <c r="M241" s="7"/>
      <c r="N241" s="7"/>
      <c r="O241" s="7"/>
      <c r="P241" s="7"/>
      <c r="Q241" s="7"/>
      <c r="R241" s="7"/>
      <c r="S241" s="7"/>
      <c r="T241" s="7"/>
      <c r="U241" s="7"/>
      <c r="V241" s="7"/>
      <c r="W241" s="5"/>
      <c r="X241" s="7"/>
    </row>
    <row r="242" spans="1:24">
      <c r="A242" s="7"/>
      <c r="B242" s="7"/>
      <c r="C242" s="7"/>
      <c r="D242" s="7"/>
      <c r="E242" s="7"/>
      <c r="F242" s="7"/>
      <c r="G242" s="7"/>
      <c r="H242" s="7"/>
      <c r="I242" s="7"/>
      <c r="J242" s="7"/>
      <c r="K242" s="7"/>
      <c r="L242" s="7"/>
      <c r="M242" s="7"/>
      <c r="N242" s="7"/>
      <c r="O242" s="7"/>
      <c r="P242" s="7"/>
      <c r="Q242" s="7"/>
      <c r="R242" s="7"/>
      <c r="S242" s="7"/>
      <c r="T242" s="7"/>
      <c r="U242" s="7"/>
      <c r="V242" s="7"/>
      <c r="W242" s="5"/>
      <c r="X242" s="7"/>
    </row>
    <row r="243" spans="1:24">
      <c r="A243" s="7"/>
      <c r="B243" s="7"/>
      <c r="C243" s="7"/>
      <c r="D243" s="7"/>
      <c r="E243" s="7"/>
      <c r="F243" s="7"/>
      <c r="G243" s="7"/>
      <c r="H243" s="7"/>
      <c r="I243" s="7"/>
      <c r="J243" s="7"/>
      <c r="K243" s="7"/>
      <c r="L243" s="7"/>
      <c r="M243" s="7"/>
      <c r="N243" s="7"/>
      <c r="O243" s="7"/>
      <c r="P243" s="7"/>
      <c r="Q243" s="7"/>
      <c r="R243" s="7"/>
      <c r="S243" s="7"/>
      <c r="T243" s="7"/>
      <c r="U243" s="7"/>
      <c r="V243" s="7"/>
      <c r="W243" s="5"/>
      <c r="X243" s="7"/>
    </row>
    <row r="244" spans="1:24">
      <c r="A244" s="7"/>
      <c r="B244" s="7"/>
      <c r="C244" s="7"/>
      <c r="D244" s="7"/>
      <c r="E244" s="7"/>
      <c r="F244" s="7"/>
      <c r="G244" s="7"/>
      <c r="H244" s="7"/>
      <c r="I244" s="7"/>
      <c r="J244" s="7"/>
      <c r="K244" s="7"/>
      <c r="L244" s="7"/>
      <c r="M244" s="7"/>
      <c r="N244" s="7"/>
      <c r="O244" s="7"/>
      <c r="P244" s="7"/>
      <c r="Q244" s="7"/>
      <c r="R244" s="7"/>
      <c r="S244" s="7"/>
      <c r="T244" s="7"/>
      <c r="U244" s="7"/>
      <c r="V244" s="7"/>
      <c r="W244" s="5"/>
      <c r="X244" s="7"/>
    </row>
    <row r="245" spans="1:24">
      <c r="A245" s="7"/>
      <c r="B245" s="7"/>
      <c r="C245" s="7"/>
      <c r="D245" s="7"/>
      <c r="E245" s="7"/>
      <c r="F245" s="7"/>
      <c r="G245" s="7"/>
      <c r="H245" s="7"/>
      <c r="I245" s="7"/>
      <c r="J245" s="7"/>
      <c r="K245" s="7"/>
      <c r="L245" s="7"/>
      <c r="M245" s="7"/>
      <c r="N245" s="7"/>
      <c r="O245" s="7"/>
      <c r="P245" s="7"/>
      <c r="Q245" s="7"/>
      <c r="R245" s="7"/>
      <c r="S245" s="7"/>
      <c r="T245" s="7"/>
      <c r="U245" s="7"/>
      <c r="V245" s="7"/>
      <c r="W245" s="5"/>
      <c r="X245" s="7"/>
    </row>
    <row r="246" spans="1:24">
      <c r="A246" s="7"/>
      <c r="B246" s="7"/>
      <c r="C246" s="7"/>
      <c r="D246" s="7"/>
      <c r="E246" s="7"/>
      <c r="F246" s="7"/>
      <c r="G246" s="7"/>
      <c r="H246" s="7"/>
      <c r="I246" s="7"/>
      <c r="J246" s="7"/>
      <c r="K246" s="7"/>
      <c r="L246" s="7"/>
      <c r="M246" s="7"/>
      <c r="N246" s="7"/>
      <c r="O246" s="7"/>
      <c r="P246" s="7"/>
      <c r="Q246" s="7"/>
      <c r="R246" s="7"/>
      <c r="S246" s="7"/>
      <c r="T246" s="7"/>
      <c r="U246" s="7"/>
      <c r="V246" s="7"/>
      <c r="W246" s="5"/>
      <c r="X246" s="7"/>
    </row>
    <row r="247" spans="1:24">
      <c r="A247" s="7"/>
      <c r="B247" s="7"/>
      <c r="C247" s="7"/>
      <c r="D247" s="7"/>
      <c r="E247" s="7"/>
      <c r="F247" s="7"/>
      <c r="G247" s="7"/>
      <c r="H247" s="7"/>
      <c r="I247" s="7"/>
      <c r="J247" s="7"/>
      <c r="K247" s="7"/>
      <c r="L247" s="7"/>
      <c r="M247" s="7"/>
      <c r="N247" s="7"/>
      <c r="O247" s="7"/>
      <c r="P247" s="7"/>
      <c r="Q247" s="7"/>
      <c r="R247" s="7"/>
      <c r="S247" s="7"/>
      <c r="T247" s="7"/>
      <c r="U247" s="7"/>
      <c r="V247" s="7"/>
      <c r="W247" s="5"/>
      <c r="X247" s="7"/>
    </row>
    <row r="248" spans="1:24">
      <c r="A248" s="7"/>
      <c r="B248" s="7"/>
      <c r="C248" s="7"/>
      <c r="D248" s="7"/>
      <c r="E248" s="7"/>
      <c r="F248" s="7"/>
      <c r="G248" s="7"/>
      <c r="H248" s="7"/>
      <c r="I248" s="7"/>
      <c r="J248" s="7"/>
      <c r="K248" s="7"/>
      <c r="L248" s="7"/>
      <c r="M248" s="7"/>
      <c r="N248" s="7"/>
      <c r="O248" s="7"/>
      <c r="P248" s="7"/>
      <c r="Q248" s="7"/>
      <c r="R248" s="7"/>
      <c r="S248" s="7"/>
      <c r="T248" s="7"/>
      <c r="U248" s="7"/>
      <c r="V248" s="7"/>
      <c r="W248" s="5"/>
      <c r="X248" s="7"/>
    </row>
    <row r="249" spans="1:24">
      <c r="A249" s="7"/>
      <c r="B249" s="7"/>
      <c r="C249" s="7"/>
      <c r="D249" s="7"/>
      <c r="E249" s="7"/>
      <c r="F249" s="7"/>
      <c r="G249" s="7"/>
      <c r="H249" s="7"/>
      <c r="I249" s="7"/>
      <c r="J249" s="7"/>
      <c r="K249" s="7"/>
      <c r="L249" s="7"/>
      <c r="M249" s="7"/>
      <c r="N249" s="7"/>
      <c r="O249" s="7"/>
      <c r="P249" s="7"/>
      <c r="Q249" s="7"/>
      <c r="R249" s="7"/>
      <c r="S249" s="7"/>
      <c r="T249" s="7"/>
      <c r="U249" s="7"/>
      <c r="V249" s="7"/>
      <c r="W249" s="5"/>
      <c r="X249" s="7"/>
    </row>
    <row r="250" spans="1:24">
      <c r="A250" s="7"/>
      <c r="B250" s="7"/>
      <c r="C250" s="7"/>
      <c r="D250" s="7"/>
      <c r="E250" s="7"/>
      <c r="F250" s="7"/>
      <c r="G250" s="7"/>
      <c r="H250" s="7"/>
      <c r="I250" s="7"/>
      <c r="J250" s="7"/>
      <c r="K250" s="7"/>
      <c r="L250" s="7"/>
      <c r="M250" s="7"/>
      <c r="N250" s="7"/>
      <c r="O250" s="7"/>
      <c r="P250" s="7"/>
      <c r="Q250" s="7"/>
      <c r="R250" s="7"/>
      <c r="S250" s="7"/>
      <c r="T250" s="7"/>
      <c r="U250" s="7"/>
      <c r="V250" s="7"/>
      <c r="W250" s="5"/>
      <c r="X250" s="7"/>
    </row>
    <row r="251" spans="1:24">
      <c r="A251" s="7"/>
      <c r="B251" s="7"/>
      <c r="C251" s="7"/>
      <c r="D251" s="7"/>
      <c r="E251" s="7"/>
      <c r="F251" s="7"/>
      <c r="G251" s="7"/>
      <c r="H251" s="7"/>
      <c r="I251" s="7"/>
      <c r="J251" s="7"/>
      <c r="K251" s="7"/>
      <c r="L251" s="7"/>
      <c r="M251" s="7"/>
      <c r="N251" s="7"/>
      <c r="O251" s="7"/>
      <c r="P251" s="7"/>
      <c r="Q251" s="7"/>
      <c r="R251" s="7"/>
      <c r="S251" s="7"/>
      <c r="T251" s="7"/>
      <c r="U251" s="7"/>
      <c r="V251" s="7"/>
      <c r="W251" s="5"/>
      <c r="X251" s="7"/>
    </row>
    <row r="252" spans="1:24">
      <c r="A252" s="7"/>
      <c r="B252" s="7"/>
      <c r="C252" s="7"/>
      <c r="D252" s="7"/>
      <c r="E252" s="7"/>
      <c r="F252" s="7"/>
      <c r="G252" s="7"/>
      <c r="H252" s="7"/>
      <c r="I252" s="7"/>
      <c r="J252" s="7"/>
      <c r="K252" s="7"/>
      <c r="L252" s="7"/>
      <c r="M252" s="7"/>
      <c r="N252" s="7"/>
      <c r="O252" s="7"/>
      <c r="P252" s="7"/>
      <c r="Q252" s="7"/>
      <c r="R252" s="7"/>
      <c r="S252" s="7"/>
      <c r="T252" s="7"/>
      <c r="U252" s="7"/>
      <c r="V252" s="7"/>
      <c r="W252" s="5"/>
      <c r="X252" s="7"/>
    </row>
    <row r="253" spans="1:24">
      <c r="A253" s="7"/>
      <c r="B253" s="7"/>
      <c r="C253" s="7"/>
      <c r="D253" s="7"/>
      <c r="E253" s="7"/>
      <c r="F253" s="7"/>
      <c r="G253" s="7"/>
      <c r="H253" s="7"/>
      <c r="I253" s="7"/>
      <c r="J253" s="7"/>
      <c r="K253" s="7"/>
      <c r="L253" s="7"/>
      <c r="M253" s="7"/>
      <c r="N253" s="7"/>
      <c r="O253" s="7"/>
      <c r="P253" s="7"/>
      <c r="Q253" s="7"/>
      <c r="R253" s="7"/>
      <c r="S253" s="7"/>
      <c r="T253" s="7"/>
      <c r="U253" s="7"/>
      <c r="V253" s="7"/>
      <c r="W253" s="5"/>
      <c r="X253" s="7"/>
    </row>
    <row r="254" spans="1:24">
      <c r="A254" s="7"/>
      <c r="B254" s="7"/>
      <c r="C254" s="7"/>
      <c r="D254" s="7"/>
      <c r="E254" s="7"/>
      <c r="F254" s="7"/>
      <c r="G254" s="7"/>
      <c r="H254" s="7"/>
      <c r="I254" s="7"/>
      <c r="J254" s="7"/>
      <c r="K254" s="7"/>
      <c r="L254" s="7"/>
      <c r="M254" s="7"/>
      <c r="N254" s="7"/>
      <c r="O254" s="7"/>
      <c r="P254" s="7"/>
      <c r="Q254" s="7"/>
      <c r="R254" s="7"/>
      <c r="S254" s="7"/>
      <c r="T254" s="7"/>
      <c r="U254" s="7"/>
      <c r="V254" s="7"/>
      <c r="W254" s="5"/>
      <c r="X254" s="7"/>
    </row>
    <row r="255" spans="1:24">
      <c r="A255" s="7"/>
      <c r="B255" s="7"/>
      <c r="C255" s="7"/>
      <c r="D255" s="7"/>
      <c r="E255" s="7"/>
      <c r="F255" s="7"/>
      <c r="G255" s="7"/>
      <c r="H255" s="7"/>
      <c r="I255" s="7"/>
      <c r="J255" s="7"/>
      <c r="K255" s="7"/>
      <c r="L255" s="7"/>
      <c r="M255" s="7"/>
      <c r="N255" s="7"/>
      <c r="O255" s="7"/>
      <c r="P255" s="7"/>
      <c r="Q255" s="7"/>
      <c r="R255" s="7"/>
      <c r="S255" s="7"/>
      <c r="T255" s="7"/>
      <c r="U255" s="7"/>
      <c r="V255" s="7"/>
      <c r="W255" s="5"/>
      <c r="X255" s="7"/>
    </row>
    <row r="256" spans="1:24">
      <c r="A256" s="7"/>
      <c r="B256" s="7"/>
      <c r="C256" s="7"/>
      <c r="D256" s="7"/>
      <c r="E256" s="7"/>
      <c r="F256" s="7"/>
      <c r="G256" s="7"/>
      <c r="H256" s="7"/>
      <c r="I256" s="7"/>
      <c r="J256" s="7"/>
      <c r="K256" s="7"/>
      <c r="L256" s="7"/>
      <c r="M256" s="7"/>
      <c r="N256" s="7"/>
      <c r="O256" s="7"/>
      <c r="P256" s="7"/>
      <c r="Q256" s="7"/>
      <c r="R256" s="7"/>
      <c r="S256" s="7"/>
      <c r="T256" s="7"/>
      <c r="U256" s="7"/>
      <c r="V256" s="7"/>
      <c r="W256" s="5"/>
      <c r="X256" s="7"/>
    </row>
    <row r="257" spans="1:24">
      <c r="A257" s="7"/>
      <c r="B257" s="7"/>
      <c r="C257" s="7"/>
      <c r="D257" s="7"/>
      <c r="E257" s="7"/>
      <c r="F257" s="7"/>
      <c r="G257" s="7"/>
      <c r="H257" s="7"/>
      <c r="I257" s="7"/>
      <c r="J257" s="7"/>
      <c r="K257" s="7"/>
      <c r="L257" s="7"/>
      <c r="M257" s="7"/>
      <c r="N257" s="7"/>
      <c r="O257" s="7"/>
      <c r="P257" s="7"/>
      <c r="Q257" s="7"/>
      <c r="R257" s="7"/>
      <c r="S257" s="7"/>
      <c r="T257" s="7"/>
      <c r="U257" s="7"/>
      <c r="V257" s="7"/>
      <c r="W257" s="5"/>
      <c r="X257" s="7"/>
    </row>
    <row r="258" spans="1:24">
      <c r="A258" s="7"/>
      <c r="B258" s="7"/>
      <c r="C258" s="7"/>
      <c r="D258" s="7"/>
      <c r="E258" s="7"/>
      <c r="F258" s="7"/>
      <c r="G258" s="7"/>
      <c r="H258" s="7"/>
      <c r="I258" s="7"/>
      <c r="J258" s="7"/>
      <c r="K258" s="7"/>
      <c r="L258" s="7"/>
      <c r="M258" s="7"/>
      <c r="N258" s="7"/>
      <c r="O258" s="7"/>
      <c r="P258" s="7"/>
      <c r="Q258" s="7"/>
      <c r="R258" s="7"/>
      <c r="S258" s="7"/>
      <c r="T258" s="7"/>
      <c r="U258" s="7"/>
      <c r="V258" s="7"/>
      <c r="W258" s="5"/>
      <c r="X258" s="7"/>
    </row>
    <row r="259" spans="1:24">
      <c r="A259" s="7"/>
      <c r="B259" s="7"/>
      <c r="C259" s="7"/>
      <c r="D259" s="7"/>
      <c r="E259" s="7"/>
      <c r="F259" s="7"/>
      <c r="G259" s="7"/>
      <c r="H259" s="7"/>
      <c r="I259" s="7"/>
      <c r="J259" s="7"/>
      <c r="K259" s="7"/>
      <c r="L259" s="7"/>
      <c r="M259" s="7"/>
      <c r="N259" s="7"/>
      <c r="O259" s="7"/>
      <c r="P259" s="7"/>
      <c r="Q259" s="7"/>
      <c r="R259" s="7"/>
      <c r="S259" s="7"/>
      <c r="T259" s="7"/>
      <c r="U259" s="7"/>
      <c r="V259" s="7"/>
      <c r="W259" s="5"/>
      <c r="X259" s="7"/>
    </row>
    <row r="260" spans="1:24">
      <c r="A260" s="7"/>
      <c r="B260" s="7"/>
      <c r="C260" s="7"/>
      <c r="D260" s="7"/>
      <c r="E260" s="7"/>
      <c r="F260" s="7"/>
      <c r="G260" s="7"/>
      <c r="H260" s="7"/>
      <c r="I260" s="7"/>
      <c r="J260" s="7"/>
      <c r="K260" s="7"/>
      <c r="L260" s="7"/>
      <c r="M260" s="7"/>
      <c r="N260" s="7"/>
      <c r="O260" s="7"/>
      <c r="P260" s="7"/>
      <c r="Q260" s="7"/>
      <c r="R260" s="7"/>
      <c r="S260" s="7"/>
      <c r="T260" s="7"/>
      <c r="U260" s="7"/>
      <c r="V260" s="7"/>
      <c r="W260" s="5"/>
      <c r="X260" s="7"/>
    </row>
    <row r="261" spans="1:24">
      <c r="A261" s="7"/>
      <c r="B261" s="7"/>
      <c r="C261" s="7"/>
      <c r="D261" s="7"/>
      <c r="E261" s="7"/>
      <c r="F261" s="7"/>
      <c r="G261" s="7"/>
      <c r="H261" s="7"/>
      <c r="I261" s="7"/>
      <c r="J261" s="7"/>
      <c r="K261" s="7"/>
      <c r="L261" s="7"/>
      <c r="M261" s="7"/>
      <c r="N261" s="7"/>
      <c r="O261" s="7"/>
      <c r="P261" s="7"/>
      <c r="Q261" s="7"/>
      <c r="R261" s="7"/>
      <c r="S261" s="7"/>
      <c r="T261" s="7"/>
      <c r="U261" s="7"/>
      <c r="V261" s="7"/>
      <c r="W261" s="5"/>
      <c r="X261" s="7"/>
    </row>
    <row r="262" spans="1:24">
      <c r="A262" s="7"/>
      <c r="B262" s="7"/>
      <c r="C262" s="7"/>
      <c r="D262" s="7"/>
      <c r="E262" s="7"/>
      <c r="F262" s="7"/>
      <c r="G262" s="7"/>
      <c r="H262" s="7"/>
      <c r="I262" s="7"/>
      <c r="J262" s="7"/>
      <c r="K262" s="7"/>
      <c r="L262" s="7"/>
      <c r="M262" s="7"/>
      <c r="N262" s="7"/>
      <c r="O262" s="7"/>
      <c r="P262" s="7"/>
      <c r="Q262" s="7"/>
      <c r="R262" s="7"/>
      <c r="S262" s="7"/>
      <c r="T262" s="7"/>
      <c r="U262" s="7"/>
      <c r="V262" s="7"/>
      <c r="W262" s="5"/>
      <c r="X262" s="7"/>
    </row>
    <row r="263" spans="1:24">
      <c r="A263" s="7"/>
      <c r="B263" s="7"/>
      <c r="C263" s="7"/>
      <c r="D263" s="7"/>
      <c r="E263" s="7"/>
      <c r="F263" s="7"/>
      <c r="G263" s="7"/>
      <c r="H263" s="7"/>
      <c r="I263" s="7"/>
      <c r="J263" s="7"/>
      <c r="K263" s="7"/>
      <c r="L263" s="7"/>
      <c r="M263" s="7"/>
      <c r="N263" s="7"/>
      <c r="O263" s="7"/>
      <c r="P263" s="7"/>
      <c r="Q263" s="7"/>
      <c r="R263" s="7"/>
      <c r="S263" s="7"/>
      <c r="T263" s="7"/>
      <c r="U263" s="7"/>
      <c r="V263" s="7"/>
      <c r="W263" s="5"/>
      <c r="X263" s="7"/>
    </row>
    <row r="264" spans="1:24">
      <c r="A264" s="7"/>
      <c r="B264" s="7"/>
      <c r="C264" s="7"/>
      <c r="D264" s="7"/>
      <c r="E264" s="7"/>
      <c r="F264" s="7"/>
      <c r="G264" s="7"/>
      <c r="H264" s="7"/>
      <c r="I264" s="7"/>
      <c r="J264" s="7"/>
      <c r="K264" s="7"/>
      <c r="L264" s="7"/>
      <c r="M264" s="7"/>
      <c r="N264" s="7"/>
      <c r="O264" s="7"/>
      <c r="P264" s="7"/>
      <c r="Q264" s="7"/>
      <c r="R264" s="7"/>
      <c r="S264" s="7"/>
      <c r="T264" s="7"/>
      <c r="U264" s="7"/>
      <c r="V264" s="7"/>
      <c r="W264" s="5"/>
      <c r="X264" s="7"/>
    </row>
    <row r="265" spans="1:24">
      <c r="A265" s="7"/>
      <c r="B265" s="7"/>
      <c r="C265" s="7"/>
      <c r="D265" s="7"/>
      <c r="E265" s="7"/>
      <c r="F265" s="7"/>
      <c r="G265" s="7"/>
      <c r="H265" s="7"/>
      <c r="I265" s="7"/>
      <c r="J265" s="7"/>
      <c r="K265" s="7"/>
      <c r="L265" s="7"/>
      <c r="M265" s="7"/>
      <c r="N265" s="7"/>
      <c r="O265" s="7"/>
      <c r="P265" s="7"/>
      <c r="Q265" s="7"/>
      <c r="R265" s="7"/>
      <c r="S265" s="7"/>
      <c r="T265" s="7"/>
      <c r="U265" s="7"/>
      <c r="V265" s="7"/>
      <c r="W265" s="5"/>
      <c r="X265" s="7"/>
    </row>
    <row r="266" spans="1:24">
      <c r="A266" s="7"/>
      <c r="B266" s="7"/>
      <c r="C266" s="7"/>
      <c r="D266" s="7"/>
      <c r="E266" s="7"/>
      <c r="F266" s="7"/>
      <c r="G266" s="7"/>
      <c r="H266" s="7"/>
      <c r="I266" s="7"/>
      <c r="J266" s="7"/>
      <c r="K266" s="7"/>
      <c r="L266" s="7"/>
      <c r="M266" s="7"/>
      <c r="N266" s="7"/>
      <c r="O266" s="7"/>
      <c r="P266" s="7"/>
      <c r="Q266" s="7"/>
      <c r="R266" s="7"/>
      <c r="S266" s="7"/>
      <c r="T266" s="7"/>
      <c r="U266" s="7"/>
      <c r="V266" s="7"/>
      <c r="W266" s="5"/>
      <c r="X266" s="7"/>
    </row>
    <row r="267" spans="1:24">
      <c r="A267" s="7"/>
      <c r="B267" s="7"/>
      <c r="C267" s="7"/>
      <c r="D267" s="7"/>
      <c r="E267" s="7"/>
      <c r="F267" s="7"/>
      <c r="G267" s="7"/>
      <c r="H267" s="7"/>
      <c r="I267" s="7"/>
      <c r="J267" s="7"/>
      <c r="K267" s="7"/>
      <c r="L267" s="7"/>
      <c r="M267" s="7"/>
      <c r="N267" s="7"/>
      <c r="O267" s="7"/>
      <c r="P267" s="7"/>
      <c r="Q267" s="7"/>
      <c r="R267" s="7"/>
      <c r="S267" s="7"/>
      <c r="T267" s="7"/>
      <c r="U267" s="7"/>
      <c r="V267" s="7"/>
      <c r="W267" s="5"/>
      <c r="X267" s="7"/>
    </row>
    <row r="268" spans="1:24">
      <c r="A268" s="7"/>
      <c r="B268" s="7"/>
      <c r="C268" s="7"/>
      <c r="D268" s="7"/>
      <c r="E268" s="7"/>
      <c r="F268" s="7"/>
      <c r="G268" s="7"/>
      <c r="H268" s="7"/>
      <c r="I268" s="7"/>
      <c r="J268" s="7"/>
      <c r="K268" s="7"/>
      <c r="L268" s="7"/>
      <c r="M268" s="7"/>
      <c r="N268" s="7"/>
      <c r="O268" s="7"/>
      <c r="P268" s="7"/>
      <c r="Q268" s="7"/>
      <c r="R268" s="7"/>
      <c r="S268" s="7"/>
      <c r="T268" s="7"/>
      <c r="U268" s="7"/>
      <c r="V268" s="7"/>
      <c r="W268" s="5"/>
      <c r="X268" s="7"/>
    </row>
    <row r="269" spans="1:24">
      <c r="A269" s="7"/>
      <c r="B269" s="7"/>
      <c r="C269" s="7"/>
      <c r="D269" s="7"/>
      <c r="E269" s="7"/>
      <c r="F269" s="7"/>
      <c r="G269" s="7"/>
      <c r="H269" s="7"/>
      <c r="I269" s="7"/>
      <c r="J269" s="7"/>
      <c r="K269" s="7"/>
      <c r="L269" s="7"/>
      <c r="M269" s="7"/>
      <c r="N269" s="7"/>
      <c r="O269" s="7"/>
      <c r="P269" s="7"/>
      <c r="Q269" s="7"/>
      <c r="R269" s="7"/>
      <c r="S269" s="7"/>
      <c r="T269" s="7"/>
      <c r="U269" s="7"/>
      <c r="V269" s="7"/>
      <c r="W269" s="5"/>
      <c r="X269" s="7"/>
    </row>
    <row r="270" spans="1:24">
      <c r="A270" s="7"/>
      <c r="B270" s="7"/>
      <c r="C270" s="7"/>
      <c r="D270" s="7"/>
      <c r="E270" s="7"/>
      <c r="F270" s="7"/>
      <c r="G270" s="7"/>
      <c r="H270" s="7"/>
      <c r="I270" s="7"/>
      <c r="J270" s="7"/>
      <c r="K270" s="7"/>
      <c r="L270" s="7"/>
      <c r="M270" s="7"/>
      <c r="N270" s="7"/>
      <c r="O270" s="7"/>
      <c r="P270" s="7"/>
      <c r="Q270" s="7"/>
      <c r="R270" s="7"/>
      <c r="S270" s="7"/>
      <c r="T270" s="7"/>
      <c r="U270" s="7"/>
      <c r="V270" s="7"/>
      <c r="W270" s="5"/>
      <c r="X270" s="7"/>
    </row>
    <row r="271" spans="1:24">
      <c r="A271" s="7"/>
      <c r="B271" s="7"/>
      <c r="C271" s="7"/>
      <c r="D271" s="7"/>
      <c r="E271" s="7"/>
      <c r="F271" s="7"/>
      <c r="G271" s="7"/>
      <c r="H271" s="7"/>
      <c r="I271" s="7"/>
      <c r="J271" s="7"/>
      <c r="K271" s="7"/>
      <c r="L271" s="7"/>
      <c r="M271" s="7"/>
      <c r="N271" s="7"/>
      <c r="O271" s="7"/>
      <c r="P271" s="7"/>
      <c r="Q271" s="7"/>
      <c r="R271" s="7"/>
      <c r="S271" s="7"/>
      <c r="T271" s="7"/>
      <c r="U271" s="7"/>
      <c r="V271" s="7"/>
      <c r="W271" s="5"/>
      <c r="X271" s="7"/>
    </row>
    <row r="272" spans="1:24">
      <c r="A272" s="7"/>
      <c r="B272" s="7"/>
      <c r="C272" s="7"/>
      <c r="D272" s="7"/>
      <c r="E272" s="7"/>
      <c r="F272" s="7"/>
      <c r="G272" s="7"/>
      <c r="H272" s="7"/>
      <c r="I272" s="7"/>
      <c r="J272" s="7"/>
      <c r="K272" s="7"/>
      <c r="L272" s="7"/>
      <c r="M272" s="7"/>
      <c r="N272" s="7"/>
      <c r="O272" s="7"/>
      <c r="P272" s="7"/>
      <c r="Q272" s="7"/>
      <c r="R272" s="7"/>
      <c r="S272" s="7"/>
      <c r="T272" s="7"/>
      <c r="U272" s="7"/>
      <c r="V272" s="7"/>
      <c r="W272" s="5"/>
      <c r="X272" s="7"/>
    </row>
    <row r="273" spans="1:24">
      <c r="A273" s="7"/>
      <c r="B273" s="7"/>
      <c r="C273" s="7"/>
      <c r="D273" s="7"/>
      <c r="E273" s="7"/>
      <c r="F273" s="7"/>
      <c r="G273" s="7"/>
      <c r="H273" s="7"/>
      <c r="I273" s="7"/>
      <c r="J273" s="7"/>
      <c r="K273" s="7"/>
      <c r="L273" s="7"/>
      <c r="M273" s="7"/>
      <c r="N273" s="7"/>
      <c r="O273" s="7"/>
      <c r="P273" s="7"/>
      <c r="Q273" s="7"/>
      <c r="R273" s="7"/>
      <c r="S273" s="7"/>
      <c r="T273" s="7"/>
      <c r="U273" s="7"/>
      <c r="V273" s="7"/>
      <c r="W273" s="5"/>
      <c r="X273" s="7"/>
    </row>
    <row r="274" spans="1:24">
      <c r="A274" s="7"/>
      <c r="B274" s="7"/>
      <c r="C274" s="7"/>
      <c r="D274" s="7"/>
      <c r="E274" s="7"/>
      <c r="F274" s="7"/>
      <c r="G274" s="7"/>
      <c r="H274" s="7"/>
      <c r="I274" s="7"/>
      <c r="J274" s="7"/>
      <c r="K274" s="7"/>
      <c r="L274" s="7"/>
      <c r="M274" s="7"/>
      <c r="N274" s="7"/>
      <c r="O274" s="7"/>
      <c r="P274" s="7"/>
      <c r="Q274" s="7"/>
      <c r="R274" s="7"/>
      <c r="S274" s="7"/>
      <c r="T274" s="7"/>
      <c r="U274" s="7"/>
      <c r="V274" s="7"/>
      <c r="W274" s="5"/>
      <c r="X274" s="7"/>
    </row>
    <row r="275" spans="1:24">
      <c r="A275" s="7"/>
      <c r="B275" s="7"/>
      <c r="C275" s="7"/>
      <c r="D275" s="7"/>
      <c r="E275" s="7"/>
      <c r="F275" s="7"/>
      <c r="G275" s="7"/>
      <c r="H275" s="7"/>
      <c r="I275" s="7"/>
      <c r="J275" s="7"/>
      <c r="K275" s="7"/>
      <c r="L275" s="7"/>
      <c r="M275" s="7"/>
      <c r="N275" s="7"/>
      <c r="O275" s="7"/>
      <c r="P275" s="7"/>
      <c r="Q275" s="7"/>
      <c r="R275" s="7"/>
      <c r="S275" s="7"/>
      <c r="T275" s="7"/>
      <c r="U275" s="7"/>
      <c r="V275" s="7"/>
      <c r="W275" s="5"/>
      <c r="X275" s="7"/>
    </row>
    <row r="276" spans="1:24">
      <c r="A276" s="7"/>
      <c r="B276" s="7"/>
      <c r="C276" s="7"/>
      <c r="D276" s="7"/>
      <c r="E276" s="7"/>
      <c r="F276" s="7"/>
      <c r="G276" s="7"/>
      <c r="H276" s="7"/>
      <c r="I276" s="7"/>
      <c r="J276" s="7"/>
      <c r="K276" s="7"/>
      <c r="L276" s="7"/>
      <c r="M276" s="7"/>
      <c r="N276" s="7"/>
      <c r="O276" s="7"/>
      <c r="P276" s="7"/>
      <c r="Q276" s="7"/>
      <c r="R276" s="7"/>
      <c r="S276" s="7"/>
      <c r="T276" s="7"/>
      <c r="U276" s="7"/>
      <c r="V276" s="7"/>
      <c r="W276" s="5"/>
      <c r="X276" s="7"/>
    </row>
    <row r="277" spans="1:24">
      <c r="A277" s="7"/>
      <c r="B277" s="7"/>
      <c r="C277" s="7"/>
      <c r="D277" s="7"/>
      <c r="E277" s="7"/>
      <c r="F277" s="7"/>
      <c r="G277" s="7"/>
      <c r="H277" s="7"/>
      <c r="I277" s="7"/>
      <c r="J277" s="7"/>
      <c r="K277" s="7"/>
      <c r="L277" s="7"/>
      <c r="M277" s="7"/>
      <c r="N277" s="7"/>
      <c r="O277" s="7"/>
      <c r="P277" s="7"/>
      <c r="Q277" s="7"/>
      <c r="R277" s="7"/>
      <c r="S277" s="7"/>
      <c r="T277" s="7"/>
      <c r="U277" s="7"/>
      <c r="V277" s="7"/>
      <c r="W277" s="5"/>
      <c r="X277" s="7"/>
    </row>
    <row r="278" spans="1:24">
      <c r="A278" s="7"/>
      <c r="B278" s="7"/>
      <c r="C278" s="7"/>
      <c r="D278" s="7"/>
      <c r="E278" s="7"/>
      <c r="F278" s="7"/>
      <c r="G278" s="7"/>
      <c r="H278" s="7"/>
      <c r="I278" s="7"/>
      <c r="J278" s="7"/>
      <c r="K278" s="7"/>
      <c r="L278" s="7"/>
      <c r="M278" s="7"/>
      <c r="N278" s="7"/>
      <c r="O278" s="7"/>
      <c r="P278" s="7"/>
      <c r="Q278" s="7"/>
      <c r="R278" s="7"/>
      <c r="S278" s="7"/>
      <c r="T278" s="7"/>
      <c r="U278" s="7"/>
      <c r="V278" s="7"/>
      <c r="W278" s="5"/>
      <c r="X278" s="7"/>
    </row>
    <row r="279" spans="1:24">
      <c r="A279" s="7"/>
      <c r="B279" s="7"/>
      <c r="C279" s="7"/>
      <c r="D279" s="7"/>
      <c r="E279" s="7"/>
      <c r="F279" s="7"/>
      <c r="G279" s="7"/>
      <c r="H279" s="7"/>
      <c r="I279" s="7"/>
      <c r="J279" s="7"/>
      <c r="K279" s="7"/>
      <c r="L279" s="7"/>
      <c r="M279" s="7"/>
      <c r="N279" s="7"/>
      <c r="O279" s="7"/>
      <c r="P279" s="7"/>
      <c r="Q279" s="7"/>
      <c r="R279" s="7"/>
      <c r="S279" s="7"/>
      <c r="T279" s="7"/>
      <c r="U279" s="7"/>
      <c r="V279" s="7"/>
      <c r="W279" s="5"/>
      <c r="X279" s="7"/>
    </row>
    <row r="280" spans="1:24">
      <c r="A280" s="7"/>
      <c r="B280" s="7"/>
      <c r="C280" s="7"/>
      <c r="D280" s="7"/>
      <c r="E280" s="7"/>
      <c r="F280" s="7"/>
      <c r="G280" s="7"/>
      <c r="H280" s="7"/>
      <c r="I280" s="7"/>
      <c r="J280" s="7"/>
      <c r="K280" s="7"/>
      <c r="L280" s="7"/>
      <c r="M280" s="7"/>
      <c r="N280" s="7"/>
      <c r="O280" s="7"/>
      <c r="P280" s="7"/>
      <c r="Q280" s="7"/>
      <c r="R280" s="7"/>
      <c r="S280" s="7"/>
      <c r="T280" s="7"/>
      <c r="U280" s="7"/>
      <c r="V280" s="7"/>
      <c r="W280" s="5"/>
      <c r="X280" s="7"/>
    </row>
    <row r="281" spans="1:24">
      <c r="A281" s="7"/>
      <c r="B281" s="7"/>
      <c r="C281" s="7"/>
      <c r="D281" s="7"/>
      <c r="E281" s="7"/>
      <c r="F281" s="7"/>
      <c r="G281" s="7"/>
      <c r="H281" s="7"/>
      <c r="I281" s="7"/>
      <c r="J281" s="7"/>
      <c r="K281" s="7"/>
      <c r="L281" s="7"/>
      <c r="M281" s="7"/>
      <c r="N281" s="7"/>
      <c r="O281" s="7"/>
      <c r="P281" s="7"/>
      <c r="Q281" s="7"/>
      <c r="R281" s="7"/>
      <c r="S281" s="7"/>
      <c r="T281" s="7"/>
      <c r="U281" s="7"/>
      <c r="V281" s="7"/>
      <c r="W281" s="5"/>
      <c r="X281" s="7"/>
    </row>
    <row r="282" spans="1:24">
      <c r="A282" s="7"/>
      <c r="B282" s="7"/>
      <c r="C282" s="7"/>
      <c r="D282" s="7"/>
      <c r="E282" s="7"/>
      <c r="F282" s="7"/>
      <c r="G282" s="7"/>
      <c r="H282" s="7"/>
      <c r="I282" s="7"/>
      <c r="J282" s="7"/>
      <c r="K282" s="7"/>
      <c r="L282" s="7"/>
      <c r="M282" s="7"/>
      <c r="N282" s="7"/>
      <c r="O282" s="7"/>
      <c r="P282" s="7"/>
      <c r="Q282" s="7"/>
      <c r="R282" s="7"/>
      <c r="S282" s="7"/>
      <c r="T282" s="7"/>
      <c r="U282" s="7"/>
      <c r="V282" s="7"/>
      <c r="W282" s="5"/>
      <c r="X282" s="7"/>
    </row>
    <row r="283" spans="1:24">
      <c r="A283" s="7"/>
      <c r="B283" s="7"/>
      <c r="C283" s="7"/>
      <c r="D283" s="7"/>
      <c r="E283" s="7"/>
      <c r="F283" s="7"/>
      <c r="G283" s="7"/>
      <c r="H283" s="7"/>
      <c r="I283" s="7"/>
      <c r="J283" s="7"/>
      <c r="K283" s="7"/>
      <c r="L283" s="7"/>
      <c r="M283" s="7"/>
      <c r="N283" s="7"/>
      <c r="O283" s="7"/>
      <c r="P283" s="7"/>
      <c r="Q283" s="7"/>
      <c r="R283" s="7"/>
      <c r="S283" s="7"/>
      <c r="T283" s="7"/>
      <c r="U283" s="7"/>
      <c r="V283" s="7"/>
      <c r="W283" s="5"/>
      <c r="X283" s="7"/>
    </row>
    <row r="284" spans="1:24">
      <c r="A284" s="7"/>
      <c r="B284" s="7"/>
      <c r="C284" s="7"/>
      <c r="D284" s="7"/>
      <c r="E284" s="7"/>
      <c r="F284" s="7"/>
      <c r="G284" s="7"/>
      <c r="H284" s="7"/>
      <c r="I284" s="7"/>
      <c r="J284" s="7"/>
      <c r="K284" s="7"/>
      <c r="L284" s="7"/>
      <c r="M284" s="7"/>
      <c r="N284" s="7"/>
      <c r="O284" s="7"/>
      <c r="P284" s="7"/>
      <c r="Q284" s="7"/>
      <c r="R284" s="7"/>
      <c r="S284" s="7"/>
      <c r="T284" s="7"/>
      <c r="U284" s="7"/>
      <c r="V284" s="7"/>
      <c r="W284" s="5"/>
      <c r="X284" s="7"/>
    </row>
    <row r="285" spans="1:24">
      <c r="A285" s="7"/>
      <c r="B285" s="7"/>
      <c r="C285" s="7"/>
      <c r="D285" s="7"/>
      <c r="E285" s="7"/>
      <c r="F285" s="7"/>
      <c r="G285" s="7"/>
      <c r="H285" s="7"/>
      <c r="I285" s="7"/>
      <c r="J285" s="7"/>
      <c r="K285" s="7"/>
      <c r="L285" s="7"/>
      <c r="M285" s="7"/>
      <c r="N285" s="7"/>
      <c r="O285" s="7"/>
      <c r="P285" s="7"/>
      <c r="Q285" s="7"/>
      <c r="R285" s="7"/>
      <c r="S285" s="7"/>
      <c r="T285" s="7"/>
      <c r="U285" s="7"/>
      <c r="V285" s="7"/>
      <c r="W285" s="5"/>
      <c r="X285" s="7"/>
    </row>
    <row r="286" spans="1:24">
      <c r="A286" s="7"/>
      <c r="B286" s="7"/>
      <c r="C286" s="7"/>
      <c r="D286" s="7"/>
      <c r="E286" s="7"/>
      <c r="F286" s="7"/>
      <c r="G286" s="7"/>
      <c r="H286" s="7"/>
      <c r="I286" s="7"/>
      <c r="J286" s="7"/>
      <c r="K286" s="7"/>
      <c r="L286" s="7"/>
      <c r="M286" s="7"/>
      <c r="N286" s="7"/>
      <c r="O286" s="7"/>
      <c r="P286" s="7"/>
      <c r="Q286" s="7"/>
      <c r="R286" s="7"/>
      <c r="S286" s="7"/>
      <c r="T286" s="7"/>
      <c r="U286" s="7"/>
      <c r="V286" s="7"/>
      <c r="W286" s="5"/>
      <c r="X286" s="7"/>
    </row>
    <row r="287" spans="1:24">
      <c r="A287" s="7"/>
      <c r="B287" s="7"/>
      <c r="C287" s="7"/>
      <c r="D287" s="7"/>
      <c r="E287" s="7"/>
      <c r="F287" s="7"/>
      <c r="G287" s="7"/>
      <c r="H287" s="7"/>
      <c r="I287" s="7"/>
      <c r="J287" s="7"/>
      <c r="K287" s="7"/>
      <c r="L287" s="7"/>
      <c r="M287" s="7"/>
      <c r="N287" s="7"/>
      <c r="O287" s="7"/>
      <c r="P287" s="7"/>
      <c r="Q287" s="7"/>
      <c r="R287" s="7"/>
      <c r="S287" s="7"/>
      <c r="T287" s="7"/>
      <c r="U287" s="7"/>
      <c r="V287" s="7"/>
      <c r="W287" s="5"/>
      <c r="X287" s="7"/>
    </row>
    <row r="288" spans="1:24">
      <c r="A288" s="7"/>
      <c r="B288" s="7"/>
      <c r="C288" s="7"/>
      <c r="D288" s="7"/>
      <c r="E288" s="7"/>
      <c r="F288" s="7"/>
      <c r="G288" s="7"/>
      <c r="H288" s="7"/>
      <c r="I288" s="7"/>
      <c r="J288" s="7"/>
      <c r="K288" s="7"/>
      <c r="L288" s="7"/>
      <c r="M288" s="7"/>
      <c r="N288" s="7"/>
      <c r="O288" s="7"/>
      <c r="P288" s="7"/>
      <c r="Q288" s="7"/>
      <c r="R288" s="7"/>
      <c r="S288" s="7"/>
      <c r="T288" s="7"/>
      <c r="U288" s="7"/>
      <c r="V288" s="7"/>
      <c r="W288" s="5"/>
      <c r="X288" s="7"/>
    </row>
    <row r="289" spans="1:24">
      <c r="A289" s="7"/>
      <c r="B289" s="7"/>
      <c r="C289" s="7"/>
      <c r="D289" s="7"/>
      <c r="E289" s="7"/>
      <c r="F289" s="7"/>
      <c r="G289" s="7"/>
      <c r="H289" s="7"/>
      <c r="I289" s="7"/>
      <c r="J289" s="7"/>
      <c r="K289" s="7"/>
      <c r="L289" s="7"/>
      <c r="M289" s="7"/>
      <c r="N289" s="7"/>
      <c r="O289" s="7"/>
      <c r="P289" s="7"/>
      <c r="Q289" s="7"/>
      <c r="R289" s="7"/>
      <c r="S289" s="7"/>
      <c r="T289" s="7"/>
      <c r="U289" s="7"/>
      <c r="V289" s="7"/>
      <c r="W289" s="5"/>
      <c r="X289" s="7"/>
    </row>
    <row r="290" spans="1:24">
      <c r="A290" s="7"/>
      <c r="B290" s="7"/>
      <c r="C290" s="7"/>
      <c r="D290" s="7"/>
      <c r="E290" s="7"/>
      <c r="F290" s="7"/>
      <c r="G290" s="7"/>
      <c r="H290" s="7"/>
      <c r="I290" s="7"/>
      <c r="J290" s="7"/>
      <c r="K290" s="7"/>
      <c r="L290" s="7"/>
      <c r="M290" s="7"/>
      <c r="N290" s="7"/>
      <c r="O290" s="7"/>
      <c r="P290" s="7"/>
      <c r="Q290" s="7"/>
      <c r="R290" s="7"/>
      <c r="S290" s="7"/>
      <c r="T290" s="7"/>
      <c r="U290" s="7"/>
      <c r="V290" s="7"/>
      <c r="W290" s="5"/>
      <c r="X290" s="7"/>
    </row>
    <row r="291" spans="1:24">
      <c r="A291" s="7"/>
      <c r="B291" s="7"/>
      <c r="C291" s="7"/>
      <c r="D291" s="7"/>
      <c r="E291" s="7"/>
      <c r="F291" s="7"/>
      <c r="G291" s="7"/>
      <c r="H291" s="7"/>
      <c r="I291" s="7"/>
      <c r="J291" s="7"/>
      <c r="K291" s="7"/>
      <c r="L291" s="7"/>
      <c r="M291" s="7"/>
      <c r="N291" s="7"/>
      <c r="O291" s="7"/>
      <c r="P291" s="7"/>
      <c r="Q291" s="7"/>
      <c r="R291" s="7"/>
      <c r="S291" s="7"/>
      <c r="T291" s="7"/>
      <c r="U291" s="7"/>
      <c r="V291" s="7"/>
      <c r="W291" s="5"/>
      <c r="X291" s="7"/>
    </row>
    <row r="292" spans="1:24">
      <c r="A292" s="7"/>
      <c r="B292" s="7"/>
      <c r="C292" s="7"/>
      <c r="D292" s="7"/>
      <c r="E292" s="7"/>
      <c r="F292" s="7"/>
      <c r="G292" s="7"/>
      <c r="H292" s="7"/>
      <c r="I292" s="7"/>
      <c r="J292" s="7"/>
      <c r="K292" s="7"/>
      <c r="L292" s="7"/>
      <c r="M292" s="7"/>
      <c r="N292" s="7"/>
      <c r="O292" s="7"/>
      <c r="P292" s="7"/>
      <c r="Q292" s="7"/>
      <c r="R292" s="7"/>
      <c r="S292" s="7"/>
      <c r="T292" s="7"/>
      <c r="U292" s="7"/>
      <c r="V292" s="7"/>
      <c r="W292" s="5"/>
      <c r="X292" s="7"/>
    </row>
    <row r="293" spans="1:24">
      <c r="A293" s="7"/>
      <c r="B293" s="7"/>
      <c r="C293" s="7"/>
      <c r="D293" s="7"/>
      <c r="E293" s="7"/>
      <c r="F293" s="7"/>
      <c r="G293" s="7"/>
      <c r="H293" s="7"/>
      <c r="I293" s="7"/>
      <c r="J293" s="7"/>
      <c r="K293" s="7"/>
      <c r="L293" s="7"/>
      <c r="M293" s="7"/>
      <c r="N293" s="7"/>
      <c r="O293" s="7"/>
      <c r="P293" s="7"/>
      <c r="Q293" s="7"/>
      <c r="R293" s="7"/>
      <c r="S293" s="7"/>
      <c r="T293" s="7"/>
      <c r="U293" s="7"/>
      <c r="V293" s="7"/>
      <c r="W293" s="5"/>
      <c r="X293" s="7"/>
    </row>
    <row r="294" spans="1:24">
      <c r="A294" s="7"/>
      <c r="B294" s="7"/>
      <c r="C294" s="7"/>
      <c r="D294" s="7"/>
      <c r="E294" s="7"/>
      <c r="F294" s="7"/>
      <c r="G294" s="7"/>
      <c r="H294" s="7"/>
      <c r="I294" s="7"/>
      <c r="J294" s="7"/>
      <c r="K294" s="7"/>
      <c r="L294" s="7"/>
      <c r="M294" s="7"/>
      <c r="N294" s="7"/>
      <c r="O294" s="7"/>
      <c r="P294" s="7"/>
      <c r="Q294" s="7"/>
      <c r="R294" s="7"/>
      <c r="S294" s="7"/>
      <c r="T294" s="7"/>
      <c r="U294" s="7"/>
      <c r="V294" s="7"/>
      <c r="W294" s="5"/>
      <c r="X294" s="7"/>
    </row>
    <row r="295" spans="1:24">
      <c r="A295" s="7"/>
      <c r="B295" s="7"/>
      <c r="C295" s="7"/>
      <c r="D295" s="7"/>
      <c r="E295" s="7"/>
      <c r="F295" s="7"/>
      <c r="G295" s="7"/>
      <c r="H295" s="7"/>
      <c r="I295" s="7"/>
      <c r="J295" s="7"/>
      <c r="K295" s="7"/>
      <c r="L295" s="7"/>
      <c r="M295" s="7"/>
      <c r="N295" s="7"/>
      <c r="O295" s="7"/>
      <c r="P295" s="7"/>
      <c r="Q295" s="7"/>
      <c r="R295" s="7"/>
      <c r="S295" s="7"/>
      <c r="T295" s="7"/>
      <c r="U295" s="7"/>
      <c r="V295" s="7"/>
      <c r="W295" s="5"/>
      <c r="X295" s="7"/>
    </row>
    <row r="296" spans="1:24">
      <c r="A296" s="7"/>
      <c r="B296" s="7"/>
      <c r="C296" s="7"/>
      <c r="D296" s="7"/>
      <c r="E296" s="7"/>
      <c r="F296" s="7"/>
      <c r="G296" s="7"/>
      <c r="H296" s="7"/>
      <c r="I296" s="7"/>
      <c r="J296" s="7"/>
      <c r="K296" s="7"/>
      <c r="L296" s="7"/>
      <c r="M296" s="7"/>
      <c r="N296" s="7"/>
      <c r="O296" s="7"/>
      <c r="P296" s="7"/>
      <c r="Q296" s="7"/>
      <c r="R296" s="7"/>
      <c r="S296" s="7"/>
      <c r="T296" s="7"/>
      <c r="U296" s="7"/>
      <c r="V296" s="7"/>
      <c r="W296" s="5"/>
      <c r="X296" s="7"/>
    </row>
    <row r="297" spans="1:24">
      <c r="A297" s="7"/>
      <c r="B297" s="7"/>
      <c r="C297" s="7"/>
      <c r="D297" s="7"/>
      <c r="E297" s="7"/>
      <c r="F297" s="7"/>
      <c r="G297" s="7"/>
      <c r="H297" s="7"/>
      <c r="I297" s="7"/>
      <c r="J297" s="7"/>
      <c r="K297" s="7"/>
      <c r="L297" s="7"/>
      <c r="M297" s="7"/>
      <c r="N297" s="7"/>
      <c r="O297" s="7"/>
      <c r="P297" s="7"/>
      <c r="Q297" s="7"/>
      <c r="R297" s="7"/>
      <c r="S297" s="7"/>
      <c r="T297" s="7"/>
      <c r="U297" s="7"/>
      <c r="V297" s="7"/>
      <c r="W297" s="5"/>
      <c r="X297" s="7"/>
    </row>
    <row r="298" spans="1:24">
      <c r="A298" s="7"/>
      <c r="B298" s="7"/>
      <c r="C298" s="7"/>
      <c r="D298" s="7"/>
      <c r="E298" s="7"/>
      <c r="F298" s="7"/>
      <c r="G298" s="7"/>
      <c r="H298" s="7"/>
      <c r="I298" s="7"/>
      <c r="J298" s="7"/>
      <c r="K298" s="7"/>
      <c r="L298" s="7"/>
      <c r="M298" s="7"/>
      <c r="N298" s="7"/>
      <c r="O298" s="7"/>
      <c r="P298" s="7"/>
      <c r="Q298" s="7"/>
      <c r="R298" s="7"/>
      <c r="S298" s="7"/>
      <c r="T298" s="7"/>
      <c r="U298" s="7"/>
      <c r="V298" s="7"/>
      <c r="W298" s="5"/>
      <c r="X298" s="7"/>
    </row>
    <row r="299" spans="1:24">
      <c r="A299" s="7"/>
      <c r="B299" s="7"/>
      <c r="C299" s="7"/>
      <c r="D299" s="7"/>
      <c r="E299" s="7"/>
      <c r="F299" s="7"/>
      <c r="G299" s="7"/>
      <c r="H299" s="7"/>
      <c r="I299" s="7"/>
      <c r="J299" s="7"/>
      <c r="K299" s="7"/>
      <c r="L299" s="7"/>
      <c r="M299" s="7"/>
      <c r="N299" s="7"/>
      <c r="O299" s="7"/>
      <c r="P299" s="7"/>
      <c r="Q299" s="7"/>
      <c r="R299" s="7"/>
      <c r="S299" s="7"/>
      <c r="T299" s="7"/>
      <c r="U299" s="7"/>
      <c r="V299" s="7"/>
      <c r="W299" s="5"/>
      <c r="X299" s="7"/>
    </row>
    <row r="300" spans="1:24">
      <c r="A300" s="7"/>
      <c r="B300" s="7"/>
      <c r="C300" s="7"/>
      <c r="D300" s="7"/>
      <c r="E300" s="7"/>
      <c r="F300" s="7"/>
      <c r="G300" s="7"/>
      <c r="H300" s="7"/>
      <c r="I300" s="7"/>
      <c r="J300" s="7"/>
      <c r="K300" s="7"/>
      <c r="L300" s="7"/>
      <c r="M300" s="7"/>
      <c r="N300" s="7"/>
      <c r="O300" s="7"/>
      <c r="P300" s="7"/>
      <c r="Q300" s="7"/>
      <c r="R300" s="7"/>
      <c r="S300" s="7"/>
      <c r="T300" s="7"/>
      <c r="U300" s="7"/>
      <c r="V300" s="7"/>
      <c r="W300" s="5"/>
      <c r="X300" s="7"/>
    </row>
    <row r="301" spans="1:24">
      <c r="A301" s="7"/>
      <c r="B301" s="7"/>
      <c r="C301" s="7"/>
      <c r="D301" s="7"/>
      <c r="E301" s="7"/>
      <c r="F301" s="7"/>
      <c r="G301" s="7"/>
      <c r="H301" s="7"/>
      <c r="I301" s="7"/>
      <c r="J301" s="7"/>
      <c r="K301" s="7"/>
      <c r="L301" s="7"/>
      <c r="M301" s="7"/>
      <c r="N301" s="7"/>
      <c r="O301" s="7"/>
      <c r="P301" s="7"/>
      <c r="Q301" s="7"/>
      <c r="R301" s="7"/>
      <c r="S301" s="7"/>
      <c r="T301" s="7"/>
      <c r="U301" s="7"/>
      <c r="V301" s="7"/>
      <c r="W301" s="5"/>
      <c r="X301" s="7"/>
    </row>
    <row r="302" spans="1:24">
      <c r="A302" s="7"/>
      <c r="B302" s="7"/>
      <c r="C302" s="7"/>
      <c r="D302" s="7"/>
      <c r="E302" s="7"/>
      <c r="F302" s="7"/>
      <c r="G302" s="7"/>
      <c r="H302" s="7"/>
      <c r="I302" s="7"/>
      <c r="J302" s="7"/>
      <c r="K302" s="7"/>
      <c r="L302" s="7"/>
      <c r="M302" s="7"/>
      <c r="N302" s="7"/>
      <c r="O302" s="7"/>
      <c r="P302" s="7"/>
      <c r="Q302" s="7"/>
      <c r="R302" s="7"/>
      <c r="S302" s="7"/>
      <c r="T302" s="7"/>
      <c r="U302" s="7"/>
      <c r="V302" s="7"/>
      <c r="W302" s="5"/>
      <c r="X302" s="7"/>
    </row>
    <row r="303" spans="1:24">
      <c r="A303" s="7"/>
      <c r="B303" s="7"/>
      <c r="C303" s="7"/>
      <c r="D303" s="7"/>
      <c r="E303" s="7"/>
      <c r="F303" s="7"/>
      <c r="G303" s="7"/>
      <c r="H303" s="7"/>
      <c r="I303" s="7"/>
      <c r="J303" s="7"/>
      <c r="K303" s="7"/>
      <c r="L303" s="7"/>
      <c r="M303" s="7"/>
      <c r="N303" s="7"/>
      <c r="O303" s="7"/>
      <c r="P303" s="7"/>
      <c r="Q303" s="7"/>
      <c r="R303" s="7"/>
      <c r="S303" s="7"/>
      <c r="T303" s="7"/>
      <c r="U303" s="7"/>
      <c r="V303" s="7"/>
      <c r="W303" s="5"/>
      <c r="X303" s="7"/>
    </row>
    <row r="304" spans="1:24">
      <c r="A304" s="7"/>
      <c r="B304" s="7"/>
      <c r="C304" s="7"/>
      <c r="D304" s="7"/>
      <c r="E304" s="7"/>
      <c r="F304" s="7"/>
      <c r="G304" s="7"/>
      <c r="H304" s="7"/>
      <c r="I304" s="7"/>
      <c r="J304" s="7"/>
      <c r="K304" s="7"/>
      <c r="L304" s="7"/>
      <c r="M304" s="7"/>
      <c r="N304" s="7"/>
      <c r="O304" s="7"/>
      <c r="P304" s="7"/>
      <c r="Q304" s="7"/>
      <c r="R304" s="7"/>
      <c r="S304" s="7"/>
      <c r="T304" s="7"/>
      <c r="U304" s="7"/>
      <c r="V304" s="7"/>
      <c r="W304" s="5"/>
      <c r="X304" s="7"/>
    </row>
    <row r="305" spans="1:24">
      <c r="A305" s="7"/>
      <c r="B305" s="7"/>
      <c r="C305" s="7"/>
      <c r="D305" s="7"/>
      <c r="E305" s="7"/>
      <c r="F305" s="7"/>
      <c r="G305" s="7"/>
      <c r="H305" s="7"/>
      <c r="I305" s="7"/>
      <c r="J305" s="7"/>
      <c r="K305" s="7"/>
      <c r="L305" s="7"/>
      <c r="M305" s="7"/>
      <c r="N305" s="7"/>
      <c r="O305" s="7"/>
      <c r="P305" s="7"/>
      <c r="Q305" s="7"/>
      <c r="R305" s="7"/>
      <c r="S305" s="7"/>
      <c r="T305" s="7"/>
      <c r="U305" s="7"/>
      <c r="V305" s="7"/>
      <c r="W305" s="5"/>
      <c r="X305" s="7"/>
    </row>
    <row r="306" spans="1:24">
      <c r="A306" s="7"/>
      <c r="B306" s="7"/>
      <c r="C306" s="7"/>
      <c r="D306" s="7"/>
      <c r="E306" s="7"/>
      <c r="F306" s="7"/>
      <c r="G306" s="7"/>
      <c r="H306" s="7"/>
      <c r="I306" s="7"/>
      <c r="J306" s="7"/>
      <c r="K306" s="7"/>
      <c r="L306" s="7"/>
      <c r="M306" s="7"/>
      <c r="N306" s="7"/>
      <c r="O306" s="7"/>
      <c r="P306" s="7"/>
      <c r="Q306" s="7"/>
      <c r="R306" s="7"/>
      <c r="S306" s="7"/>
      <c r="T306" s="7"/>
      <c r="U306" s="7"/>
      <c r="V306" s="7"/>
      <c r="W306" s="5"/>
      <c r="X306" s="7"/>
    </row>
    <row r="307" spans="1:24">
      <c r="A307" s="7"/>
      <c r="B307" s="7"/>
      <c r="C307" s="7"/>
      <c r="D307" s="7"/>
      <c r="E307" s="7"/>
      <c r="F307" s="7"/>
      <c r="G307" s="7"/>
      <c r="H307" s="7"/>
      <c r="I307" s="7"/>
      <c r="J307" s="7"/>
      <c r="K307" s="7"/>
      <c r="L307" s="7"/>
      <c r="M307" s="7"/>
      <c r="N307" s="7"/>
      <c r="O307" s="7"/>
      <c r="P307" s="7"/>
      <c r="Q307" s="7"/>
      <c r="R307" s="7"/>
      <c r="S307" s="7"/>
      <c r="T307" s="7"/>
      <c r="U307" s="7"/>
      <c r="V307" s="7"/>
      <c r="W307" s="5"/>
      <c r="X307" s="7"/>
    </row>
    <row r="308" spans="1:24">
      <c r="A308" s="7"/>
      <c r="B308" s="7"/>
      <c r="C308" s="7"/>
      <c r="D308" s="7"/>
      <c r="E308" s="7"/>
      <c r="F308" s="7"/>
      <c r="G308" s="7"/>
      <c r="H308" s="7"/>
      <c r="I308" s="7"/>
      <c r="J308" s="7"/>
      <c r="K308" s="7"/>
      <c r="L308" s="7"/>
      <c r="M308" s="7"/>
      <c r="N308" s="7"/>
      <c r="O308" s="7"/>
      <c r="P308" s="7"/>
      <c r="Q308" s="7"/>
      <c r="R308" s="7"/>
      <c r="S308" s="7"/>
      <c r="T308" s="7"/>
      <c r="U308" s="7"/>
      <c r="V308" s="7"/>
      <c r="W308" s="5"/>
      <c r="X308" s="7"/>
    </row>
    <row r="309" spans="1:24">
      <c r="A309" s="7"/>
      <c r="B309" s="7"/>
      <c r="C309" s="7"/>
      <c r="D309" s="7"/>
      <c r="E309" s="7"/>
      <c r="F309" s="7"/>
      <c r="G309" s="7"/>
      <c r="H309" s="7"/>
      <c r="I309" s="7"/>
      <c r="J309" s="7"/>
      <c r="K309" s="7"/>
      <c r="L309" s="7"/>
      <c r="M309" s="7"/>
      <c r="N309" s="7"/>
      <c r="O309" s="7"/>
      <c r="P309" s="7"/>
      <c r="Q309" s="7"/>
      <c r="R309" s="7"/>
      <c r="S309" s="7"/>
      <c r="T309" s="7"/>
      <c r="U309" s="7"/>
      <c r="V309" s="7"/>
      <c r="W309" s="5"/>
      <c r="X309" s="7"/>
    </row>
    <row r="310" spans="1:24">
      <c r="A310" s="7"/>
      <c r="B310" s="7"/>
      <c r="C310" s="7"/>
      <c r="D310" s="7"/>
      <c r="E310" s="7"/>
      <c r="F310" s="7"/>
      <c r="G310" s="7"/>
      <c r="H310" s="7"/>
      <c r="I310" s="7"/>
      <c r="J310" s="7"/>
      <c r="K310" s="7"/>
      <c r="L310" s="7"/>
      <c r="M310" s="7"/>
      <c r="N310" s="7"/>
      <c r="O310" s="7"/>
      <c r="P310" s="7"/>
      <c r="Q310" s="7"/>
      <c r="R310" s="7"/>
      <c r="S310" s="7"/>
      <c r="T310" s="7"/>
      <c r="U310" s="7"/>
      <c r="V310" s="7"/>
      <c r="W310" s="5"/>
      <c r="X310" s="7"/>
    </row>
    <row r="311" spans="1:24">
      <c r="A311" s="7"/>
      <c r="B311" s="7"/>
      <c r="C311" s="7"/>
      <c r="D311" s="7"/>
      <c r="E311" s="7"/>
      <c r="F311" s="7"/>
      <c r="G311" s="7"/>
      <c r="H311" s="7"/>
      <c r="I311" s="7"/>
      <c r="J311" s="7"/>
      <c r="K311" s="7"/>
      <c r="L311" s="7"/>
      <c r="M311" s="7"/>
      <c r="N311" s="7"/>
      <c r="O311" s="7"/>
      <c r="P311" s="7"/>
      <c r="Q311" s="7"/>
      <c r="R311" s="7"/>
      <c r="S311" s="7"/>
      <c r="T311" s="7"/>
      <c r="U311" s="7"/>
      <c r="V311" s="7"/>
      <c r="W311" s="5"/>
      <c r="X311" s="7"/>
    </row>
    <row r="312" spans="1:24">
      <c r="A312" s="7"/>
      <c r="B312" s="7"/>
      <c r="C312" s="7"/>
      <c r="D312" s="7"/>
      <c r="E312" s="7"/>
      <c r="F312" s="7"/>
      <c r="G312" s="7"/>
      <c r="H312" s="7"/>
      <c r="I312" s="7"/>
      <c r="J312" s="7"/>
      <c r="K312" s="7"/>
      <c r="L312" s="7"/>
      <c r="M312" s="7"/>
      <c r="N312" s="7"/>
      <c r="O312" s="7"/>
      <c r="P312" s="7"/>
      <c r="Q312" s="7"/>
      <c r="R312" s="7"/>
      <c r="S312" s="7"/>
      <c r="T312" s="7"/>
      <c r="U312" s="7"/>
      <c r="V312" s="7"/>
      <c r="W312" s="5"/>
      <c r="X312" s="7"/>
    </row>
    <row r="313" spans="1:24">
      <c r="A313" s="7"/>
      <c r="B313" s="7"/>
      <c r="C313" s="7"/>
      <c r="D313" s="7"/>
      <c r="E313" s="7"/>
      <c r="F313" s="7"/>
      <c r="G313" s="7"/>
      <c r="H313" s="7"/>
      <c r="I313" s="7"/>
      <c r="J313" s="7"/>
      <c r="K313" s="7"/>
      <c r="L313" s="7"/>
      <c r="M313" s="7"/>
      <c r="N313" s="7"/>
      <c r="O313" s="7"/>
      <c r="P313" s="7"/>
      <c r="Q313" s="7"/>
      <c r="R313" s="7"/>
      <c r="S313" s="7"/>
      <c r="T313" s="7"/>
      <c r="U313" s="7"/>
      <c r="V313" s="7"/>
      <c r="W313" s="5"/>
      <c r="X313" s="7"/>
    </row>
    <row r="314" spans="1:24">
      <c r="A314" s="7"/>
      <c r="B314" s="7"/>
      <c r="C314" s="7"/>
      <c r="D314" s="7"/>
      <c r="E314" s="7"/>
      <c r="F314" s="7"/>
      <c r="G314" s="7"/>
      <c r="H314" s="7"/>
      <c r="I314" s="7"/>
      <c r="J314" s="7"/>
      <c r="K314" s="7"/>
      <c r="L314" s="7"/>
      <c r="M314" s="7"/>
      <c r="N314" s="7"/>
      <c r="O314" s="7"/>
      <c r="P314" s="7"/>
      <c r="Q314" s="7"/>
      <c r="R314" s="7"/>
      <c r="S314" s="7"/>
      <c r="T314" s="7"/>
      <c r="U314" s="7"/>
      <c r="V314" s="7"/>
      <c r="W314" s="5"/>
      <c r="X314" s="7"/>
    </row>
    <row r="315" spans="1:24">
      <c r="A315" s="7"/>
      <c r="B315" s="7"/>
      <c r="C315" s="7"/>
      <c r="D315" s="7"/>
      <c r="E315" s="7"/>
      <c r="F315" s="7"/>
      <c r="G315" s="7"/>
      <c r="H315" s="7"/>
      <c r="I315" s="7"/>
      <c r="J315" s="7"/>
      <c r="K315" s="7"/>
      <c r="L315" s="7"/>
      <c r="M315" s="7"/>
      <c r="N315" s="7"/>
      <c r="O315" s="7"/>
      <c r="P315" s="7"/>
      <c r="Q315" s="7"/>
      <c r="R315" s="7"/>
      <c r="S315" s="7"/>
      <c r="T315" s="7"/>
      <c r="U315" s="7"/>
      <c r="V315" s="7"/>
      <c r="W315" s="5"/>
      <c r="X315" s="7"/>
    </row>
    <row r="316" spans="1:24">
      <c r="A316" s="7"/>
      <c r="B316" s="7"/>
      <c r="C316" s="7"/>
      <c r="D316" s="7"/>
      <c r="E316" s="7"/>
      <c r="F316" s="7"/>
      <c r="G316" s="7"/>
      <c r="H316" s="7"/>
      <c r="I316" s="7"/>
      <c r="J316" s="7"/>
      <c r="K316" s="7"/>
      <c r="L316" s="7"/>
      <c r="M316" s="7"/>
      <c r="N316" s="7"/>
      <c r="O316" s="7"/>
      <c r="P316" s="7"/>
      <c r="Q316" s="7"/>
      <c r="R316" s="7"/>
      <c r="S316" s="7"/>
      <c r="T316" s="7"/>
      <c r="U316" s="7"/>
      <c r="V316" s="7"/>
      <c r="W316" s="5"/>
      <c r="X316" s="7"/>
    </row>
    <row r="317" spans="1:24">
      <c r="A317" s="7"/>
      <c r="B317" s="7"/>
      <c r="C317" s="7"/>
      <c r="D317" s="7"/>
      <c r="E317" s="7"/>
      <c r="F317" s="7"/>
      <c r="G317" s="7"/>
      <c r="H317" s="7"/>
      <c r="I317" s="7"/>
      <c r="J317" s="7"/>
      <c r="K317" s="7"/>
      <c r="L317" s="7"/>
      <c r="M317" s="7"/>
      <c r="N317" s="7"/>
      <c r="O317" s="7"/>
      <c r="P317" s="7"/>
      <c r="Q317" s="7"/>
      <c r="R317" s="7"/>
      <c r="S317" s="7"/>
      <c r="T317" s="7"/>
      <c r="U317" s="7"/>
      <c r="V317" s="7"/>
      <c r="W317" s="5"/>
      <c r="X317" s="7"/>
    </row>
    <row r="318" spans="1:24">
      <c r="A318" s="7"/>
      <c r="B318" s="7"/>
      <c r="C318" s="7"/>
      <c r="D318" s="7"/>
      <c r="E318" s="7"/>
      <c r="F318" s="7"/>
      <c r="G318" s="7"/>
      <c r="H318" s="7"/>
      <c r="I318" s="7"/>
      <c r="J318" s="7"/>
      <c r="K318" s="7"/>
      <c r="L318" s="7"/>
      <c r="M318" s="7"/>
      <c r="N318" s="7"/>
      <c r="O318" s="7"/>
      <c r="P318" s="7"/>
      <c r="Q318" s="7"/>
      <c r="R318" s="7"/>
      <c r="S318" s="7"/>
      <c r="T318" s="7"/>
      <c r="U318" s="7"/>
      <c r="V318" s="7"/>
      <c r="W318" s="5"/>
      <c r="X318" s="7"/>
    </row>
    <row r="319" spans="1:24">
      <c r="A319" s="7"/>
      <c r="B319" s="7"/>
      <c r="C319" s="7"/>
      <c r="D319" s="7"/>
      <c r="E319" s="7"/>
      <c r="F319" s="7"/>
      <c r="G319" s="7"/>
      <c r="H319" s="7"/>
      <c r="I319" s="7"/>
      <c r="J319" s="7"/>
      <c r="K319" s="7"/>
      <c r="L319" s="7"/>
      <c r="M319" s="7"/>
      <c r="N319" s="7"/>
      <c r="O319" s="7"/>
      <c r="P319" s="7"/>
      <c r="Q319" s="7"/>
      <c r="R319" s="7"/>
      <c r="S319" s="7"/>
      <c r="T319" s="7"/>
      <c r="U319" s="7"/>
      <c r="V319" s="7"/>
      <c r="W319" s="5"/>
      <c r="X319" s="7"/>
    </row>
    <row r="320" spans="1:24">
      <c r="A320" s="7"/>
      <c r="B320" s="7"/>
      <c r="C320" s="7"/>
      <c r="D320" s="7"/>
      <c r="E320" s="7"/>
      <c r="F320" s="7"/>
      <c r="G320" s="7"/>
      <c r="H320" s="7"/>
      <c r="I320" s="7"/>
      <c r="J320" s="7"/>
      <c r="K320" s="7"/>
      <c r="L320" s="7"/>
      <c r="M320" s="7"/>
      <c r="N320" s="7"/>
      <c r="O320" s="7"/>
      <c r="P320" s="7"/>
      <c r="Q320" s="7"/>
      <c r="R320" s="7"/>
      <c r="S320" s="7"/>
      <c r="T320" s="7"/>
      <c r="U320" s="7"/>
      <c r="V320" s="7"/>
      <c r="W320" s="5"/>
      <c r="X320" s="7"/>
    </row>
    <row r="321" spans="1:24">
      <c r="A321" s="7"/>
      <c r="B321" s="7"/>
      <c r="C321" s="7"/>
      <c r="D321" s="7"/>
      <c r="E321" s="7"/>
      <c r="F321" s="7"/>
      <c r="G321" s="7"/>
      <c r="H321" s="7"/>
      <c r="I321" s="7"/>
      <c r="J321" s="7"/>
      <c r="K321" s="7"/>
      <c r="L321" s="7"/>
      <c r="M321" s="7"/>
      <c r="N321" s="7"/>
      <c r="O321" s="7"/>
      <c r="P321" s="7"/>
      <c r="Q321" s="7"/>
      <c r="R321" s="7"/>
      <c r="S321" s="7"/>
      <c r="T321" s="7"/>
      <c r="U321" s="7"/>
      <c r="V321" s="7"/>
      <c r="W321" s="5"/>
      <c r="X321" s="7"/>
    </row>
    <row r="322" spans="1:24">
      <c r="A322" s="7"/>
      <c r="B322" s="7"/>
      <c r="C322" s="7"/>
      <c r="D322" s="7"/>
      <c r="E322" s="7"/>
      <c r="F322" s="7"/>
      <c r="G322" s="7"/>
      <c r="H322" s="7"/>
      <c r="I322" s="7"/>
      <c r="J322" s="7"/>
      <c r="K322" s="7"/>
      <c r="L322" s="7"/>
      <c r="M322" s="7"/>
      <c r="N322" s="7"/>
      <c r="O322" s="7"/>
      <c r="P322" s="7"/>
      <c r="Q322" s="7"/>
      <c r="R322" s="7"/>
      <c r="S322" s="7"/>
      <c r="T322" s="7"/>
      <c r="U322" s="7"/>
      <c r="V322" s="7"/>
      <c r="W322" s="5"/>
      <c r="X322" s="7"/>
    </row>
    <row r="323" spans="1:24">
      <c r="A323" s="7"/>
      <c r="B323" s="7"/>
      <c r="C323" s="7"/>
      <c r="D323" s="7"/>
      <c r="E323" s="7"/>
      <c r="F323" s="7"/>
      <c r="G323" s="7"/>
      <c r="H323" s="7"/>
      <c r="I323" s="7"/>
      <c r="J323" s="7"/>
      <c r="K323" s="7"/>
      <c r="L323" s="7"/>
      <c r="M323" s="7"/>
      <c r="N323" s="7"/>
      <c r="O323" s="7"/>
      <c r="P323" s="7"/>
      <c r="Q323" s="7"/>
      <c r="R323" s="7"/>
      <c r="S323" s="7"/>
      <c r="T323" s="7"/>
      <c r="U323" s="7"/>
      <c r="V323" s="7"/>
      <c r="W323" s="5"/>
      <c r="X323" s="7"/>
    </row>
    <row r="324" spans="1:24">
      <c r="A324" s="7"/>
      <c r="B324" s="7"/>
      <c r="C324" s="7"/>
      <c r="D324" s="7"/>
      <c r="E324" s="7"/>
      <c r="F324" s="7"/>
      <c r="G324" s="7"/>
      <c r="H324" s="7"/>
      <c r="I324" s="7"/>
      <c r="J324" s="7"/>
      <c r="K324" s="7"/>
      <c r="L324" s="7"/>
      <c r="M324" s="7"/>
      <c r="N324" s="7"/>
      <c r="O324" s="7"/>
      <c r="P324" s="7"/>
      <c r="Q324" s="7"/>
      <c r="R324" s="7"/>
      <c r="S324" s="7"/>
      <c r="T324" s="7"/>
      <c r="U324" s="7"/>
      <c r="V324" s="7"/>
      <c r="W324" s="5"/>
      <c r="X324" s="7"/>
    </row>
    <row r="325" spans="1:24">
      <c r="A325" s="7"/>
      <c r="B325" s="7"/>
      <c r="C325" s="7"/>
      <c r="D325" s="7"/>
      <c r="E325" s="7"/>
      <c r="F325" s="7"/>
      <c r="G325" s="7"/>
      <c r="H325" s="7"/>
      <c r="I325" s="7"/>
      <c r="J325" s="7"/>
      <c r="K325" s="7"/>
      <c r="L325" s="7"/>
      <c r="M325" s="7"/>
      <c r="N325" s="7"/>
      <c r="O325" s="7"/>
      <c r="P325" s="7"/>
      <c r="Q325" s="7"/>
      <c r="R325" s="7"/>
      <c r="S325" s="7"/>
      <c r="T325" s="7"/>
      <c r="U325" s="7"/>
      <c r="V325" s="7"/>
      <c r="W325" s="5"/>
      <c r="X325" s="7"/>
    </row>
    <row r="326" spans="1:24">
      <c r="A326" s="7"/>
      <c r="B326" s="7"/>
      <c r="C326" s="7"/>
      <c r="D326" s="7"/>
      <c r="E326" s="7"/>
      <c r="F326" s="7"/>
      <c r="G326" s="7"/>
      <c r="H326" s="7"/>
      <c r="I326" s="7"/>
      <c r="J326" s="7"/>
      <c r="K326" s="7"/>
      <c r="L326" s="7"/>
      <c r="M326" s="7"/>
      <c r="N326" s="7"/>
      <c r="O326" s="7"/>
      <c r="P326" s="7"/>
      <c r="Q326" s="7"/>
      <c r="R326" s="7"/>
      <c r="S326" s="7"/>
      <c r="T326" s="7"/>
      <c r="U326" s="7"/>
      <c r="V326" s="7"/>
      <c r="W326" s="5"/>
      <c r="X326" s="7"/>
    </row>
    <row r="327" spans="1:24">
      <c r="A327" s="7"/>
      <c r="B327" s="7"/>
      <c r="C327" s="7"/>
      <c r="D327" s="7"/>
      <c r="E327" s="7"/>
      <c r="F327" s="7"/>
      <c r="G327" s="7"/>
      <c r="H327" s="7"/>
      <c r="I327" s="7"/>
      <c r="J327" s="7"/>
      <c r="K327" s="7"/>
      <c r="L327" s="7"/>
      <c r="M327" s="7"/>
      <c r="N327" s="7"/>
      <c r="O327" s="7"/>
      <c r="P327" s="7"/>
      <c r="Q327" s="7"/>
      <c r="R327" s="7"/>
      <c r="S327" s="7"/>
      <c r="T327" s="7"/>
      <c r="U327" s="7"/>
      <c r="V327" s="7"/>
      <c r="W327" s="5"/>
      <c r="X327" s="7"/>
    </row>
    <row r="328" spans="1:24">
      <c r="A328" s="7"/>
      <c r="B328" s="7"/>
      <c r="C328" s="7"/>
      <c r="D328" s="7"/>
      <c r="E328" s="7"/>
      <c r="F328" s="7"/>
      <c r="G328" s="7"/>
      <c r="H328" s="7"/>
      <c r="I328" s="7"/>
      <c r="J328" s="7"/>
      <c r="K328" s="7"/>
      <c r="L328" s="7"/>
      <c r="M328" s="7"/>
      <c r="N328" s="7"/>
      <c r="O328" s="7"/>
      <c r="P328" s="7"/>
      <c r="Q328" s="7"/>
      <c r="R328" s="7"/>
      <c r="S328" s="7"/>
      <c r="T328" s="7"/>
      <c r="U328" s="7"/>
      <c r="V328" s="7"/>
      <c r="W328" s="5"/>
      <c r="X328" s="7"/>
    </row>
    <row r="329" spans="1:24">
      <c r="A329" s="7"/>
      <c r="B329" s="7"/>
      <c r="C329" s="7"/>
      <c r="D329" s="7"/>
      <c r="E329" s="7"/>
      <c r="F329" s="7"/>
      <c r="G329" s="7"/>
      <c r="H329" s="7"/>
      <c r="I329" s="7"/>
      <c r="J329" s="7"/>
      <c r="K329" s="7"/>
      <c r="L329" s="7"/>
      <c r="M329" s="7"/>
      <c r="N329" s="7"/>
      <c r="O329" s="7"/>
      <c r="P329" s="7"/>
      <c r="Q329" s="7"/>
      <c r="R329" s="7"/>
      <c r="S329" s="7"/>
      <c r="T329" s="7"/>
      <c r="U329" s="7"/>
      <c r="V329" s="7"/>
      <c r="W329" s="5"/>
      <c r="X329" s="7"/>
    </row>
    <row r="330" spans="1:24">
      <c r="A330" s="7"/>
      <c r="B330" s="7"/>
      <c r="C330" s="7"/>
      <c r="D330" s="7"/>
      <c r="E330" s="7"/>
      <c r="F330" s="7"/>
      <c r="G330" s="7"/>
      <c r="H330" s="7"/>
      <c r="I330" s="7"/>
      <c r="J330" s="7"/>
      <c r="K330" s="7"/>
      <c r="L330" s="7"/>
      <c r="M330" s="7"/>
      <c r="N330" s="7"/>
      <c r="O330" s="7"/>
      <c r="P330" s="7"/>
      <c r="Q330" s="7"/>
      <c r="R330" s="7"/>
      <c r="S330" s="7"/>
      <c r="T330" s="7"/>
      <c r="U330" s="7"/>
      <c r="V330" s="7"/>
      <c r="W330" s="5"/>
      <c r="X330" s="7"/>
    </row>
    <row r="331" spans="1:24">
      <c r="A331" s="7"/>
      <c r="B331" s="7"/>
      <c r="C331" s="7"/>
      <c r="D331" s="7"/>
      <c r="E331" s="7"/>
      <c r="F331" s="7"/>
      <c r="G331" s="7"/>
      <c r="H331" s="7"/>
      <c r="I331" s="7"/>
      <c r="J331" s="7"/>
      <c r="K331" s="7"/>
      <c r="L331" s="7"/>
      <c r="M331" s="7"/>
      <c r="N331" s="7"/>
      <c r="O331" s="7"/>
      <c r="P331" s="7"/>
      <c r="Q331" s="7"/>
      <c r="R331" s="7"/>
      <c r="S331" s="7"/>
      <c r="T331" s="7"/>
      <c r="U331" s="7"/>
      <c r="V331" s="7"/>
      <c r="W331" s="5"/>
      <c r="X331" s="7"/>
    </row>
    <row r="332" spans="1:24">
      <c r="A332" s="7"/>
      <c r="B332" s="7"/>
      <c r="C332" s="7"/>
      <c r="D332" s="7"/>
      <c r="E332" s="7"/>
      <c r="F332" s="7"/>
      <c r="G332" s="7"/>
      <c r="H332" s="7"/>
      <c r="I332" s="7"/>
      <c r="J332" s="7"/>
      <c r="K332" s="7"/>
      <c r="L332" s="7"/>
      <c r="M332" s="7"/>
      <c r="N332" s="7"/>
      <c r="O332" s="7"/>
      <c r="P332" s="7"/>
      <c r="Q332" s="7"/>
      <c r="R332" s="7"/>
      <c r="S332" s="7"/>
      <c r="T332" s="7"/>
      <c r="U332" s="7"/>
      <c r="V332" s="7"/>
      <c r="W332" s="5"/>
      <c r="X332" s="7"/>
    </row>
    <row r="333" spans="1:24">
      <c r="A333" s="7"/>
      <c r="B333" s="7"/>
      <c r="C333" s="7"/>
      <c r="D333" s="7"/>
      <c r="E333" s="7"/>
      <c r="F333" s="7"/>
      <c r="G333" s="7"/>
      <c r="H333" s="7"/>
      <c r="I333" s="7"/>
      <c r="J333" s="7"/>
      <c r="K333" s="7"/>
      <c r="L333" s="7"/>
      <c r="M333" s="7"/>
      <c r="N333" s="7"/>
      <c r="O333" s="7"/>
      <c r="P333" s="7"/>
      <c r="Q333" s="7"/>
      <c r="R333" s="7"/>
      <c r="S333" s="7"/>
      <c r="T333" s="7"/>
      <c r="U333" s="7"/>
      <c r="V333" s="7"/>
      <c r="W333" s="5"/>
      <c r="X333" s="7"/>
    </row>
    <row r="334" spans="1:24">
      <c r="A334" s="7"/>
      <c r="B334" s="7"/>
      <c r="C334" s="7"/>
      <c r="D334" s="7"/>
      <c r="E334" s="7"/>
      <c r="F334" s="7"/>
      <c r="G334" s="7"/>
      <c r="H334" s="7"/>
      <c r="I334" s="7"/>
      <c r="J334" s="7"/>
      <c r="K334" s="7"/>
      <c r="L334" s="7"/>
      <c r="M334" s="7"/>
      <c r="N334" s="7"/>
      <c r="O334" s="7"/>
      <c r="P334" s="7"/>
      <c r="Q334" s="7"/>
      <c r="R334" s="7"/>
      <c r="S334" s="7"/>
      <c r="T334" s="7"/>
      <c r="U334" s="7"/>
      <c r="V334" s="7"/>
      <c r="W334" s="5"/>
      <c r="X334" s="7"/>
    </row>
    <row r="335" spans="1:24">
      <c r="A335" s="7"/>
      <c r="B335" s="7"/>
      <c r="C335" s="7"/>
      <c r="D335" s="7"/>
      <c r="E335" s="7"/>
      <c r="F335" s="7"/>
      <c r="G335" s="7"/>
      <c r="H335" s="7"/>
      <c r="I335" s="7"/>
      <c r="J335" s="7"/>
      <c r="K335" s="7"/>
      <c r="L335" s="7"/>
      <c r="M335" s="7"/>
      <c r="N335" s="7"/>
      <c r="O335" s="7"/>
      <c r="P335" s="7"/>
      <c r="Q335" s="7"/>
      <c r="R335" s="7"/>
      <c r="S335" s="7"/>
      <c r="T335" s="7"/>
      <c r="U335" s="7"/>
      <c r="V335" s="7"/>
      <c r="W335" s="5"/>
      <c r="X335" s="7"/>
    </row>
    <row r="336" spans="1:24">
      <c r="A336" s="7"/>
      <c r="B336" s="7"/>
      <c r="C336" s="7"/>
      <c r="D336" s="7"/>
      <c r="E336" s="7"/>
      <c r="F336" s="7"/>
      <c r="G336" s="7"/>
      <c r="H336" s="7"/>
      <c r="I336" s="7"/>
      <c r="J336" s="7"/>
      <c r="K336" s="7"/>
      <c r="L336" s="7"/>
      <c r="M336" s="7"/>
      <c r="N336" s="7"/>
      <c r="O336" s="7"/>
      <c r="P336" s="7"/>
      <c r="Q336" s="7"/>
      <c r="R336" s="7"/>
      <c r="S336" s="7"/>
      <c r="T336" s="7"/>
      <c r="U336" s="7"/>
      <c r="V336" s="7"/>
      <c r="W336" s="5"/>
      <c r="X336" s="7"/>
    </row>
    <row r="337" spans="1:24">
      <c r="A337" s="7"/>
      <c r="B337" s="7"/>
      <c r="C337" s="7"/>
      <c r="D337" s="7"/>
      <c r="E337" s="7"/>
      <c r="F337" s="7"/>
      <c r="G337" s="7"/>
      <c r="H337" s="7"/>
      <c r="I337" s="7"/>
      <c r="J337" s="7"/>
      <c r="K337" s="7"/>
      <c r="L337" s="7"/>
      <c r="M337" s="7"/>
      <c r="N337" s="7"/>
      <c r="O337" s="7"/>
      <c r="P337" s="7"/>
      <c r="Q337" s="7"/>
      <c r="R337" s="7"/>
      <c r="S337" s="7"/>
      <c r="T337" s="7"/>
      <c r="U337" s="7"/>
      <c r="V337" s="7"/>
      <c r="W337" s="5"/>
      <c r="X337" s="7"/>
    </row>
    <row r="338" spans="1:24">
      <c r="A338" s="7"/>
      <c r="B338" s="7"/>
      <c r="C338" s="7"/>
      <c r="D338" s="7"/>
      <c r="E338" s="7"/>
      <c r="F338" s="7"/>
      <c r="G338" s="7"/>
      <c r="H338" s="7"/>
      <c r="I338" s="7"/>
      <c r="J338" s="7"/>
      <c r="K338" s="7"/>
      <c r="L338" s="7"/>
      <c r="M338" s="7"/>
      <c r="N338" s="7"/>
      <c r="O338" s="7"/>
      <c r="P338" s="7"/>
      <c r="Q338" s="7"/>
      <c r="R338" s="7"/>
      <c r="S338" s="7"/>
      <c r="T338" s="7"/>
      <c r="U338" s="7"/>
      <c r="V338" s="7"/>
      <c r="W338" s="5"/>
      <c r="X338" s="7"/>
    </row>
    <row r="339" spans="1:24">
      <c r="A339" s="7"/>
      <c r="B339" s="7"/>
      <c r="C339" s="7"/>
      <c r="D339" s="7"/>
      <c r="E339" s="7"/>
      <c r="F339" s="7"/>
      <c r="G339" s="7"/>
      <c r="H339" s="7"/>
      <c r="I339" s="7"/>
      <c r="J339" s="7"/>
      <c r="K339" s="7"/>
      <c r="L339" s="7"/>
      <c r="M339" s="7"/>
      <c r="N339" s="7"/>
      <c r="O339" s="7"/>
      <c r="P339" s="7"/>
      <c r="Q339" s="7"/>
      <c r="R339" s="7"/>
      <c r="S339" s="7"/>
      <c r="T339" s="7"/>
      <c r="U339" s="7"/>
      <c r="V339" s="7"/>
      <c r="W339" s="5"/>
      <c r="X339" s="7"/>
    </row>
    <row r="340" spans="1:24">
      <c r="A340" s="7"/>
      <c r="B340" s="7"/>
      <c r="C340" s="7"/>
      <c r="D340" s="7"/>
      <c r="E340" s="7"/>
      <c r="F340" s="7"/>
      <c r="G340" s="7"/>
      <c r="H340" s="7"/>
      <c r="I340" s="7"/>
      <c r="J340" s="7"/>
      <c r="K340" s="7"/>
      <c r="L340" s="7"/>
      <c r="M340" s="7"/>
      <c r="N340" s="7"/>
      <c r="O340" s="7"/>
      <c r="P340" s="7"/>
      <c r="Q340" s="7"/>
      <c r="R340" s="7"/>
      <c r="S340" s="7"/>
      <c r="T340" s="7"/>
      <c r="U340" s="7"/>
      <c r="V340" s="7"/>
      <c r="W340" s="5"/>
      <c r="X340" s="7"/>
    </row>
    <row r="341" spans="1:24">
      <c r="A341" s="7"/>
      <c r="B341" s="7"/>
      <c r="C341" s="7"/>
      <c r="D341" s="7"/>
      <c r="E341" s="7"/>
      <c r="F341" s="7"/>
      <c r="G341" s="7"/>
      <c r="H341" s="7"/>
      <c r="I341" s="7"/>
      <c r="J341" s="7"/>
      <c r="K341" s="7"/>
      <c r="L341" s="7"/>
      <c r="M341" s="7"/>
      <c r="N341" s="7"/>
      <c r="O341" s="7"/>
      <c r="P341" s="7"/>
      <c r="Q341" s="7"/>
      <c r="R341" s="7"/>
      <c r="S341" s="7"/>
      <c r="T341" s="7"/>
      <c r="U341" s="7"/>
      <c r="V341" s="7"/>
      <c r="W341" s="5"/>
      <c r="X341" s="7"/>
    </row>
    <row r="342" spans="1:24">
      <c r="A342" s="7"/>
      <c r="B342" s="7"/>
      <c r="C342" s="7"/>
      <c r="D342" s="7"/>
      <c r="E342" s="7"/>
      <c r="F342" s="7"/>
      <c r="G342" s="7"/>
      <c r="H342" s="7"/>
      <c r="I342" s="7"/>
      <c r="J342" s="7"/>
      <c r="K342" s="7"/>
      <c r="L342" s="7"/>
      <c r="M342" s="7"/>
      <c r="N342" s="7"/>
      <c r="O342" s="7"/>
      <c r="P342" s="7"/>
      <c r="Q342" s="7"/>
      <c r="R342" s="7"/>
      <c r="S342" s="7"/>
      <c r="T342" s="7"/>
      <c r="U342" s="7"/>
      <c r="V342" s="7"/>
      <c r="W342" s="5"/>
      <c r="X342" s="7"/>
    </row>
    <row r="343" spans="1:24">
      <c r="A343" s="7"/>
      <c r="B343" s="7"/>
      <c r="C343" s="7"/>
      <c r="D343" s="7"/>
      <c r="E343" s="7"/>
      <c r="F343" s="7"/>
      <c r="G343" s="7"/>
      <c r="H343" s="7"/>
      <c r="I343" s="7"/>
      <c r="J343" s="7"/>
      <c r="K343" s="7"/>
      <c r="L343" s="7"/>
      <c r="M343" s="7"/>
      <c r="N343" s="7"/>
      <c r="O343" s="7"/>
      <c r="P343" s="7"/>
      <c r="Q343" s="7"/>
      <c r="R343" s="7"/>
      <c r="S343" s="7"/>
      <c r="T343" s="7"/>
      <c r="U343" s="7"/>
      <c r="V343" s="7"/>
      <c r="W343" s="5"/>
      <c r="X343" s="7"/>
    </row>
    <row r="344" spans="1:24">
      <c r="A344" s="7"/>
      <c r="B344" s="7"/>
      <c r="C344" s="7"/>
      <c r="D344" s="7"/>
      <c r="E344" s="7"/>
      <c r="F344" s="7"/>
      <c r="G344" s="7"/>
      <c r="H344" s="7"/>
      <c r="I344" s="7"/>
      <c r="J344" s="7"/>
      <c r="K344" s="7"/>
      <c r="L344" s="7"/>
      <c r="M344" s="7"/>
      <c r="N344" s="7"/>
      <c r="O344" s="7"/>
      <c r="P344" s="7"/>
      <c r="Q344" s="7"/>
      <c r="R344" s="7"/>
      <c r="S344" s="7"/>
      <c r="T344" s="7"/>
      <c r="U344" s="7"/>
      <c r="V344" s="7"/>
      <c r="W344" s="5"/>
      <c r="X344" s="7"/>
    </row>
    <row r="345" spans="1:24">
      <c r="A345" s="7"/>
      <c r="B345" s="7"/>
      <c r="C345" s="7"/>
      <c r="D345" s="7"/>
      <c r="E345" s="7"/>
      <c r="F345" s="7"/>
      <c r="G345" s="7"/>
      <c r="H345" s="7"/>
      <c r="I345" s="7"/>
      <c r="J345" s="7"/>
      <c r="K345" s="7"/>
      <c r="L345" s="7"/>
      <c r="M345" s="7"/>
      <c r="N345" s="7"/>
      <c r="O345" s="7"/>
      <c r="P345" s="7"/>
      <c r="Q345" s="7"/>
      <c r="R345" s="7"/>
      <c r="S345" s="7"/>
      <c r="T345" s="7"/>
      <c r="U345" s="7"/>
      <c r="V345" s="7"/>
      <c r="W345" s="5"/>
      <c r="X345" s="7"/>
    </row>
    <row r="346" spans="1:24">
      <c r="A346" s="7"/>
      <c r="B346" s="7"/>
      <c r="C346" s="7"/>
      <c r="D346" s="7"/>
      <c r="E346" s="7"/>
      <c r="F346" s="7"/>
      <c r="G346" s="7"/>
      <c r="H346" s="7"/>
      <c r="I346" s="7"/>
      <c r="J346" s="7"/>
      <c r="K346" s="7"/>
      <c r="L346" s="7"/>
      <c r="M346" s="7"/>
      <c r="N346" s="7"/>
      <c r="O346" s="7"/>
      <c r="P346" s="7"/>
      <c r="Q346" s="7"/>
      <c r="R346" s="7"/>
      <c r="S346" s="7"/>
      <c r="T346" s="7"/>
      <c r="U346" s="7"/>
      <c r="V346" s="7"/>
      <c r="W346" s="5"/>
      <c r="X346" s="7"/>
    </row>
    <row r="347" spans="1:24">
      <c r="A347" s="7"/>
      <c r="B347" s="7"/>
      <c r="C347" s="7"/>
      <c r="D347" s="7"/>
      <c r="E347" s="7"/>
      <c r="F347" s="7"/>
      <c r="G347" s="7"/>
      <c r="H347" s="7"/>
      <c r="I347" s="7"/>
      <c r="J347" s="7"/>
      <c r="K347" s="7"/>
      <c r="L347" s="7"/>
      <c r="M347" s="7"/>
      <c r="N347" s="7"/>
      <c r="O347" s="7"/>
      <c r="P347" s="7"/>
      <c r="Q347" s="7"/>
      <c r="R347" s="7"/>
      <c r="S347" s="7"/>
      <c r="T347" s="7"/>
      <c r="U347" s="7"/>
      <c r="V347" s="7"/>
      <c r="W347" s="5"/>
      <c r="X347" s="7"/>
    </row>
    <row r="348" spans="1:24">
      <c r="A348" s="7"/>
      <c r="B348" s="7"/>
      <c r="C348" s="7"/>
      <c r="D348" s="7"/>
      <c r="E348" s="7"/>
      <c r="F348" s="7"/>
      <c r="G348" s="7"/>
      <c r="H348" s="7"/>
      <c r="I348" s="7"/>
      <c r="J348" s="7"/>
      <c r="K348" s="7"/>
      <c r="L348" s="7"/>
      <c r="M348" s="7"/>
      <c r="N348" s="7"/>
      <c r="O348" s="7"/>
      <c r="P348" s="7"/>
      <c r="Q348" s="7"/>
      <c r="R348" s="7"/>
      <c r="S348" s="7"/>
      <c r="T348" s="7"/>
      <c r="U348" s="7"/>
      <c r="V348" s="7"/>
      <c r="W348" s="5"/>
      <c r="X348" s="7"/>
    </row>
    <row r="349" spans="1:24">
      <c r="A349" s="7"/>
      <c r="B349" s="7"/>
      <c r="C349" s="7"/>
      <c r="D349" s="7"/>
      <c r="E349" s="7"/>
      <c r="F349" s="7"/>
      <c r="G349" s="7"/>
      <c r="H349" s="7"/>
      <c r="I349" s="7"/>
      <c r="J349" s="7"/>
      <c r="K349" s="7"/>
      <c r="L349" s="7"/>
      <c r="M349" s="7"/>
      <c r="N349" s="7"/>
      <c r="O349" s="7"/>
      <c r="P349" s="7"/>
      <c r="Q349" s="7"/>
      <c r="R349" s="7"/>
      <c r="S349" s="7"/>
      <c r="T349" s="7"/>
      <c r="U349" s="7"/>
      <c r="V349" s="7"/>
      <c r="W349" s="5"/>
      <c r="X349" s="7"/>
    </row>
    <row r="350" spans="1:24">
      <c r="A350" s="7"/>
      <c r="B350" s="7"/>
      <c r="C350" s="7"/>
      <c r="D350" s="7"/>
      <c r="E350" s="7"/>
      <c r="F350" s="7"/>
      <c r="G350" s="7"/>
      <c r="H350" s="7"/>
      <c r="I350" s="7"/>
      <c r="J350" s="7"/>
      <c r="K350" s="7"/>
      <c r="L350" s="7"/>
      <c r="M350" s="7"/>
      <c r="N350" s="7"/>
      <c r="O350" s="7"/>
      <c r="P350" s="7"/>
      <c r="Q350" s="7"/>
      <c r="R350" s="7"/>
      <c r="S350" s="7"/>
      <c r="T350" s="7"/>
      <c r="U350" s="7"/>
      <c r="V350" s="7"/>
      <c r="W350" s="5"/>
      <c r="X350" s="7"/>
    </row>
    <row r="351" spans="1:24">
      <c r="A351" s="7"/>
      <c r="B351" s="7"/>
      <c r="C351" s="7"/>
      <c r="D351" s="7"/>
      <c r="E351" s="7"/>
      <c r="F351" s="7"/>
      <c r="G351" s="7"/>
      <c r="H351" s="7"/>
      <c r="I351" s="7"/>
      <c r="J351" s="7"/>
      <c r="K351" s="7"/>
      <c r="L351" s="7"/>
      <c r="M351" s="7"/>
      <c r="N351" s="7"/>
      <c r="O351" s="7"/>
      <c r="P351" s="7"/>
      <c r="Q351" s="7"/>
      <c r="R351" s="7"/>
      <c r="S351" s="7"/>
      <c r="T351" s="7"/>
      <c r="U351" s="7"/>
      <c r="V351" s="7"/>
      <c r="W351" s="5"/>
      <c r="X351" s="7"/>
    </row>
    <row r="352" spans="1:24">
      <c r="A352" s="7"/>
      <c r="B352" s="7"/>
      <c r="C352" s="7"/>
      <c r="D352" s="7"/>
      <c r="E352" s="7"/>
      <c r="F352" s="7"/>
      <c r="G352" s="7"/>
      <c r="H352" s="7"/>
      <c r="I352" s="7"/>
      <c r="J352" s="7"/>
      <c r="K352" s="7"/>
      <c r="L352" s="7"/>
      <c r="M352" s="7"/>
      <c r="N352" s="7"/>
      <c r="O352" s="7"/>
      <c r="P352" s="7"/>
      <c r="Q352" s="7"/>
      <c r="R352" s="7"/>
      <c r="S352" s="7"/>
      <c r="T352" s="7"/>
      <c r="U352" s="7"/>
      <c r="V352" s="7"/>
      <c r="W352" s="5"/>
      <c r="X352" s="7"/>
    </row>
    <row r="353" spans="1:24">
      <c r="A353" s="7"/>
      <c r="B353" s="7"/>
      <c r="C353" s="7"/>
      <c r="D353" s="7"/>
      <c r="E353" s="7"/>
      <c r="F353" s="7"/>
      <c r="G353" s="7"/>
      <c r="H353" s="7"/>
      <c r="I353" s="7"/>
      <c r="J353" s="7"/>
      <c r="K353" s="7"/>
      <c r="L353" s="7"/>
      <c r="M353" s="7"/>
      <c r="N353" s="7"/>
      <c r="O353" s="7"/>
      <c r="P353" s="7"/>
      <c r="Q353" s="7"/>
      <c r="R353" s="7"/>
      <c r="S353" s="7"/>
      <c r="T353" s="7"/>
      <c r="U353" s="7"/>
      <c r="V353" s="7"/>
      <c r="W353" s="5"/>
      <c r="X353" s="7"/>
    </row>
    <row r="354" spans="1:24">
      <c r="A354" s="7"/>
      <c r="B354" s="7"/>
      <c r="C354" s="7"/>
      <c r="D354" s="7"/>
      <c r="E354" s="7"/>
      <c r="F354" s="7"/>
      <c r="G354" s="7"/>
      <c r="H354" s="7"/>
      <c r="I354" s="7"/>
      <c r="J354" s="7"/>
      <c r="K354" s="7"/>
      <c r="L354" s="7"/>
      <c r="M354" s="7"/>
      <c r="N354" s="7"/>
      <c r="O354" s="7"/>
      <c r="P354" s="7"/>
      <c r="Q354" s="7"/>
      <c r="R354" s="7"/>
      <c r="S354" s="7"/>
      <c r="T354" s="7"/>
      <c r="U354" s="7"/>
      <c r="V354" s="7"/>
      <c r="W354" s="5"/>
      <c r="X354" s="7"/>
    </row>
    <row r="355" spans="1:24">
      <c r="A355" s="7"/>
      <c r="B355" s="7"/>
      <c r="C355" s="7"/>
      <c r="D355" s="7"/>
      <c r="E355" s="7"/>
      <c r="F355" s="7"/>
      <c r="G355" s="7"/>
      <c r="H355" s="7"/>
      <c r="I355" s="7"/>
      <c r="J355" s="7"/>
      <c r="K355" s="7"/>
      <c r="L355" s="7"/>
      <c r="M355" s="7"/>
      <c r="N355" s="7"/>
      <c r="O355" s="7"/>
      <c r="P355" s="7"/>
      <c r="Q355" s="7"/>
      <c r="R355" s="7"/>
      <c r="S355" s="7"/>
      <c r="T355" s="7"/>
      <c r="U355" s="7"/>
      <c r="V355" s="7"/>
      <c r="W355" s="5"/>
      <c r="X355" s="7"/>
    </row>
    <row r="356" spans="1:24">
      <c r="A356" s="7"/>
      <c r="B356" s="7"/>
      <c r="C356" s="7"/>
      <c r="D356" s="7"/>
      <c r="E356" s="7"/>
      <c r="F356" s="7"/>
      <c r="G356" s="7"/>
      <c r="H356" s="7"/>
      <c r="I356" s="7"/>
      <c r="J356" s="7"/>
      <c r="K356" s="7"/>
      <c r="L356" s="7"/>
      <c r="M356" s="7"/>
      <c r="N356" s="7"/>
      <c r="O356" s="7"/>
      <c r="P356" s="7"/>
      <c r="Q356" s="7"/>
      <c r="R356" s="7"/>
      <c r="S356" s="7"/>
      <c r="T356" s="7"/>
      <c r="U356" s="7"/>
      <c r="V356" s="7"/>
      <c r="W356" s="5"/>
      <c r="X356" s="7"/>
    </row>
    <row r="357" spans="1:24">
      <c r="A357" s="7"/>
      <c r="B357" s="7"/>
      <c r="C357" s="7"/>
      <c r="D357" s="7"/>
      <c r="E357" s="7"/>
      <c r="F357" s="7"/>
      <c r="G357" s="7"/>
      <c r="H357" s="7"/>
      <c r="I357" s="7"/>
      <c r="J357" s="7"/>
      <c r="K357" s="7"/>
      <c r="L357" s="7"/>
      <c r="M357" s="7"/>
      <c r="N357" s="7"/>
      <c r="O357" s="7"/>
      <c r="P357" s="7"/>
      <c r="Q357" s="7"/>
      <c r="R357" s="7"/>
      <c r="S357" s="7"/>
      <c r="T357" s="7"/>
      <c r="U357" s="7"/>
      <c r="V357" s="7"/>
      <c r="W357" s="5"/>
      <c r="X357" s="7"/>
    </row>
    <row r="358" spans="1:24">
      <c r="A358" s="7"/>
      <c r="B358" s="7"/>
      <c r="C358" s="7"/>
      <c r="D358" s="7"/>
      <c r="E358" s="7"/>
      <c r="F358" s="7"/>
      <c r="G358" s="7"/>
      <c r="H358" s="7"/>
      <c r="I358" s="7"/>
      <c r="J358" s="7"/>
      <c r="K358" s="7"/>
      <c r="L358" s="7"/>
      <c r="M358" s="7"/>
      <c r="N358" s="7"/>
      <c r="O358" s="7"/>
      <c r="P358" s="7"/>
      <c r="Q358" s="7"/>
      <c r="R358" s="7"/>
      <c r="S358" s="7"/>
      <c r="T358" s="7"/>
      <c r="U358" s="7"/>
      <c r="V358" s="7"/>
      <c r="W358" s="5"/>
      <c r="X358" s="7"/>
    </row>
    <row r="359" spans="1:24">
      <c r="A359" s="7"/>
      <c r="B359" s="7"/>
      <c r="C359" s="7"/>
      <c r="D359" s="7"/>
      <c r="E359" s="7"/>
      <c r="F359" s="7"/>
      <c r="G359" s="7"/>
      <c r="H359" s="7"/>
      <c r="I359" s="7"/>
      <c r="J359" s="7"/>
      <c r="K359" s="7"/>
      <c r="L359" s="7"/>
      <c r="M359" s="7"/>
      <c r="N359" s="7"/>
      <c r="O359" s="7"/>
      <c r="P359" s="7"/>
      <c r="Q359" s="7"/>
      <c r="R359" s="7"/>
      <c r="S359" s="7"/>
      <c r="T359" s="7"/>
      <c r="U359" s="7"/>
      <c r="V359" s="7"/>
      <c r="W359" s="5"/>
      <c r="X359" s="7"/>
    </row>
    <row r="360" spans="1:24">
      <c r="A360" s="7"/>
      <c r="B360" s="7"/>
      <c r="C360" s="7"/>
      <c r="D360" s="7"/>
      <c r="E360" s="7"/>
      <c r="F360" s="7"/>
      <c r="G360" s="7"/>
      <c r="H360" s="7"/>
      <c r="I360" s="7"/>
      <c r="J360" s="7"/>
      <c r="K360" s="7"/>
      <c r="L360" s="7"/>
      <c r="M360" s="7"/>
      <c r="N360" s="7"/>
      <c r="O360" s="7"/>
      <c r="P360" s="7"/>
      <c r="Q360" s="7"/>
      <c r="R360" s="7"/>
      <c r="S360" s="7"/>
      <c r="T360" s="7"/>
      <c r="U360" s="7"/>
      <c r="V360" s="7"/>
      <c r="W360" s="5"/>
      <c r="X360" s="7"/>
    </row>
    <row r="361" spans="1:24">
      <c r="A361" s="7"/>
      <c r="B361" s="7"/>
      <c r="C361" s="7"/>
      <c r="D361" s="7"/>
      <c r="E361" s="7"/>
      <c r="F361" s="7"/>
      <c r="G361" s="7"/>
      <c r="H361" s="7"/>
      <c r="I361" s="7"/>
      <c r="J361" s="7"/>
      <c r="K361" s="7"/>
      <c r="L361" s="7"/>
      <c r="M361" s="7"/>
      <c r="N361" s="7"/>
      <c r="O361" s="7"/>
      <c r="P361" s="7"/>
      <c r="Q361" s="7"/>
      <c r="R361" s="7"/>
      <c r="S361" s="7"/>
      <c r="T361" s="7"/>
      <c r="U361" s="7"/>
      <c r="V361" s="7"/>
      <c r="W361" s="5"/>
      <c r="X361" s="7"/>
    </row>
    <row r="362" spans="1:24">
      <c r="A362" s="7"/>
      <c r="B362" s="7"/>
      <c r="C362" s="7"/>
      <c r="D362" s="7"/>
      <c r="E362" s="7"/>
      <c r="F362" s="7"/>
      <c r="G362" s="7"/>
      <c r="H362" s="7"/>
      <c r="I362" s="7"/>
      <c r="J362" s="7"/>
      <c r="K362" s="7"/>
      <c r="L362" s="7"/>
      <c r="M362" s="7"/>
      <c r="N362" s="7"/>
      <c r="O362" s="7"/>
      <c r="P362" s="7"/>
      <c r="Q362" s="7"/>
      <c r="R362" s="7"/>
      <c r="S362" s="7"/>
      <c r="T362" s="7"/>
      <c r="U362" s="7"/>
      <c r="V362" s="7"/>
      <c r="W362" s="5"/>
      <c r="X362" s="7"/>
    </row>
    <row r="363" spans="1:24">
      <c r="A363" s="7"/>
      <c r="B363" s="7"/>
      <c r="C363" s="7"/>
      <c r="D363" s="7"/>
      <c r="E363" s="7"/>
      <c r="F363" s="7"/>
      <c r="G363" s="7"/>
      <c r="H363" s="7"/>
      <c r="I363" s="7"/>
      <c r="J363" s="7"/>
      <c r="K363" s="7"/>
      <c r="L363" s="7"/>
      <c r="M363" s="7"/>
      <c r="N363" s="7"/>
      <c r="O363" s="7"/>
      <c r="P363" s="7"/>
      <c r="Q363" s="7"/>
      <c r="R363" s="7"/>
      <c r="S363" s="7"/>
      <c r="T363" s="7"/>
      <c r="U363" s="7"/>
      <c r="V363" s="7"/>
      <c r="W363" s="5"/>
      <c r="X363" s="7"/>
    </row>
    <row r="364" spans="1:24">
      <c r="A364" s="7"/>
      <c r="B364" s="7"/>
      <c r="C364" s="7"/>
      <c r="D364" s="7"/>
      <c r="E364" s="7"/>
      <c r="F364" s="7"/>
      <c r="G364" s="7"/>
      <c r="H364" s="7"/>
      <c r="I364" s="7"/>
      <c r="J364" s="7"/>
      <c r="K364" s="7"/>
      <c r="L364" s="7"/>
      <c r="M364" s="7"/>
      <c r="N364" s="7"/>
      <c r="O364" s="7"/>
      <c r="P364" s="7"/>
      <c r="Q364" s="7"/>
      <c r="R364" s="7"/>
      <c r="S364" s="7"/>
      <c r="T364" s="7"/>
      <c r="U364" s="7"/>
      <c r="V364" s="7"/>
      <c r="W364" s="5"/>
      <c r="X364" s="7"/>
    </row>
    <row r="365" spans="1:24">
      <c r="A365" s="7"/>
      <c r="B365" s="7"/>
      <c r="C365" s="7"/>
      <c r="D365" s="7"/>
      <c r="E365" s="7"/>
      <c r="F365" s="7"/>
      <c r="G365" s="7"/>
      <c r="H365" s="7"/>
      <c r="I365" s="7"/>
      <c r="J365" s="7"/>
      <c r="K365" s="7"/>
      <c r="L365" s="7"/>
      <c r="M365" s="7"/>
      <c r="N365" s="7"/>
      <c r="O365" s="7"/>
      <c r="P365" s="7"/>
      <c r="Q365" s="7"/>
      <c r="R365" s="7"/>
      <c r="S365" s="7"/>
      <c r="T365" s="7"/>
      <c r="U365" s="7"/>
      <c r="V365" s="7"/>
      <c r="W365" s="5"/>
      <c r="X365" s="7"/>
    </row>
    <row r="366" spans="1:24">
      <c r="A366" s="7"/>
      <c r="B366" s="7"/>
      <c r="C366" s="7"/>
      <c r="D366" s="7"/>
      <c r="E366" s="7"/>
      <c r="F366" s="7"/>
      <c r="G366" s="7"/>
      <c r="H366" s="7"/>
      <c r="I366" s="7"/>
      <c r="J366" s="7"/>
      <c r="K366" s="7"/>
      <c r="L366" s="7"/>
      <c r="M366" s="7"/>
      <c r="N366" s="7"/>
      <c r="O366" s="7"/>
      <c r="P366" s="7"/>
      <c r="Q366" s="7"/>
      <c r="R366" s="7"/>
      <c r="S366" s="7"/>
      <c r="T366" s="7"/>
      <c r="U366" s="7"/>
      <c r="V366" s="7"/>
      <c r="W366" s="5"/>
      <c r="X366" s="7"/>
    </row>
    <row r="367" spans="1:24">
      <c r="A367" s="7"/>
      <c r="B367" s="7"/>
      <c r="C367" s="7"/>
      <c r="D367" s="7"/>
      <c r="E367" s="7"/>
      <c r="F367" s="7"/>
      <c r="G367" s="7"/>
      <c r="H367" s="7"/>
      <c r="I367" s="7"/>
      <c r="J367" s="7"/>
      <c r="K367" s="7"/>
      <c r="L367" s="7"/>
      <c r="M367" s="7"/>
      <c r="N367" s="7"/>
      <c r="O367" s="7"/>
      <c r="P367" s="7"/>
      <c r="Q367" s="7"/>
      <c r="R367" s="7"/>
      <c r="S367" s="7"/>
      <c r="T367" s="7"/>
      <c r="U367" s="7"/>
      <c r="V367" s="7"/>
      <c r="W367" s="5"/>
      <c r="X367" s="7"/>
    </row>
    <row r="368" spans="1:24">
      <c r="A368" s="7"/>
      <c r="B368" s="7"/>
      <c r="C368" s="7"/>
      <c r="D368" s="7"/>
      <c r="E368" s="7"/>
      <c r="F368" s="7"/>
      <c r="G368" s="7"/>
      <c r="H368" s="7"/>
      <c r="I368" s="7"/>
      <c r="J368" s="7"/>
      <c r="K368" s="7"/>
      <c r="L368" s="7"/>
      <c r="M368" s="7"/>
      <c r="N368" s="7"/>
      <c r="O368" s="7"/>
      <c r="P368" s="7"/>
      <c r="Q368" s="7"/>
      <c r="R368" s="7"/>
      <c r="S368" s="7"/>
      <c r="T368" s="7"/>
      <c r="U368" s="7"/>
      <c r="V368" s="7"/>
      <c r="W368" s="5"/>
      <c r="X368" s="7"/>
    </row>
    <row r="369" spans="1:24">
      <c r="A369" s="7"/>
      <c r="B369" s="7"/>
      <c r="C369" s="7"/>
      <c r="D369" s="7"/>
      <c r="E369" s="7"/>
      <c r="F369" s="7"/>
      <c r="G369" s="7"/>
      <c r="H369" s="7"/>
      <c r="I369" s="7"/>
      <c r="J369" s="7"/>
      <c r="K369" s="7"/>
      <c r="L369" s="7"/>
      <c r="M369" s="7"/>
      <c r="N369" s="7"/>
      <c r="O369" s="7"/>
      <c r="P369" s="7"/>
      <c r="Q369" s="7"/>
      <c r="R369" s="7"/>
      <c r="S369" s="7"/>
      <c r="T369" s="7"/>
      <c r="U369" s="7"/>
      <c r="V369" s="7"/>
      <c r="W369" s="5"/>
      <c r="X369" s="7"/>
    </row>
    <row r="370" spans="1:24">
      <c r="A370" s="7"/>
      <c r="B370" s="7"/>
      <c r="C370" s="7"/>
      <c r="D370" s="7"/>
      <c r="E370" s="7"/>
      <c r="F370" s="7"/>
      <c r="G370" s="7"/>
      <c r="H370" s="7"/>
      <c r="I370" s="7"/>
      <c r="J370" s="7"/>
      <c r="K370" s="7"/>
      <c r="L370" s="7"/>
      <c r="M370" s="7"/>
      <c r="N370" s="7"/>
      <c r="O370" s="7"/>
      <c r="P370" s="7"/>
      <c r="Q370" s="7"/>
      <c r="R370" s="7"/>
      <c r="S370" s="7"/>
      <c r="T370" s="7"/>
      <c r="U370" s="7"/>
      <c r="V370" s="7"/>
      <c r="W370" s="5"/>
      <c r="X370" s="7"/>
    </row>
    <row r="371" spans="1:24">
      <c r="A371" s="7"/>
      <c r="B371" s="7"/>
      <c r="C371" s="7"/>
      <c r="D371" s="7"/>
      <c r="E371" s="7"/>
      <c r="F371" s="7"/>
      <c r="G371" s="7"/>
      <c r="H371" s="7"/>
      <c r="I371" s="7"/>
      <c r="J371" s="7"/>
      <c r="K371" s="7"/>
      <c r="L371" s="7"/>
      <c r="M371" s="7"/>
      <c r="N371" s="7"/>
      <c r="O371" s="7"/>
      <c r="P371" s="7"/>
      <c r="Q371" s="7"/>
      <c r="R371" s="7"/>
      <c r="S371" s="7"/>
      <c r="T371" s="7"/>
      <c r="U371" s="7"/>
      <c r="V371" s="7"/>
      <c r="W371" s="5"/>
      <c r="X371" s="7"/>
    </row>
    <row r="372" spans="1:24">
      <c r="A372" s="7"/>
      <c r="B372" s="7"/>
      <c r="C372" s="7"/>
      <c r="D372" s="7"/>
      <c r="E372" s="7"/>
      <c r="F372" s="7"/>
      <c r="G372" s="7"/>
      <c r="H372" s="7"/>
      <c r="I372" s="7"/>
      <c r="J372" s="7"/>
      <c r="K372" s="7"/>
      <c r="L372" s="7"/>
      <c r="M372" s="7"/>
      <c r="N372" s="7"/>
      <c r="O372" s="7"/>
      <c r="P372" s="7"/>
      <c r="Q372" s="7"/>
      <c r="R372" s="7"/>
      <c r="S372" s="7"/>
      <c r="T372" s="7"/>
      <c r="U372" s="7"/>
      <c r="V372" s="7"/>
      <c r="W372" s="5"/>
      <c r="X372" s="7"/>
    </row>
    <row r="373" spans="1:24">
      <c r="A373" s="7"/>
      <c r="B373" s="7"/>
      <c r="C373" s="7"/>
      <c r="D373" s="7"/>
      <c r="E373" s="7"/>
      <c r="F373" s="7"/>
      <c r="G373" s="7"/>
      <c r="H373" s="7"/>
      <c r="I373" s="7"/>
      <c r="J373" s="7"/>
      <c r="K373" s="7"/>
      <c r="L373" s="7"/>
      <c r="M373" s="7"/>
      <c r="N373" s="7"/>
      <c r="O373" s="7"/>
      <c r="P373" s="7"/>
      <c r="Q373" s="7"/>
      <c r="R373" s="7"/>
      <c r="S373" s="7"/>
      <c r="T373" s="7"/>
      <c r="U373" s="7"/>
      <c r="V373" s="7"/>
      <c r="W373" s="5"/>
      <c r="X373" s="7"/>
    </row>
    <row r="374" spans="1:24">
      <c r="A374" s="7"/>
      <c r="B374" s="7"/>
      <c r="C374" s="7"/>
      <c r="D374" s="7"/>
      <c r="E374" s="7"/>
      <c r="F374" s="7"/>
      <c r="G374" s="7"/>
      <c r="H374" s="7"/>
      <c r="I374" s="7"/>
      <c r="J374" s="7"/>
      <c r="K374" s="7"/>
      <c r="L374" s="7"/>
      <c r="M374" s="7"/>
      <c r="N374" s="7"/>
      <c r="O374" s="7"/>
      <c r="P374" s="7"/>
      <c r="Q374" s="7"/>
      <c r="R374" s="7"/>
      <c r="S374" s="7"/>
      <c r="T374" s="7"/>
      <c r="U374" s="7"/>
      <c r="V374" s="7"/>
      <c r="W374" s="5"/>
      <c r="X374" s="7"/>
    </row>
    <row r="375" spans="1:24">
      <c r="A375" s="7"/>
      <c r="B375" s="7"/>
      <c r="C375" s="7"/>
      <c r="D375" s="7"/>
      <c r="E375" s="7"/>
      <c r="F375" s="7"/>
      <c r="G375" s="7"/>
      <c r="H375" s="7"/>
      <c r="I375" s="7"/>
      <c r="J375" s="7"/>
      <c r="K375" s="7"/>
      <c r="L375" s="7"/>
      <c r="M375" s="7"/>
      <c r="N375" s="7"/>
      <c r="O375" s="7"/>
      <c r="P375" s="7"/>
      <c r="Q375" s="7"/>
      <c r="R375" s="7"/>
      <c r="S375" s="7"/>
      <c r="T375" s="7"/>
      <c r="U375" s="7"/>
      <c r="V375" s="7"/>
      <c r="W375" s="5"/>
      <c r="X375" s="7"/>
    </row>
    <row r="376" spans="1:24">
      <c r="A376" s="7"/>
      <c r="B376" s="7"/>
      <c r="C376" s="7"/>
      <c r="D376" s="7"/>
      <c r="E376" s="7"/>
      <c r="F376" s="7"/>
      <c r="G376" s="7"/>
      <c r="H376" s="7"/>
      <c r="I376" s="7"/>
      <c r="J376" s="7"/>
      <c r="K376" s="7"/>
      <c r="L376" s="7"/>
      <c r="M376" s="7"/>
      <c r="N376" s="7"/>
      <c r="O376" s="7"/>
      <c r="P376" s="7"/>
      <c r="Q376" s="7"/>
      <c r="R376" s="7"/>
      <c r="S376" s="7"/>
      <c r="T376" s="7"/>
      <c r="U376" s="7"/>
      <c r="V376" s="7"/>
      <c r="W376" s="5"/>
      <c r="X376" s="7"/>
    </row>
    <row r="377" spans="1:24">
      <c r="A377" s="7"/>
      <c r="B377" s="7"/>
      <c r="C377" s="7"/>
      <c r="D377" s="7"/>
      <c r="E377" s="7"/>
      <c r="F377" s="7"/>
      <c r="G377" s="7"/>
      <c r="H377" s="7"/>
      <c r="I377" s="7"/>
      <c r="J377" s="7"/>
      <c r="K377" s="7"/>
      <c r="L377" s="7"/>
      <c r="M377" s="7"/>
      <c r="N377" s="7"/>
      <c r="O377" s="7"/>
      <c r="P377" s="7"/>
      <c r="Q377" s="7"/>
      <c r="R377" s="7"/>
      <c r="S377" s="7"/>
      <c r="T377" s="7"/>
      <c r="U377" s="7"/>
      <c r="V377" s="7"/>
      <c r="W377" s="5"/>
      <c r="X377" s="7"/>
    </row>
    <row r="378" spans="1:24">
      <c r="A378" s="7"/>
      <c r="B378" s="7"/>
      <c r="C378" s="7"/>
      <c r="D378" s="7"/>
      <c r="E378" s="7"/>
      <c r="F378" s="7"/>
      <c r="G378" s="7"/>
      <c r="H378" s="7"/>
      <c r="I378" s="7"/>
      <c r="J378" s="7"/>
      <c r="K378" s="7"/>
      <c r="L378" s="7"/>
      <c r="M378" s="7"/>
      <c r="N378" s="7"/>
      <c r="O378" s="7"/>
      <c r="P378" s="7"/>
      <c r="Q378" s="7"/>
      <c r="R378" s="7"/>
      <c r="S378" s="7"/>
      <c r="T378" s="7"/>
      <c r="U378" s="7"/>
      <c r="V378" s="7"/>
      <c r="W378" s="5"/>
      <c r="X378" s="7"/>
    </row>
    <row r="379" spans="1:24">
      <c r="A379" s="7"/>
      <c r="B379" s="7"/>
      <c r="C379" s="7"/>
      <c r="D379" s="7"/>
      <c r="E379" s="7"/>
      <c r="F379" s="7"/>
      <c r="G379" s="7"/>
      <c r="H379" s="7"/>
      <c r="I379" s="7"/>
      <c r="J379" s="7"/>
      <c r="K379" s="7"/>
      <c r="L379" s="7"/>
      <c r="M379" s="7"/>
      <c r="N379" s="7"/>
      <c r="O379" s="7"/>
      <c r="P379" s="7"/>
      <c r="Q379" s="7"/>
      <c r="R379" s="7"/>
      <c r="S379" s="7"/>
      <c r="T379" s="7"/>
      <c r="U379" s="7"/>
      <c r="V379" s="7"/>
      <c r="W379" s="5"/>
      <c r="X379" s="7"/>
    </row>
    <row r="380" spans="1:24">
      <c r="A380" s="7"/>
      <c r="B380" s="7"/>
      <c r="C380" s="7"/>
      <c r="D380" s="7"/>
      <c r="E380" s="7"/>
      <c r="F380" s="7"/>
      <c r="G380" s="7"/>
      <c r="H380" s="7"/>
      <c r="I380" s="7"/>
      <c r="J380" s="7"/>
      <c r="K380" s="7"/>
      <c r="L380" s="7"/>
      <c r="M380" s="7"/>
      <c r="N380" s="7"/>
      <c r="O380" s="7"/>
      <c r="P380" s="7"/>
      <c r="Q380" s="7"/>
      <c r="R380" s="7"/>
      <c r="S380" s="7"/>
      <c r="T380" s="7"/>
      <c r="U380" s="7"/>
      <c r="V380" s="7"/>
      <c r="W380" s="5"/>
      <c r="X380" s="7"/>
    </row>
    <row r="381" spans="1:24">
      <c r="A381" s="7"/>
      <c r="B381" s="7"/>
      <c r="C381" s="7"/>
      <c r="D381" s="7"/>
      <c r="E381" s="7"/>
      <c r="F381" s="7"/>
      <c r="G381" s="7"/>
      <c r="H381" s="7"/>
      <c r="I381" s="7"/>
      <c r="J381" s="7"/>
      <c r="K381" s="7"/>
      <c r="L381" s="7"/>
      <c r="M381" s="7"/>
      <c r="N381" s="7"/>
      <c r="O381" s="7"/>
      <c r="P381" s="7"/>
      <c r="Q381" s="7"/>
      <c r="R381" s="7"/>
      <c r="S381" s="7"/>
      <c r="T381" s="7"/>
      <c r="U381" s="7"/>
      <c r="V381" s="7"/>
      <c r="W381" s="5"/>
      <c r="X381" s="7"/>
    </row>
    <row r="382" spans="1:24">
      <c r="A382" s="7"/>
      <c r="B382" s="7"/>
      <c r="C382" s="7"/>
      <c r="D382" s="7"/>
      <c r="E382" s="7"/>
      <c r="F382" s="7"/>
      <c r="G382" s="7"/>
      <c r="H382" s="7"/>
      <c r="I382" s="7"/>
      <c r="J382" s="7"/>
      <c r="K382" s="7"/>
      <c r="L382" s="7"/>
      <c r="M382" s="7"/>
      <c r="N382" s="7"/>
      <c r="O382" s="7"/>
      <c r="P382" s="7"/>
      <c r="Q382" s="7"/>
      <c r="R382" s="7"/>
      <c r="S382" s="7"/>
      <c r="T382" s="7"/>
      <c r="U382" s="7"/>
      <c r="V382" s="7"/>
      <c r="W382" s="5"/>
      <c r="X382" s="7"/>
    </row>
    <row r="383" spans="1:24">
      <c r="A383" s="7"/>
      <c r="B383" s="7"/>
      <c r="C383" s="7"/>
      <c r="D383" s="7"/>
      <c r="E383" s="7"/>
      <c r="F383" s="7"/>
      <c r="G383" s="7"/>
      <c r="H383" s="7"/>
      <c r="I383" s="7"/>
      <c r="J383" s="7"/>
      <c r="K383" s="7"/>
      <c r="L383" s="7"/>
      <c r="M383" s="7"/>
      <c r="N383" s="7"/>
      <c r="O383" s="7"/>
      <c r="P383" s="7"/>
      <c r="Q383" s="7"/>
      <c r="R383" s="7"/>
      <c r="S383" s="7"/>
      <c r="T383" s="7"/>
      <c r="U383" s="7"/>
      <c r="V383" s="7"/>
      <c r="W383" s="5"/>
      <c r="X383" s="7"/>
    </row>
    <row r="384" spans="1:24">
      <c r="A384" s="7"/>
      <c r="B384" s="7"/>
      <c r="C384" s="7"/>
      <c r="D384" s="7"/>
      <c r="E384" s="7"/>
      <c r="F384" s="7"/>
      <c r="G384" s="7"/>
      <c r="H384" s="7"/>
      <c r="I384" s="7"/>
      <c r="J384" s="7"/>
      <c r="K384" s="7"/>
      <c r="L384" s="7"/>
      <c r="M384" s="7"/>
      <c r="N384" s="7"/>
      <c r="O384" s="7"/>
      <c r="P384" s="7"/>
      <c r="Q384" s="7"/>
      <c r="R384" s="7"/>
      <c r="S384" s="7"/>
      <c r="T384" s="7"/>
      <c r="U384" s="7"/>
      <c r="V384" s="7"/>
      <c r="W384" s="5"/>
      <c r="X384" s="7"/>
    </row>
    <row r="385" spans="1:24">
      <c r="A385" s="7"/>
      <c r="B385" s="7"/>
      <c r="C385" s="7"/>
      <c r="D385" s="7"/>
      <c r="E385" s="7"/>
      <c r="F385" s="7"/>
      <c r="G385" s="7"/>
      <c r="H385" s="7"/>
      <c r="I385" s="7"/>
      <c r="J385" s="7"/>
      <c r="K385" s="7"/>
      <c r="L385" s="7"/>
      <c r="M385" s="7"/>
      <c r="N385" s="7"/>
      <c r="O385" s="7"/>
      <c r="P385" s="7"/>
      <c r="Q385" s="7"/>
      <c r="R385" s="7"/>
      <c r="S385" s="7"/>
      <c r="T385" s="7"/>
      <c r="U385" s="7"/>
      <c r="V385" s="7"/>
      <c r="W385" s="5"/>
      <c r="X385" s="7"/>
    </row>
    <row r="386" spans="1:24">
      <c r="A386" s="7"/>
      <c r="B386" s="7"/>
      <c r="C386" s="7"/>
      <c r="D386" s="7"/>
      <c r="E386" s="7"/>
      <c r="F386" s="7"/>
      <c r="G386" s="7"/>
      <c r="H386" s="7"/>
      <c r="I386" s="7"/>
      <c r="J386" s="7"/>
      <c r="K386" s="7"/>
      <c r="L386" s="7"/>
      <c r="M386" s="7"/>
      <c r="N386" s="7"/>
      <c r="O386" s="7"/>
      <c r="P386" s="7"/>
      <c r="Q386" s="7"/>
      <c r="R386" s="7"/>
      <c r="S386" s="7"/>
      <c r="T386" s="7"/>
      <c r="U386" s="7"/>
      <c r="V386" s="7"/>
      <c r="W386" s="5"/>
      <c r="X386" s="7"/>
    </row>
    <row r="387" spans="1:24">
      <c r="A387" s="7"/>
      <c r="B387" s="7"/>
      <c r="C387" s="7"/>
      <c r="D387" s="7"/>
      <c r="E387" s="7"/>
      <c r="F387" s="7"/>
      <c r="G387" s="7"/>
      <c r="H387" s="7"/>
      <c r="I387" s="7"/>
      <c r="J387" s="7"/>
      <c r="K387" s="7"/>
      <c r="L387" s="7"/>
      <c r="M387" s="7"/>
      <c r="N387" s="7"/>
      <c r="O387" s="7"/>
      <c r="P387" s="7"/>
      <c r="Q387" s="7"/>
      <c r="R387" s="7"/>
      <c r="S387" s="7"/>
      <c r="T387" s="7"/>
      <c r="U387" s="7"/>
      <c r="V387" s="7"/>
      <c r="W387" s="5"/>
      <c r="X387" s="7"/>
    </row>
    <row r="388" spans="1:24">
      <c r="A388" s="7"/>
      <c r="B388" s="7"/>
      <c r="C388" s="7"/>
      <c r="D388" s="7"/>
      <c r="E388" s="7"/>
      <c r="F388" s="7"/>
      <c r="G388" s="7"/>
      <c r="H388" s="7"/>
      <c r="I388" s="7"/>
      <c r="J388" s="7"/>
      <c r="K388" s="7"/>
      <c r="L388" s="7"/>
      <c r="M388" s="7"/>
      <c r="N388" s="7"/>
      <c r="O388" s="7"/>
      <c r="P388" s="7"/>
      <c r="Q388" s="7"/>
      <c r="R388" s="7"/>
      <c r="S388" s="7"/>
      <c r="T388" s="7"/>
      <c r="U388" s="7"/>
      <c r="V388" s="7"/>
      <c r="W388" s="5"/>
      <c r="X388" s="7"/>
    </row>
    <row r="389" spans="1:24">
      <c r="A389" s="7"/>
      <c r="B389" s="7"/>
      <c r="C389" s="7"/>
      <c r="D389" s="7"/>
      <c r="E389" s="7"/>
      <c r="F389" s="7"/>
      <c r="G389" s="7"/>
      <c r="H389" s="7"/>
      <c r="I389" s="7"/>
      <c r="J389" s="7"/>
      <c r="K389" s="7"/>
      <c r="L389" s="7"/>
      <c r="M389" s="7"/>
      <c r="N389" s="7"/>
      <c r="O389" s="7"/>
      <c r="P389" s="7"/>
      <c r="Q389" s="7"/>
      <c r="R389" s="7"/>
      <c r="S389" s="7"/>
      <c r="T389" s="7"/>
      <c r="U389" s="7"/>
      <c r="V389" s="7"/>
      <c r="W389" s="5"/>
      <c r="X389" s="7"/>
    </row>
    <row r="390" spans="1:24">
      <c r="A390" s="7"/>
      <c r="B390" s="7"/>
      <c r="C390" s="7"/>
      <c r="D390" s="7"/>
      <c r="E390" s="7"/>
      <c r="F390" s="7"/>
      <c r="G390" s="7"/>
      <c r="H390" s="7"/>
      <c r="I390" s="7"/>
      <c r="J390" s="7"/>
      <c r="K390" s="7"/>
      <c r="L390" s="7"/>
      <c r="M390" s="7"/>
      <c r="N390" s="7"/>
      <c r="O390" s="7"/>
      <c r="P390" s="7"/>
      <c r="Q390" s="7"/>
      <c r="R390" s="7"/>
      <c r="S390" s="7"/>
      <c r="T390" s="7"/>
      <c r="U390" s="7"/>
      <c r="V390" s="7"/>
      <c r="W390" s="5"/>
      <c r="X390" s="7"/>
    </row>
    <row r="391" spans="1:24">
      <c r="A391" s="7"/>
      <c r="B391" s="7"/>
      <c r="C391" s="7"/>
      <c r="D391" s="7"/>
      <c r="E391" s="7"/>
      <c r="F391" s="7"/>
      <c r="G391" s="7"/>
      <c r="H391" s="7"/>
      <c r="I391" s="7"/>
      <c r="J391" s="7"/>
      <c r="K391" s="7"/>
      <c r="L391" s="7"/>
      <c r="M391" s="7"/>
      <c r="N391" s="7"/>
      <c r="O391" s="7"/>
      <c r="P391" s="7"/>
      <c r="Q391" s="7"/>
      <c r="R391" s="7"/>
      <c r="S391" s="7"/>
      <c r="T391" s="7"/>
      <c r="U391" s="7"/>
      <c r="V391" s="7"/>
      <c r="W391" s="5"/>
      <c r="X391" s="7"/>
    </row>
    <row r="392" spans="1:24">
      <c r="A392" s="7"/>
      <c r="B392" s="7"/>
      <c r="C392" s="7"/>
      <c r="D392" s="7"/>
      <c r="E392" s="7"/>
      <c r="F392" s="7"/>
      <c r="G392" s="7"/>
      <c r="H392" s="7"/>
      <c r="I392" s="7"/>
      <c r="J392" s="7"/>
      <c r="K392" s="7"/>
      <c r="L392" s="7"/>
      <c r="M392" s="7"/>
      <c r="N392" s="7"/>
      <c r="O392" s="7"/>
      <c r="P392" s="7"/>
      <c r="Q392" s="7"/>
      <c r="R392" s="7"/>
      <c r="S392" s="7"/>
      <c r="T392" s="7"/>
      <c r="U392" s="7"/>
      <c r="V392" s="7"/>
      <c r="W392" s="5"/>
      <c r="X392" s="7"/>
    </row>
    <row r="393" spans="1:24">
      <c r="A393" s="7"/>
      <c r="B393" s="7"/>
      <c r="C393" s="7"/>
      <c r="D393" s="7"/>
      <c r="E393" s="7"/>
      <c r="F393" s="7"/>
      <c r="G393" s="7"/>
      <c r="H393" s="7"/>
      <c r="I393" s="7"/>
      <c r="J393" s="7"/>
      <c r="K393" s="7"/>
      <c r="L393" s="7"/>
      <c r="M393" s="7"/>
      <c r="N393" s="7"/>
      <c r="O393" s="7"/>
      <c r="P393" s="7"/>
      <c r="Q393" s="7"/>
      <c r="R393" s="7"/>
      <c r="S393" s="7"/>
      <c r="T393" s="7"/>
      <c r="U393" s="7"/>
      <c r="V393" s="7"/>
      <c r="W393" s="5"/>
      <c r="X393" s="7"/>
    </row>
    <row r="394" spans="1:24">
      <c r="A394" s="7"/>
      <c r="B394" s="7"/>
      <c r="C394" s="7"/>
      <c r="D394" s="7"/>
      <c r="E394" s="7"/>
      <c r="F394" s="7"/>
      <c r="G394" s="7"/>
      <c r="H394" s="7"/>
      <c r="I394" s="7"/>
      <c r="J394" s="7"/>
      <c r="K394" s="7"/>
      <c r="L394" s="7"/>
      <c r="M394" s="7"/>
      <c r="N394" s="7"/>
      <c r="O394" s="7"/>
      <c r="P394" s="7"/>
      <c r="Q394" s="7"/>
      <c r="R394" s="7"/>
      <c r="S394" s="7"/>
      <c r="T394" s="7"/>
      <c r="U394" s="7"/>
      <c r="V394" s="7"/>
      <c r="W394" s="5"/>
      <c r="X394" s="7"/>
    </row>
    <row r="395" spans="1:24">
      <c r="A395" s="7"/>
      <c r="B395" s="7"/>
      <c r="C395" s="7"/>
      <c r="D395" s="7"/>
      <c r="E395" s="7"/>
      <c r="F395" s="7"/>
      <c r="G395" s="7"/>
      <c r="H395" s="7"/>
      <c r="I395" s="7"/>
      <c r="J395" s="7"/>
      <c r="K395" s="7"/>
      <c r="L395" s="7"/>
      <c r="M395" s="7"/>
      <c r="N395" s="7"/>
      <c r="O395" s="7"/>
      <c r="P395" s="7"/>
      <c r="Q395" s="7"/>
      <c r="R395" s="7"/>
      <c r="S395" s="7"/>
      <c r="T395" s="7"/>
      <c r="U395" s="7"/>
      <c r="V395" s="7"/>
      <c r="W395" s="5"/>
      <c r="X395" s="7"/>
    </row>
    <row r="396" spans="1:24">
      <c r="A396" s="7"/>
      <c r="B396" s="7"/>
      <c r="C396" s="7"/>
      <c r="D396" s="7"/>
      <c r="E396" s="7"/>
      <c r="F396" s="7"/>
      <c r="G396" s="7"/>
      <c r="H396" s="7"/>
      <c r="I396" s="7"/>
      <c r="J396" s="7"/>
      <c r="K396" s="7"/>
      <c r="L396" s="7"/>
      <c r="M396" s="7"/>
      <c r="N396" s="7"/>
      <c r="O396" s="7"/>
      <c r="P396" s="7"/>
      <c r="Q396" s="7"/>
      <c r="R396" s="7"/>
      <c r="S396" s="7"/>
      <c r="T396" s="7"/>
      <c r="U396" s="7"/>
      <c r="V396" s="7"/>
      <c r="W396" s="5"/>
      <c r="X396" s="7"/>
    </row>
    <row r="397" spans="1:24">
      <c r="A397" s="7"/>
      <c r="B397" s="7"/>
      <c r="C397" s="7"/>
      <c r="D397" s="7"/>
      <c r="E397" s="7"/>
      <c r="F397" s="7"/>
      <c r="G397" s="7"/>
      <c r="H397" s="7"/>
      <c r="I397" s="7"/>
      <c r="J397" s="7"/>
      <c r="K397" s="7"/>
      <c r="L397" s="7"/>
      <c r="M397" s="7"/>
      <c r="N397" s="7"/>
      <c r="O397" s="7"/>
      <c r="P397" s="7"/>
      <c r="Q397" s="7"/>
      <c r="R397" s="7"/>
      <c r="S397" s="7"/>
      <c r="T397" s="7"/>
      <c r="U397" s="7"/>
      <c r="V397" s="7"/>
      <c r="W397" s="5"/>
      <c r="X397" s="7"/>
    </row>
    <row r="398" spans="1:24">
      <c r="A398" s="7"/>
      <c r="B398" s="7"/>
      <c r="C398" s="7"/>
      <c r="D398" s="7"/>
      <c r="E398" s="7"/>
      <c r="F398" s="7"/>
      <c r="G398" s="7"/>
      <c r="H398" s="7"/>
      <c r="I398" s="7"/>
      <c r="J398" s="7"/>
      <c r="K398" s="7"/>
      <c r="L398" s="7"/>
      <c r="M398" s="7"/>
      <c r="N398" s="7"/>
      <c r="O398" s="7"/>
      <c r="P398" s="7"/>
      <c r="Q398" s="7"/>
      <c r="R398" s="7"/>
      <c r="S398" s="7"/>
      <c r="T398" s="7"/>
      <c r="U398" s="7"/>
      <c r="V398" s="7"/>
      <c r="W398" s="5"/>
      <c r="X398" s="7"/>
    </row>
    <row r="399" spans="1:24">
      <c r="A399" s="7"/>
      <c r="B399" s="7"/>
      <c r="C399" s="7"/>
      <c r="D399" s="7"/>
      <c r="E399" s="7"/>
      <c r="F399" s="7"/>
      <c r="G399" s="7"/>
      <c r="H399" s="7"/>
      <c r="I399" s="7"/>
      <c r="J399" s="7"/>
      <c r="K399" s="7"/>
      <c r="L399" s="7"/>
      <c r="M399" s="7"/>
      <c r="N399" s="7"/>
      <c r="O399" s="7"/>
      <c r="P399" s="7"/>
      <c r="Q399" s="7"/>
      <c r="R399" s="7"/>
      <c r="S399" s="7"/>
      <c r="T399" s="7"/>
      <c r="U399" s="7"/>
      <c r="V399" s="7"/>
      <c r="W399" s="5"/>
      <c r="X399" s="7"/>
    </row>
    <row r="400" spans="1:24">
      <c r="A400" s="7"/>
      <c r="B400" s="7"/>
      <c r="C400" s="7"/>
      <c r="D400" s="7"/>
      <c r="E400" s="7"/>
      <c r="F400" s="7"/>
      <c r="G400" s="7"/>
      <c r="H400" s="7"/>
      <c r="I400" s="7"/>
      <c r="J400" s="7"/>
      <c r="K400" s="7"/>
      <c r="L400" s="7"/>
      <c r="M400" s="7"/>
      <c r="N400" s="7"/>
      <c r="O400" s="7"/>
      <c r="P400" s="7"/>
      <c r="Q400" s="7"/>
      <c r="R400" s="7"/>
      <c r="S400" s="7"/>
      <c r="T400" s="7"/>
      <c r="U400" s="7"/>
      <c r="V400" s="7"/>
      <c r="W400" s="5"/>
      <c r="X400" s="7"/>
    </row>
    <row r="401" spans="1:24">
      <c r="A401" s="7"/>
      <c r="B401" s="7"/>
      <c r="C401" s="7"/>
      <c r="D401" s="7"/>
      <c r="E401" s="7"/>
      <c r="F401" s="7"/>
      <c r="G401" s="7"/>
      <c r="H401" s="7"/>
      <c r="I401" s="7"/>
      <c r="J401" s="7"/>
      <c r="K401" s="7"/>
      <c r="L401" s="7"/>
      <c r="M401" s="7"/>
      <c r="N401" s="7"/>
      <c r="O401" s="7"/>
      <c r="P401" s="7"/>
      <c r="Q401" s="7"/>
      <c r="R401" s="7"/>
      <c r="S401" s="7"/>
      <c r="T401" s="7"/>
      <c r="U401" s="7"/>
      <c r="V401" s="7"/>
      <c r="W401" s="5"/>
      <c r="X401" s="7"/>
    </row>
    <row r="402" spans="1:24">
      <c r="A402" s="7"/>
      <c r="B402" s="7"/>
      <c r="C402" s="7"/>
      <c r="D402" s="7"/>
      <c r="E402" s="7"/>
      <c r="F402" s="7"/>
      <c r="G402" s="7"/>
      <c r="H402" s="7"/>
      <c r="I402" s="7"/>
      <c r="J402" s="7"/>
      <c r="K402" s="7"/>
      <c r="L402" s="7"/>
      <c r="M402" s="7"/>
      <c r="N402" s="7"/>
      <c r="O402" s="7"/>
      <c r="P402" s="7"/>
      <c r="Q402" s="7"/>
      <c r="R402" s="7"/>
      <c r="S402" s="7"/>
      <c r="T402" s="7"/>
      <c r="U402" s="7"/>
      <c r="V402" s="7"/>
      <c r="W402" s="5"/>
      <c r="X402" s="7"/>
    </row>
    <row r="403" spans="1:24">
      <c r="A403" s="7"/>
      <c r="B403" s="7"/>
      <c r="C403" s="7"/>
      <c r="D403" s="7"/>
      <c r="E403" s="7"/>
      <c r="F403" s="7"/>
      <c r="G403" s="7"/>
      <c r="H403" s="7"/>
      <c r="I403" s="7"/>
      <c r="J403" s="7"/>
      <c r="K403" s="7"/>
      <c r="L403" s="7"/>
      <c r="M403" s="7"/>
      <c r="N403" s="7"/>
      <c r="O403" s="7"/>
      <c r="P403" s="7"/>
      <c r="Q403" s="7"/>
      <c r="R403" s="7"/>
      <c r="S403" s="7"/>
      <c r="T403" s="7"/>
      <c r="U403" s="7"/>
      <c r="V403" s="7"/>
      <c r="W403" s="5"/>
      <c r="X403" s="7"/>
    </row>
    <row r="404" spans="1:24">
      <c r="A404" s="7"/>
      <c r="B404" s="7"/>
      <c r="C404" s="7"/>
      <c r="D404" s="7"/>
      <c r="E404" s="7"/>
      <c r="F404" s="7"/>
      <c r="G404" s="7"/>
      <c r="H404" s="7"/>
      <c r="I404" s="7"/>
      <c r="J404" s="7"/>
      <c r="K404" s="7"/>
      <c r="L404" s="7"/>
      <c r="M404" s="7"/>
      <c r="N404" s="7"/>
      <c r="O404" s="7"/>
      <c r="P404" s="7"/>
      <c r="Q404" s="7"/>
      <c r="R404" s="7"/>
      <c r="S404" s="7"/>
      <c r="T404" s="7"/>
      <c r="U404" s="7"/>
      <c r="V404" s="7"/>
      <c r="W404" s="5"/>
      <c r="X404" s="7"/>
    </row>
    <row r="405" spans="1:24">
      <c r="A405" s="7"/>
      <c r="B405" s="7"/>
      <c r="C405" s="7"/>
      <c r="D405" s="7"/>
      <c r="E405" s="7"/>
      <c r="F405" s="7"/>
      <c r="G405" s="7"/>
      <c r="H405" s="7"/>
      <c r="I405" s="7"/>
      <c r="J405" s="7"/>
      <c r="K405" s="7"/>
      <c r="L405" s="7"/>
      <c r="M405" s="7"/>
      <c r="N405" s="7"/>
      <c r="O405" s="7"/>
      <c r="P405" s="7"/>
      <c r="Q405" s="7"/>
      <c r="R405" s="7"/>
      <c r="S405" s="7"/>
      <c r="T405" s="7"/>
      <c r="U405" s="7"/>
      <c r="V405" s="7"/>
      <c r="W405" s="5"/>
      <c r="X405" s="7"/>
    </row>
    <row r="406" spans="1:24">
      <c r="A406" s="7"/>
      <c r="B406" s="7"/>
      <c r="C406" s="7"/>
      <c r="D406" s="7"/>
      <c r="E406" s="7"/>
      <c r="F406" s="7"/>
      <c r="G406" s="7"/>
      <c r="H406" s="7"/>
      <c r="I406" s="7"/>
      <c r="J406" s="7"/>
      <c r="K406" s="7"/>
      <c r="L406" s="7"/>
      <c r="M406" s="7"/>
      <c r="N406" s="7"/>
      <c r="O406" s="7"/>
      <c r="P406" s="7"/>
      <c r="Q406" s="7"/>
      <c r="R406" s="7"/>
      <c r="S406" s="7"/>
      <c r="T406" s="7"/>
      <c r="U406" s="7"/>
      <c r="V406" s="7"/>
      <c r="W406" s="5"/>
      <c r="X406" s="7"/>
    </row>
    <row r="407" spans="1:24">
      <c r="A407" s="7"/>
      <c r="B407" s="7"/>
      <c r="C407" s="7"/>
      <c r="D407" s="7"/>
      <c r="E407" s="7"/>
      <c r="F407" s="7"/>
      <c r="G407" s="7"/>
      <c r="H407" s="7"/>
      <c r="I407" s="7"/>
      <c r="J407" s="7"/>
      <c r="K407" s="7"/>
      <c r="L407" s="7"/>
      <c r="M407" s="7"/>
      <c r="N407" s="7"/>
      <c r="O407" s="7"/>
      <c r="P407" s="7"/>
      <c r="Q407" s="7"/>
      <c r="R407" s="7"/>
      <c r="S407" s="7"/>
      <c r="T407" s="7"/>
      <c r="U407" s="7"/>
      <c r="V407" s="7"/>
      <c r="W407" s="5"/>
      <c r="X407" s="7"/>
    </row>
    <row r="408" spans="1:24">
      <c r="A408" s="7"/>
      <c r="B408" s="7"/>
      <c r="C408" s="7"/>
      <c r="D408" s="7"/>
      <c r="E408" s="7"/>
      <c r="F408" s="7"/>
      <c r="G408" s="7"/>
      <c r="H408" s="7"/>
      <c r="I408" s="7"/>
      <c r="J408" s="7"/>
      <c r="K408" s="7"/>
      <c r="L408" s="7"/>
      <c r="M408" s="7"/>
      <c r="N408" s="7"/>
      <c r="O408" s="7"/>
      <c r="P408" s="7"/>
      <c r="Q408" s="7"/>
      <c r="R408" s="7"/>
      <c r="S408" s="7"/>
      <c r="T408" s="7"/>
      <c r="U408" s="7"/>
      <c r="V408" s="7"/>
      <c r="W408" s="5"/>
      <c r="X408" s="7"/>
    </row>
    <row r="409" spans="1:24">
      <c r="A409" s="7"/>
      <c r="B409" s="7"/>
      <c r="C409" s="7"/>
      <c r="D409" s="7"/>
      <c r="E409" s="7"/>
      <c r="F409" s="7"/>
      <c r="G409" s="7"/>
      <c r="H409" s="7"/>
      <c r="I409" s="7"/>
      <c r="J409" s="7"/>
      <c r="K409" s="7"/>
      <c r="L409" s="7"/>
      <c r="M409" s="7"/>
      <c r="N409" s="7"/>
      <c r="O409" s="7"/>
      <c r="P409" s="7"/>
      <c r="Q409" s="7"/>
      <c r="R409" s="7"/>
      <c r="S409" s="7"/>
      <c r="T409" s="7"/>
      <c r="U409" s="7"/>
      <c r="V409" s="7"/>
      <c r="W409" s="5"/>
      <c r="X409" s="7"/>
    </row>
    <row r="410" spans="1:24">
      <c r="A410" s="7"/>
      <c r="B410" s="7"/>
      <c r="C410" s="7"/>
      <c r="D410" s="7"/>
      <c r="E410" s="7"/>
      <c r="F410" s="7"/>
      <c r="G410" s="7"/>
      <c r="H410" s="7"/>
      <c r="I410" s="7"/>
      <c r="J410" s="7"/>
      <c r="K410" s="7"/>
      <c r="L410" s="7"/>
      <c r="M410" s="7"/>
      <c r="N410" s="7"/>
      <c r="O410" s="7"/>
      <c r="P410" s="7"/>
      <c r="Q410" s="7"/>
      <c r="R410" s="7"/>
      <c r="S410" s="7"/>
      <c r="T410" s="7"/>
      <c r="U410" s="7"/>
      <c r="V410" s="7"/>
      <c r="W410" s="5"/>
      <c r="X410" s="7"/>
    </row>
    <row r="411" spans="1:24">
      <c r="A411" s="7"/>
      <c r="B411" s="7"/>
      <c r="C411" s="7"/>
      <c r="D411" s="7"/>
      <c r="E411" s="7"/>
      <c r="F411" s="7"/>
      <c r="G411" s="7"/>
      <c r="H411" s="7"/>
      <c r="I411" s="7"/>
      <c r="J411" s="7"/>
      <c r="K411" s="7"/>
      <c r="L411" s="7"/>
      <c r="M411" s="7"/>
      <c r="N411" s="7"/>
      <c r="O411" s="7"/>
      <c r="P411" s="7"/>
      <c r="Q411" s="7"/>
      <c r="R411" s="7"/>
      <c r="S411" s="7"/>
      <c r="T411" s="7"/>
      <c r="U411" s="7"/>
      <c r="V411" s="7"/>
      <c r="W411" s="5"/>
      <c r="X411" s="7"/>
    </row>
    <row r="412" spans="1:24">
      <c r="A412" s="7"/>
      <c r="B412" s="7"/>
      <c r="C412" s="7"/>
      <c r="D412" s="7"/>
      <c r="E412" s="7"/>
      <c r="F412" s="7"/>
      <c r="G412" s="7"/>
      <c r="H412" s="7"/>
      <c r="I412" s="7"/>
      <c r="J412" s="7"/>
      <c r="K412" s="7"/>
      <c r="L412" s="7"/>
      <c r="M412" s="7"/>
      <c r="N412" s="7"/>
      <c r="O412" s="7"/>
      <c r="P412" s="7"/>
      <c r="Q412" s="7"/>
      <c r="R412" s="7"/>
      <c r="S412" s="7"/>
      <c r="T412" s="7"/>
      <c r="U412" s="7"/>
      <c r="V412" s="7"/>
      <c r="W412" s="5"/>
      <c r="X412" s="7"/>
    </row>
    <row r="413" spans="1:24">
      <c r="A413" s="7"/>
      <c r="B413" s="7"/>
      <c r="C413" s="7"/>
      <c r="D413" s="7"/>
      <c r="E413" s="7"/>
      <c r="F413" s="7"/>
      <c r="G413" s="7"/>
      <c r="H413" s="7"/>
      <c r="I413" s="7"/>
      <c r="J413" s="7"/>
      <c r="K413" s="7"/>
      <c r="L413" s="7"/>
      <c r="M413" s="7"/>
      <c r="N413" s="7"/>
      <c r="O413" s="7"/>
      <c r="P413" s="7"/>
      <c r="Q413" s="7"/>
      <c r="R413" s="7"/>
      <c r="S413" s="7"/>
      <c r="T413" s="7"/>
      <c r="U413" s="7"/>
      <c r="V413" s="7"/>
      <c r="W413" s="5"/>
      <c r="X413" s="7"/>
    </row>
    <row r="414" spans="1:24">
      <c r="A414" s="7"/>
      <c r="B414" s="7"/>
      <c r="C414" s="7"/>
      <c r="D414" s="7"/>
      <c r="E414" s="7"/>
      <c r="F414" s="7"/>
      <c r="G414" s="7"/>
      <c r="H414" s="7"/>
      <c r="I414" s="7"/>
      <c r="J414" s="7"/>
      <c r="K414" s="7"/>
      <c r="L414" s="7"/>
      <c r="M414" s="7"/>
      <c r="N414" s="7"/>
      <c r="O414" s="7"/>
      <c r="P414" s="7"/>
      <c r="Q414" s="7"/>
      <c r="R414" s="7"/>
      <c r="S414" s="7"/>
      <c r="T414" s="7"/>
      <c r="U414" s="7"/>
      <c r="V414" s="7"/>
      <c r="W414" s="5"/>
      <c r="X414" s="7"/>
    </row>
    <row r="415" spans="1:24">
      <c r="A415" s="7"/>
      <c r="B415" s="7"/>
      <c r="C415" s="7"/>
      <c r="D415" s="7"/>
      <c r="E415" s="7"/>
      <c r="F415" s="7"/>
      <c r="G415" s="7"/>
      <c r="H415" s="7"/>
      <c r="I415" s="7"/>
      <c r="J415" s="7"/>
      <c r="K415" s="7"/>
      <c r="L415" s="7"/>
      <c r="M415" s="7"/>
      <c r="N415" s="7"/>
      <c r="O415" s="7"/>
      <c r="P415" s="7"/>
      <c r="Q415" s="7"/>
      <c r="R415" s="7"/>
      <c r="S415" s="7"/>
      <c r="T415" s="7"/>
      <c r="U415" s="7"/>
      <c r="V415" s="7"/>
      <c r="W415" s="5"/>
      <c r="X415" s="7"/>
    </row>
    <row r="416" spans="1:24">
      <c r="A416" s="7"/>
      <c r="B416" s="7"/>
      <c r="C416" s="7"/>
      <c r="D416" s="7"/>
      <c r="E416" s="7"/>
      <c r="F416" s="7"/>
      <c r="G416" s="7"/>
      <c r="H416" s="7"/>
      <c r="I416" s="7"/>
      <c r="J416" s="7"/>
      <c r="K416" s="7"/>
      <c r="L416" s="7"/>
      <c r="M416" s="7"/>
      <c r="N416" s="7"/>
      <c r="O416" s="7"/>
      <c r="P416" s="7"/>
      <c r="Q416" s="7"/>
      <c r="R416" s="7"/>
      <c r="S416" s="7"/>
      <c r="T416" s="7"/>
      <c r="U416" s="7"/>
      <c r="V416" s="7"/>
      <c r="W416" s="5"/>
      <c r="X416" s="7"/>
    </row>
    <row r="417" spans="1:24">
      <c r="A417" s="7"/>
      <c r="B417" s="7"/>
      <c r="C417" s="7"/>
      <c r="D417" s="7"/>
      <c r="E417" s="7"/>
      <c r="F417" s="7"/>
      <c r="G417" s="7"/>
      <c r="H417" s="7"/>
      <c r="I417" s="7"/>
      <c r="J417" s="7"/>
      <c r="K417" s="7"/>
      <c r="L417" s="7"/>
      <c r="M417" s="7"/>
      <c r="N417" s="7"/>
      <c r="O417" s="7"/>
      <c r="P417" s="7"/>
      <c r="Q417" s="7"/>
      <c r="R417" s="7"/>
      <c r="S417" s="7"/>
      <c r="T417" s="7"/>
      <c r="U417" s="7"/>
      <c r="V417" s="7"/>
      <c r="W417" s="5"/>
      <c r="X417" s="7"/>
    </row>
    <row r="418" spans="1:24">
      <c r="A418" s="7"/>
      <c r="B418" s="7"/>
      <c r="C418" s="7"/>
      <c r="D418" s="7"/>
      <c r="E418" s="7"/>
      <c r="F418" s="7"/>
      <c r="G418" s="7"/>
      <c r="H418" s="7"/>
      <c r="I418" s="7"/>
      <c r="J418" s="7"/>
      <c r="K418" s="7"/>
      <c r="L418" s="7"/>
      <c r="M418" s="7"/>
      <c r="N418" s="7"/>
      <c r="O418" s="7"/>
      <c r="P418" s="7"/>
      <c r="Q418" s="7"/>
      <c r="R418" s="7"/>
      <c r="S418" s="7"/>
      <c r="T418" s="7"/>
      <c r="U418" s="7"/>
      <c r="V418" s="7"/>
      <c r="W418" s="5"/>
      <c r="X418" s="7"/>
    </row>
    <row r="419" spans="1:24">
      <c r="A419" s="7"/>
      <c r="B419" s="7"/>
      <c r="C419" s="7"/>
      <c r="D419" s="7"/>
      <c r="E419" s="7"/>
      <c r="F419" s="7"/>
      <c r="G419" s="7"/>
      <c r="H419" s="7"/>
      <c r="I419" s="7"/>
      <c r="J419" s="7"/>
      <c r="K419" s="7"/>
      <c r="L419" s="7"/>
      <c r="M419" s="7"/>
      <c r="N419" s="7"/>
      <c r="O419" s="7"/>
      <c r="P419" s="7"/>
      <c r="Q419" s="7"/>
      <c r="R419" s="7"/>
      <c r="S419" s="7"/>
      <c r="T419" s="7"/>
      <c r="U419" s="7"/>
      <c r="V419" s="7"/>
      <c r="W419" s="5"/>
      <c r="X419" s="7"/>
    </row>
    <row r="420" spans="1:24">
      <c r="A420" s="7"/>
      <c r="B420" s="7"/>
      <c r="C420" s="7"/>
      <c r="D420" s="7"/>
      <c r="E420" s="7"/>
      <c r="F420" s="7"/>
      <c r="G420" s="7"/>
      <c r="H420" s="7"/>
      <c r="I420" s="7"/>
      <c r="J420" s="7"/>
      <c r="K420" s="7"/>
      <c r="L420" s="7"/>
      <c r="M420" s="7"/>
      <c r="N420" s="7"/>
      <c r="O420" s="7"/>
      <c r="P420" s="7"/>
      <c r="Q420" s="7"/>
      <c r="R420" s="7"/>
      <c r="S420" s="7"/>
      <c r="T420" s="7"/>
      <c r="U420" s="7"/>
      <c r="V420" s="7"/>
      <c r="W420" s="5"/>
      <c r="X420" s="7"/>
    </row>
    <row r="421" spans="1:24">
      <c r="A421" s="7"/>
      <c r="B421" s="7"/>
      <c r="C421" s="7"/>
      <c r="D421" s="7"/>
      <c r="E421" s="7"/>
      <c r="F421" s="7"/>
      <c r="G421" s="7"/>
      <c r="H421" s="7"/>
      <c r="I421" s="7"/>
      <c r="J421" s="7"/>
      <c r="K421" s="7"/>
      <c r="L421" s="7"/>
      <c r="M421" s="7"/>
      <c r="N421" s="7"/>
      <c r="O421" s="7"/>
      <c r="P421" s="7"/>
      <c r="Q421" s="7"/>
      <c r="R421" s="7"/>
      <c r="S421" s="7"/>
      <c r="T421" s="7"/>
      <c r="U421" s="7"/>
      <c r="V421" s="7"/>
      <c r="W421" s="5"/>
      <c r="X421" s="7"/>
    </row>
    <row r="422" spans="1:24">
      <c r="A422" s="7"/>
      <c r="B422" s="7"/>
      <c r="C422" s="7"/>
      <c r="D422" s="7"/>
      <c r="E422" s="7"/>
      <c r="F422" s="7"/>
      <c r="G422" s="7"/>
      <c r="H422" s="7"/>
      <c r="I422" s="7"/>
      <c r="J422" s="7"/>
      <c r="K422" s="7"/>
      <c r="L422" s="7"/>
      <c r="M422" s="7"/>
      <c r="N422" s="7"/>
      <c r="O422" s="7"/>
      <c r="P422" s="7"/>
      <c r="Q422" s="7"/>
      <c r="R422" s="7"/>
      <c r="S422" s="7"/>
      <c r="T422" s="7"/>
      <c r="U422" s="7"/>
      <c r="V422" s="7"/>
      <c r="W422" s="5"/>
      <c r="X422" s="7"/>
    </row>
    <row r="423" spans="1:24">
      <c r="A423" s="7"/>
      <c r="B423" s="7"/>
      <c r="C423" s="7"/>
      <c r="D423" s="7"/>
      <c r="E423" s="7"/>
      <c r="F423" s="7"/>
      <c r="G423" s="7"/>
      <c r="H423" s="7"/>
      <c r="I423" s="7"/>
      <c r="J423" s="7"/>
      <c r="K423" s="7"/>
      <c r="L423" s="7"/>
      <c r="M423" s="7"/>
      <c r="N423" s="7"/>
      <c r="O423" s="7"/>
      <c r="P423" s="7"/>
      <c r="Q423" s="7"/>
      <c r="R423" s="7"/>
      <c r="S423" s="7"/>
      <c r="T423" s="7"/>
      <c r="U423" s="7"/>
      <c r="V423" s="7"/>
      <c r="W423" s="5"/>
      <c r="X423" s="7"/>
    </row>
    <row r="424" spans="1:24">
      <c r="A424" s="7"/>
      <c r="B424" s="7"/>
      <c r="C424" s="7"/>
      <c r="D424" s="7"/>
      <c r="E424" s="7"/>
      <c r="F424" s="7"/>
      <c r="G424" s="7"/>
      <c r="H424" s="7"/>
      <c r="I424" s="7"/>
      <c r="J424" s="7"/>
      <c r="K424" s="7"/>
      <c r="L424" s="7"/>
      <c r="M424" s="7"/>
      <c r="N424" s="7"/>
      <c r="O424" s="7"/>
      <c r="P424" s="7"/>
      <c r="Q424" s="7"/>
      <c r="R424" s="7"/>
      <c r="S424" s="7"/>
      <c r="T424" s="7"/>
      <c r="U424" s="7"/>
      <c r="V424" s="7"/>
      <c r="W424" s="5"/>
      <c r="X424" s="7"/>
    </row>
    <row r="425" spans="1:24">
      <c r="A425" s="7"/>
      <c r="B425" s="7"/>
      <c r="C425" s="7"/>
      <c r="D425" s="7"/>
      <c r="E425" s="7"/>
      <c r="F425" s="7"/>
      <c r="G425" s="7"/>
      <c r="H425" s="7"/>
      <c r="I425" s="7"/>
      <c r="J425" s="7"/>
      <c r="K425" s="7"/>
      <c r="L425" s="7"/>
      <c r="M425" s="7"/>
      <c r="N425" s="7"/>
      <c r="O425" s="7"/>
      <c r="P425" s="7"/>
      <c r="Q425" s="7"/>
      <c r="R425" s="7"/>
      <c r="S425" s="7"/>
      <c r="T425" s="7"/>
      <c r="U425" s="7"/>
      <c r="V425" s="7"/>
      <c r="W425" s="5"/>
      <c r="X425" s="7"/>
    </row>
    <row r="426" spans="1:24">
      <c r="A426" s="7"/>
      <c r="B426" s="7"/>
      <c r="C426" s="7"/>
      <c r="D426" s="7"/>
      <c r="E426" s="7"/>
      <c r="F426" s="7"/>
      <c r="G426" s="7"/>
      <c r="H426" s="7"/>
      <c r="I426" s="7"/>
      <c r="J426" s="7"/>
      <c r="K426" s="7"/>
      <c r="L426" s="7"/>
      <c r="M426" s="7"/>
      <c r="N426" s="7"/>
      <c r="O426" s="7"/>
      <c r="P426" s="7"/>
      <c r="Q426" s="7"/>
      <c r="R426" s="7"/>
      <c r="S426" s="7"/>
      <c r="T426" s="7"/>
      <c r="U426" s="7"/>
      <c r="V426" s="7"/>
      <c r="W426" s="5"/>
      <c r="X426" s="7"/>
    </row>
    <row r="427" spans="1:24">
      <c r="A427" s="7"/>
      <c r="B427" s="7"/>
      <c r="C427" s="7"/>
      <c r="D427" s="7"/>
      <c r="E427" s="7"/>
      <c r="F427" s="7"/>
      <c r="G427" s="7"/>
      <c r="H427" s="7"/>
      <c r="I427" s="7"/>
      <c r="J427" s="7"/>
      <c r="K427" s="7"/>
      <c r="L427" s="7"/>
      <c r="M427" s="7"/>
      <c r="N427" s="7"/>
      <c r="O427" s="7"/>
      <c r="P427" s="7"/>
      <c r="Q427" s="7"/>
      <c r="R427" s="7"/>
      <c r="S427" s="7"/>
      <c r="T427" s="7"/>
      <c r="U427" s="7"/>
      <c r="V427" s="7"/>
      <c r="W427" s="5"/>
      <c r="X427" s="7"/>
    </row>
    <row r="428" spans="1:24">
      <c r="A428" s="7"/>
      <c r="B428" s="7"/>
      <c r="C428" s="7"/>
      <c r="D428" s="7"/>
      <c r="E428" s="7"/>
      <c r="F428" s="7"/>
      <c r="G428" s="7"/>
      <c r="H428" s="7"/>
      <c r="I428" s="7"/>
      <c r="J428" s="7"/>
      <c r="K428" s="7"/>
      <c r="L428" s="7"/>
      <c r="M428" s="7"/>
      <c r="N428" s="7"/>
      <c r="O428" s="7"/>
      <c r="P428" s="7"/>
      <c r="Q428" s="7"/>
      <c r="R428" s="7"/>
      <c r="S428" s="7"/>
      <c r="T428" s="7"/>
      <c r="U428" s="7"/>
      <c r="V428" s="7"/>
      <c r="W428" s="5"/>
      <c r="X428" s="7"/>
    </row>
    <row r="429" spans="1:24">
      <c r="A429" s="7"/>
      <c r="B429" s="7"/>
      <c r="C429" s="7"/>
      <c r="D429" s="7"/>
      <c r="E429" s="7"/>
      <c r="F429" s="7"/>
      <c r="G429" s="7"/>
      <c r="H429" s="7"/>
      <c r="I429" s="7"/>
      <c r="J429" s="7"/>
      <c r="K429" s="7"/>
      <c r="L429" s="7"/>
      <c r="M429" s="7"/>
      <c r="N429" s="7"/>
      <c r="O429" s="7"/>
      <c r="P429" s="7"/>
      <c r="Q429" s="7"/>
      <c r="R429" s="7"/>
      <c r="S429" s="7"/>
      <c r="T429" s="7"/>
      <c r="U429" s="7"/>
      <c r="V429" s="7"/>
      <c r="W429" s="5"/>
      <c r="X429" s="7"/>
    </row>
    <row r="430" spans="1:24">
      <c r="A430" s="7"/>
      <c r="B430" s="7"/>
      <c r="C430" s="7"/>
      <c r="D430" s="7"/>
      <c r="E430" s="7"/>
      <c r="F430" s="7"/>
      <c r="G430" s="7"/>
      <c r="H430" s="7"/>
      <c r="I430" s="7"/>
      <c r="J430" s="7"/>
      <c r="K430" s="7"/>
      <c r="L430" s="7"/>
      <c r="M430" s="7"/>
      <c r="N430" s="7"/>
      <c r="O430" s="7"/>
      <c r="P430" s="7"/>
      <c r="Q430" s="7"/>
      <c r="R430" s="7"/>
      <c r="S430" s="7"/>
      <c r="T430" s="7"/>
      <c r="U430" s="7"/>
      <c r="V430" s="7"/>
      <c r="W430" s="5"/>
      <c r="X430" s="7"/>
    </row>
    <row r="431" spans="1:24">
      <c r="A431" s="7"/>
      <c r="B431" s="7"/>
      <c r="C431" s="7"/>
      <c r="D431" s="7"/>
      <c r="E431" s="7"/>
      <c r="F431" s="7"/>
      <c r="G431" s="7"/>
      <c r="H431" s="7"/>
      <c r="I431" s="7"/>
      <c r="J431" s="7"/>
      <c r="K431" s="7"/>
      <c r="L431" s="7"/>
      <c r="M431" s="7"/>
      <c r="N431" s="7"/>
      <c r="O431" s="7"/>
      <c r="P431" s="7"/>
      <c r="Q431" s="7"/>
      <c r="R431" s="7"/>
      <c r="S431" s="7"/>
      <c r="T431" s="7"/>
      <c r="U431" s="7"/>
      <c r="V431" s="7"/>
      <c r="W431" s="5"/>
      <c r="X431" s="7"/>
    </row>
    <row r="432" spans="1:24">
      <c r="A432" s="7"/>
      <c r="B432" s="7"/>
      <c r="C432" s="7"/>
      <c r="D432" s="7"/>
      <c r="E432" s="7"/>
      <c r="F432" s="7"/>
      <c r="G432" s="7"/>
      <c r="H432" s="7"/>
      <c r="I432" s="7"/>
      <c r="J432" s="7"/>
      <c r="K432" s="7"/>
      <c r="L432" s="7"/>
      <c r="M432" s="7"/>
      <c r="N432" s="7"/>
      <c r="O432" s="7"/>
      <c r="P432" s="7"/>
      <c r="Q432" s="7"/>
      <c r="R432" s="7"/>
      <c r="S432" s="7"/>
      <c r="T432" s="7"/>
      <c r="U432" s="7"/>
      <c r="V432" s="7"/>
      <c r="W432" s="5"/>
      <c r="X432" s="7"/>
    </row>
    <row r="433" spans="1:24">
      <c r="A433" s="7"/>
      <c r="B433" s="7"/>
      <c r="C433" s="7"/>
      <c r="D433" s="7"/>
      <c r="E433" s="7"/>
      <c r="F433" s="7"/>
      <c r="G433" s="7"/>
      <c r="H433" s="7"/>
      <c r="I433" s="7"/>
      <c r="J433" s="7"/>
      <c r="K433" s="7"/>
      <c r="L433" s="7"/>
      <c r="M433" s="7"/>
      <c r="N433" s="7"/>
      <c r="O433" s="7"/>
      <c r="P433" s="7"/>
      <c r="Q433" s="7"/>
      <c r="R433" s="7"/>
      <c r="S433" s="7"/>
      <c r="T433" s="7"/>
      <c r="U433" s="7"/>
      <c r="V433" s="7"/>
      <c r="W433" s="5"/>
      <c r="X433" s="7"/>
    </row>
    <row r="434" spans="1:24">
      <c r="A434" s="7"/>
      <c r="B434" s="7"/>
      <c r="C434" s="7"/>
      <c r="D434" s="7"/>
      <c r="E434" s="7"/>
      <c r="F434" s="7"/>
      <c r="G434" s="7"/>
      <c r="H434" s="7"/>
      <c r="I434" s="7"/>
      <c r="J434" s="7"/>
      <c r="K434" s="7"/>
      <c r="L434" s="7"/>
      <c r="M434" s="7"/>
      <c r="N434" s="7"/>
      <c r="O434" s="7"/>
      <c r="P434" s="7"/>
      <c r="Q434" s="7"/>
      <c r="R434" s="7"/>
      <c r="S434" s="7"/>
      <c r="T434" s="7"/>
      <c r="U434" s="7"/>
      <c r="V434" s="7"/>
      <c r="W434" s="5"/>
      <c r="X434" s="7"/>
    </row>
    <row r="435" spans="1:24">
      <c r="A435" s="7"/>
      <c r="B435" s="7"/>
      <c r="C435" s="7"/>
      <c r="D435" s="7"/>
      <c r="E435" s="7"/>
      <c r="F435" s="7"/>
      <c r="G435" s="7"/>
      <c r="H435" s="7"/>
      <c r="I435" s="7"/>
      <c r="J435" s="7"/>
      <c r="K435" s="7"/>
      <c r="L435" s="7"/>
      <c r="M435" s="7"/>
      <c r="N435" s="7"/>
      <c r="O435" s="7"/>
      <c r="P435" s="7"/>
      <c r="Q435" s="7"/>
      <c r="R435" s="7"/>
      <c r="S435" s="7"/>
      <c r="T435" s="7"/>
      <c r="U435" s="7"/>
      <c r="V435" s="7"/>
      <c r="W435" s="5"/>
      <c r="X435" s="7"/>
    </row>
    <row r="436" spans="1:24">
      <c r="A436" s="7"/>
      <c r="B436" s="7"/>
      <c r="C436" s="7"/>
      <c r="D436" s="7"/>
      <c r="E436" s="7"/>
      <c r="F436" s="7"/>
      <c r="G436" s="7"/>
      <c r="H436" s="7"/>
      <c r="I436" s="7"/>
      <c r="J436" s="7"/>
      <c r="K436" s="7"/>
      <c r="L436" s="7"/>
      <c r="M436" s="7"/>
      <c r="N436" s="7"/>
      <c r="O436" s="7"/>
      <c r="P436" s="7"/>
      <c r="Q436" s="7"/>
      <c r="R436" s="7"/>
      <c r="S436" s="7"/>
      <c r="T436" s="7"/>
      <c r="U436" s="7"/>
      <c r="V436" s="7"/>
      <c r="W436" s="5"/>
      <c r="X436" s="7"/>
    </row>
    <row r="437" spans="1:24">
      <c r="A437" s="7"/>
      <c r="B437" s="7"/>
      <c r="C437" s="7"/>
      <c r="D437" s="7"/>
      <c r="E437" s="7"/>
      <c r="F437" s="7"/>
      <c r="G437" s="7"/>
      <c r="H437" s="7"/>
      <c r="I437" s="7"/>
      <c r="J437" s="7"/>
      <c r="K437" s="7"/>
      <c r="L437" s="7"/>
      <c r="M437" s="7"/>
      <c r="N437" s="7"/>
      <c r="O437" s="7"/>
      <c r="P437" s="7"/>
      <c r="Q437" s="7"/>
      <c r="R437" s="7"/>
      <c r="S437" s="7"/>
      <c r="T437" s="7"/>
      <c r="U437" s="7"/>
      <c r="V437" s="7"/>
      <c r="W437" s="5"/>
      <c r="X437" s="7"/>
    </row>
    <row r="438" spans="1:24">
      <c r="A438" s="7"/>
      <c r="B438" s="7"/>
      <c r="C438" s="7"/>
      <c r="D438" s="7"/>
      <c r="E438" s="7"/>
      <c r="F438" s="7"/>
      <c r="G438" s="7"/>
      <c r="H438" s="7"/>
      <c r="I438" s="7"/>
      <c r="J438" s="7"/>
      <c r="K438" s="7"/>
      <c r="L438" s="7"/>
      <c r="M438" s="7"/>
      <c r="N438" s="7"/>
      <c r="O438" s="7"/>
      <c r="P438" s="7"/>
      <c r="Q438" s="7"/>
      <c r="R438" s="7"/>
      <c r="S438" s="7"/>
      <c r="T438" s="7"/>
      <c r="U438" s="7"/>
      <c r="V438" s="7"/>
      <c r="W438" s="5"/>
      <c r="X438" s="7"/>
    </row>
    <row r="439" spans="1:24">
      <c r="A439" s="7"/>
      <c r="B439" s="7"/>
      <c r="C439" s="7"/>
      <c r="D439" s="7"/>
      <c r="E439" s="7"/>
      <c r="F439" s="7"/>
      <c r="G439" s="7"/>
      <c r="H439" s="7"/>
      <c r="I439" s="7"/>
      <c r="J439" s="7"/>
      <c r="K439" s="7"/>
      <c r="L439" s="7"/>
      <c r="M439" s="7"/>
      <c r="N439" s="7"/>
      <c r="O439" s="7"/>
      <c r="P439" s="7"/>
      <c r="Q439" s="7"/>
      <c r="R439" s="7"/>
      <c r="S439" s="7"/>
      <c r="T439" s="7"/>
      <c r="U439" s="7"/>
      <c r="V439" s="7"/>
      <c r="W439" s="5"/>
      <c r="X439" s="7"/>
    </row>
    <row r="440" spans="1:24">
      <c r="A440" s="7"/>
      <c r="B440" s="7"/>
      <c r="C440" s="7"/>
      <c r="D440" s="7"/>
      <c r="E440" s="7"/>
      <c r="F440" s="7"/>
      <c r="G440" s="7"/>
      <c r="H440" s="7"/>
      <c r="I440" s="7"/>
      <c r="J440" s="7"/>
      <c r="K440" s="7"/>
      <c r="L440" s="7"/>
      <c r="M440" s="7"/>
      <c r="N440" s="7"/>
      <c r="O440" s="7"/>
      <c r="P440" s="7"/>
      <c r="Q440" s="7"/>
      <c r="R440" s="7"/>
      <c r="S440" s="7"/>
      <c r="T440" s="7"/>
      <c r="U440" s="7"/>
      <c r="V440" s="7"/>
      <c r="W440" s="5"/>
      <c r="X440" s="7"/>
    </row>
    <row r="441" spans="1:24">
      <c r="A441" s="7"/>
      <c r="B441" s="7"/>
      <c r="C441" s="7"/>
      <c r="D441" s="7"/>
      <c r="E441" s="7"/>
      <c r="F441" s="7"/>
      <c r="G441" s="7"/>
      <c r="H441" s="7"/>
      <c r="I441" s="7"/>
      <c r="J441" s="7"/>
      <c r="K441" s="7"/>
      <c r="L441" s="7"/>
      <c r="M441" s="7"/>
      <c r="N441" s="7"/>
      <c r="O441" s="7"/>
      <c r="P441" s="7"/>
      <c r="Q441" s="7"/>
      <c r="R441" s="7"/>
      <c r="S441" s="7"/>
      <c r="T441" s="7"/>
      <c r="U441" s="7"/>
      <c r="V441" s="7"/>
      <c r="W441" s="5"/>
      <c r="X441" s="7"/>
    </row>
    <row r="442" spans="1:24">
      <c r="A442" s="7"/>
      <c r="B442" s="7"/>
      <c r="C442" s="7"/>
      <c r="D442" s="7"/>
      <c r="E442" s="7"/>
      <c r="F442" s="7"/>
      <c r="G442" s="7"/>
      <c r="H442" s="7"/>
      <c r="I442" s="7"/>
      <c r="J442" s="7"/>
      <c r="K442" s="7"/>
      <c r="L442" s="7"/>
      <c r="M442" s="7"/>
      <c r="N442" s="7"/>
      <c r="O442" s="7"/>
      <c r="P442" s="7"/>
      <c r="Q442" s="7"/>
      <c r="R442" s="7"/>
      <c r="S442" s="7"/>
      <c r="T442" s="7"/>
      <c r="U442" s="7"/>
      <c r="V442" s="7"/>
      <c r="W442" s="5"/>
      <c r="X442" s="7"/>
    </row>
    <row r="443" spans="1:24">
      <c r="A443" s="7"/>
      <c r="B443" s="7"/>
      <c r="C443" s="7"/>
      <c r="D443" s="7"/>
      <c r="E443" s="7"/>
      <c r="F443" s="7"/>
      <c r="G443" s="7"/>
      <c r="H443" s="7"/>
      <c r="I443" s="7"/>
      <c r="J443" s="7"/>
      <c r="K443" s="7"/>
      <c r="L443" s="7"/>
      <c r="M443" s="7"/>
      <c r="N443" s="7"/>
      <c r="O443" s="7"/>
      <c r="P443" s="7"/>
      <c r="Q443" s="7"/>
      <c r="R443" s="7"/>
      <c r="S443" s="7"/>
      <c r="T443" s="7"/>
      <c r="U443" s="7"/>
      <c r="V443" s="7"/>
      <c r="W443" s="5"/>
      <c r="X443" s="7"/>
    </row>
    <row r="444" spans="1:24">
      <c r="A444" s="7"/>
      <c r="B444" s="7"/>
      <c r="C444" s="7"/>
      <c r="D444" s="7"/>
      <c r="E444" s="7"/>
      <c r="F444" s="7"/>
      <c r="G444" s="7"/>
      <c r="H444" s="7"/>
      <c r="I444" s="7"/>
      <c r="J444" s="7"/>
      <c r="K444" s="7"/>
      <c r="L444" s="7"/>
      <c r="M444" s="7"/>
      <c r="N444" s="7"/>
      <c r="O444" s="7"/>
      <c r="P444" s="7"/>
      <c r="Q444" s="7"/>
      <c r="R444" s="7"/>
      <c r="S444" s="7"/>
      <c r="T444" s="7"/>
      <c r="U444" s="7"/>
      <c r="V444" s="7"/>
      <c r="W444" s="5"/>
      <c r="X444" s="7"/>
    </row>
    <row r="445" spans="1:24">
      <c r="A445" s="7"/>
      <c r="B445" s="7"/>
      <c r="C445" s="7"/>
      <c r="D445" s="7"/>
      <c r="E445" s="7"/>
      <c r="F445" s="7"/>
      <c r="G445" s="7"/>
      <c r="H445" s="7"/>
      <c r="I445" s="7"/>
      <c r="J445" s="7"/>
      <c r="K445" s="7"/>
      <c r="L445" s="7"/>
      <c r="M445" s="7"/>
      <c r="N445" s="7"/>
      <c r="O445" s="7"/>
      <c r="P445" s="7"/>
      <c r="Q445" s="7"/>
      <c r="R445" s="7"/>
      <c r="S445" s="7"/>
      <c r="T445" s="7"/>
      <c r="U445" s="7"/>
      <c r="V445" s="7"/>
      <c r="W445" s="5"/>
      <c r="X445" s="7"/>
    </row>
    <row r="446" spans="1:24">
      <c r="A446" s="7"/>
      <c r="B446" s="7"/>
      <c r="C446" s="7"/>
      <c r="D446" s="7"/>
      <c r="E446" s="7"/>
      <c r="F446" s="7"/>
      <c r="G446" s="7"/>
      <c r="H446" s="7"/>
      <c r="I446" s="7"/>
      <c r="J446" s="7"/>
      <c r="K446" s="7"/>
      <c r="L446" s="7"/>
      <c r="M446" s="7"/>
      <c r="N446" s="7"/>
      <c r="O446" s="7"/>
      <c r="P446" s="7"/>
      <c r="Q446" s="7"/>
      <c r="R446" s="7"/>
      <c r="S446" s="7"/>
      <c r="T446" s="7"/>
      <c r="U446" s="7"/>
      <c r="V446" s="7"/>
      <c r="W446" s="5"/>
      <c r="X446" s="7"/>
    </row>
    <row r="447" spans="1:24">
      <c r="A447" s="7"/>
      <c r="B447" s="7"/>
      <c r="C447" s="7"/>
      <c r="D447" s="7"/>
      <c r="E447" s="7"/>
      <c r="F447" s="7"/>
      <c r="G447" s="7"/>
      <c r="H447" s="7"/>
      <c r="I447" s="7"/>
      <c r="J447" s="7"/>
      <c r="K447" s="7"/>
      <c r="L447" s="7"/>
      <c r="M447" s="7"/>
      <c r="N447" s="7"/>
      <c r="O447" s="7"/>
      <c r="P447" s="7"/>
      <c r="Q447" s="7"/>
      <c r="R447" s="7"/>
      <c r="S447" s="7"/>
      <c r="T447" s="7"/>
      <c r="U447" s="7"/>
      <c r="V447" s="7"/>
      <c r="W447" s="5"/>
      <c r="X447" s="7"/>
    </row>
    <row r="448" spans="1:24">
      <c r="A448" s="7"/>
      <c r="B448" s="7"/>
      <c r="C448" s="7"/>
      <c r="D448" s="7"/>
      <c r="E448" s="7"/>
      <c r="F448" s="7"/>
      <c r="G448" s="7"/>
      <c r="H448" s="7"/>
      <c r="I448" s="7"/>
      <c r="J448" s="7"/>
      <c r="K448" s="7"/>
      <c r="L448" s="7"/>
      <c r="M448" s="7"/>
      <c r="N448" s="7"/>
      <c r="O448" s="7"/>
      <c r="P448" s="7"/>
      <c r="Q448" s="7"/>
      <c r="R448" s="7"/>
      <c r="S448" s="7"/>
      <c r="T448" s="7"/>
      <c r="U448" s="7"/>
      <c r="V448" s="7"/>
      <c r="W448" s="5"/>
      <c r="X448" s="7"/>
    </row>
    <row r="449" spans="1:24">
      <c r="A449" s="7"/>
      <c r="B449" s="7"/>
      <c r="C449" s="7"/>
      <c r="D449" s="7"/>
      <c r="E449" s="7"/>
      <c r="F449" s="7"/>
      <c r="G449" s="7"/>
      <c r="H449" s="7"/>
      <c r="I449" s="7"/>
      <c r="J449" s="7"/>
      <c r="K449" s="7"/>
      <c r="L449" s="7"/>
      <c r="M449" s="7"/>
      <c r="N449" s="7"/>
      <c r="O449" s="7"/>
      <c r="P449" s="7"/>
      <c r="Q449" s="7"/>
      <c r="R449" s="7"/>
      <c r="S449" s="7"/>
      <c r="T449" s="7"/>
      <c r="U449" s="7"/>
      <c r="V449" s="7"/>
      <c r="W449" s="5"/>
      <c r="X449" s="7"/>
    </row>
    <row r="450" spans="1:24">
      <c r="A450" s="7"/>
      <c r="B450" s="7"/>
      <c r="C450" s="7"/>
      <c r="D450" s="7"/>
      <c r="E450" s="7"/>
      <c r="F450" s="7"/>
      <c r="G450" s="7"/>
      <c r="H450" s="7"/>
      <c r="I450" s="7"/>
      <c r="J450" s="7"/>
      <c r="K450" s="7"/>
      <c r="L450" s="7"/>
      <c r="M450" s="7"/>
      <c r="N450" s="7"/>
      <c r="O450" s="7"/>
      <c r="P450" s="7"/>
      <c r="Q450" s="7"/>
      <c r="R450" s="7"/>
      <c r="S450" s="7"/>
      <c r="T450" s="7"/>
      <c r="U450" s="7"/>
      <c r="V450" s="7"/>
      <c r="W450" s="5"/>
      <c r="X450" s="7"/>
    </row>
    <row r="451" spans="1:24">
      <c r="A451" s="7"/>
      <c r="B451" s="7"/>
      <c r="C451" s="7"/>
      <c r="D451" s="7"/>
      <c r="E451" s="7"/>
      <c r="F451" s="7"/>
      <c r="G451" s="7"/>
      <c r="H451" s="7"/>
      <c r="I451" s="7"/>
      <c r="J451" s="7"/>
      <c r="K451" s="7"/>
      <c r="L451" s="7"/>
      <c r="M451" s="7"/>
      <c r="N451" s="7"/>
      <c r="O451" s="7"/>
      <c r="P451" s="7"/>
      <c r="Q451" s="7"/>
      <c r="R451" s="7"/>
      <c r="S451" s="7"/>
      <c r="T451" s="7"/>
      <c r="U451" s="7"/>
      <c r="V451" s="7"/>
      <c r="W451" s="5"/>
      <c r="X451" s="7"/>
    </row>
    <row r="452" spans="1:24">
      <c r="A452" s="7"/>
      <c r="B452" s="7"/>
      <c r="C452" s="7"/>
      <c r="D452" s="7"/>
      <c r="E452" s="7"/>
      <c r="F452" s="7"/>
      <c r="G452" s="7"/>
      <c r="H452" s="7"/>
      <c r="I452" s="7"/>
      <c r="J452" s="7"/>
      <c r="K452" s="7"/>
      <c r="L452" s="7"/>
      <c r="M452" s="7"/>
      <c r="N452" s="7"/>
      <c r="O452" s="7"/>
      <c r="P452" s="7"/>
      <c r="Q452" s="7"/>
      <c r="R452" s="7"/>
      <c r="S452" s="7"/>
      <c r="T452" s="7"/>
      <c r="U452" s="7"/>
      <c r="V452" s="7"/>
      <c r="W452" s="5"/>
      <c r="X452" s="7"/>
    </row>
    <row r="453" spans="1:24">
      <c r="A453" s="7"/>
      <c r="B453" s="7"/>
      <c r="C453" s="7"/>
      <c r="D453" s="7"/>
      <c r="E453" s="7"/>
      <c r="F453" s="7"/>
      <c r="G453" s="7"/>
      <c r="H453" s="7"/>
      <c r="I453" s="7"/>
      <c r="J453" s="7"/>
      <c r="K453" s="7"/>
      <c r="L453" s="7"/>
      <c r="M453" s="7"/>
      <c r="N453" s="7"/>
      <c r="O453" s="7"/>
      <c r="P453" s="7"/>
      <c r="Q453" s="7"/>
      <c r="R453" s="7"/>
      <c r="S453" s="7"/>
      <c r="T453" s="7"/>
      <c r="U453" s="7"/>
      <c r="V453" s="7"/>
      <c r="W453" s="5"/>
      <c r="X453" s="7"/>
    </row>
    <row r="454" spans="1:24">
      <c r="A454" s="7"/>
      <c r="B454" s="7"/>
      <c r="C454" s="7"/>
      <c r="D454" s="7"/>
      <c r="E454" s="7"/>
      <c r="F454" s="7"/>
      <c r="G454" s="7"/>
      <c r="H454" s="7"/>
      <c r="I454" s="7"/>
      <c r="J454" s="7"/>
      <c r="K454" s="7"/>
      <c r="L454" s="7"/>
      <c r="M454" s="7"/>
      <c r="N454" s="7"/>
      <c r="O454" s="7"/>
      <c r="P454" s="7"/>
      <c r="Q454" s="7"/>
      <c r="R454" s="7"/>
      <c r="S454" s="7"/>
      <c r="T454" s="7"/>
      <c r="U454" s="7"/>
      <c r="V454" s="7"/>
      <c r="W454" s="5"/>
      <c r="X454" s="7"/>
    </row>
    <row r="455" spans="1:24">
      <c r="A455" s="7"/>
      <c r="B455" s="7"/>
      <c r="C455" s="7"/>
      <c r="D455" s="7"/>
      <c r="E455" s="7"/>
      <c r="F455" s="7"/>
      <c r="G455" s="7"/>
      <c r="H455" s="7"/>
      <c r="I455" s="7"/>
      <c r="J455" s="7"/>
      <c r="K455" s="7"/>
      <c r="L455" s="7"/>
      <c r="M455" s="7"/>
      <c r="N455" s="7"/>
      <c r="O455" s="7"/>
      <c r="P455" s="7"/>
      <c r="Q455" s="7"/>
      <c r="R455" s="7"/>
      <c r="S455" s="7"/>
      <c r="T455" s="7"/>
      <c r="U455" s="7"/>
      <c r="V455" s="7"/>
      <c r="W455" s="5"/>
      <c r="X455" s="7"/>
    </row>
    <row r="456" spans="1:24">
      <c r="A456" s="7"/>
      <c r="B456" s="7"/>
      <c r="C456" s="7"/>
      <c r="D456" s="7"/>
      <c r="E456" s="7"/>
      <c r="F456" s="7"/>
      <c r="G456" s="7"/>
      <c r="H456" s="7"/>
      <c r="I456" s="7"/>
      <c r="J456" s="7"/>
      <c r="K456" s="7"/>
      <c r="L456" s="7"/>
      <c r="M456" s="7"/>
      <c r="N456" s="7"/>
      <c r="O456" s="7"/>
      <c r="P456" s="7"/>
      <c r="Q456" s="7"/>
      <c r="R456" s="7"/>
      <c r="S456" s="7"/>
      <c r="T456" s="7"/>
      <c r="U456" s="7"/>
      <c r="V456" s="7"/>
      <c r="W456" s="5"/>
      <c r="X456" s="7"/>
    </row>
    <row r="457" spans="1:24">
      <c r="A457" s="7"/>
      <c r="B457" s="7"/>
      <c r="C457" s="7"/>
      <c r="D457" s="7"/>
      <c r="E457" s="7"/>
      <c r="F457" s="7"/>
      <c r="G457" s="7"/>
      <c r="H457" s="7"/>
      <c r="I457" s="7"/>
      <c r="J457" s="7"/>
      <c r="K457" s="7"/>
      <c r="L457" s="7"/>
      <c r="M457" s="7"/>
      <c r="N457" s="7"/>
      <c r="O457" s="7"/>
      <c r="P457" s="7"/>
      <c r="Q457" s="7"/>
      <c r="R457" s="7"/>
      <c r="S457" s="7"/>
      <c r="T457" s="7"/>
      <c r="U457" s="7"/>
      <c r="V457" s="7"/>
      <c r="W457" s="5"/>
      <c r="X457" s="7"/>
    </row>
    <row r="458" spans="1:24">
      <c r="A458" s="7"/>
      <c r="B458" s="7"/>
      <c r="C458" s="7"/>
      <c r="D458" s="7"/>
      <c r="E458" s="7"/>
      <c r="F458" s="7"/>
      <c r="G458" s="7"/>
      <c r="H458" s="7"/>
      <c r="I458" s="7"/>
      <c r="J458" s="7"/>
      <c r="K458" s="7"/>
      <c r="L458" s="7"/>
      <c r="M458" s="7"/>
      <c r="N458" s="7"/>
      <c r="O458" s="7"/>
      <c r="P458" s="7"/>
      <c r="Q458" s="7"/>
      <c r="R458" s="7"/>
      <c r="S458" s="7"/>
      <c r="T458" s="7"/>
      <c r="U458" s="7"/>
      <c r="V458" s="7"/>
      <c r="W458" s="5"/>
      <c r="X458" s="7"/>
    </row>
    <row r="459" spans="1:24">
      <c r="A459" s="7"/>
      <c r="B459" s="7"/>
      <c r="C459" s="7"/>
      <c r="D459" s="7"/>
      <c r="E459" s="7"/>
      <c r="F459" s="7"/>
      <c r="G459" s="7"/>
      <c r="H459" s="7"/>
      <c r="I459" s="7"/>
      <c r="J459" s="7"/>
      <c r="K459" s="7"/>
      <c r="L459" s="7"/>
      <c r="M459" s="7"/>
      <c r="N459" s="7"/>
      <c r="O459" s="7"/>
      <c r="P459" s="7"/>
      <c r="Q459" s="7"/>
      <c r="R459" s="7"/>
      <c r="S459" s="7"/>
      <c r="T459" s="7"/>
      <c r="U459" s="7"/>
      <c r="V459" s="7"/>
      <c r="W459" s="5"/>
      <c r="X459" s="7"/>
    </row>
    <row r="460" spans="1:24">
      <c r="A460" s="7"/>
      <c r="B460" s="7"/>
      <c r="C460" s="7"/>
      <c r="D460" s="7"/>
      <c r="E460" s="7"/>
      <c r="F460" s="7"/>
      <c r="G460" s="7"/>
      <c r="H460" s="7"/>
      <c r="I460" s="7"/>
      <c r="J460" s="7"/>
      <c r="K460" s="7"/>
      <c r="L460" s="7"/>
      <c r="M460" s="7"/>
      <c r="N460" s="7"/>
      <c r="O460" s="7"/>
      <c r="P460" s="7"/>
      <c r="Q460" s="7"/>
      <c r="R460" s="7"/>
      <c r="S460" s="7"/>
      <c r="T460" s="7"/>
      <c r="U460" s="7"/>
      <c r="V460" s="7"/>
      <c r="W460" s="5"/>
      <c r="X460" s="7"/>
    </row>
    <row r="461" spans="1:24">
      <c r="A461" s="7"/>
      <c r="B461" s="7"/>
      <c r="C461" s="7"/>
      <c r="D461" s="7"/>
      <c r="E461" s="7"/>
      <c r="F461" s="7"/>
      <c r="G461" s="7"/>
      <c r="H461" s="7"/>
      <c r="I461" s="7"/>
      <c r="J461" s="7"/>
      <c r="K461" s="7"/>
      <c r="L461" s="7"/>
      <c r="M461" s="7"/>
      <c r="N461" s="7"/>
      <c r="O461" s="7"/>
      <c r="P461" s="7"/>
      <c r="Q461" s="7"/>
      <c r="R461" s="7"/>
      <c r="S461" s="7"/>
      <c r="T461" s="7"/>
      <c r="U461" s="7"/>
      <c r="V461" s="7"/>
      <c r="W461" s="5"/>
      <c r="X461" s="7"/>
    </row>
    <row r="462" spans="1:24">
      <c r="A462" s="7"/>
      <c r="B462" s="7"/>
      <c r="C462" s="7"/>
      <c r="D462" s="7"/>
      <c r="E462" s="7"/>
      <c r="F462" s="7"/>
      <c r="G462" s="7"/>
      <c r="H462" s="7"/>
      <c r="I462" s="7"/>
      <c r="J462" s="7"/>
      <c r="K462" s="7"/>
      <c r="L462" s="7"/>
      <c r="M462" s="7"/>
      <c r="N462" s="7"/>
      <c r="O462" s="7"/>
      <c r="P462" s="7"/>
      <c r="Q462" s="7"/>
      <c r="R462" s="7"/>
      <c r="S462" s="7"/>
      <c r="T462" s="7"/>
      <c r="U462" s="7"/>
      <c r="V462" s="7"/>
      <c r="W462" s="5"/>
      <c r="X462" s="7"/>
    </row>
    <row r="463" spans="1:24">
      <c r="A463" s="7"/>
      <c r="B463" s="7"/>
      <c r="C463" s="7"/>
      <c r="D463" s="7"/>
      <c r="E463" s="7"/>
      <c r="F463" s="7"/>
      <c r="G463" s="7"/>
      <c r="H463" s="7"/>
      <c r="I463" s="7"/>
      <c r="J463" s="7"/>
      <c r="K463" s="7"/>
      <c r="L463" s="7"/>
      <c r="M463" s="7"/>
      <c r="N463" s="7"/>
      <c r="O463" s="7"/>
      <c r="P463" s="7"/>
      <c r="Q463" s="7"/>
      <c r="R463" s="7"/>
      <c r="S463" s="7"/>
      <c r="T463" s="7"/>
      <c r="U463" s="7"/>
      <c r="V463" s="7"/>
      <c r="W463" s="5"/>
      <c r="X463" s="7"/>
    </row>
    <row r="464" spans="1:24">
      <c r="A464" s="7"/>
      <c r="B464" s="7"/>
      <c r="C464" s="7"/>
      <c r="D464" s="7"/>
      <c r="E464" s="7"/>
      <c r="F464" s="7"/>
      <c r="G464" s="7"/>
      <c r="H464" s="7"/>
      <c r="I464" s="7"/>
      <c r="J464" s="7"/>
      <c r="K464" s="7"/>
      <c r="L464" s="7"/>
      <c r="M464" s="7"/>
      <c r="N464" s="7"/>
      <c r="O464" s="7"/>
      <c r="P464" s="7"/>
      <c r="Q464" s="7"/>
      <c r="R464" s="7"/>
      <c r="S464" s="7"/>
      <c r="T464" s="7"/>
      <c r="U464" s="7"/>
      <c r="V464" s="7"/>
      <c r="W464" s="5"/>
      <c r="X464" s="7"/>
    </row>
    <row r="465" spans="1:24">
      <c r="A465" s="7"/>
      <c r="B465" s="7"/>
      <c r="C465" s="7"/>
      <c r="D465" s="7"/>
      <c r="E465" s="7"/>
      <c r="F465" s="7"/>
      <c r="G465" s="7"/>
      <c r="H465" s="7"/>
      <c r="I465" s="7"/>
      <c r="J465" s="7"/>
      <c r="K465" s="7"/>
      <c r="L465" s="7"/>
      <c r="M465" s="7"/>
      <c r="N465" s="7"/>
      <c r="O465" s="7"/>
      <c r="P465" s="7"/>
      <c r="Q465" s="7"/>
      <c r="R465" s="7"/>
      <c r="S465" s="7"/>
      <c r="T465" s="7"/>
      <c r="U465" s="7"/>
      <c r="V465" s="7"/>
      <c r="W465" s="5"/>
      <c r="X465" s="7"/>
    </row>
    <row r="466" spans="1:24">
      <c r="A466" s="7"/>
      <c r="B466" s="7"/>
      <c r="C466" s="7"/>
      <c r="D466" s="7"/>
      <c r="E466" s="7"/>
      <c r="F466" s="7"/>
      <c r="G466" s="7"/>
      <c r="H466" s="7"/>
      <c r="I466" s="7"/>
      <c r="J466" s="7"/>
      <c r="K466" s="7"/>
      <c r="L466" s="7"/>
      <c r="M466" s="7"/>
      <c r="N466" s="7"/>
      <c r="O466" s="7"/>
      <c r="P466" s="7"/>
      <c r="Q466" s="7"/>
      <c r="R466" s="7"/>
      <c r="S466" s="7"/>
      <c r="T466" s="7"/>
      <c r="U466" s="7"/>
      <c r="V466" s="7"/>
      <c r="W466" s="5"/>
      <c r="X466" s="7"/>
    </row>
    <row r="467" spans="1:24">
      <c r="A467" s="7"/>
      <c r="B467" s="7"/>
      <c r="C467" s="7"/>
      <c r="D467" s="7"/>
      <c r="E467" s="7"/>
      <c r="F467" s="7"/>
      <c r="G467" s="7"/>
      <c r="H467" s="7"/>
      <c r="I467" s="7"/>
      <c r="J467" s="7"/>
      <c r="K467" s="7"/>
      <c r="L467" s="7"/>
      <c r="M467" s="7"/>
      <c r="N467" s="7"/>
      <c r="O467" s="7"/>
      <c r="P467" s="7"/>
      <c r="Q467" s="7"/>
      <c r="R467" s="7"/>
      <c r="S467" s="7"/>
      <c r="T467" s="7"/>
      <c r="U467" s="7"/>
      <c r="V467" s="7"/>
      <c r="W467" s="5"/>
      <c r="X467" s="7"/>
    </row>
    <row r="468" spans="1:24">
      <c r="A468" s="7"/>
      <c r="B468" s="7"/>
      <c r="C468" s="7"/>
      <c r="D468" s="7"/>
      <c r="E468" s="7"/>
      <c r="F468" s="7"/>
      <c r="G468" s="7"/>
      <c r="H468" s="7"/>
      <c r="I468" s="7"/>
      <c r="J468" s="7"/>
      <c r="K468" s="7"/>
      <c r="L468" s="7"/>
      <c r="M468" s="7"/>
      <c r="N468" s="7"/>
      <c r="O468" s="7"/>
      <c r="P468" s="7"/>
      <c r="Q468" s="7"/>
      <c r="R468" s="7"/>
      <c r="S468" s="7"/>
      <c r="T468" s="7"/>
      <c r="U468" s="7"/>
      <c r="V468" s="7"/>
      <c r="W468" s="5"/>
      <c r="X468" s="7"/>
    </row>
    <row r="469" spans="1:24">
      <c r="A469" s="7"/>
      <c r="B469" s="7"/>
      <c r="C469" s="7"/>
      <c r="D469" s="7"/>
      <c r="E469" s="7"/>
      <c r="F469" s="7"/>
      <c r="G469" s="7"/>
      <c r="H469" s="7"/>
      <c r="I469" s="7"/>
      <c r="J469" s="7"/>
      <c r="K469" s="7"/>
      <c r="L469" s="7"/>
      <c r="M469" s="7"/>
      <c r="N469" s="7"/>
      <c r="O469" s="7"/>
      <c r="P469" s="7"/>
      <c r="Q469" s="7"/>
      <c r="R469" s="7"/>
      <c r="S469" s="7"/>
      <c r="T469" s="7"/>
      <c r="U469" s="7"/>
      <c r="V469" s="7"/>
      <c r="W469" s="5"/>
      <c r="X469" s="7"/>
    </row>
    <row r="470" spans="1:24">
      <c r="A470" s="7"/>
      <c r="B470" s="7"/>
      <c r="C470" s="7"/>
      <c r="D470" s="7"/>
      <c r="E470" s="7"/>
      <c r="F470" s="7"/>
      <c r="G470" s="7"/>
      <c r="H470" s="7"/>
      <c r="I470" s="7"/>
      <c r="J470" s="7"/>
      <c r="K470" s="7"/>
      <c r="L470" s="7"/>
      <c r="M470" s="7"/>
      <c r="N470" s="7"/>
      <c r="O470" s="7"/>
      <c r="P470" s="7"/>
      <c r="Q470" s="7"/>
      <c r="R470" s="7"/>
      <c r="S470" s="7"/>
      <c r="T470" s="7"/>
      <c r="U470" s="7"/>
      <c r="V470" s="7"/>
      <c r="W470" s="5"/>
      <c r="X470" s="7"/>
    </row>
    <row r="471" spans="1:24">
      <c r="A471" s="7"/>
      <c r="B471" s="7"/>
      <c r="C471" s="7"/>
      <c r="D471" s="7"/>
      <c r="E471" s="7"/>
      <c r="F471" s="7"/>
      <c r="G471" s="7"/>
      <c r="H471" s="7"/>
      <c r="I471" s="7"/>
      <c r="J471" s="7"/>
      <c r="K471" s="7"/>
      <c r="L471" s="7"/>
      <c r="M471" s="7"/>
      <c r="N471" s="7"/>
      <c r="O471" s="7"/>
      <c r="P471" s="7"/>
      <c r="Q471" s="7"/>
      <c r="R471" s="7"/>
      <c r="S471" s="7"/>
      <c r="T471" s="7"/>
      <c r="U471" s="7"/>
      <c r="V471" s="7"/>
      <c r="W471" s="5"/>
      <c r="X471" s="7"/>
    </row>
    <row r="472" spans="1:24">
      <c r="A472" s="7"/>
      <c r="B472" s="7"/>
      <c r="C472" s="7"/>
      <c r="D472" s="7"/>
      <c r="E472" s="7"/>
      <c r="F472" s="7"/>
      <c r="G472" s="7"/>
      <c r="H472" s="7"/>
      <c r="I472" s="7"/>
      <c r="J472" s="7"/>
      <c r="K472" s="7"/>
      <c r="L472" s="7"/>
      <c r="M472" s="7"/>
      <c r="N472" s="7"/>
      <c r="O472" s="7"/>
      <c r="P472" s="7"/>
      <c r="Q472" s="7"/>
      <c r="R472" s="7"/>
      <c r="S472" s="7"/>
      <c r="T472" s="7"/>
      <c r="U472" s="7"/>
      <c r="V472" s="7"/>
      <c r="W472" s="5"/>
      <c r="X472" s="7"/>
    </row>
    <row r="473" spans="1:24">
      <c r="A473" s="7"/>
      <c r="B473" s="7"/>
      <c r="C473" s="7"/>
      <c r="D473" s="7"/>
      <c r="E473" s="7"/>
      <c r="F473" s="7"/>
      <c r="G473" s="7"/>
      <c r="H473" s="7"/>
      <c r="I473" s="7"/>
      <c r="J473" s="7"/>
      <c r="K473" s="7"/>
      <c r="L473" s="7"/>
      <c r="M473" s="7"/>
      <c r="N473" s="7"/>
      <c r="O473" s="7"/>
      <c r="P473" s="7"/>
      <c r="Q473" s="7"/>
      <c r="R473" s="7"/>
      <c r="S473" s="7"/>
      <c r="T473" s="7"/>
      <c r="U473" s="7"/>
      <c r="V473" s="7"/>
      <c r="W473" s="5"/>
      <c r="X473" s="7"/>
    </row>
    <row r="474" spans="1:24">
      <c r="A474" s="7"/>
      <c r="B474" s="7"/>
      <c r="C474" s="7"/>
      <c r="D474" s="7"/>
      <c r="E474" s="7"/>
      <c r="F474" s="7"/>
      <c r="G474" s="7"/>
      <c r="H474" s="7"/>
      <c r="I474" s="7"/>
      <c r="J474" s="7"/>
      <c r="K474" s="7"/>
      <c r="L474" s="7"/>
      <c r="M474" s="7"/>
      <c r="N474" s="7"/>
      <c r="O474" s="7"/>
      <c r="P474" s="7"/>
      <c r="Q474" s="7"/>
      <c r="R474" s="7"/>
      <c r="S474" s="7"/>
      <c r="T474" s="7"/>
      <c r="U474" s="7"/>
      <c r="V474" s="7"/>
      <c r="W474" s="5"/>
      <c r="X474" s="7"/>
    </row>
    <row r="475" spans="1:24">
      <c r="A475" s="7"/>
      <c r="B475" s="7"/>
      <c r="C475" s="7"/>
      <c r="D475" s="7"/>
      <c r="E475" s="7"/>
      <c r="F475" s="7"/>
      <c r="G475" s="7"/>
      <c r="H475" s="7"/>
      <c r="I475" s="7"/>
      <c r="J475" s="7"/>
      <c r="K475" s="7"/>
      <c r="L475" s="7"/>
      <c r="M475" s="7"/>
      <c r="N475" s="7"/>
      <c r="O475" s="7"/>
      <c r="P475" s="7"/>
      <c r="Q475" s="7"/>
      <c r="R475" s="7"/>
      <c r="S475" s="7"/>
      <c r="T475" s="7"/>
      <c r="U475" s="7"/>
      <c r="V475" s="7"/>
      <c r="W475" s="5"/>
      <c r="X475" s="7"/>
    </row>
    <row r="476" spans="1:24">
      <c r="A476" s="7"/>
      <c r="B476" s="7"/>
      <c r="C476" s="7"/>
      <c r="D476" s="7"/>
      <c r="E476" s="7"/>
      <c r="F476" s="7"/>
      <c r="G476" s="7"/>
      <c r="H476" s="7"/>
      <c r="I476" s="7"/>
      <c r="J476" s="7"/>
      <c r="K476" s="7"/>
      <c r="L476" s="7"/>
      <c r="M476" s="7"/>
      <c r="N476" s="7"/>
      <c r="O476" s="7"/>
      <c r="P476" s="7"/>
      <c r="Q476" s="7"/>
      <c r="R476" s="7"/>
      <c r="S476" s="7"/>
      <c r="T476" s="7"/>
      <c r="U476" s="7"/>
      <c r="V476" s="7"/>
      <c r="W476" s="5"/>
      <c r="X476" s="7"/>
    </row>
    <row r="477" spans="1:24">
      <c r="A477" s="7"/>
      <c r="B477" s="7"/>
      <c r="C477" s="7"/>
      <c r="D477" s="7"/>
      <c r="E477" s="7"/>
      <c r="F477" s="7"/>
      <c r="G477" s="7"/>
      <c r="H477" s="7"/>
      <c r="I477" s="7"/>
      <c r="J477" s="7"/>
      <c r="K477" s="7"/>
      <c r="L477" s="7"/>
      <c r="M477" s="7"/>
      <c r="N477" s="7"/>
      <c r="O477" s="7"/>
      <c r="P477" s="7"/>
      <c r="Q477" s="7"/>
      <c r="R477" s="7"/>
      <c r="S477" s="7"/>
      <c r="T477" s="7"/>
      <c r="U477" s="7"/>
      <c r="V477" s="7"/>
      <c r="W477" s="5"/>
      <c r="X477" s="7"/>
    </row>
    <row r="478" spans="1:24">
      <c r="A478" s="7"/>
      <c r="B478" s="7"/>
      <c r="C478" s="7"/>
      <c r="D478" s="7"/>
      <c r="E478" s="7"/>
      <c r="F478" s="7"/>
      <c r="G478" s="7"/>
      <c r="H478" s="7"/>
      <c r="I478" s="7"/>
      <c r="J478" s="7"/>
      <c r="K478" s="7"/>
      <c r="L478" s="7"/>
      <c r="M478" s="7"/>
      <c r="N478" s="7"/>
      <c r="O478" s="7"/>
      <c r="P478" s="7"/>
      <c r="Q478" s="7"/>
      <c r="R478" s="7"/>
      <c r="S478" s="7"/>
      <c r="T478" s="7"/>
      <c r="U478" s="7"/>
      <c r="V478" s="7"/>
      <c r="W478" s="5"/>
      <c r="X478" s="7"/>
    </row>
    <row r="479" spans="1:24">
      <c r="A479" s="7"/>
      <c r="B479" s="7"/>
      <c r="C479" s="7"/>
      <c r="D479" s="7"/>
      <c r="E479" s="7"/>
      <c r="F479" s="7"/>
      <c r="G479" s="7"/>
      <c r="H479" s="7"/>
      <c r="I479" s="7"/>
      <c r="J479" s="7"/>
      <c r="K479" s="7"/>
      <c r="L479" s="7"/>
      <c r="M479" s="7"/>
      <c r="N479" s="7"/>
      <c r="O479" s="7"/>
      <c r="P479" s="7"/>
      <c r="Q479" s="7"/>
      <c r="R479" s="7"/>
      <c r="S479" s="7"/>
      <c r="T479" s="7"/>
      <c r="U479" s="7"/>
      <c r="V479" s="7"/>
      <c r="W479" s="5"/>
      <c r="X479" s="7"/>
    </row>
    <row r="480" spans="1:24">
      <c r="A480" s="7"/>
      <c r="B480" s="7"/>
      <c r="C480" s="7"/>
      <c r="D480" s="7"/>
      <c r="E480" s="7"/>
      <c r="F480" s="7"/>
      <c r="G480" s="7"/>
      <c r="H480" s="7"/>
      <c r="I480" s="7"/>
      <c r="J480" s="7"/>
      <c r="K480" s="7"/>
      <c r="L480" s="7"/>
      <c r="M480" s="7"/>
      <c r="N480" s="7"/>
      <c r="O480" s="7"/>
      <c r="P480" s="7"/>
      <c r="Q480" s="7"/>
      <c r="R480" s="7"/>
      <c r="S480" s="7"/>
      <c r="T480" s="7"/>
      <c r="U480" s="7"/>
      <c r="V480" s="7"/>
      <c r="W480" s="5"/>
      <c r="X480" s="7"/>
    </row>
    <row r="481" spans="1:24">
      <c r="A481" s="7"/>
      <c r="B481" s="7"/>
      <c r="C481" s="7"/>
      <c r="D481" s="7"/>
      <c r="E481" s="7"/>
      <c r="F481" s="7"/>
      <c r="G481" s="7"/>
      <c r="H481" s="7"/>
      <c r="I481" s="7"/>
      <c r="J481" s="7"/>
      <c r="K481" s="7"/>
      <c r="L481" s="7"/>
      <c r="M481" s="7"/>
      <c r="N481" s="7"/>
      <c r="O481" s="7"/>
      <c r="P481" s="7"/>
      <c r="Q481" s="7"/>
      <c r="R481" s="7"/>
      <c r="S481" s="7"/>
      <c r="T481" s="7"/>
      <c r="U481" s="7"/>
      <c r="V481" s="7"/>
      <c r="W481" s="5"/>
      <c r="X481" s="7"/>
    </row>
    <row r="482" spans="1:24">
      <c r="A482" s="7"/>
      <c r="B482" s="7"/>
      <c r="C482" s="7"/>
      <c r="D482" s="7"/>
      <c r="E482" s="7"/>
      <c r="F482" s="7"/>
      <c r="G482" s="7"/>
      <c r="H482" s="7"/>
      <c r="I482" s="7"/>
      <c r="J482" s="7"/>
      <c r="K482" s="7"/>
      <c r="L482" s="7"/>
      <c r="M482" s="7"/>
      <c r="N482" s="7"/>
      <c r="O482" s="7"/>
      <c r="P482" s="7"/>
      <c r="Q482" s="7"/>
      <c r="R482" s="7"/>
      <c r="S482" s="7"/>
      <c r="T482" s="7"/>
      <c r="U482" s="7"/>
      <c r="V482" s="7"/>
      <c r="W482" s="5"/>
      <c r="X482" s="7"/>
    </row>
    <row r="483" spans="1:24">
      <c r="A483" s="7"/>
      <c r="B483" s="7"/>
      <c r="C483" s="7"/>
      <c r="D483" s="7"/>
      <c r="E483" s="7"/>
      <c r="F483" s="7"/>
      <c r="G483" s="7"/>
      <c r="H483" s="7"/>
      <c r="I483" s="7"/>
      <c r="J483" s="7"/>
      <c r="K483" s="7"/>
      <c r="L483" s="7"/>
      <c r="M483" s="7"/>
      <c r="N483" s="7"/>
      <c r="O483" s="7"/>
      <c r="P483" s="7"/>
      <c r="Q483" s="7"/>
      <c r="R483" s="7"/>
      <c r="S483" s="7"/>
      <c r="T483" s="7"/>
      <c r="U483" s="7"/>
      <c r="V483" s="7"/>
      <c r="W483" s="5"/>
      <c r="X483" s="7"/>
    </row>
    <row r="484" spans="1:24">
      <c r="A484" s="7"/>
      <c r="B484" s="7"/>
      <c r="C484" s="7"/>
      <c r="D484" s="7"/>
      <c r="E484" s="7"/>
      <c r="F484" s="7"/>
      <c r="G484" s="7"/>
      <c r="H484" s="7"/>
      <c r="I484" s="7"/>
      <c r="J484" s="7"/>
      <c r="K484" s="7"/>
      <c r="L484" s="7"/>
      <c r="M484" s="7"/>
      <c r="N484" s="7"/>
      <c r="O484" s="7"/>
      <c r="P484" s="7"/>
      <c r="Q484" s="7"/>
      <c r="R484" s="7"/>
      <c r="S484" s="7"/>
      <c r="T484" s="7"/>
      <c r="U484" s="7"/>
      <c r="V484" s="7"/>
      <c r="W484" s="5"/>
      <c r="X484" s="7"/>
    </row>
    <row r="485" spans="1:24">
      <c r="A485" s="7"/>
      <c r="B485" s="7"/>
      <c r="C485" s="7"/>
      <c r="D485" s="7"/>
      <c r="E485" s="7"/>
      <c r="F485" s="7"/>
      <c r="G485" s="7"/>
      <c r="H485" s="7"/>
      <c r="I485" s="7"/>
      <c r="J485" s="7"/>
      <c r="K485" s="7"/>
      <c r="L485" s="7"/>
      <c r="M485" s="7"/>
      <c r="N485" s="7"/>
      <c r="O485" s="7"/>
      <c r="P485" s="7"/>
      <c r="Q485" s="7"/>
      <c r="R485" s="7"/>
      <c r="S485" s="7"/>
      <c r="T485" s="7"/>
      <c r="U485" s="7"/>
      <c r="V485" s="7"/>
      <c r="W485" s="5"/>
      <c r="X485" s="7"/>
    </row>
    <row r="486" spans="1:24">
      <c r="A486" s="7"/>
      <c r="B486" s="7"/>
      <c r="C486" s="7"/>
      <c r="D486" s="7"/>
      <c r="E486" s="7"/>
      <c r="F486" s="7"/>
      <c r="G486" s="7"/>
      <c r="H486" s="7"/>
      <c r="I486" s="7"/>
      <c r="J486" s="7"/>
      <c r="K486" s="7"/>
      <c r="L486" s="7"/>
      <c r="M486" s="7"/>
      <c r="N486" s="7"/>
      <c r="O486" s="7"/>
      <c r="P486" s="7"/>
      <c r="Q486" s="7"/>
      <c r="R486" s="7"/>
      <c r="S486" s="7"/>
      <c r="T486" s="7"/>
      <c r="U486" s="7"/>
      <c r="V486" s="7"/>
      <c r="W486" s="5"/>
      <c r="X486" s="7"/>
    </row>
    <row r="487" spans="1:24">
      <c r="A487" s="7"/>
      <c r="B487" s="7"/>
      <c r="C487" s="7"/>
      <c r="D487" s="7"/>
      <c r="E487" s="7"/>
      <c r="F487" s="7"/>
      <c r="G487" s="7"/>
      <c r="H487" s="7"/>
      <c r="I487" s="7"/>
      <c r="J487" s="7"/>
      <c r="K487" s="7"/>
      <c r="L487" s="7"/>
      <c r="M487" s="7"/>
      <c r="N487" s="7"/>
      <c r="O487" s="7"/>
      <c r="P487" s="7"/>
      <c r="Q487" s="7"/>
      <c r="R487" s="7"/>
      <c r="S487" s="7"/>
      <c r="T487" s="7"/>
      <c r="U487" s="7"/>
      <c r="V487" s="7"/>
      <c r="W487" s="5"/>
      <c r="X487" s="7"/>
    </row>
    <row r="488" spans="1:24">
      <c r="A488" s="7"/>
      <c r="B488" s="7"/>
      <c r="C488" s="7"/>
      <c r="D488" s="7"/>
      <c r="E488" s="7"/>
      <c r="F488" s="7"/>
      <c r="G488" s="7"/>
      <c r="H488" s="7"/>
      <c r="I488" s="7"/>
      <c r="J488" s="7"/>
      <c r="K488" s="7"/>
      <c r="L488" s="7"/>
      <c r="M488" s="7"/>
      <c r="N488" s="7"/>
      <c r="O488" s="7"/>
      <c r="P488" s="7"/>
      <c r="Q488" s="7"/>
      <c r="R488" s="7"/>
      <c r="S488" s="7"/>
      <c r="T488" s="7"/>
      <c r="U488" s="7"/>
      <c r="V488" s="7"/>
      <c r="W488" s="5"/>
      <c r="X488" s="7"/>
    </row>
    <row r="489" spans="1:24">
      <c r="A489" s="7"/>
      <c r="B489" s="7"/>
      <c r="C489" s="7"/>
      <c r="D489" s="7"/>
      <c r="E489" s="7"/>
      <c r="F489" s="7"/>
      <c r="G489" s="7"/>
      <c r="H489" s="7"/>
      <c r="I489" s="7"/>
      <c r="J489" s="7"/>
      <c r="K489" s="7"/>
      <c r="L489" s="7"/>
      <c r="M489" s="7"/>
      <c r="N489" s="7"/>
      <c r="O489" s="7"/>
      <c r="P489" s="7"/>
      <c r="Q489" s="7"/>
      <c r="R489" s="7"/>
      <c r="S489" s="7"/>
      <c r="T489" s="7"/>
      <c r="U489" s="7"/>
      <c r="V489" s="7"/>
      <c r="W489" s="5"/>
      <c r="X489" s="7"/>
    </row>
    <row r="490" spans="1:24">
      <c r="A490" s="7"/>
      <c r="B490" s="7"/>
      <c r="C490" s="7"/>
      <c r="D490" s="7"/>
      <c r="E490" s="7"/>
      <c r="F490" s="7"/>
      <c r="G490" s="7"/>
      <c r="H490" s="7"/>
      <c r="I490" s="7"/>
      <c r="J490" s="7"/>
      <c r="K490" s="7"/>
      <c r="L490" s="7"/>
      <c r="M490" s="7"/>
      <c r="N490" s="7"/>
      <c r="O490" s="7"/>
      <c r="P490" s="7"/>
      <c r="Q490" s="7"/>
      <c r="R490" s="7"/>
      <c r="S490" s="7"/>
      <c r="T490" s="7"/>
      <c r="U490" s="7"/>
      <c r="V490" s="7"/>
      <c r="W490" s="5"/>
      <c r="X490" s="7"/>
    </row>
    <row r="491" spans="1:24">
      <c r="A491" s="7"/>
      <c r="B491" s="7"/>
      <c r="C491" s="7"/>
      <c r="D491" s="7"/>
      <c r="E491" s="7"/>
      <c r="F491" s="7"/>
      <c r="G491" s="7"/>
      <c r="H491" s="7"/>
      <c r="I491" s="7"/>
      <c r="J491" s="7"/>
      <c r="K491" s="7"/>
      <c r="L491" s="7"/>
      <c r="M491" s="7"/>
      <c r="N491" s="7"/>
      <c r="O491" s="7"/>
      <c r="P491" s="7"/>
      <c r="Q491" s="7"/>
      <c r="R491" s="7"/>
      <c r="S491" s="7"/>
      <c r="T491" s="7"/>
      <c r="U491" s="7"/>
      <c r="V491" s="7"/>
      <c r="W491" s="5"/>
      <c r="X491" s="7"/>
    </row>
    <row r="492" spans="1:24">
      <c r="A492" s="7"/>
      <c r="B492" s="7"/>
      <c r="C492" s="7"/>
      <c r="D492" s="7"/>
      <c r="E492" s="7"/>
      <c r="F492" s="7"/>
      <c r="G492" s="7"/>
      <c r="H492" s="7"/>
      <c r="I492" s="7"/>
      <c r="J492" s="7"/>
      <c r="K492" s="7"/>
      <c r="L492" s="7"/>
      <c r="M492" s="7"/>
      <c r="N492" s="7"/>
      <c r="O492" s="7"/>
      <c r="P492" s="7"/>
      <c r="Q492" s="7"/>
      <c r="R492" s="7"/>
      <c r="S492" s="7"/>
      <c r="T492" s="7"/>
      <c r="U492" s="7"/>
      <c r="V492" s="7"/>
      <c r="W492" s="5"/>
      <c r="X492" s="7"/>
    </row>
    <row r="493" spans="1:24">
      <c r="A493" s="7"/>
      <c r="B493" s="7"/>
      <c r="C493" s="7"/>
      <c r="D493" s="7"/>
      <c r="E493" s="7"/>
      <c r="F493" s="7"/>
      <c r="G493" s="7"/>
      <c r="H493" s="7"/>
      <c r="I493" s="7"/>
      <c r="J493" s="7"/>
      <c r="K493" s="7"/>
      <c r="L493" s="7"/>
      <c r="M493" s="7"/>
      <c r="N493" s="7"/>
      <c r="O493" s="7"/>
      <c r="P493" s="7"/>
      <c r="Q493" s="7"/>
      <c r="R493" s="7"/>
      <c r="S493" s="7"/>
      <c r="T493" s="7"/>
      <c r="U493" s="7"/>
      <c r="V493" s="7"/>
      <c r="W493" s="5"/>
      <c r="X493" s="7"/>
    </row>
    <row r="494" spans="1:24">
      <c r="A494" s="7"/>
      <c r="B494" s="7"/>
      <c r="C494" s="7"/>
      <c r="D494" s="7"/>
      <c r="E494" s="7"/>
      <c r="F494" s="7"/>
      <c r="G494" s="7"/>
      <c r="H494" s="7"/>
      <c r="I494" s="7"/>
      <c r="J494" s="7"/>
      <c r="K494" s="7"/>
      <c r="L494" s="7"/>
      <c r="M494" s="7"/>
      <c r="N494" s="7"/>
      <c r="O494" s="7"/>
      <c r="P494" s="7"/>
      <c r="Q494" s="7"/>
      <c r="R494" s="7"/>
      <c r="S494" s="7"/>
      <c r="T494" s="7"/>
      <c r="U494" s="7"/>
      <c r="V494" s="7"/>
      <c r="W494" s="5"/>
      <c r="X494" s="7"/>
    </row>
    <row r="495" spans="1:24">
      <c r="A495" s="7"/>
      <c r="B495" s="7"/>
      <c r="C495" s="7"/>
      <c r="D495" s="7"/>
      <c r="E495" s="7"/>
      <c r="F495" s="7"/>
      <c r="G495" s="7"/>
      <c r="H495" s="7"/>
      <c r="I495" s="7"/>
      <c r="J495" s="7"/>
      <c r="K495" s="7"/>
      <c r="L495" s="7"/>
      <c r="M495" s="7"/>
      <c r="N495" s="7"/>
      <c r="O495" s="7"/>
      <c r="P495" s="7"/>
      <c r="Q495" s="7"/>
      <c r="R495" s="7"/>
      <c r="S495" s="7"/>
      <c r="T495" s="7"/>
      <c r="U495" s="7"/>
      <c r="V495" s="7"/>
      <c r="W495" s="5"/>
      <c r="X495" s="7"/>
    </row>
    <row r="496" spans="1:24">
      <c r="A496" s="7"/>
      <c r="B496" s="7"/>
      <c r="C496" s="7"/>
      <c r="D496" s="7"/>
      <c r="E496" s="7"/>
      <c r="F496" s="7"/>
      <c r="G496" s="7"/>
      <c r="H496" s="7"/>
      <c r="I496" s="7"/>
      <c r="J496" s="7"/>
      <c r="K496" s="7"/>
      <c r="L496" s="7"/>
      <c r="M496" s="7"/>
      <c r="N496" s="7"/>
      <c r="O496" s="7"/>
      <c r="P496" s="7"/>
      <c r="Q496" s="7"/>
      <c r="R496" s="7"/>
      <c r="S496" s="7"/>
      <c r="T496" s="7"/>
      <c r="U496" s="7"/>
      <c r="V496" s="7"/>
      <c r="W496" s="5"/>
      <c r="X496" s="7"/>
    </row>
    <row r="497" spans="1:24">
      <c r="A497" s="7"/>
      <c r="B497" s="7"/>
      <c r="C497" s="7"/>
      <c r="D497" s="7"/>
      <c r="E497" s="7"/>
      <c r="F497" s="7"/>
      <c r="G497" s="7"/>
      <c r="H497" s="7"/>
      <c r="I497" s="7"/>
      <c r="J497" s="7"/>
      <c r="K497" s="7"/>
      <c r="L497" s="7"/>
      <c r="M497" s="7"/>
      <c r="N497" s="7"/>
      <c r="O497" s="7"/>
      <c r="P497" s="7"/>
      <c r="Q497" s="7"/>
      <c r="R497" s="7"/>
      <c r="S497" s="7"/>
      <c r="T497" s="7"/>
      <c r="U497" s="7"/>
      <c r="V497" s="7"/>
      <c r="W497" s="5"/>
      <c r="X497" s="7"/>
    </row>
    <row r="498" spans="1:24">
      <c r="A498" s="7"/>
      <c r="B498" s="7"/>
      <c r="C498" s="7"/>
      <c r="D498" s="7"/>
      <c r="E498" s="7"/>
      <c r="F498" s="7"/>
      <c r="G498" s="7"/>
      <c r="H498" s="7"/>
      <c r="I498" s="7"/>
      <c r="J498" s="7"/>
      <c r="K498" s="7"/>
      <c r="L498" s="7"/>
      <c r="M498" s="7"/>
      <c r="N498" s="7"/>
      <c r="O498" s="7"/>
      <c r="P498" s="7"/>
      <c r="Q498" s="7"/>
      <c r="R498" s="7"/>
      <c r="S498" s="7"/>
      <c r="T498" s="7"/>
      <c r="U498" s="7"/>
      <c r="V498" s="7"/>
      <c r="W498" s="5"/>
      <c r="X498" s="7"/>
    </row>
    <row r="499" spans="1:24">
      <c r="A499" s="7"/>
      <c r="B499" s="7"/>
      <c r="C499" s="7"/>
      <c r="D499" s="7"/>
      <c r="E499" s="7"/>
      <c r="F499" s="7"/>
      <c r="G499" s="7"/>
      <c r="H499" s="7"/>
      <c r="I499" s="7"/>
      <c r="J499" s="7"/>
      <c r="K499" s="7"/>
      <c r="L499" s="7"/>
      <c r="M499" s="7"/>
      <c r="N499" s="7"/>
      <c r="O499" s="7"/>
      <c r="P499" s="7"/>
      <c r="Q499" s="7"/>
      <c r="R499" s="7"/>
      <c r="S499" s="7"/>
      <c r="T499" s="7"/>
      <c r="U499" s="7"/>
      <c r="V499" s="7"/>
      <c r="W499" s="5"/>
      <c r="X499" s="7"/>
    </row>
    <row r="500" spans="1:24">
      <c r="A500" s="7"/>
      <c r="B500" s="7"/>
      <c r="C500" s="7"/>
      <c r="D500" s="7"/>
      <c r="E500" s="7"/>
      <c r="F500" s="7"/>
      <c r="G500" s="7"/>
      <c r="H500" s="7"/>
      <c r="I500" s="7"/>
      <c r="J500" s="7"/>
      <c r="K500" s="7"/>
      <c r="L500" s="7"/>
      <c r="M500" s="7"/>
      <c r="N500" s="7"/>
      <c r="O500" s="7"/>
      <c r="P500" s="7"/>
      <c r="Q500" s="7"/>
      <c r="R500" s="7"/>
      <c r="S500" s="7"/>
      <c r="T500" s="7"/>
      <c r="U500" s="7"/>
      <c r="V500" s="7"/>
      <c r="W500" s="5"/>
      <c r="X500" s="7"/>
    </row>
    <row r="501" spans="1:24">
      <c r="A501" s="7"/>
      <c r="B501" s="7"/>
      <c r="C501" s="7"/>
      <c r="D501" s="7"/>
      <c r="E501" s="7"/>
      <c r="F501" s="7"/>
      <c r="G501" s="7"/>
      <c r="H501" s="7"/>
      <c r="I501" s="7"/>
      <c r="J501" s="7"/>
      <c r="K501" s="7"/>
      <c r="L501" s="7"/>
      <c r="M501" s="7"/>
      <c r="N501" s="7"/>
      <c r="O501" s="7"/>
      <c r="P501" s="7"/>
      <c r="Q501" s="7"/>
      <c r="R501" s="7"/>
      <c r="S501" s="7"/>
      <c r="T501" s="7"/>
      <c r="U501" s="7"/>
      <c r="V501" s="7"/>
      <c r="W501" s="5"/>
      <c r="X501" s="7"/>
    </row>
    <row r="502" spans="1:24">
      <c r="A502" t="s">
        <v>114</v>
      </c>
      <c r="B502" t="s">
        <v>87</v>
      </c>
      <c r="C502" t="s">
        <v>115</v>
      </c>
      <c r="D502" t="s">
        <v>116</v>
      </c>
      <c r="E502" t="s">
        <v>117</v>
      </c>
      <c r="F502" t="s">
        <v>53</v>
      </c>
      <c r="G502" t="s">
        <v>118</v>
      </c>
      <c r="H502" t="s">
        <v>119</v>
      </c>
      <c r="I502" t="s">
        <v>120</v>
      </c>
      <c r="J502">
        <v>5</v>
      </c>
      <c r="K502">
        <v>200</v>
      </c>
      <c r="L502">
        <v>3</v>
      </c>
      <c r="M502" t="s">
        <v>120</v>
      </c>
      <c r="N502" t="s">
        <v>121</v>
      </c>
      <c r="O502" t="s">
        <v>120</v>
      </c>
    </row>
  </sheetData>
  <autoFilter ref="A1:X1" xr:uid="{00000000-0009-0000-0000-000003000000}"/>
  <dataValidations count="7">
    <dataValidation type="list" allowBlank="1" sqref="D2:D500" xr:uid="{00000000-0002-0000-0300-000000000000}">
      <formula1>"Data Entry,Reconciliation,Approval/Handoff,Correction/Rework,Workaround"</formula1>
    </dataValidation>
    <dataValidation type="list" allowBlank="1" sqref="H2:H500" xr:uid="{00000000-0002-0000-0300-000001000000}">
      <formula1>"per day,per week,per month"</formula1>
    </dataValidation>
    <dataValidation type="list" allowBlank="1" sqref="V2:V500 L2:L500 R2:R500" xr:uid="{00000000-0002-0000-0300-000002000000}">
      <formula1>"Low,Medium,High"</formula1>
    </dataValidation>
    <dataValidation type="list" allowBlank="1" sqref="M2:M500" xr:uid="{00000000-0002-0000-0300-000003000000}">
      <formula1>"Rare,Occasional,Frequent"</formula1>
    </dataValidation>
    <dataValidation type="list" allowBlank="1" sqref="N2:N500" xr:uid="{00000000-0002-0000-0300-000004000000}">
      <formula1>"Shared,Role-based,Single-person"</formula1>
    </dataValidation>
    <dataValidation type="list" allowBlank="1" sqref="O2:O500" xr:uid="{00000000-0002-0000-0300-000005000000}">
      <formula1>"Yes,No"</formula1>
    </dataValidation>
    <dataValidation type="list" allowBlank="1" sqref="S2:S500" xr:uid="{00000000-0002-0000-0300-000007000000}">
      <formula1>"None,Internal,Customer"</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01"/>
  <sheetViews>
    <sheetView workbookViewId="0">
      <pane ySplit="1" topLeftCell="A2" activePane="bottomLeft" state="frozen"/>
      <selection pane="bottomLeft" activeCell="L2" sqref="L2"/>
    </sheetView>
  </sheetViews>
  <sheetFormatPr defaultRowHeight="15"/>
  <cols>
    <col min="1" max="2" width="14" customWidth="1"/>
    <col min="3" max="3" width="27.5703125" customWidth="1"/>
    <col min="4" max="4" width="20.42578125" customWidth="1"/>
    <col min="5" max="5" width="14.42578125" customWidth="1"/>
    <col min="6" max="6" width="20.42578125" customWidth="1"/>
    <col min="7" max="7" width="14.42578125" customWidth="1"/>
    <col min="8" max="8" width="20.42578125" customWidth="1"/>
    <col min="9" max="9" width="22.85546875" customWidth="1"/>
    <col min="10" max="10" width="21.5703125" customWidth="1"/>
    <col min="11" max="11" width="28.85546875" customWidth="1"/>
    <col min="12" max="12" width="18" customWidth="1"/>
    <col min="13" max="13" width="15.5703125" customWidth="1"/>
  </cols>
  <sheetData>
    <row r="1" spans="1:13">
      <c r="A1" s="4" t="s">
        <v>93</v>
      </c>
      <c r="B1" s="4" t="s">
        <v>81</v>
      </c>
      <c r="C1" s="4" t="s">
        <v>94</v>
      </c>
      <c r="D1" s="4" t="s">
        <v>122</v>
      </c>
      <c r="E1" s="4" t="s">
        <v>123</v>
      </c>
      <c r="F1" s="4" t="s">
        <v>124</v>
      </c>
      <c r="G1" s="4" t="s">
        <v>125</v>
      </c>
      <c r="H1" s="4" t="s">
        <v>126</v>
      </c>
      <c r="I1" s="4" t="s">
        <v>127</v>
      </c>
      <c r="J1" s="4" t="s">
        <v>128</v>
      </c>
      <c r="K1" s="4" t="s">
        <v>129</v>
      </c>
      <c r="L1" s="4" t="s">
        <v>130</v>
      </c>
      <c r="M1" s="4" t="s">
        <v>131</v>
      </c>
    </row>
    <row r="2" spans="1:13">
      <c r="A2" s="8" t="str">
        <f>IF('3_Task_Input'!A2="","",'3_Task_Input'!A2)</f>
        <v/>
      </c>
      <c r="B2" s="8" t="str">
        <f>IF(A2="","",'3_Task_Input'!B2)</f>
        <v/>
      </c>
      <c r="C2" s="8" t="str">
        <f>IF(A2="","",'3_Task_Input'!C2)</f>
        <v/>
      </c>
      <c r="D2" s="8" t="str">
        <f>IF(A2="","",IF('3_Task_Input'!H2="per day",'3_Task_Input'!I2*260,IF('3_Task_Input'!H2="per week",'3_Task_Input'!I2*52,IF('3_Task_Input'!H2="per month",'3_Task_Input'!I2*12,""))))</f>
        <v/>
      </c>
      <c r="E2" s="8" t="str">
        <f>IF(A2="","",(D2*'3_Task_Input'!G2/60)*MAX(1,'3_Task_Input'!J2))</f>
        <v/>
      </c>
      <c r="F2" s="8" t="str">
        <f>IF(A2="","",E2*'3_Task_Input'!K2)</f>
        <v/>
      </c>
      <c r="G2" s="8" t="str">
        <f>IF(A2="","",IF(E2&lt;50,1,IF(E2&lt;200,2,IF(E2&lt;500,3,IF(E2&lt;1000,4,5)))))</f>
        <v/>
      </c>
      <c r="H2" s="8" t="str">
        <f>IF(A2="","",IF(F2&lt;10000,1,IF(F2&lt;50000,2,IF(F2&lt;150000,3,IF(F2&lt;300000,4,5)))))</f>
        <v/>
      </c>
      <c r="I2" s="8" t="str">
        <f>IF(A2="","",MIN(5,MAX(1,(IF('3_Task_Input'!L2="Low",1,IF('3_Task_Input'!L2="Medium",3,5)) +IF('3_Task_Input'!M2="Rare",0,IF('3_Task_Input'!M2="Occasional",1,2)) +IF('3_Task_Input'!N2="Shared",0,IF('3_Task_Input'!N2="Role-based",1,2)) +IF('3_Task_Input'!O2="Yes",1,0))/2)))</f>
        <v/>
      </c>
      <c r="J2" s="8" t="str">
        <f>IF(A2="","",MIN(5,MAX(1,(IF('3_Task_Input'!S2="None",1,IF('3_Task_Input'!S2="Internal",3,5)) +IF('3_Task_Input'!P2&gt;48,5,IF('3_Task_Input'!P2&gt;8,4,IF('3_Task_Input'!P2&gt;0,2,1))))/2)))</f>
        <v/>
      </c>
      <c r="K2" s="8" t="str">
        <f>IF(A2="","",MIN(5,MAX(1,(IF('3_Task_Input'!R2="Low",1,IF('3_Task_Input'!R2="Medium",3,5))))))</f>
        <v/>
      </c>
      <c r="L2" s="8" t="str">
        <f>IF(A2="","",ROUND(AVERAGE(G2:K2),2))</f>
        <v/>
      </c>
      <c r="M2" s="8" t="str">
        <f>IF(A2="","",IF(L2&gt;=4,"High-Impact / Near-Term",IF(L2&gt;=2.5,"Medium-Impact","Monitor / Defer")))</f>
        <v/>
      </c>
    </row>
    <row r="3" spans="1:13">
      <c r="A3" s="8" t="str">
        <f>IF('3_Task_Input'!A3="","",'3_Task_Input'!A3)</f>
        <v/>
      </c>
      <c r="B3" s="8" t="str">
        <f>IF(A3="","",'3_Task_Input'!B3)</f>
        <v/>
      </c>
      <c r="C3" s="8" t="str">
        <f>IF(A3="","",'3_Task_Input'!C3)</f>
        <v/>
      </c>
      <c r="D3" s="8" t="str">
        <f>IF(A3="","",IF('3_Task_Input'!H3="per day",'3_Task_Input'!I3*260,IF('3_Task_Input'!H3="per week",'3_Task_Input'!I3*52,IF('3_Task_Input'!H3="per month",'3_Task_Input'!I3*12,""))))</f>
        <v/>
      </c>
      <c r="E3" s="8" t="str">
        <f>IF(A3="","",(D3*'3_Task_Input'!G3/60)*MAX(1,'3_Task_Input'!J3))</f>
        <v/>
      </c>
      <c r="F3" s="8" t="str">
        <f>IF(A3="","",E3*'3_Task_Input'!K3)</f>
        <v/>
      </c>
      <c r="G3" s="8" t="str">
        <f>IF(A3="","",IF(E3&lt;50,1,IF(E3&lt;200,2,IF(E3&lt;500,3,IF(E3&lt;1000,4,5)))))</f>
        <v/>
      </c>
      <c r="H3" s="8" t="str">
        <f>IF(A3="","",IF(F3&lt;10000,1,IF(F3&lt;50000,2,IF(F3&lt;150000,3,IF(F3&lt;300000,4,5)))))</f>
        <v/>
      </c>
      <c r="I3" s="8" t="str">
        <f>IF(A3="","",MIN(5,MAX(1,(IF('3_Task_Input'!L3="Low",1,IF('3_Task_Input'!L3="Medium",3,5)) +IF('3_Task_Input'!M3="Rare",0,IF('3_Task_Input'!M3="Occasional",1,2)) +IF('3_Task_Input'!N3="Shared",0,IF('3_Task_Input'!N3="Role-based",1,2)) +IF('3_Task_Input'!O3="Yes",1,0))/2)))</f>
        <v/>
      </c>
      <c r="J3" s="8" t="str">
        <f>IF(A3="","",MIN(5,MAX(1,(IF('3_Task_Input'!S3="None",1,IF('3_Task_Input'!S3="Internal",3,5)) +IF('3_Task_Input'!P3&gt;48,5,IF('3_Task_Input'!P3&gt;8,4,IF('3_Task_Input'!P3&gt;0,2,1))))/2)))</f>
        <v/>
      </c>
      <c r="K3" s="8" t="str">
        <f>IF(A3="","",MIN(5,MAX(1,(IF('3_Task_Input'!R3="Low",1,IF('3_Task_Input'!R3="Medium",3,5))))))</f>
        <v/>
      </c>
      <c r="L3" s="8" t="str">
        <f>IF(A3="","",ROUND(AVERAGE(G3:K3),2))</f>
        <v/>
      </c>
      <c r="M3" s="8" t="str">
        <f>IF(A3="","",IF(L3&gt;=4,"High-Impact / Near-Term",IF(L3&gt;=2.5,"Medium-Impact","Monitor / Defer")))</f>
        <v/>
      </c>
    </row>
    <row r="4" spans="1:13">
      <c r="A4" s="8" t="str">
        <f>IF('3_Task_Input'!A4="","",'3_Task_Input'!A4)</f>
        <v/>
      </c>
      <c r="B4" s="8" t="str">
        <f>IF(A4="","",'3_Task_Input'!B4)</f>
        <v/>
      </c>
      <c r="C4" s="8" t="str">
        <f>IF(A4="","",'3_Task_Input'!C4)</f>
        <v/>
      </c>
      <c r="D4" s="8" t="str">
        <f>IF(A4="","",IF('3_Task_Input'!H4="per day",'3_Task_Input'!I4*260,IF('3_Task_Input'!H4="per week",'3_Task_Input'!I4*52,IF('3_Task_Input'!H4="per month",'3_Task_Input'!I4*12,""))))</f>
        <v/>
      </c>
      <c r="E4" s="8" t="str">
        <f>IF(A4="","",(D4*'3_Task_Input'!G4/60)*MAX(1,'3_Task_Input'!J4))</f>
        <v/>
      </c>
      <c r="F4" s="8" t="str">
        <f>IF(A4="","",E4*'3_Task_Input'!K4)</f>
        <v/>
      </c>
      <c r="G4" s="8" t="str">
        <f>IF(A4="","",IF(E4&lt;50,1,IF(E4&lt;200,2,IF(E4&lt;500,3,IF(E4&lt;1000,4,5)))))</f>
        <v/>
      </c>
      <c r="H4" s="8" t="str">
        <f>IF(A4="","",IF(F4&lt;10000,1,IF(F4&lt;50000,2,IF(F4&lt;150000,3,IF(F4&lt;300000,4,5)))))</f>
        <v/>
      </c>
      <c r="I4" s="8" t="str">
        <f>IF(A4="","",MIN(5,MAX(1,(IF('3_Task_Input'!L4="Low",1,IF('3_Task_Input'!L4="Medium",3,5)) +IF('3_Task_Input'!M4="Rare",0,IF('3_Task_Input'!M4="Occasional",1,2)) +IF('3_Task_Input'!N4="Shared",0,IF('3_Task_Input'!N4="Role-based",1,2)) +IF('3_Task_Input'!O4="Yes",1,0))/2)))</f>
        <v/>
      </c>
      <c r="J4" s="8" t="str">
        <f>IF(A4="","",MIN(5,MAX(1,(IF('3_Task_Input'!S4="None",1,IF('3_Task_Input'!S4="Internal",3,5)) +IF('3_Task_Input'!P4&gt;48,5,IF('3_Task_Input'!P4&gt;8,4,IF('3_Task_Input'!P4&gt;0,2,1))))/2)))</f>
        <v/>
      </c>
      <c r="K4" s="8" t="str">
        <f>IF(A4="","",MIN(5,MAX(1,(IF('3_Task_Input'!R4="Low",1,IF('3_Task_Input'!R4="Medium",3,5))))))</f>
        <v/>
      </c>
      <c r="L4" s="8" t="str">
        <f>IF(A4="","",ROUND(AVERAGE(G4:K4),2))</f>
        <v/>
      </c>
      <c r="M4" s="8" t="str">
        <f>IF(A4="","",IF(L4&gt;=4,"High-Impact / Near-Term",IF(L4&gt;=2.5,"Medium-Impact","Monitor / Defer")))</f>
        <v/>
      </c>
    </row>
    <row r="5" spans="1:13">
      <c r="A5" s="8" t="str">
        <f>IF('3_Task_Input'!A5="","",'3_Task_Input'!A5)</f>
        <v/>
      </c>
      <c r="B5" s="8" t="str">
        <f>IF(A5="","",'3_Task_Input'!B5)</f>
        <v/>
      </c>
      <c r="C5" s="8" t="str">
        <f>IF(A5="","",'3_Task_Input'!C5)</f>
        <v/>
      </c>
      <c r="D5" s="8" t="str">
        <f>IF(A5="","",IF('3_Task_Input'!H5="per day",'3_Task_Input'!I5*260,IF('3_Task_Input'!H5="per week",'3_Task_Input'!I5*52,IF('3_Task_Input'!H5="per month",'3_Task_Input'!I5*12,""))))</f>
        <v/>
      </c>
      <c r="E5" s="8" t="str">
        <f>IF(A5="","",(D5*'3_Task_Input'!G5/60)*MAX(1,'3_Task_Input'!J5))</f>
        <v/>
      </c>
      <c r="F5" s="8" t="str">
        <f>IF(A5="","",E5*'3_Task_Input'!K5)</f>
        <v/>
      </c>
      <c r="G5" s="8" t="str">
        <f>IF(A5="","",IF(E5&lt;50,1,IF(E5&lt;200,2,IF(E5&lt;500,3,IF(E5&lt;1000,4,5)))))</f>
        <v/>
      </c>
      <c r="H5" s="8" t="str">
        <f>IF(A5="","",IF(F5&lt;10000,1,IF(F5&lt;50000,2,IF(F5&lt;150000,3,IF(F5&lt;300000,4,5)))))</f>
        <v/>
      </c>
      <c r="I5" s="8" t="str">
        <f>IF(A5="","",MIN(5,MAX(1,(IF('3_Task_Input'!L5="Low",1,IF('3_Task_Input'!L5="Medium",3,5)) +IF('3_Task_Input'!M5="Rare",0,IF('3_Task_Input'!M5="Occasional",1,2)) +IF('3_Task_Input'!N5="Shared",0,IF('3_Task_Input'!N5="Role-based",1,2)) +IF('3_Task_Input'!O5="Yes",1,0))/2)))</f>
        <v/>
      </c>
      <c r="J5" s="8" t="str">
        <f>IF(A5="","",MIN(5,MAX(1,(IF('3_Task_Input'!S5="None",1,IF('3_Task_Input'!S5="Internal",3,5)) +IF('3_Task_Input'!P5&gt;48,5,IF('3_Task_Input'!P5&gt;8,4,IF('3_Task_Input'!P5&gt;0,2,1))))/2)))</f>
        <v/>
      </c>
      <c r="K5" s="8" t="str">
        <f>IF(A5="","",MIN(5,MAX(1,(IF('3_Task_Input'!R5="Low",1,IF('3_Task_Input'!R5="Medium",3,5))))))</f>
        <v/>
      </c>
      <c r="L5" s="8" t="str">
        <f>IF(A5="","",ROUND(AVERAGE(G5:K5),2))</f>
        <v/>
      </c>
      <c r="M5" s="8" t="str">
        <f>IF(A5="","",IF(L5&gt;=4,"High-Impact / Near-Term",IF(L5&gt;=2.5,"Medium-Impact","Monitor / Defer")))</f>
        <v/>
      </c>
    </row>
    <row r="6" spans="1:13">
      <c r="A6" s="8" t="str">
        <f>IF('3_Task_Input'!A6="","",'3_Task_Input'!A6)</f>
        <v/>
      </c>
      <c r="B6" s="8" t="str">
        <f>IF(A6="","",'3_Task_Input'!B6)</f>
        <v/>
      </c>
      <c r="C6" s="8" t="str">
        <f>IF(A6="","",'3_Task_Input'!C6)</f>
        <v/>
      </c>
      <c r="D6" s="8" t="str">
        <f>IF(A6="","",IF('3_Task_Input'!H6="per day",'3_Task_Input'!I6*260,IF('3_Task_Input'!H6="per week",'3_Task_Input'!I6*52,IF('3_Task_Input'!H6="per month",'3_Task_Input'!I6*12,""))))</f>
        <v/>
      </c>
      <c r="E6" s="8" t="str">
        <f>IF(A6="","",(D6*'3_Task_Input'!G6/60)*MAX(1,'3_Task_Input'!J6))</f>
        <v/>
      </c>
      <c r="F6" s="8" t="str">
        <f>IF(A6="","",E6*'3_Task_Input'!K6)</f>
        <v/>
      </c>
      <c r="G6" s="8" t="str">
        <f>IF(A6="","",IF(E6&lt;50,1,IF(E6&lt;200,2,IF(E6&lt;500,3,IF(E6&lt;1000,4,5)))))</f>
        <v/>
      </c>
      <c r="H6" s="8" t="str">
        <f>IF(A6="","",IF(F6&lt;10000,1,IF(F6&lt;50000,2,IF(F6&lt;150000,3,IF(F6&lt;300000,4,5)))))</f>
        <v/>
      </c>
      <c r="I6" s="8" t="str">
        <f>IF(A6="","",MIN(5,MAX(1,(IF('3_Task_Input'!L6="Low",1,IF('3_Task_Input'!L6="Medium",3,5)) +IF('3_Task_Input'!M6="Rare",0,IF('3_Task_Input'!M6="Occasional",1,2)) +IF('3_Task_Input'!N6="Shared",0,IF('3_Task_Input'!N6="Role-based",1,2)) +IF('3_Task_Input'!O6="Yes",1,0))/2)))</f>
        <v/>
      </c>
      <c r="J6" s="8" t="str">
        <f>IF(A6="","",MIN(5,MAX(1,(IF('3_Task_Input'!S6="None",1,IF('3_Task_Input'!S6="Internal",3,5)) +IF('3_Task_Input'!P6&gt;48,5,IF('3_Task_Input'!P6&gt;8,4,IF('3_Task_Input'!P6&gt;0,2,1))))/2)))</f>
        <v/>
      </c>
      <c r="K6" s="8" t="str">
        <f>IF(A6="","",MIN(5,MAX(1,(IF('3_Task_Input'!R6="Low",1,IF('3_Task_Input'!R6="Medium",3,5))))))</f>
        <v/>
      </c>
      <c r="L6" s="8" t="str">
        <f>IF(A6="","",ROUND(AVERAGE(G6:K6),2))</f>
        <v/>
      </c>
      <c r="M6" s="8" t="str">
        <f>IF(A6="","",IF(L6&gt;=4,"High-Impact / Near-Term",IF(L6&gt;=2.5,"Medium-Impact","Monitor / Defer")))</f>
        <v/>
      </c>
    </row>
    <row r="7" spans="1:13">
      <c r="A7" s="8" t="str">
        <f>IF('3_Task_Input'!A7="","",'3_Task_Input'!A7)</f>
        <v/>
      </c>
      <c r="B7" s="8" t="str">
        <f>IF(A7="","",'3_Task_Input'!B7)</f>
        <v/>
      </c>
      <c r="C7" s="8" t="str">
        <f>IF(A7="","",'3_Task_Input'!C7)</f>
        <v/>
      </c>
      <c r="D7" s="8" t="str">
        <f>IF(A7="","",IF('3_Task_Input'!H7="per day",'3_Task_Input'!I7*260,IF('3_Task_Input'!H7="per week",'3_Task_Input'!I7*52,IF('3_Task_Input'!H7="per month",'3_Task_Input'!I7*12,""))))</f>
        <v/>
      </c>
      <c r="E7" s="8" t="str">
        <f>IF(A7="","",(D7*'3_Task_Input'!G7/60)*MAX(1,'3_Task_Input'!J7))</f>
        <v/>
      </c>
      <c r="F7" s="8" t="str">
        <f>IF(A7="","",E7*'3_Task_Input'!K7)</f>
        <v/>
      </c>
      <c r="G7" s="8" t="str">
        <f>IF(A7="","",IF(E7&lt;50,1,IF(E7&lt;200,2,IF(E7&lt;500,3,IF(E7&lt;1000,4,5)))))</f>
        <v/>
      </c>
      <c r="H7" s="8" t="str">
        <f>IF(A7="","",IF(F7&lt;10000,1,IF(F7&lt;50000,2,IF(F7&lt;150000,3,IF(F7&lt;300000,4,5)))))</f>
        <v/>
      </c>
      <c r="I7" s="8" t="str">
        <f>IF(A7="","",MIN(5,MAX(1,(IF('3_Task_Input'!L7="Low",1,IF('3_Task_Input'!L7="Medium",3,5)) +IF('3_Task_Input'!M7="Rare",0,IF('3_Task_Input'!M7="Occasional",1,2)) +IF('3_Task_Input'!N7="Shared",0,IF('3_Task_Input'!N7="Role-based",1,2)) +IF('3_Task_Input'!O7="Yes",1,0))/2)))</f>
        <v/>
      </c>
      <c r="J7" s="8" t="str">
        <f>IF(A7="","",MIN(5,MAX(1,(IF('3_Task_Input'!S7="None",1,IF('3_Task_Input'!S7="Internal",3,5)) +IF('3_Task_Input'!P7&gt;48,5,IF('3_Task_Input'!P7&gt;8,4,IF('3_Task_Input'!P7&gt;0,2,1))))/2)))</f>
        <v/>
      </c>
      <c r="K7" s="8" t="str">
        <f>IF(A7="","",MIN(5,MAX(1,(IF('3_Task_Input'!R7="Low",1,IF('3_Task_Input'!R7="Medium",3,5))))))</f>
        <v/>
      </c>
      <c r="L7" s="8" t="str">
        <f>IF(A7="","",ROUND(AVERAGE(G7:K7),2))</f>
        <v/>
      </c>
      <c r="M7" s="8" t="str">
        <f>IF(A7="","",IF(L7&gt;=4,"High-Impact / Near-Term",IF(L7&gt;=2.5,"Medium-Impact","Monitor / Defer")))</f>
        <v/>
      </c>
    </row>
    <row r="8" spans="1:13">
      <c r="A8" s="8" t="str">
        <f>IF('3_Task_Input'!A8="","",'3_Task_Input'!A8)</f>
        <v/>
      </c>
      <c r="B8" s="8" t="str">
        <f>IF(A8="","",'3_Task_Input'!B8)</f>
        <v/>
      </c>
      <c r="C8" s="8" t="str">
        <f>IF(A8="","",'3_Task_Input'!C8)</f>
        <v/>
      </c>
      <c r="D8" s="8" t="str">
        <f>IF(A8="","",IF('3_Task_Input'!H8="per day",'3_Task_Input'!I8*260,IF('3_Task_Input'!H8="per week",'3_Task_Input'!I8*52,IF('3_Task_Input'!H8="per month",'3_Task_Input'!I8*12,""))))</f>
        <v/>
      </c>
      <c r="E8" s="8" t="str">
        <f>IF(A8="","",(D8*'3_Task_Input'!G8/60)*MAX(1,'3_Task_Input'!J8))</f>
        <v/>
      </c>
      <c r="F8" s="8" t="str">
        <f>IF(A8="","",E8*'3_Task_Input'!K8)</f>
        <v/>
      </c>
      <c r="G8" s="8" t="str">
        <f>IF(A8="","",IF(E8&lt;50,1,IF(E8&lt;200,2,IF(E8&lt;500,3,IF(E8&lt;1000,4,5)))))</f>
        <v/>
      </c>
      <c r="H8" s="8" t="str">
        <f>IF(A8="","",IF(F8&lt;10000,1,IF(F8&lt;50000,2,IF(F8&lt;150000,3,IF(F8&lt;300000,4,5)))))</f>
        <v/>
      </c>
      <c r="I8" s="8" t="str">
        <f>IF(A8="","",MIN(5,MAX(1,(IF('3_Task_Input'!L8="Low",1,IF('3_Task_Input'!L8="Medium",3,5)) +IF('3_Task_Input'!M8="Rare",0,IF('3_Task_Input'!M8="Occasional",1,2)) +IF('3_Task_Input'!N8="Shared",0,IF('3_Task_Input'!N8="Role-based",1,2)) +IF('3_Task_Input'!O8="Yes",1,0))/2)))</f>
        <v/>
      </c>
      <c r="J8" s="8" t="str">
        <f>IF(A8="","",MIN(5,MAX(1,(IF('3_Task_Input'!S8="None",1,IF('3_Task_Input'!S8="Internal",3,5)) +IF('3_Task_Input'!P8&gt;48,5,IF('3_Task_Input'!P8&gt;8,4,IF('3_Task_Input'!P8&gt;0,2,1))))/2)))</f>
        <v/>
      </c>
      <c r="K8" s="8" t="str">
        <f>IF(A8="","",MIN(5,MAX(1,(IF('3_Task_Input'!R8="Low",1,IF('3_Task_Input'!R8="Medium",3,5))))))</f>
        <v/>
      </c>
      <c r="L8" s="8" t="str">
        <f>IF(A8="","",ROUND(AVERAGE(G8:K8),2))</f>
        <v/>
      </c>
      <c r="M8" s="8" t="str">
        <f>IF(A8="","",IF(L8&gt;=4,"High-Impact / Near-Term",IF(L8&gt;=2.5,"Medium-Impact","Monitor / Defer")))</f>
        <v/>
      </c>
    </row>
    <row r="9" spans="1:13">
      <c r="A9" s="8" t="str">
        <f>IF('3_Task_Input'!A9="","",'3_Task_Input'!A9)</f>
        <v/>
      </c>
      <c r="B9" s="8" t="str">
        <f>IF(A9="","",'3_Task_Input'!B9)</f>
        <v/>
      </c>
      <c r="C9" s="8" t="str">
        <f>IF(A9="","",'3_Task_Input'!C9)</f>
        <v/>
      </c>
      <c r="D9" s="8" t="str">
        <f>IF(A9="","",IF('3_Task_Input'!H9="per day",'3_Task_Input'!I9*260,IF('3_Task_Input'!H9="per week",'3_Task_Input'!I9*52,IF('3_Task_Input'!H9="per month",'3_Task_Input'!I9*12,""))))</f>
        <v/>
      </c>
      <c r="E9" s="8" t="str">
        <f>IF(A9="","",(D9*'3_Task_Input'!G9/60)*MAX(1,'3_Task_Input'!J9))</f>
        <v/>
      </c>
      <c r="F9" s="8" t="str">
        <f>IF(A9="","",E9*'3_Task_Input'!K9)</f>
        <v/>
      </c>
      <c r="G9" s="8" t="str">
        <f>IF(A9="","",IF(E9&lt;50,1,IF(E9&lt;200,2,IF(E9&lt;500,3,IF(E9&lt;1000,4,5)))))</f>
        <v/>
      </c>
      <c r="H9" s="8" t="str">
        <f>IF(A9="","",IF(F9&lt;10000,1,IF(F9&lt;50000,2,IF(F9&lt;150000,3,IF(F9&lt;300000,4,5)))))</f>
        <v/>
      </c>
      <c r="I9" s="8" t="str">
        <f>IF(A9="","",MIN(5,MAX(1,(IF('3_Task_Input'!L9="Low",1,IF('3_Task_Input'!L9="Medium",3,5)) +IF('3_Task_Input'!M9="Rare",0,IF('3_Task_Input'!M9="Occasional",1,2)) +IF('3_Task_Input'!N9="Shared",0,IF('3_Task_Input'!N9="Role-based",1,2)) +IF('3_Task_Input'!O9="Yes",1,0))/2)))</f>
        <v/>
      </c>
      <c r="J9" s="8" t="str">
        <f>IF(A9="","",MIN(5,MAX(1,(IF('3_Task_Input'!S9="None",1,IF('3_Task_Input'!S9="Internal",3,5)) +IF('3_Task_Input'!P9&gt;48,5,IF('3_Task_Input'!P9&gt;8,4,IF('3_Task_Input'!P9&gt;0,2,1))))/2)))</f>
        <v/>
      </c>
      <c r="K9" s="8" t="str">
        <f>IF(A9="","",MIN(5,MAX(1,(IF('3_Task_Input'!R9="Low",1,IF('3_Task_Input'!R9="Medium",3,5))))))</f>
        <v/>
      </c>
      <c r="L9" s="8" t="str">
        <f>IF(A9="","",ROUND(AVERAGE(G9:K9),2))</f>
        <v/>
      </c>
      <c r="M9" s="8" t="str">
        <f>IF(A9="","",IF(L9&gt;=4,"High-Impact / Near-Term",IF(L9&gt;=2.5,"Medium-Impact","Monitor / Defer")))</f>
        <v/>
      </c>
    </row>
    <row r="10" spans="1:13">
      <c r="A10" s="8" t="str">
        <f>IF('3_Task_Input'!A10="","",'3_Task_Input'!A10)</f>
        <v/>
      </c>
      <c r="B10" s="8" t="str">
        <f>IF(A10="","",'3_Task_Input'!B10)</f>
        <v/>
      </c>
      <c r="C10" s="8" t="str">
        <f>IF(A10="","",'3_Task_Input'!C10)</f>
        <v/>
      </c>
      <c r="D10" s="8" t="str">
        <f>IF(A10="","",IF('3_Task_Input'!H10="per day",'3_Task_Input'!I10*260,IF('3_Task_Input'!H10="per week",'3_Task_Input'!I10*52,IF('3_Task_Input'!H10="per month",'3_Task_Input'!I10*12,""))))</f>
        <v/>
      </c>
      <c r="E10" s="8" t="str">
        <f>IF(A10="","",(D10*'3_Task_Input'!G10/60)*MAX(1,'3_Task_Input'!J10))</f>
        <v/>
      </c>
      <c r="F10" s="8" t="str">
        <f>IF(A10="","",E10*'3_Task_Input'!K10)</f>
        <v/>
      </c>
      <c r="G10" s="8" t="str">
        <f>IF(A10="","",IF(E10&lt;50,1,IF(E10&lt;200,2,IF(E10&lt;500,3,IF(E10&lt;1000,4,5)))))</f>
        <v/>
      </c>
      <c r="H10" s="8" t="str">
        <f>IF(A10="","",IF(F10&lt;10000,1,IF(F10&lt;50000,2,IF(F10&lt;150000,3,IF(F10&lt;300000,4,5)))))</f>
        <v/>
      </c>
      <c r="I10" s="8" t="str">
        <f>IF(A10="","",MIN(5,MAX(1,(IF('3_Task_Input'!L10="Low",1,IF('3_Task_Input'!L10="Medium",3,5)) +IF('3_Task_Input'!M10="Rare",0,IF('3_Task_Input'!M10="Occasional",1,2)) +IF('3_Task_Input'!N10="Shared",0,IF('3_Task_Input'!N10="Role-based",1,2)) +IF('3_Task_Input'!O10="Yes",1,0))/2)))</f>
        <v/>
      </c>
      <c r="J10" s="8" t="str">
        <f>IF(A10="","",MIN(5,MAX(1,(IF('3_Task_Input'!S10="None",1,IF('3_Task_Input'!S10="Internal",3,5)) +IF('3_Task_Input'!P10&gt;48,5,IF('3_Task_Input'!P10&gt;8,4,IF('3_Task_Input'!P10&gt;0,2,1))))/2)))</f>
        <v/>
      </c>
      <c r="K10" s="8" t="str">
        <f>IF(A10="","",MIN(5,MAX(1,(IF('3_Task_Input'!R10="Low",1,IF('3_Task_Input'!R10="Medium",3,5))))))</f>
        <v/>
      </c>
      <c r="L10" s="8" t="str">
        <f>IF(A10="","",ROUND(AVERAGE(G10:K10),2))</f>
        <v/>
      </c>
      <c r="M10" s="8" t="str">
        <f>IF(A10="","",IF(L10&gt;=4,"High-Impact / Near-Term",IF(L10&gt;=2.5,"Medium-Impact","Monitor / Defer")))</f>
        <v/>
      </c>
    </row>
    <row r="11" spans="1:13">
      <c r="A11" s="8" t="str">
        <f>IF('3_Task_Input'!A11="","",'3_Task_Input'!A11)</f>
        <v/>
      </c>
      <c r="B11" s="8" t="str">
        <f>IF(A11="","",'3_Task_Input'!B11)</f>
        <v/>
      </c>
      <c r="C11" s="8" t="str">
        <f>IF(A11="","",'3_Task_Input'!C11)</f>
        <v/>
      </c>
      <c r="D11" s="8" t="str">
        <f>IF(A11="","",IF('3_Task_Input'!H11="per day",'3_Task_Input'!I11*260,IF('3_Task_Input'!H11="per week",'3_Task_Input'!I11*52,IF('3_Task_Input'!H11="per month",'3_Task_Input'!I11*12,""))))</f>
        <v/>
      </c>
      <c r="E11" s="8" t="str">
        <f>IF(A11="","",(D11*'3_Task_Input'!G11/60)*MAX(1,'3_Task_Input'!J11))</f>
        <v/>
      </c>
      <c r="F11" s="8" t="str">
        <f>IF(A11="","",E11*'3_Task_Input'!K11)</f>
        <v/>
      </c>
      <c r="G11" s="8" t="str">
        <f>IF(A11="","",IF(E11&lt;50,1,IF(E11&lt;200,2,IF(E11&lt;500,3,IF(E11&lt;1000,4,5)))))</f>
        <v/>
      </c>
      <c r="H11" s="8" t="str">
        <f>IF(A11="","",IF(F11&lt;10000,1,IF(F11&lt;50000,2,IF(F11&lt;150000,3,IF(F11&lt;300000,4,5)))))</f>
        <v/>
      </c>
      <c r="I11" s="8" t="str">
        <f>IF(A11="","",MIN(5,MAX(1,(IF('3_Task_Input'!L11="Low",1,IF('3_Task_Input'!L11="Medium",3,5)) +IF('3_Task_Input'!M11="Rare",0,IF('3_Task_Input'!M11="Occasional",1,2)) +IF('3_Task_Input'!N11="Shared",0,IF('3_Task_Input'!N11="Role-based",1,2)) +IF('3_Task_Input'!O11="Yes",1,0))/2)))</f>
        <v/>
      </c>
      <c r="J11" s="8" t="str">
        <f>IF(A11="","",MIN(5,MAX(1,(IF('3_Task_Input'!S11="None",1,IF('3_Task_Input'!S11="Internal",3,5)) +IF('3_Task_Input'!P11&gt;48,5,IF('3_Task_Input'!P11&gt;8,4,IF('3_Task_Input'!P11&gt;0,2,1))))/2)))</f>
        <v/>
      </c>
      <c r="K11" s="8" t="str">
        <f>IF(A11="","",MIN(5,MAX(1,(IF('3_Task_Input'!R11="Low",1,IF('3_Task_Input'!R11="Medium",3,5))))))</f>
        <v/>
      </c>
      <c r="L11" s="8" t="str">
        <f>IF(A11="","",ROUND(AVERAGE(G11:K11),2))</f>
        <v/>
      </c>
      <c r="M11" s="8" t="str">
        <f>IF(A11="","",IF(L11&gt;=4,"High-Impact / Near-Term",IF(L11&gt;=2.5,"Medium-Impact","Monitor / Defer")))</f>
        <v/>
      </c>
    </row>
    <row r="12" spans="1:13">
      <c r="A12" s="8" t="str">
        <f>IF('3_Task_Input'!A12="","",'3_Task_Input'!A12)</f>
        <v/>
      </c>
      <c r="B12" s="8" t="str">
        <f>IF(A12="","",'3_Task_Input'!B12)</f>
        <v/>
      </c>
      <c r="C12" s="8" t="str">
        <f>IF(A12="","",'3_Task_Input'!C12)</f>
        <v/>
      </c>
      <c r="D12" s="8" t="str">
        <f>IF(A12="","",IF('3_Task_Input'!H12="per day",'3_Task_Input'!I12*260,IF('3_Task_Input'!H12="per week",'3_Task_Input'!I12*52,IF('3_Task_Input'!H12="per month",'3_Task_Input'!I12*12,""))))</f>
        <v/>
      </c>
      <c r="E12" s="8" t="str">
        <f>IF(A12="","",(D12*'3_Task_Input'!G12/60)*MAX(1,'3_Task_Input'!J12))</f>
        <v/>
      </c>
      <c r="F12" s="8" t="str">
        <f>IF(A12="","",E12*'3_Task_Input'!K12)</f>
        <v/>
      </c>
      <c r="G12" s="8" t="str">
        <f>IF(A12="","",IF(E12&lt;50,1,IF(E12&lt;200,2,IF(E12&lt;500,3,IF(E12&lt;1000,4,5)))))</f>
        <v/>
      </c>
      <c r="H12" s="8" t="str">
        <f>IF(A12="","",IF(F12&lt;10000,1,IF(F12&lt;50000,2,IF(F12&lt;150000,3,IF(F12&lt;300000,4,5)))))</f>
        <v/>
      </c>
      <c r="I12" s="8" t="str">
        <f>IF(A12="","",MIN(5,MAX(1,(IF('3_Task_Input'!L12="Low",1,IF('3_Task_Input'!L12="Medium",3,5)) +IF('3_Task_Input'!M12="Rare",0,IF('3_Task_Input'!M12="Occasional",1,2)) +IF('3_Task_Input'!N12="Shared",0,IF('3_Task_Input'!N12="Role-based",1,2)) +IF('3_Task_Input'!O12="Yes",1,0))/2)))</f>
        <v/>
      </c>
      <c r="J12" s="8" t="str">
        <f>IF(A12="","",MIN(5,MAX(1,(IF('3_Task_Input'!S12="None",1,IF('3_Task_Input'!S12="Internal",3,5)) +IF('3_Task_Input'!P12&gt;48,5,IF('3_Task_Input'!P12&gt;8,4,IF('3_Task_Input'!P12&gt;0,2,1))))/2)))</f>
        <v/>
      </c>
      <c r="K12" s="8" t="str">
        <f>IF(A12="","",MIN(5,MAX(1,(IF('3_Task_Input'!R12="Low",1,IF('3_Task_Input'!R12="Medium",3,5))))))</f>
        <v/>
      </c>
      <c r="L12" s="8" t="str">
        <f>IF(A12="","",ROUND(AVERAGE(G12:K12),2))</f>
        <v/>
      </c>
      <c r="M12" s="8" t="str">
        <f>IF(A12="","",IF(L12&gt;=4,"High-Impact / Near-Term",IF(L12&gt;=2.5,"Medium-Impact","Monitor / Defer")))</f>
        <v/>
      </c>
    </row>
    <row r="13" spans="1:13">
      <c r="A13" s="8" t="str">
        <f>IF('3_Task_Input'!A13="","",'3_Task_Input'!A13)</f>
        <v/>
      </c>
      <c r="B13" s="8" t="str">
        <f>IF(A13="","",'3_Task_Input'!B13)</f>
        <v/>
      </c>
      <c r="C13" s="8" t="str">
        <f>IF(A13="","",'3_Task_Input'!C13)</f>
        <v/>
      </c>
      <c r="D13" s="8" t="str">
        <f>IF(A13="","",IF('3_Task_Input'!H13="per day",'3_Task_Input'!I13*260,IF('3_Task_Input'!H13="per week",'3_Task_Input'!I13*52,IF('3_Task_Input'!H13="per month",'3_Task_Input'!I13*12,""))))</f>
        <v/>
      </c>
      <c r="E13" s="8" t="str">
        <f>IF(A13="","",(D13*'3_Task_Input'!G13/60)*MAX(1,'3_Task_Input'!J13))</f>
        <v/>
      </c>
      <c r="F13" s="8" t="str">
        <f>IF(A13="","",E13*'3_Task_Input'!K13)</f>
        <v/>
      </c>
      <c r="G13" s="8" t="str">
        <f>IF(A13="","",IF(E13&lt;50,1,IF(E13&lt;200,2,IF(E13&lt;500,3,IF(E13&lt;1000,4,5)))))</f>
        <v/>
      </c>
      <c r="H13" s="8" t="str">
        <f>IF(A13="","",IF(F13&lt;10000,1,IF(F13&lt;50000,2,IF(F13&lt;150000,3,IF(F13&lt;300000,4,5)))))</f>
        <v/>
      </c>
      <c r="I13" s="8" t="str">
        <f>IF(A13="","",MIN(5,MAX(1,(IF('3_Task_Input'!L13="Low",1,IF('3_Task_Input'!L13="Medium",3,5)) +IF('3_Task_Input'!M13="Rare",0,IF('3_Task_Input'!M13="Occasional",1,2)) +IF('3_Task_Input'!N13="Shared",0,IF('3_Task_Input'!N13="Role-based",1,2)) +IF('3_Task_Input'!O13="Yes",1,0))/2)))</f>
        <v/>
      </c>
      <c r="J13" s="8" t="str">
        <f>IF(A13="","",MIN(5,MAX(1,(IF('3_Task_Input'!S13="None",1,IF('3_Task_Input'!S13="Internal",3,5)) +IF('3_Task_Input'!P13&gt;48,5,IF('3_Task_Input'!P13&gt;8,4,IF('3_Task_Input'!P13&gt;0,2,1))))/2)))</f>
        <v/>
      </c>
      <c r="K13" s="8" t="str">
        <f>IF(A13="","",MIN(5,MAX(1,(IF('3_Task_Input'!R13="Low",1,IF('3_Task_Input'!R13="Medium",3,5))))))</f>
        <v/>
      </c>
      <c r="L13" s="8" t="str">
        <f>IF(A13="","",ROUND(AVERAGE(G13:K13),2))</f>
        <v/>
      </c>
      <c r="M13" s="8" t="str">
        <f>IF(A13="","",IF(L13&gt;=4,"High-Impact / Near-Term",IF(L13&gt;=2.5,"Medium-Impact","Monitor / Defer")))</f>
        <v/>
      </c>
    </row>
    <row r="14" spans="1:13">
      <c r="A14" s="8" t="str">
        <f>IF('3_Task_Input'!A14="","",'3_Task_Input'!A14)</f>
        <v/>
      </c>
      <c r="B14" s="8" t="str">
        <f>IF(A14="","",'3_Task_Input'!B14)</f>
        <v/>
      </c>
      <c r="C14" s="8" t="str">
        <f>IF(A14="","",'3_Task_Input'!C14)</f>
        <v/>
      </c>
      <c r="D14" s="8" t="str">
        <f>IF(A14="","",IF('3_Task_Input'!H14="per day",'3_Task_Input'!I14*260,IF('3_Task_Input'!H14="per week",'3_Task_Input'!I14*52,IF('3_Task_Input'!H14="per month",'3_Task_Input'!I14*12,""))))</f>
        <v/>
      </c>
      <c r="E14" s="8" t="str">
        <f>IF(A14="","",(D14*'3_Task_Input'!G14/60)*MAX(1,'3_Task_Input'!J14))</f>
        <v/>
      </c>
      <c r="F14" s="8" t="str">
        <f>IF(A14="","",E14*'3_Task_Input'!K14)</f>
        <v/>
      </c>
      <c r="G14" s="8" t="str">
        <f>IF(A14="","",IF(E14&lt;50,1,IF(E14&lt;200,2,IF(E14&lt;500,3,IF(E14&lt;1000,4,5)))))</f>
        <v/>
      </c>
      <c r="H14" s="8" t="str">
        <f>IF(A14="","",IF(F14&lt;10000,1,IF(F14&lt;50000,2,IF(F14&lt;150000,3,IF(F14&lt;300000,4,5)))))</f>
        <v/>
      </c>
      <c r="I14" s="8" t="str">
        <f>IF(A14="","",MIN(5,MAX(1,(IF('3_Task_Input'!L14="Low",1,IF('3_Task_Input'!L14="Medium",3,5)) +IF('3_Task_Input'!M14="Rare",0,IF('3_Task_Input'!M14="Occasional",1,2)) +IF('3_Task_Input'!N14="Shared",0,IF('3_Task_Input'!N14="Role-based",1,2)) +IF('3_Task_Input'!O14="Yes",1,0))/2)))</f>
        <v/>
      </c>
      <c r="J14" s="8" t="str">
        <f>IF(A14="","",MIN(5,MAX(1,(IF('3_Task_Input'!S14="None",1,IF('3_Task_Input'!S14="Internal",3,5)) +IF('3_Task_Input'!P14&gt;48,5,IF('3_Task_Input'!P14&gt;8,4,IF('3_Task_Input'!P14&gt;0,2,1))))/2)))</f>
        <v/>
      </c>
      <c r="K14" s="8" t="str">
        <f>IF(A14="","",MIN(5,MAX(1,(IF('3_Task_Input'!R14="Low",1,IF('3_Task_Input'!R14="Medium",3,5))))))</f>
        <v/>
      </c>
      <c r="L14" s="8" t="str">
        <f>IF(A14="","",ROUND(AVERAGE(G14:K14),2))</f>
        <v/>
      </c>
      <c r="M14" s="8" t="str">
        <f>IF(A14="","",IF(L14&gt;=4,"High-Impact / Near-Term",IF(L14&gt;=2.5,"Medium-Impact","Monitor / Defer")))</f>
        <v/>
      </c>
    </row>
    <row r="15" spans="1:13">
      <c r="A15" s="8" t="str">
        <f>IF('3_Task_Input'!A15="","",'3_Task_Input'!A15)</f>
        <v/>
      </c>
      <c r="B15" s="8" t="str">
        <f>IF(A15="","",'3_Task_Input'!B15)</f>
        <v/>
      </c>
      <c r="C15" s="8" t="str">
        <f>IF(A15="","",'3_Task_Input'!C15)</f>
        <v/>
      </c>
      <c r="D15" s="8" t="str">
        <f>IF(A15="","",IF('3_Task_Input'!H15="per day",'3_Task_Input'!I15*260,IF('3_Task_Input'!H15="per week",'3_Task_Input'!I15*52,IF('3_Task_Input'!H15="per month",'3_Task_Input'!I15*12,""))))</f>
        <v/>
      </c>
      <c r="E15" s="8" t="str">
        <f>IF(A15="","",(D15*'3_Task_Input'!G15/60)*MAX(1,'3_Task_Input'!J15))</f>
        <v/>
      </c>
      <c r="F15" s="8" t="str">
        <f>IF(A15="","",E15*'3_Task_Input'!K15)</f>
        <v/>
      </c>
      <c r="G15" s="8" t="str">
        <f>IF(A15="","",IF(E15&lt;50,1,IF(E15&lt;200,2,IF(E15&lt;500,3,IF(E15&lt;1000,4,5)))))</f>
        <v/>
      </c>
      <c r="H15" s="8" t="str">
        <f>IF(A15="","",IF(F15&lt;10000,1,IF(F15&lt;50000,2,IF(F15&lt;150000,3,IF(F15&lt;300000,4,5)))))</f>
        <v/>
      </c>
      <c r="I15" s="8" t="str">
        <f>IF(A15="","",MIN(5,MAX(1,(IF('3_Task_Input'!L15="Low",1,IF('3_Task_Input'!L15="Medium",3,5)) +IF('3_Task_Input'!M15="Rare",0,IF('3_Task_Input'!M15="Occasional",1,2)) +IF('3_Task_Input'!N15="Shared",0,IF('3_Task_Input'!N15="Role-based",1,2)) +IF('3_Task_Input'!O15="Yes",1,0))/2)))</f>
        <v/>
      </c>
      <c r="J15" s="8" t="str">
        <f>IF(A15="","",MIN(5,MAX(1,(IF('3_Task_Input'!S15="None",1,IF('3_Task_Input'!S15="Internal",3,5)) +IF('3_Task_Input'!P15&gt;48,5,IF('3_Task_Input'!P15&gt;8,4,IF('3_Task_Input'!P15&gt;0,2,1))))/2)))</f>
        <v/>
      </c>
      <c r="K15" s="8" t="str">
        <f>IF(A15="","",MIN(5,MAX(1,(IF('3_Task_Input'!R15="Low",1,IF('3_Task_Input'!R15="Medium",3,5))))))</f>
        <v/>
      </c>
      <c r="L15" s="8" t="str">
        <f>IF(A15="","",ROUND(AVERAGE(G15:K15),2))</f>
        <v/>
      </c>
      <c r="M15" s="8" t="str">
        <f>IF(A15="","",IF(L15&gt;=4,"High-Impact / Near-Term",IF(L15&gt;=2.5,"Medium-Impact","Monitor / Defer")))</f>
        <v/>
      </c>
    </row>
    <row r="16" spans="1:13">
      <c r="A16" s="8" t="str">
        <f>IF('3_Task_Input'!A16="","",'3_Task_Input'!A16)</f>
        <v/>
      </c>
      <c r="B16" s="8" t="str">
        <f>IF(A16="","",'3_Task_Input'!B16)</f>
        <v/>
      </c>
      <c r="C16" s="8" t="str">
        <f>IF(A16="","",'3_Task_Input'!C16)</f>
        <v/>
      </c>
      <c r="D16" s="8" t="str">
        <f>IF(A16="","",IF('3_Task_Input'!H16="per day",'3_Task_Input'!I16*260,IF('3_Task_Input'!H16="per week",'3_Task_Input'!I16*52,IF('3_Task_Input'!H16="per month",'3_Task_Input'!I16*12,""))))</f>
        <v/>
      </c>
      <c r="E16" s="8" t="str">
        <f>IF(A16="","",(D16*'3_Task_Input'!G16/60)*MAX(1,'3_Task_Input'!J16))</f>
        <v/>
      </c>
      <c r="F16" s="8" t="str">
        <f>IF(A16="","",E16*'3_Task_Input'!K16)</f>
        <v/>
      </c>
      <c r="G16" s="8" t="str">
        <f>IF(A16="","",IF(E16&lt;50,1,IF(E16&lt;200,2,IF(E16&lt;500,3,IF(E16&lt;1000,4,5)))))</f>
        <v/>
      </c>
      <c r="H16" s="8" t="str">
        <f>IF(A16="","",IF(F16&lt;10000,1,IF(F16&lt;50000,2,IF(F16&lt;150000,3,IF(F16&lt;300000,4,5)))))</f>
        <v/>
      </c>
      <c r="I16" s="8" t="str">
        <f>IF(A16="","",MIN(5,MAX(1,(IF('3_Task_Input'!L16="Low",1,IF('3_Task_Input'!L16="Medium",3,5)) +IF('3_Task_Input'!M16="Rare",0,IF('3_Task_Input'!M16="Occasional",1,2)) +IF('3_Task_Input'!N16="Shared",0,IF('3_Task_Input'!N16="Role-based",1,2)) +IF('3_Task_Input'!O16="Yes",1,0))/2)))</f>
        <v/>
      </c>
      <c r="J16" s="8" t="str">
        <f>IF(A16="","",MIN(5,MAX(1,(IF('3_Task_Input'!S16="None",1,IF('3_Task_Input'!S16="Internal",3,5)) +IF('3_Task_Input'!P16&gt;48,5,IF('3_Task_Input'!P16&gt;8,4,IF('3_Task_Input'!P16&gt;0,2,1))))/2)))</f>
        <v/>
      </c>
      <c r="K16" s="8" t="str">
        <f>IF(A16="","",MIN(5,MAX(1,(IF('3_Task_Input'!R16="Low",1,IF('3_Task_Input'!R16="Medium",3,5))))))</f>
        <v/>
      </c>
      <c r="L16" s="8" t="str">
        <f>IF(A16="","",ROUND(AVERAGE(G16:K16),2))</f>
        <v/>
      </c>
      <c r="M16" s="8" t="str">
        <f>IF(A16="","",IF(L16&gt;=4,"High-Impact / Near-Term",IF(L16&gt;=2.5,"Medium-Impact","Monitor / Defer")))</f>
        <v/>
      </c>
    </row>
    <row r="17" spans="1:13">
      <c r="A17" s="8" t="str">
        <f>IF('3_Task_Input'!A17="","",'3_Task_Input'!A17)</f>
        <v/>
      </c>
      <c r="B17" s="8" t="str">
        <f>IF(A17="","",'3_Task_Input'!B17)</f>
        <v/>
      </c>
      <c r="C17" s="8" t="str">
        <f>IF(A17="","",'3_Task_Input'!C17)</f>
        <v/>
      </c>
      <c r="D17" s="8" t="str">
        <f>IF(A17="","",IF('3_Task_Input'!H17="per day",'3_Task_Input'!I17*260,IF('3_Task_Input'!H17="per week",'3_Task_Input'!I17*52,IF('3_Task_Input'!H17="per month",'3_Task_Input'!I17*12,""))))</f>
        <v/>
      </c>
      <c r="E17" s="8" t="str">
        <f>IF(A17="","",(D17*'3_Task_Input'!G17/60)*MAX(1,'3_Task_Input'!J17))</f>
        <v/>
      </c>
      <c r="F17" s="8" t="str">
        <f>IF(A17="","",E17*'3_Task_Input'!K17)</f>
        <v/>
      </c>
      <c r="G17" s="8" t="str">
        <f>IF(A17="","",IF(E17&lt;50,1,IF(E17&lt;200,2,IF(E17&lt;500,3,IF(E17&lt;1000,4,5)))))</f>
        <v/>
      </c>
      <c r="H17" s="8" t="str">
        <f>IF(A17="","",IF(F17&lt;10000,1,IF(F17&lt;50000,2,IF(F17&lt;150000,3,IF(F17&lt;300000,4,5)))))</f>
        <v/>
      </c>
      <c r="I17" s="8" t="str">
        <f>IF(A17="","",MIN(5,MAX(1,(IF('3_Task_Input'!L17="Low",1,IF('3_Task_Input'!L17="Medium",3,5)) +IF('3_Task_Input'!M17="Rare",0,IF('3_Task_Input'!M17="Occasional",1,2)) +IF('3_Task_Input'!N17="Shared",0,IF('3_Task_Input'!N17="Role-based",1,2)) +IF('3_Task_Input'!O17="Yes",1,0))/2)))</f>
        <v/>
      </c>
      <c r="J17" s="8" t="str">
        <f>IF(A17="","",MIN(5,MAX(1,(IF('3_Task_Input'!S17="None",1,IF('3_Task_Input'!S17="Internal",3,5)) +IF('3_Task_Input'!P17&gt;48,5,IF('3_Task_Input'!P17&gt;8,4,IF('3_Task_Input'!P17&gt;0,2,1))))/2)))</f>
        <v/>
      </c>
      <c r="K17" s="8" t="str">
        <f>IF(A17="","",MIN(5,MAX(1,(IF('3_Task_Input'!R17="Low",1,IF('3_Task_Input'!R17="Medium",3,5))))))</f>
        <v/>
      </c>
      <c r="L17" s="8" t="str">
        <f>IF(A17="","",ROUND(AVERAGE(G17:K17),2))</f>
        <v/>
      </c>
      <c r="M17" s="8" t="str">
        <f>IF(A17="","",IF(L17&gt;=4,"High-Impact / Near-Term",IF(L17&gt;=2.5,"Medium-Impact","Monitor / Defer")))</f>
        <v/>
      </c>
    </row>
    <row r="18" spans="1:13">
      <c r="A18" s="8" t="str">
        <f>IF('3_Task_Input'!A18="","",'3_Task_Input'!A18)</f>
        <v/>
      </c>
      <c r="B18" s="8" t="str">
        <f>IF(A18="","",'3_Task_Input'!B18)</f>
        <v/>
      </c>
      <c r="C18" s="8" t="str">
        <f>IF(A18="","",'3_Task_Input'!C18)</f>
        <v/>
      </c>
      <c r="D18" s="8" t="str">
        <f>IF(A18="","",IF('3_Task_Input'!H18="per day",'3_Task_Input'!I18*260,IF('3_Task_Input'!H18="per week",'3_Task_Input'!I18*52,IF('3_Task_Input'!H18="per month",'3_Task_Input'!I18*12,""))))</f>
        <v/>
      </c>
      <c r="E18" s="8" t="str">
        <f>IF(A18="","",(D18*'3_Task_Input'!G18/60)*MAX(1,'3_Task_Input'!J18))</f>
        <v/>
      </c>
      <c r="F18" s="8" t="str">
        <f>IF(A18="","",E18*'3_Task_Input'!K18)</f>
        <v/>
      </c>
      <c r="G18" s="8" t="str">
        <f>IF(A18="","",IF(E18&lt;50,1,IF(E18&lt;200,2,IF(E18&lt;500,3,IF(E18&lt;1000,4,5)))))</f>
        <v/>
      </c>
      <c r="H18" s="8" t="str">
        <f>IF(A18="","",IF(F18&lt;10000,1,IF(F18&lt;50000,2,IF(F18&lt;150000,3,IF(F18&lt;300000,4,5)))))</f>
        <v/>
      </c>
      <c r="I18" s="8" t="str">
        <f>IF(A18="","",MIN(5,MAX(1,(IF('3_Task_Input'!L18="Low",1,IF('3_Task_Input'!L18="Medium",3,5)) +IF('3_Task_Input'!M18="Rare",0,IF('3_Task_Input'!M18="Occasional",1,2)) +IF('3_Task_Input'!N18="Shared",0,IF('3_Task_Input'!N18="Role-based",1,2)) +IF('3_Task_Input'!O18="Yes",1,0))/2)))</f>
        <v/>
      </c>
      <c r="J18" s="8" t="str">
        <f>IF(A18="","",MIN(5,MAX(1,(IF('3_Task_Input'!S18="None",1,IF('3_Task_Input'!S18="Internal",3,5)) +IF('3_Task_Input'!P18&gt;48,5,IF('3_Task_Input'!P18&gt;8,4,IF('3_Task_Input'!P18&gt;0,2,1))))/2)))</f>
        <v/>
      </c>
      <c r="K18" s="8" t="str">
        <f>IF(A18="","",MIN(5,MAX(1,(IF('3_Task_Input'!R18="Low",1,IF('3_Task_Input'!R18="Medium",3,5))))))</f>
        <v/>
      </c>
      <c r="L18" s="8" t="str">
        <f>IF(A18="","",ROUND(AVERAGE(G18:K18),2))</f>
        <v/>
      </c>
      <c r="M18" s="8" t="str">
        <f>IF(A18="","",IF(L18&gt;=4,"High-Impact / Near-Term",IF(L18&gt;=2.5,"Medium-Impact","Monitor / Defer")))</f>
        <v/>
      </c>
    </row>
    <row r="19" spans="1:13">
      <c r="A19" s="8" t="str">
        <f>IF('3_Task_Input'!A19="","",'3_Task_Input'!A19)</f>
        <v/>
      </c>
      <c r="B19" s="8" t="str">
        <f>IF(A19="","",'3_Task_Input'!B19)</f>
        <v/>
      </c>
      <c r="C19" s="8" t="str">
        <f>IF(A19="","",'3_Task_Input'!C19)</f>
        <v/>
      </c>
      <c r="D19" s="8" t="str">
        <f>IF(A19="","",IF('3_Task_Input'!H19="per day",'3_Task_Input'!I19*260,IF('3_Task_Input'!H19="per week",'3_Task_Input'!I19*52,IF('3_Task_Input'!H19="per month",'3_Task_Input'!I19*12,""))))</f>
        <v/>
      </c>
      <c r="E19" s="8" t="str">
        <f>IF(A19="","",(D19*'3_Task_Input'!G19/60)*MAX(1,'3_Task_Input'!J19))</f>
        <v/>
      </c>
      <c r="F19" s="8" t="str">
        <f>IF(A19="","",E19*'3_Task_Input'!K19)</f>
        <v/>
      </c>
      <c r="G19" s="8" t="str">
        <f>IF(A19="","",IF(E19&lt;50,1,IF(E19&lt;200,2,IF(E19&lt;500,3,IF(E19&lt;1000,4,5)))))</f>
        <v/>
      </c>
      <c r="H19" s="8" t="str">
        <f>IF(A19="","",IF(F19&lt;10000,1,IF(F19&lt;50000,2,IF(F19&lt;150000,3,IF(F19&lt;300000,4,5)))))</f>
        <v/>
      </c>
      <c r="I19" s="8" t="str">
        <f>IF(A19="","",MIN(5,MAX(1,(IF('3_Task_Input'!L19="Low",1,IF('3_Task_Input'!L19="Medium",3,5)) +IF('3_Task_Input'!M19="Rare",0,IF('3_Task_Input'!M19="Occasional",1,2)) +IF('3_Task_Input'!N19="Shared",0,IF('3_Task_Input'!N19="Role-based",1,2)) +IF('3_Task_Input'!O19="Yes",1,0))/2)))</f>
        <v/>
      </c>
      <c r="J19" s="8" t="str">
        <f>IF(A19="","",MIN(5,MAX(1,(IF('3_Task_Input'!S19="None",1,IF('3_Task_Input'!S19="Internal",3,5)) +IF('3_Task_Input'!P19&gt;48,5,IF('3_Task_Input'!P19&gt;8,4,IF('3_Task_Input'!P19&gt;0,2,1))))/2)))</f>
        <v/>
      </c>
      <c r="K19" s="8" t="str">
        <f>IF(A19="","",MIN(5,MAX(1,(IF('3_Task_Input'!R19="Low",1,IF('3_Task_Input'!R19="Medium",3,5))))))</f>
        <v/>
      </c>
      <c r="L19" s="8" t="str">
        <f>IF(A19="","",ROUND(AVERAGE(G19:K19),2))</f>
        <v/>
      </c>
      <c r="M19" s="8" t="str">
        <f>IF(A19="","",IF(L19&gt;=4,"High-Impact / Near-Term",IF(L19&gt;=2.5,"Medium-Impact","Monitor / Defer")))</f>
        <v/>
      </c>
    </row>
    <row r="20" spans="1:13">
      <c r="A20" s="8" t="str">
        <f>IF('3_Task_Input'!A20="","",'3_Task_Input'!A20)</f>
        <v/>
      </c>
      <c r="B20" s="8" t="str">
        <f>IF(A20="","",'3_Task_Input'!B20)</f>
        <v/>
      </c>
      <c r="C20" s="8" t="str">
        <f>IF(A20="","",'3_Task_Input'!C20)</f>
        <v/>
      </c>
      <c r="D20" s="8" t="str">
        <f>IF(A20="","",IF('3_Task_Input'!H20="per day",'3_Task_Input'!I20*260,IF('3_Task_Input'!H20="per week",'3_Task_Input'!I20*52,IF('3_Task_Input'!H20="per month",'3_Task_Input'!I20*12,""))))</f>
        <v/>
      </c>
      <c r="E20" s="8" t="str">
        <f>IF(A20="","",(D20*'3_Task_Input'!G20/60)*MAX(1,'3_Task_Input'!J20))</f>
        <v/>
      </c>
      <c r="F20" s="8" t="str">
        <f>IF(A20="","",E20*'3_Task_Input'!K20)</f>
        <v/>
      </c>
      <c r="G20" s="8" t="str">
        <f>IF(A20="","",IF(E20&lt;50,1,IF(E20&lt;200,2,IF(E20&lt;500,3,IF(E20&lt;1000,4,5)))))</f>
        <v/>
      </c>
      <c r="H20" s="8" t="str">
        <f>IF(A20="","",IF(F20&lt;10000,1,IF(F20&lt;50000,2,IF(F20&lt;150000,3,IF(F20&lt;300000,4,5)))))</f>
        <v/>
      </c>
      <c r="I20" s="8" t="str">
        <f>IF(A20="","",MIN(5,MAX(1,(IF('3_Task_Input'!L20="Low",1,IF('3_Task_Input'!L20="Medium",3,5)) +IF('3_Task_Input'!M20="Rare",0,IF('3_Task_Input'!M20="Occasional",1,2)) +IF('3_Task_Input'!N20="Shared",0,IF('3_Task_Input'!N20="Role-based",1,2)) +IF('3_Task_Input'!O20="Yes",1,0))/2)))</f>
        <v/>
      </c>
      <c r="J20" s="8" t="str">
        <f>IF(A20="","",MIN(5,MAX(1,(IF('3_Task_Input'!S20="None",1,IF('3_Task_Input'!S20="Internal",3,5)) +IF('3_Task_Input'!P20&gt;48,5,IF('3_Task_Input'!P20&gt;8,4,IF('3_Task_Input'!P20&gt;0,2,1))))/2)))</f>
        <v/>
      </c>
      <c r="K20" s="8" t="str">
        <f>IF(A20="","",MIN(5,MAX(1,(IF('3_Task_Input'!R20="Low",1,IF('3_Task_Input'!R20="Medium",3,5))))))</f>
        <v/>
      </c>
      <c r="L20" s="8" t="str">
        <f>IF(A20="","",ROUND(AVERAGE(G20:K20),2))</f>
        <v/>
      </c>
      <c r="M20" s="8" t="str">
        <f>IF(A20="","",IF(L20&gt;=4,"High-Impact / Near-Term",IF(L20&gt;=2.5,"Medium-Impact","Monitor / Defer")))</f>
        <v/>
      </c>
    </row>
    <row r="21" spans="1:13">
      <c r="A21" s="8" t="str">
        <f>IF('3_Task_Input'!A21="","",'3_Task_Input'!A21)</f>
        <v/>
      </c>
      <c r="B21" s="8" t="str">
        <f>IF(A21="","",'3_Task_Input'!B21)</f>
        <v/>
      </c>
      <c r="C21" s="8" t="str">
        <f>IF(A21="","",'3_Task_Input'!C21)</f>
        <v/>
      </c>
      <c r="D21" s="8" t="str">
        <f>IF(A21="","",IF('3_Task_Input'!H21="per day",'3_Task_Input'!I21*260,IF('3_Task_Input'!H21="per week",'3_Task_Input'!I21*52,IF('3_Task_Input'!H21="per month",'3_Task_Input'!I21*12,""))))</f>
        <v/>
      </c>
      <c r="E21" s="8" t="str">
        <f>IF(A21="","",(D21*'3_Task_Input'!G21/60)*MAX(1,'3_Task_Input'!J21))</f>
        <v/>
      </c>
      <c r="F21" s="8" t="str">
        <f>IF(A21="","",E21*'3_Task_Input'!K21)</f>
        <v/>
      </c>
      <c r="G21" s="8" t="str">
        <f>IF(A21="","",IF(E21&lt;50,1,IF(E21&lt;200,2,IF(E21&lt;500,3,IF(E21&lt;1000,4,5)))))</f>
        <v/>
      </c>
      <c r="H21" s="8" t="str">
        <f>IF(A21="","",IF(F21&lt;10000,1,IF(F21&lt;50000,2,IF(F21&lt;150000,3,IF(F21&lt;300000,4,5)))))</f>
        <v/>
      </c>
      <c r="I21" s="8" t="str">
        <f>IF(A21="","",MIN(5,MAX(1,(IF('3_Task_Input'!L21="Low",1,IF('3_Task_Input'!L21="Medium",3,5)) +IF('3_Task_Input'!M21="Rare",0,IF('3_Task_Input'!M21="Occasional",1,2)) +IF('3_Task_Input'!N21="Shared",0,IF('3_Task_Input'!N21="Role-based",1,2)) +IF('3_Task_Input'!O21="Yes",1,0))/2)))</f>
        <v/>
      </c>
      <c r="J21" s="8" t="str">
        <f>IF(A21="","",MIN(5,MAX(1,(IF('3_Task_Input'!S21="None",1,IF('3_Task_Input'!S21="Internal",3,5)) +IF('3_Task_Input'!P21&gt;48,5,IF('3_Task_Input'!P21&gt;8,4,IF('3_Task_Input'!P21&gt;0,2,1))))/2)))</f>
        <v/>
      </c>
      <c r="K21" s="8" t="str">
        <f>IF(A21="","",MIN(5,MAX(1,(IF('3_Task_Input'!R21="Low",1,IF('3_Task_Input'!R21="Medium",3,5))))))</f>
        <v/>
      </c>
      <c r="L21" s="8" t="str">
        <f>IF(A21="","",ROUND(AVERAGE(G21:K21),2))</f>
        <v/>
      </c>
      <c r="M21" s="8" t="str">
        <f>IF(A21="","",IF(L21&gt;=4,"High-Impact / Near-Term",IF(L21&gt;=2.5,"Medium-Impact","Monitor / Defer")))</f>
        <v/>
      </c>
    </row>
    <row r="22" spans="1:13">
      <c r="A22" s="8" t="str">
        <f>IF('3_Task_Input'!A22="","",'3_Task_Input'!A22)</f>
        <v/>
      </c>
      <c r="B22" s="8" t="str">
        <f>IF(A22="","",'3_Task_Input'!B22)</f>
        <v/>
      </c>
      <c r="C22" s="8" t="str">
        <f>IF(A22="","",'3_Task_Input'!C22)</f>
        <v/>
      </c>
      <c r="D22" s="8" t="str">
        <f>IF(A22="","",IF('3_Task_Input'!H22="per day",'3_Task_Input'!I22*260,IF('3_Task_Input'!H22="per week",'3_Task_Input'!I22*52,IF('3_Task_Input'!H22="per month",'3_Task_Input'!I22*12,""))))</f>
        <v/>
      </c>
      <c r="E22" s="8" t="str">
        <f>IF(A22="","",(D22*'3_Task_Input'!G22/60)*MAX(1,'3_Task_Input'!J22))</f>
        <v/>
      </c>
      <c r="F22" s="8" t="str">
        <f>IF(A22="","",E22*'3_Task_Input'!K22)</f>
        <v/>
      </c>
      <c r="G22" s="8" t="str">
        <f>IF(A22="","",IF(E22&lt;50,1,IF(E22&lt;200,2,IF(E22&lt;500,3,IF(E22&lt;1000,4,5)))))</f>
        <v/>
      </c>
      <c r="H22" s="8" t="str">
        <f>IF(A22="","",IF(F22&lt;10000,1,IF(F22&lt;50000,2,IF(F22&lt;150000,3,IF(F22&lt;300000,4,5)))))</f>
        <v/>
      </c>
      <c r="I22" s="8" t="str">
        <f>IF(A22="","",MIN(5,MAX(1,(IF('3_Task_Input'!L22="Low",1,IF('3_Task_Input'!L22="Medium",3,5)) +IF('3_Task_Input'!M22="Rare",0,IF('3_Task_Input'!M22="Occasional",1,2)) +IF('3_Task_Input'!N22="Shared",0,IF('3_Task_Input'!N22="Role-based",1,2)) +IF('3_Task_Input'!O22="Yes",1,0))/2)))</f>
        <v/>
      </c>
      <c r="J22" s="8" t="str">
        <f>IF(A22="","",MIN(5,MAX(1,(IF('3_Task_Input'!S22="None",1,IF('3_Task_Input'!S22="Internal",3,5)) +IF('3_Task_Input'!P22&gt;48,5,IF('3_Task_Input'!P22&gt;8,4,IF('3_Task_Input'!P22&gt;0,2,1))))/2)))</f>
        <v/>
      </c>
      <c r="K22" s="8" t="str">
        <f>IF(A22="","",MIN(5,MAX(1,(IF('3_Task_Input'!R22="Low",1,IF('3_Task_Input'!R22="Medium",3,5))))))</f>
        <v/>
      </c>
      <c r="L22" s="8" t="str">
        <f>IF(A22="","",ROUND(AVERAGE(G22:K22),2))</f>
        <v/>
      </c>
      <c r="M22" s="8" t="str">
        <f>IF(A22="","",IF(L22&gt;=4,"High-Impact / Near-Term",IF(L22&gt;=2.5,"Medium-Impact","Monitor / Defer")))</f>
        <v/>
      </c>
    </row>
    <row r="23" spans="1:13">
      <c r="A23" s="8" t="str">
        <f>IF('3_Task_Input'!A23="","",'3_Task_Input'!A23)</f>
        <v/>
      </c>
      <c r="B23" s="8" t="str">
        <f>IF(A23="","",'3_Task_Input'!B23)</f>
        <v/>
      </c>
      <c r="C23" s="8" t="str">
        <f>IF(A23="","",'3_Task_Input'!C23)</f>
        <v/>
      </c>
      <c r="D23" s="8" t="str">
        <f>IF(A23="","",IF('3_Task_Input'!H23="per day",'3_Task_Input'!I23*260,IF('3_Task_Input'!H23="per week",'3_Task_Input'!I23*52,IF('3_Task_Input'!H23="per month",'3_Task_Input'!I23*12,""))))</f>
        <v/>
      </c>
      <c r="E23" s="8" t="str">
        <f>IF(A23="","",(D23*'3_Task_Input'!G23/60)*MAX(1,'3_Task_Input'!J23))</f>
        <v/>
      </c>
      <c r="F23" s="8" t="str">
        <f>IF(A23="","",E23*'3_Task_Input'!K23)</f>
        <v/>
      </c>
      <c r="G23" s="8" t="str">
        <f>IF(A23="","",IF(E23&lt;50,1,IF(E23&lt;200,2,IF(E23&lt;500,3,IF(E23&lt;1000,4,5)))))</f>
        <v/>
      </c>
      <c r="H23" s="8" t="str">
        <f>IF(A23="","",IF(F23&lt;10000,1,IF(F23&lt;50000,2,IF(F23&lt;150000,3,IF(F23&lt;300000,4,5)))))</f>
        <v/>
      </c>
      <c r="I23" s="8" t="str">
        <f>IF(A23="","",MIN(5,MAX(1,(IF('3_Task_Input'!L23="Low",1,IF('3_Task_Input'!L23="Medium",3,5)) +IF('3_Task_Input'!M23="Rare",0,IF('3_Task_Input'!M23="Occasional",1,2)) +IF('3_Task_Input'!N23="Shared",0,IF('3_Task_Input'!N23="Role-based",1,2)) +IF('3_Task_Input'!O23="Yes",1,0))/2)))</f>
        <v/>
      </c>
      <c r="J23" s="8" t="str">
        <f>IF(A23="","",MIN(5,MAX(1,(IF('3_Task_Input'!S23="None",1,IF('3_Task_Input'!S23="Internal",3,5)) +IF('3_Task_Input'!P23&gt;48,5,IF('3_Task_Input'!P23&gt;8,4,IF('3_Task_Input'!P23&gt;0,2,1))))/2)))</f>
        <v/>
      </c>
      <c r="K23" s="8" t="str">
        <f>IF(A23="","",MIN(5,MAX(1,(IF('3_Task_Input'!R23="Low",1,IF('3_Task_Input'!R23="Medium",3,5))))))</f>
        <v/>
      </c>
      <c r="L23" s="8" t="str">
        <f>IF(A23="","",ROUND(AVERAGE(G23:K23),2))</f>
        <v/>
      </c>
      <c r="M23" s="8" t="str">
        <f>IF(A23="","",IF(L23&gt;=4,"High-Impact / Near-Term",IF(L23&gt;=2.5,"Medium-Impact","Monitor / Defer")))</f>
        <v/>
      </c>
    </row>
    <row r="24" spans="1:13">
      <c r="A24" s="8" t="str">
        <f>IF('3_Task_Input'!A24="","",'3_Task_Input'!A24)</f>
        <v/>
      </c>
      <c r="B24" s="8" t="str">
        <f>IF(A24="","",'3_Task_Input'!B24)</f>
        <v/>
      </c>
      <c r="C24" s="8" t="str">
        <f>IF(A24="","",'3_Task_Input'!C24)</f>
        <v/>
      </c>
      <c r="D24" s="8" t="str">
        <f>IF(A24="","",IF('3_Task_Input'!H24="per day",'3_Task_Input'!I24*260,IF('3_Task_Input'!H24="per week",'3_Task_Input'!I24*52,IF('3_Task_Input'!H24="per month",'3_Task_Input'!I24*12,""))))</f>
        <v/>
      </c>
      <c r="E24" s="8" t="str">
        <f>IF(A24="","",(D24*'3_Task_Input'!G24/60)*MAX(1,'3_Task_Input'!J24))</f>
        <v/>
      </c>
      <c r="F24" s="8" t="str">
        <f>IF(A24="","",E24*'3_Task_Input'!K24)</f>
        <v/>
      </c>
      <c r="G24" s="8" t="str">
        <f>IF(A24="","",IF(E24&lt;50,1,IF(E24&lt;200,2,IF(E24&lt;500,3,IF(E24&lt;1000,4,5)))))</f>
        <v/>
      </c>
      <c r="H24" s="8" t="str">
        <f>IF(A24="","",IF(F24&lt;10000,1,IF(F24&lt;50000,2,IF(F24&lt;150000,3,IF(F24&lt;300000,4,5)))))</f>
        <v/>
      </c>
      <c r="I24" s="8" t="str">
        <f>IF(A24="","",MIN(5,MAX(1,(IF('3_Task_Input'!L24="Low",1,IF('3_Task_Input'!L24="Medium",3,5)) +IF('3_Task_Input'!M24="Rare",0,IF('3_Task_Input'!M24="Occasional",1,2)) +IF('3_Task_Input'!N24="Shared",0,IF('3_Task_Input'!N24="Role-based",1,2)) +IF('3_Task_Input'!O24="Yes",1,0))/2)))</f>
        <v/>
      </c>
      <c r="J24" s="8" t="str">
        <f>IF(A24="","",MIN(5,MAX(1,(IF('3_Task_Input'!S24="None",1,IF('3_Task_Input'!S24="Internal",3,5)) +IF('3_Task_Input'!P24&gt;48,5,IF('3_Task_Input'!P24&gt;8,4,IF('3_Task_Input'!P24&gt;0,2,1))))/2)))</f>
        <v/>
      </c>
      <c r="K24" s="8" t="str">
        <f>IF(A24="","",MIN(5,MAX(1,(IF('3_Task_Input'!R24="Low",1,IF('3_Task_Input'!R24="Medium",3,5))))))</f>
        <v/>
      </c>
      <c r="L24" s="8" t="str">
        <f>IF(A24="","",ROUND(AVERAGE(G24:K24),2))</f>
        <v/>
      </c>
      <c r="M24" s="8" t="str">
        <f>IF(A24="","",IF(L24&gt;=4,"High-Impact / Near-Term",IF(L24&gt;=2.5,"Medium-Impact","Monitor / Defer")))</f>
        <v/>
      </c>
    </row>
    <row r="25" spans="1:13">
      <c r="A25" s="8" t="str">
        <f>IF('3_Task_Input'!A25="","",'3_Task_Input'!A25)</f>
        <v/>
      </c>
      <c r="B25" s="8" t="str">
        <f>IF(A25="","",'3_Task_Input'!B25)</f>
        <v/>
      </c>
      <c r="C25" s="8" t="str">
        <f>IF(A25="","",'3_Task_Input'!C25)</f>
        <v/>
      </c>
      <c r="D25" s="8" t="str">
        <f>IF(A25="","",IF('3_Task_Input'!H25="per day",'3_Task_Input'!I25*260,IF('3_Task_Input'!H25="per week",'3_Task_Input'!I25*52,IF('3_Task_Input'!H25="per month",'3_Task_Input'!I25*12,""))))</f>
        <v/>
      </c>
      <c r="E25" s="8" t="str">
        <f>IF(A25="","",(D25*'3_Task_Input'!G25/60)*MAX(1,'3_Task_Input'!J25))</f>
        <v/>
      </c>
      <c r="F25" s="8" t="str">
        <f>IF(A25="","",E25*'3_Task_Input'!K25)</f>
        <v/>
      </c>
      <c r="G25" s="8" t="str">
        <f>IF(A25="","",IF(E25&lt;50,1,IF(E25&lt;200,2,IF(E25&lt;500,3,IF(E25&lt;1000,4,5)))))</f>
        <v/>
      </c>
      <c r="H25" s="8" t="str">
        <f>IF(A25="","",IF(F25&lt;10000,1,IF(F25&lt;50000,2,IF(F25&lt;150000,3,IF(F25&lt;300000,4,5)))))</f>
        <v/>
      </c>
      <c r="I25" s="8" t="str">
        <f>IF(A25="","",MIN(5,MAX(1,(IF('3_Task_Input'!L25="Low",1,IF('3_Task_Input'!L25="Medium",3,5)) +IF('3_Task_Input'!M25="Rare",0,IF('3_Task_Input'!M25="Occasional",1,2)) +IF('3_Task_Input'!N25="Shared",0,IF('3_Task_Input'!N25="Role-based",1,2)) +IF('3_Task_Input'!O25="Yes",1,0))/2)))</f>
        <v/>
      </c>
      <c r="J25" s="8" t="str">
        <f>IF(A25="","",MIN(5,MAX(1,(IF('3_Task_Input'!S25="None",1,IF('3_Task_Input'!S25="Internal",3,5)) +IF('3_Task_Input'!P25&gt;48,5,IF('3_Task_Input'!P25&gt;8,4,IF('3_Task_Input'!P25&gt;0,2,1))))/2)))</f>
        <v/>
      </c>
      <c r="K25" s="8" t="str">
        <f>IF(A25="","",MIN(5,MAX(1,(IF('3_Task_Input'!R25="Low",1,IF('3_Task_Input'!R25="Medium",3,5))))))</f>
        <v/>
      </c>
      <c r="L25" s="8" t="str">
        <f>IF(A25="","",ROUND(AVERAGE(G25:K25),2))</f>
        <v/>
      </c>
      <c r="M25" s="8" t="str">
        <f>IF(A25="","",IF(L25&gt;=4,"High-Impact / Near-Term",IF(L25&gt;=2.5,"Medium-Impact","Monitor / Defer")))</f>
        <v/>
      </c>
    </row>
    <row r="26" spans="1:13">
      <c r="A26" s="8" t="str">
        <f>IF('3_Task_Input'!A26="","",'3_Task_Input'!A26)</f>
        <v/>
      </c>
      <c r="B26" s="8" t="str">
        <f>IF(A26="","",'3_Task_Input'!B26)</f>
        <v/>
      </c>
      <c r="C26" s="8" t="str">
        <f>IF(A26="","",'3_Task_Input'!C26)</f>
        <v/>
      </c>
      <c r="D26" s="8" t="str">
        <f>IF(A26="","",IF('3_Task_Input'!H26="per day",'3_Task_Input'!I26*260,IF('3_Task_Input'!H26="per week",'3_Task_Input'!I26*52,IF('3_Task_Input'!H26="per month",'3_Task_Input'!I26*12,""))))</f>
        <v/>
      </c>
      <c r="E26" s="8" t="str">
        <f>IF(A26="","",(D26*'3_Task_Input'!G26/60)*MAX(1,'3_Task_Input'!J26))</f>
        <v/>
      </c>
      <c r="F26" s="8" t="str">
        <f>IF(A26="","",E26*'3_Task_Input'!K26)</f>
        <v/>
      </c>
      <c r="G26" s="8" t="str">
        <f>IF(A26="","",IF(E26&lt;50,1,IF(E26&lt;200,2,IF(E26&lt;500,3,IF(E26&lt;1000,4,5)))))</f>
        <v/>
      </c>
      <c r="H26" s="8" t="str">
        <f>IF(A26="","",IF(F26&lt;10000,1,IF(F26&lt;50000,2,IF(F26&lt;150000,3,IF(F26&lt;300000,4,5)))))</f>
        <v/>
      </c>
      <c r="I26" s="8" t="str">
        <f>IF(A26="","",MIN(5,MAX(1,(IF('3_Task_Input'!L26="Low",1,IF('3_Task_Input'!L26="Medium",3,5)) +IF('3_Task_Input'!M26="Rare",0,IF('3_Task_Input'!M26="Occasional",1,2)) +IF('3_Task_Input'!N26="Shared",0,IF('3_Task_Input'!N26="Role-based",1,2)) +IF('3_Task_Input'!O26="Yes",1,0))/2)))</f>
        <v/>
      </c>
      <c r="J26" s="8" t="str">
        <f>IF(A26="","",MIN(5,MAX(1,(IF('3_Task_Input'!S26="None",1,IF('3_Task_Input'!S26="Internal",3,5)) +IF('3_Task_Input'!P26&gt;48,5,IF('3_Task_Input'!P26&gt;8,4,IF('3_Task_Input'!P26&gt;0,2,1))))/2)))</f>
        <v/>
      </c>
      <c r="K26" s="8" t="str">
        <f>IF(A26="","",MIN(5,MAX(1,(IF('3_Task_Input'!R26="Low",1,IF('3_Task_Input'!R26="Medium",3,5))))))</f>
        <v/>
      </c>
      <c r="L26" s="8" t="str">
        <f>IF(A26="","",ROUND(AVERAGE(G26:K26),2))</f>
        <v/>
      </c>
      <c r="M26" s="8" t="str">
        <f>IF(A26="","",IF(L26&gt;=4,"High-Impact / Near-Term",IF(L26&gt;=2.5,"Medium-Impact","Monitor / Defer")))</f>
        <v/>
      </c>
    </row>
    <row r="27" spans="1:13">
      <c r="A27" s="8" t="str">
        <f>IF('3_Task_Input'!A27="","",'3_Task_Input'!A27)</f>
        <v/>
      </c>
      <c r="B27" s="8" t="str">
        <f>IF(A27="","",'3_Task_Input'!B27)</f>
        <v/>
      </c>
      <c r="C27" s="8" t="str">
        <f>IF(A27="","",'3_Task_Input'!C27)</f>
        <v/>
      </c>
      <c r="D27" s="8" t="str">
        <f>IF(A27="","",IF('3_Task_Input'!H27="per day",'3_Task_Input'!I27*260,IF('3_Task_Input'!H27="per week",'3_Task_Input'!I27*52,IF('3_Task_Input'!H27="per month",'3_Task_Input'!I27*12,""))))</f>
        <v/>
      </c>
      <c r="E27" s="8" t="str">
        <f>IF(A27="","",(D27*'3_Task_Input'!G27/60)*MAX(1,'3_Task_Input'!J27))</f>
        <v/>
      </c>
      <c r="F27" s="8" t="str">
        <f>IF(A27="","",E27*'3_Task_Input'!K27)</f>
        <v/>
      </c>
      <c r="G27" s="8" t="str">
        <f>IF(A27="","",IF(E27&lt;50,1,IF(E27&lt;200,2,IF(E27&lt;500,3,IF(E27&lt;1000,4,5)))))</f>
        <v/>
      </c>
      <c r="H27" s="8" t="str">
        <f>IF(A27="","",IF(F27&lt;10000,1,IF(F27&lt;50000,2,IF(F27&lt;150000,3,IF(F27&lt;300000,4,5)))))</f>
        <v/>
      </c>
      <c r="I27" s="8" t="str">
        <f>IF(A27="","",MIN(5,MAX(1,(IF('3_Task_Input'!L27="Low",1,IF('3_Task_Input'!L27="Medium",3,5)) +IF('3_Task_Input'!M27="Rare",0,IF('3_Task_Input'!M27="Occasional",1,2)) +IF('3_Task_Input'!N27="Shared",0,IF('3_Task_Input'!N27="Role-based",1,2)) +IF('3_Task_Input'!O27="Yes",1,0))/2)))</f>
        <v/>
      </c>
      <c r="J27" s="8" t="str">
        <f>IF(A27="","",MIN(5,MAX(1,(IF('3_Task_Input'!S27="None",1,IF('3_Task_Input'!S27="Internal",3,5)) +IF('3_Task_Input'!P27&gt;48,5,IF('3_Task_Input'!P27&gt;8,4,IF('3_Task_Input'!P27&gt;0,2,1))))/2)))</f>
        <v/>
      </c>
      <c r="K27" s="8" t="str">
        <f>IF(A27="","",MIN(5,MAX(1,(IF('3_Task_Input'!R27="Low",1,IF('3_Task_Input'!R27="Medium",3,5))))))</f>
        <v/>
      </c>
      <c r="L27" s="8" t="str">
        <f>IF(A27="","",ROUND(AVERAGE(G27:K27),2))</f>
        <v/>
      </c>
      <c r="M27" s="8" t="str">
        <f>IF(A27="","",IF(L27&gt;=4,"High-Impact / Near-Term",IF(L27&gt;=2.5,"Medium-Impact","Monitor / Defer")))</f>
        <v/>
      </c>
    </row>
    <row r="28" spans="1:13">
      <c r="A28" s="8" t="str">
        <f>IF('3_Task_Input'!A28="","",'3_Task_Input'!A28)</f>
        <v/>
      </c>
      <c r="B28" s="8" t="str">
        <f>IF(A28="","",'3_Task_Input'!B28)</f>
        <v/>
      </c>
      <c r="C28" s="8" t="str">
        <f>IF(A28="","",'3_Task_Input'!C28)</f>
        <v/>
      </c>
      <c r="D28" s="8" t="str">
        <f>IF(A28="","",IF('3_Task_Input'!H28="per day",'3_Task_Input'!I28*260,IF('3_Task_Input'!H28="per week",'3_Task_Input'!I28*52,IF('3_Task_Input'!H28="per month",'3_Task_Input'!I28*12,""))))</f>
        <v/>
      </c>
      <c r="E28" s="8" t="str">
        <f>IF(A28="","",(D28*'3_Task_Input'!G28/60)*MAX(1,'3_Task_Input'!J28))</f>
        <v/>
      </c>
      <c r="F28" s="8" t="str">
        <f>IF(A28="","",E28*'3_Task_Input'!K28)</f>
        <v/>
      </c>
      <c r="G28" s="8" t="str">
        <f>IF(A28="","",IF(E28&lt;50,1,IF(E28&lt;200,2,IF(E28&lt;500,3,IF(E28&lt;1000,4,5)))))</f>
        <v/>
      </c>
      <c r="H28" s="8" t="str">
        <f>IF(A28="","",IF(F28&lt;10000,1,IF(F28&lt;50000,2,IF(F28&lt;150000,3,IF(F28&lt;300000,4,5)))))</f>
        <v/>
      </c>
      <c r="I28" s="8" t="str">
        <f>IF(A28="","",MIN(5,MAX(1,(IF('3_Task_Input'!L28="Low",1,IF('3_Task_Input'!L28="Medium",3,5)) +IF('3_Task_Input'!M28="Rare",0,IF('3_Task_Input'!M28="Occasional",1,2)) +IF('3_Task_Input'!N28="Shared",0,IF('3_Task_Input'!N28="Role-based",1,2)) +IF('3_Task_Input'!O28="Yes",1,0))/2)))</f>
        <v/>
      </c>
      <c r="J28" s="8" t="str">
        <f>IF(A28="","",MIN(5,MAX(1,(IF('3_Task_Input'!S28="None",1,IF('3_Task_Input'!S28="Internal",3,5)) +IF('3_Task_Input'!P28&gt;48,5,IF('3_Task_Input'!P28&gt;8,4,IF('3_Task_Input'!P28&gt;0,2,1))))/2)))</f>
        <v/>
      </c>
      <c r="K28" s="8" t="str">
        <f>IF(A28="","",MIN(5,MAX(1,(IF('3_Task_Input'!R28="Low",1,IF('3_Task_Input'!R28="Medium",3,5))))))</f>
        <v/>
      </c>
      <c r="L28" s="8" t="str">
        <f>IF(A28="","",ROUND(AVERAGE(G28:K28),2))</f>
        <v/>
      </c>
      <c r="M28" s="8" t="str">
        <f>IF(A28="","",IF(L28&gt;=4,"High-Impact / Near-Term",IF(L28&gt;=2.5,"Medium-Impact","Monitor / Defer")))</f>
        <v/>
      </c>
    </row>
    <row r="29" spans="1:13">
      <c r="A29" s="8" t="str">
        <f>IF('3_Task_Input'!A29="","",'3_Task_Input'!A29)</f>
        <v/>
      </c>
      <c r="B29" s="8" t="str">
        <f>IF(A29="","",'3_Task_Input'!B29)</f>
        <v/>
      </c>
      <c r="C29" s="8" t="str">
        <f>IF(A29="","",'3_Task_Input'!C29)</f>
        <v/>
      </c>
      <c r="D29" s="8" t="str">
        <f>IF(A29="","",IF('3_Task_Input'!H29="per day",'3_Task_Input'!I29*260,IF('3_Task_Input'!H29="per week",'3_Task_Input'!I29*52,IF('3_Task_Input'!H29="per month",'3_Task_Input'!I29*12,""))))</f>
        <v/>
      </c>
      <c r="E29" s="8" t="str">
        <f>IF(A29="","",(D29*'3_Task_Input'!G29/60)*MAX(1,'3_Task_Input'!J29))</f>
        <v/>
      </c>
      <c r="F29" s="8" t="str">
        <f>IF(A29="","",E29*'3_Task_Input'!K29)</f>
        <v/>
      </c>
      <c r="G29" s="8" t="str">
        <f>IF(A29="","",IF(E29&lt;50,1,IF(E29&lt;200,2,IF(E29&lt;500,3,IF(E29&lt;1000,4,5)))))</f>
        <v/>
      </c>
      <c r="H29" s="8" t="str">
        <f>IF(A29="","",IF(F29&lt;10000,1,IF(F29&lt;50000,2,IF(F29&lt;150000,3,IF(F29&lt;300000,4,5)))))</f>
        <v/>
      </c>
      <c r="I29" s="8" t="str">
        <f>IF(A29="","",MIN(5,MAX(1,(IF('3_Task_Input'!L29="Low",1,IF('3_Task_Input'!L29="Medium",3,5)) +IF('3_Task_Input'!M29="Rare",0,IF('3_Task_Input'!M29="Occasional",1,2)) +IF('3_Task_Input'!N29="Shared",0,IF('3_Task_Input'!N29="Role-based",1,2)) +IF('3_Task_Input'!O29="Yes",1,0))/2)))</f>
        <v/>
      </c>
      <c r="J29" s="8" t="str">
        <f>IF(A29="","",MIN(5,MAX(1,(IF('3_Task_Input'!S29="None",1,IF('3_Task_Input'!S29="Internal",3,5)) +IF('3_Task_Input'!P29&gt;48,5,IF('3_Task_Input'!P29&gt;8,4,IF('3_Task_Input'!P29&gt;0,2,1))))/2)))</f>
        <v/>
      </c>
      <c r="K29" s="8" t="str">
        <f>IF(A29="","",MIN(5,MAX(1,(IF('3_Task_Input'!R29="Low",1,IF('3_Task_Input'!R29="Medium",3,5))))))</f>
        <v/>
      </c>
      <c r="L29" s="8" t="str">
        <f>IF(A29="","",ROUND(AVERAGE(G29:K29),2))</f>
        <v/>
      </c>
      <c r="M29" s="8" t="str">
        <f>IF(A29="","",IF(L29&gt;=4,"High-Impact / Near-Term",IF(L29&gt;=2.5,"Medium-Impact","Monitor / Defer")))</f>
        <v/>
      </c>
    </row>
    <row r="30" spans="1:13">
      <c r="A30" s="8" t="str">
        <f>IF('3_Task_Input'!A30="","",'3_Task_Input'!A30)</f>
        <v/>
      </c>
      <c r="B30" s="8" t="str">
        <f>IF(A30="","",'3_Task_Input'!B30)</f>
        <v/>
      </c>
      <c r="C30" s="8" t="str">
        <f>IF(A30="","",'3_Task_Input'!C30)</f>
        <v/>
      </c>
      <c r="D30" s="8" t="str">
        <f>IF(A30="","",IF('3_Task_Input'!H30="per day",'3_Task_Input'!I30*260,IF('3_Task_Input'!H30="per week",'3_Task_Input'!I30*52,IF('3_Task_Input'!H30="per month",'3_Task_Input'!I30*12,""))))</f>
        <v/>
      </c>
      <c r="E30" s="8" t="str">
        <f>IF(A30="","",(D30*'3_Task_Input'!G30/60)*MAX(1,'3_Task_Input'!J30))</f>
        <v/>
      </c>
      <c r="F30" s="8" t="str">
        <f>IF(A30="","",E30*'3_Task_Input'!K30)</f>
        <v/>
      </c>
      <c r="G30" s="8" t="str">
        <f>IF(A30="","",IF(E30&lt;50,1,IF(E30&lt;200,2,IF(E30&lt;500,3,IF(E30&lt;1000,4,5)))))</f>
        <v/>
      </c>
      <c r="H30" s="8" t="str">
        <f>IF(A30="","",IF(F30&lt;10000,1,IF(F30&lt;50000,2,IF(F30&lt;150000,3,IF(F30&lt;300000,4,5)))))</f>
        <v/>
      </c>
      <c r="I30" s="8" t="str">
        <f>IF(A30="","",MIN(5,MAX(1,(IF('3_Task_Input'!L30="Low",1,IF('3_Task_Input'!L30="Medium",3,5)) +IF('3_Task_Input'!M30="Rare",0,IF('3_Task_Input'!M30="Occasional",1,2)) +IF('3_Task_Input'!N30="Shared",0,IF('3_Task_Input'!N30="Role-based",1,2)) +IF('3_Task_Input'!O30="Yes",1,0))/2)))</f>
        <v/>
      </c>
      <c r="J30" s="8" t="str">
        <f>IF(A30="","",MIN(5,MAX(1,(IF('3_Task_Input'!S30="None",1,IF('3_Task_Input'!S30="Internal",3,5)) +IF('3_Task_Input'!P30&gt;48,5,IF('3_Task_Input'!P30&gt;8,4,IF('3_Task_Input'!P30&gt;0,2,1))))/2)))</f>
        <v/>
      </c>
      <c r="K30" s="8" t="str">
        <f>IF(A30="","",MIN(5,MAX(1,(IF('3_Task_Input'!R30="Low",1,IF('3_Task_Input'!R30="Medium",3,5))))))</f>
        <v/>
      </c>
      <c r="L30" s="8" t="str">
        <f>IF(A30="","",ROUND(AVERAGE(G30:K30),2))</f>
        <v/>
      </c>
      <c r="M30" s="8" t="str">
        <f>IF(A30="","",IF(L30&gt;=4,"High-Impact / Near-Term",IF(L30&gt;=2.5,"Medium-Impact","Monitor / Defer")))</f>
        <v/>
      </c>
    </row>
    <row r="31" spans="1:13">
      <c r="A31" s="8" t="str">
        <f>IF('3_Task_Input'!A31="","",'3_Task_Input'!A31)</f>
        <v/>
      </c>
      <c r="B31" s="8" t="str">
        <f>IF(A31="","",'3_Task_Input'!B31)</f>
        <v/>
      </c>
      <c r="C31" s="8" t="str">
        <f>IF(A31="","",'3_Task_Input'!C31)</f>
        <v/>
      </c>
      <c r="D31" s="8" t="str">
        <f>IF(A31="","",IF('3_Task_Input'!H31="per day",'3_Task_Input'!I31*260,IF('3_Task_Input'!H31="per week",'3_Task_Input'!I31*52,IF('3_Task_Input'!H31="per month",'3_Task_Input'!I31*12,""))))</f>
        <v/>
      </c>
      <c r="E31" s="8" t="str">
        <f>IF(A31="","",(D31*'3_Task_Input'!G31/60)*MAX(1,'3_Task_Input'!J31))</f>
        <v/>
      </c>
      <c r="F31" s="8" t="str">
        <f>IF(A31="","",E31*'3_Task_Input'!K31)</f>
        <v/>
      </c>
      <c r="G31" s="8" t="str">
        <f>IF(A31="","",IF(E31&lt;50,1,IF(E31&lt;200,2,IF(E31&lt;500,3,IF(E31&lt;1000,4,5)))))</f>
        <v/>
      </c>
      <c r="H31" s="8" t="str">
        <f>IF(A31="","",IF(F31&lt;10000,1,IF(F31&lt;50000,2,IF(F31&lt;150000,3,IF(F31&lt;300000,4,5)))))</f>
        <v/>
      </c>
      <c r="I31" s="8" t="str">
        <f>IF(A31="","",MIN(5,MAX(1,(IF('3_Task_Input'!L31="Low",1,IF('3_Task_Input'!L31="Medium",3,5)) +IF('3_Task_Input'!M31="Rare",0,IF('3_Task_Input'!M31="Occasional",1,2)) +IF('3_Task_Input'!N31="Shared",0,IF('3_Task_Input'!N31="Role-based",1,2)) +IF('3_Task_Input'!O31="Yes",1,0))/2)))</f>
        <v/>
      </c>
      <c r="J31" s="8" t="str">
        <f>IF(A31="","",MIN(5,MAX(1,(IF('3_Task_Input'!S31="None",1,IF('3_Task_Input'!S31="Internal",3,5)) +IF('3_Task_Input'!P31&gt;48,5,IF('3_Task_Input'!P31&gt;8,4,IF('3_Task_Input'!P31&gt;0,2,1))))/2)))</f>
        <v/>
      </c>
      <c r="K31" s="8" t="str">
        <f>IF(A31="","",MIN(5,MAX(1,(IF('3_Task_Input'!R31="Low",1,IF('3_Task_Input'!R31="Medium",3,5))))))</f>
        <v/>
      </c>
      <c r="L31" s="8" t="str">
        <f>IF(A31="","",ROUND(AVERAGE(G31:K31),2))</f>
        <v/>
      </c>
      <c r="M31" s="8" t="str">
        <f>IF(A31="","",IF(L31&gt;=4,"High-Impact / Near-Term",IF(L31&gt;=2.5,"Medium-Impact","Monitor / Defer")))</f>
        <v/>
      </c>
    </row>
    <row r="32" spans="1:13">
      <c r="A32" s="8" t="str">
        <f>IF('3_Task_Input'!A32="","",'3_Task_Input'!A32)</f>
        <v/>
      </c>
      <c r="B32" s="8" t="str">
        <f>IF(A32="","",'3_Task_Input'!B32)</f>
        <v/>
      </c>
      <c r="C32" s="8" t="str">
        <f>IF(A32="","",'3_Task_Input'!C32)</f>
        <v/>
      </c>
      <c r="D32" s="8" t="str">
        <f>IF(A32="","",IF('3_Task_Input'!H32="per day",'3_Task_Input'!I32*260,IF('3_Task_Input'!H32="per week",'3_Task_Input'!I32*52,IF('3_Task_Input'!H32="per month",'3_Task_Input'!I32*12,""))))</f>
        <v/>
      </c>
      <c r="E32" s="8" t="str">
        <f>IF(A32="","",(D32*'3_Task_Input'!G32/60)*MAX(1,'3_Task_Input'!J32))</f>
        <v/>
      </c>
      <c r="F32" s="8" t="str">
        <f>IF(A32="","",E32*'3_Task_Input'!K32)</f>
        <v/>
      </c>
      <c r="G32" s="8" t="str">
        <f>IF(A32="","",IF(E32&lt;50,1,IF(E32&lt;200,2,IF(E32&lt;500,3,IF(E32&lt;1000,4,5)))))</f>
        <v/>
      </c>
      <c r="H32" s="8" t="str">
        <f>IF(A32="","",IF(F32&lt;10000,1,IF(F32&lt;50000,2,IF(F32&lt;150000,3,IF(F32&lt;300000,4,5)))))</f>
        <v/>
      </c>
      <c r="I32" s="8" t="str">
        <f>IF(A32="","",MIN(5,MAX(1,(IF('3_Task_Input'!L32="Low",1,IF('3_Task_Input'!L32="Medium",3,5)) +IF('3_Task_Input'!M32="Rare",0,IF('3_Task_Input'!M32="Occasional",1,2)) +IF('3_Task_Input'!N32="Shared",0,IF('3_Task_Input'!N32="Role-based",1,2)) +IF('3_Task_Input'!O32="Yes",1,0))/2)))</f>
        <v/>
      </c>
      <c r="J32" s="8" t="str">
        <f>IF(A32="","",MIN(5,MAX(1,(IF('3_Task_Input'!S32="None",1,IF('3_Task_Input'!S32="Internal",3,5)) +IF('3_Task_Input'!P32&gt;48,5,IF('3_Task_Input'!P32&gt;8,4,IF('3_Task_Input'!P32&gt;0,2,1))))/2)))</f>
        <v/>
      </c>
      <c r="K32" s="8" t="str">
        <f>IF(A32="","",MIN(5,MAX(1,(IF('3_Task_Input'!R32="Low",1,IF('3_Task_Input'!R32="Medium",3,5))))))</f>
        <v/>
      </c>
      <c r="L32" s="8" t="str">
        <f>IF(A32="","",ROUND(AVERAGE(G32:K32),2))</f>
        <v/>
      </c>
      <c r="M32" s="8" t="str">
        <f>IF(A32="","",IF(L32&gt;=4,"High-Impact / Near-Term",IF(L32&gt;=2.5,"Medium-Impact","Monitor / Defer")))</f>
        <v/>
      </c>
    </row>
    <row r="33" spans="1:13">
      <c r="A33" s="8" t="str">
        <f>IF('3_Task_Input'!A33="","",'3_Task_Input'!A33)</f>
        <v/>
      </c>
      <c r="B33" s="8" t="str">
        <f>IF(A33="","",'3_Task_Input'!B33)</f>
        <v/>
      </c>
      <c r="C33" s="8" t="str">
        <f>IF(A33="","",'3_Task_Input'!C33)</f>
        <v/>
      </c>
      <c r="D33" s="8" t="str">
        <f>IF(A33="","",IF('3_Task_Input'!H33="per day",'3_Task_Input'!I33*260,IF('3_Task_Input'!H33="per week",'3_Task_Input'!I33*52,IF('3_Task_Input'!H33="per month",'3_Task_Input'!I33*12,""))))</f>
        <v/>
      </c>
      <c r="E33" s="8" t="str">
        <f>IF(A33="","",(D33*'3_Task_Input'!G33/60)*MAX(1,'3_Task_Input'!J33))</f>
        <v/>
      </c>
      <c r="F33" s="8" t="str">
        <f>IF(A33="","",E33*'3_Task_Input'!K33)</f>
        <v/>
      </c>
      <c r="G33" s="8" t="str">
        <f>IF(A33="","",IF(E33&lt;50,1,IF(E33&lt;200,2,IF(E33&lt;500,3,IF(E33&lt;1000,4,5)))))</f>
        <v/>
      </c>
      <c r="H33" s="8" t="str">
        <f>IF(A33="","",IF(F33&lt;10000,1,IF(F33&lt;50000,2,IF(F33&lt;150000,3,IF(F33&lt;300000,4,5)))))</f>
        <v/>
      </c>
      <c r="I33" s="8" t="str">
        <f>IF(A33="","",MIN(5,MAX(1,(IF('3_Task_Input'!L33="Low",1,IF('3_Task_Input'!L33="Medium",3,5)) +IF('3_Task_Input'!M33="Rare",0,IF('3_Task_Input'!M33="Occasional",1,2)) +IF('3_Task_Input'!N33="Shared",0,IF('3_Task_Input'!N33="Role-based",1,2)) +IF('3_Task_Input'!O33="Yes",1,0))/2)))</f>
        <v/>
      </c>
      <c r="J33" s="8" t="str">
        <f>IF(A33="","",MIN(5,MAX(1,(IF('3_Task_Input'!S33="None",1,IF('3_Task_Input'!S33="Internal",3,5)) +IF('3_Task_Input'!P33&gt;48,5,IF('3_Task_Input'!P33&gt;8,4,IF('3_Task_Input'!P33&gt;0,2,1))))/2)))</f>
        <v/>
      </c>
      <c r="K33" s="8" t="str">
        <f>IF(A33="","",MIN(5,MAX(1,(IF('3_Task_Input'!R33="Low",1,IF('3_Task_Input'!R33="Medium",3,5))))))</f>
        <v/>
      </c>
      <c r="L33" s="8" t="str">
        <f>IF(A33="","",ROUND(AVERAGE(G33:K33),2))</f>
        <v/>
      </c>
      <c r="M33" s="8" t="str">
        <f>IF(A33="","",IF(L33&gt;=4,"High-Impact / Near-Term",IF(L33&gt;=2.5,"Medium-Impact","Monitor / Defer")))</f>
        <v/>
      </c>
    </row>
    <row r="34" spans="1:13">
      <c r="A34" s="8" t="str">
        <f>IF('3_Task_Input'!A34="","",'3_Task_Input'!A34)</f>
        <v/>
      </c>
      <c r="B34" s="8" t="str">
        <f>IF(A34="","",'3_Task_Input'!B34)</f>
        <v/>
      </c>
      <c r="C34" s="8" t="str">
        <f>IF(A34="","",'3_Task_Input'!C34)</f>
        <v/>
      </c>
      <c r="D34" s="8" t="str">
        <f>IF(A34="","",IF('3_Task_Input'!H34="per day",'3_Task_Input'!I34*260,IF('3_Task_Input'!H34="per week",'3_Task_Input'!I34*52,IF('3_Task_Input'!H34="per month",'3_Task_Input'!I34*12,""))))</f>
        <v/>
      </c>
      <c r="E34" s="8" t="str">
        <f>IF(A34="","",(D34*'3_Task_Input'!G34/60)*MAX(1,'3_Task_Input'!J34))</f>
        <v/>
      </c>
      <c r="F34" s="8" t="str">
        <f>IF(A34="","",E34*'3_Task_Input'!K34)</f>
        <v/>
      </c>
      <c r="G34" s="8" t="str">
        <f>IF(A34="","",IF(E34&lt;50,1,IF(E34&lt;200,2,IF(E34&lt;500,3,IF(E34&lt;1000,4,5)))))</f>
        <v/>
      </c>
      <c r="H34" s="8" t="str">
        <f>IF(A34="","",IF(F34&lt;10000,1,IF(F34&lt;50000,2,IF(F34&lt;150000,3,IF(F34&lt;300000,4,5)))))</f>
        <v/>
      </c>
      <c r="I34" s="8" t="str">
        <f>IF(A34="","",MIN(5,MAX(1,(IF('3_Task_Input'!L34="Low",1,IF('3_Task_Input'!L34="Medium",3,5)) +IF('3_Task_Input'!M34="Rare",0,IF('3_Task_Input'!M34="Occasional",1,2)) +IF('3_Task_Input'!N34="Shared",0,IF('3_Task_Input'!N34="Role-based",1,2)) +IF('3_Task_Input'!O34="Yes",1,0))/2)))</f>
        <v/>
      </c>
      <c r="J34" s="8" t="str">
        <f>IF(A34="","",MIN(5,MAX(1,(IF('3_Task_Input'!S34="None",1,IF('3_Task_Input'!S34="Internal",3,5)) +IF('3_Task_Input'!P34&gt;48,5,IF('3_Task_Input'!P34&gt;8,4,IF('3_Task_Input'!P34&gt;0,2,1))))/2)))</f>
        <v/>
      </c>
      <c r="K34" s="8" t="str">
        <f>IF(A34="","",MIN(5,MAX(1,(IF('3_Task_Input'!R34="Low",1,IF('3_Task_Input'!R34="Medium",3,5))))))</f>
        <v/>
      </c>
      <c r="L34" s="8" t="str">
        <f>IF(A34="","",ROUND(AVERAGE(G34:K34),2))</f>
        <v/>
      </c>
      <c r="M34" s="8" t="str">
        <f>IF(A34="","",IF(L34&gt;=4,"High-Impact / Near-Term",IF(L34&gt;=2.5,"Medium-Impact","Monitor / Defer")))</f>
        <v/>
      </c>
    </row>
    <row r="35" spans="1:13">
      <c r="A35" s="8" t="str">
        <f>IF('3_Task_Input'!A35="","",'3_Task_Input'!A35)</f>
        <v/>
      </c>
      <c r="B35" s="8" t="str">
        <f>IF(A35="","",'3_Task_Input'!B35)</f>
        <v/>
      </c>
      <c r="C35" s="8" t="str">
        <f>IF(A35="","",'3_Task_Input'!C35)</f>
        <v/>
      </c>
      <c r="D35" s="8" t="str">
        <f>IF(A35="","",IF('3_Task_Input'!H35="per day",'3_Task_Input'!I35*260,IF('3_Task_Input'!H35="per week",'3_Task_Input'!I35*52,IF('3_Task_Input'!H35="per month",'3_Task_Input'!I35*12,""))))</f>
        <v/>
      </c>
      <c r="E35" s="8" t="str">
        <f>IF(A35="","",(D35*'3_Task_Input'!G35/60)*MAX(1,'3_Task_Input'!J35))</f>
        <v/>
      </c>
      <c r="F35" s="8" t="str">
        <f>IF(A35="","",E35*'3_Task_Input'!K35)</f>
        <v/>
      </c>
      <c r="G35" s="8" t="str">
        <f>IF(A35="","",IF(E35&lt;50,1,IF(E35&lt;200,2,IF(E35&lt;500,3,IF(E35&lt;1000,4,5)))))</f>
        <v/>
      </c>
      <c r="H35" s="8" t="str">
        <f>IF(A35="","",IF(F35&lt;10000,1,IF(F35&lt;50000,2,IF(F35&lt;150000,3,IF(F35&lt;300000,4,5)))))</f>
        <v/>
      </c>
      <c r="I35" s="8" t="str">
        <f>IF(A35="","",MIN(5,MAX(1,(IF('3_Task_Input'!L35="Low",1,IF('3_Task_Input'!L35="Medium",3,5)) +IF('3_Task_Input'!M35="Rare",0,IF('3_Task_Input'!M35="Occasional",1,2)) +IF('3_Task_Input'!N35="Shared",0,IF('3_Task_Input'!N35="Role-based",1,2)) +IF('3_Task_Input'!O35="Yes",1,0))/2)))</f>
        <v/>
      </c>
      <c r="J35" s="8" t="str">
        <f>IF(A35="","",MIN(5,MAX(1,(IF('3_Task_Input'!S35="None",1,IF('3_Task_Input'!S35="Internal",3,5)) +IF('3_Task_Input'!P35&gt;48,5,IF('3_Task_Input'!P35&gt;8,4,IF('3_Task_Input'!P35&gt;0,2,1))))/2)))</f>
        <v/>
      </c>
      <c r="K35" s="8" t="str">
        <f>IF(A35="","",MIN(5,MAX(1,(IF('3_Task_Input'!R35="Low",1,IF('3_Task_Input'!R35="Medium",3,5))))))</f>
        <v/>
      </c>
      <c r="L35" s="8" t="str">
        <f>IF(A35="","",ROUND(AVERAGE(G35:K35),2))</f>
        <v/>
      </c>
      <c r="M35" s="8" t="str">
        <f>IF(A35="","",IF(L35&gt;=4,"High-Impact / Near-Term",IF(L35&gt;=2.5,"Medium-Impact","Monitor / Defer")))</f>
        <v/>
      </c>
    </row>
    <row r="36" spans="1:13">
      <c r="A36" s="8" t="str">
        <f>IF('3_Task_Input'!A36="","",'3_Task_Input'!A36)</f>
        <v/>
      </c>
      <c r="B36" s="8" t="str">
        <f>IF(A36="","",'3_Task_Input'!B36)</f>
        <v/>
      </c>
      <c r="C36" s="8" t="str">
        <f>IF(A36="","",'3_Task_Input'!C36)</f>
        <v/>
      </c>
      <c r="D36" s="8" t="str">
        <f>IF(A36="","",IF('3_Task_Input'!H36="per day",'3_Task_Input'!I36*260,IF('3_Task_Input'!H36="per week",'3_Task_Input'!I36*52,IF('3_Task_Input'!H36="per month",'3_Task_Input'!I36*12,""))))</f>
        <v/>
      </c>
      <c r="E36" s="8" t="str">
        <f>IF(A36="","",(D36*'3_Task_Input'!G36/60)*MAX(1,'3_Task_Input'!J36))</f>
        <v/>
      </c>
      <c r="F36" s="8" t="str">
        <f>IF(A36="","",E36*'3_Task_Input'!K36)</f>
        <v/>
      </c>
      <c r="G36" s="8" t="str">
        <f>IF(A36="","",IF(E36&lt;50,1,IF(E36&lt;200,2,IF(E36&lt;500,3,IF(E36&lt;1000,4,5)))))</f>
        <v/>
      </c>
      <c r="H36" s="8" t="str">
        <f>IF(A36="","",IF(F36&lt;10000,1,IF(F36&lt;50000,2,IF(F36&lt;150000,3,IF(F36&lt;300000,4,5)))))</f>
        <v/>
      </c>
      <c r="I36" s="8" t="str">
        <f>IF(A36="","",MIN(5,MAX(1,(IF('3_Task_Input'!L36="Low",1,IF('3_Task_Input'!L36="Medium",3,5)) +IF('3_Task_Input'!M36="Rare",0,IF('3_Task_Input'!M36="Occasional",1,2)) +IF('3_Task_Input'!N36="Shared",0,IF('3_Task_Input'!N36="Role-based",1,2)) +IF('3_Task_Input'!O36="Yes",1,0))/2)))</f>
        <v/>
      </c>
      <c r="J36" s="8" t="str">
        <f>IF(A36="","",MIN(5,MAX(1,(IF('3_Task_Input'!S36="None",1,IF('3_Task_Input'!S36="Internal",3,5)) +IF('3_Task_Input'!P36&gt;48,5,IF('3_Task_Input'!P36&gt;8,4,IF('3_Task_Input'!P36&gt;0,2,1))))/2)))</f>
        <v/>
      </c>
      <c r="K36" s="8" t="str">
        <f>IF(A36="","",MIN(5,MAX(1,(IF('3_Task_Input'!R36="Low",1,IF('3_Task_Input'!R36="Medium",3,5))))))</f>
        <v/>
      </c>
      <c r="L36" s="8" t="str">
        <f>IF(A36="","",ROUND(AVERAGE(G36:K36),2))</f>
        <v/>
      </c>
      <c r="M36" s="8" t="str">
        <f>IF(A36="","",IF(L36&gt;=4,"High-Impact / Near-Term",IF(L36&gt;=2.5,"Medium-Impact","Monitor / Defer")))</f>
        <v/>
      </c>
    </row>
    <row r="37" spans="1:13">
      <c r="A37" s="8" t="str">
        <f>IF('3_Task_Input'!A37="","",'3_Task_Input'!A37)</f>
        <v/>
      </c>
      <c r="B37" s="8" t="str">
        <f>IF(A37="","",'3_Task_Input'!B37)</f>
        <v/>
      </c>
      <c r="C37" s="8" t="str">
        <f>IF(A37="","",'3_Task_Input'!C37)</f>
        <v/>
      </c>
      <c r="D37" s="8" t="str">
        <f>IF(A37="","",IF('3_Task_Input'!H37="per day",'3_Task_Input'!I37*260,IF('3_Task_Input'!H37="per week",'3_Task_Input'!I37*52,IF('3_Task_Input'!H37="per month",'3_Task_Input'!I37*12,""))))</f>
        <v/>
      </c>
      <c r="E37" s="8" t="str">
        <f>IF(A37="","",(D37*'3_Task_Input'!G37/60)*MAX(1,'3_Task_Input'!J37))</f>
        <v/>
      </c>
      <c r="F37" s="8" t="str">
        <f>IF(A37="","",E37*'3_Task_Input'!K37)</f>
        <v/>
      </c>
      <c r="G37" s="8" t="str">
        <f>IF(A37="","",IF(E37&lt;50,1,IF(E37&lt;200,2,IF(E37&lt;500,3,IF(E37&lt;1000,4,5)))))</f>
        <v/>
      </c>
      <c r="H37" s="8" t="str">
        <f>IF(A37="","",IF(F37&lt;10000,1,IF(F37&lt;50000,2,IF(F37&lt;150000,3,IF(F37&lt;300000,4,5)))))</f>
        <v/>
      </c>
      <c r="I37" s="8" t="str">
        <f>IF(A37="","",MIN(5,MAX(1,(IF('3_Task_Input'!L37="Low",1,IF('3_Task_Input'!L37="Medium",3,5)) +IF('3_Task_Input'!M37="Rare",0,IF('3_Task_Input'!M37="Occasional",1,2)) +IF('3_Task_Input'!N37="Shared",0,IF('3_Task_Input'!N37="Role-based",1,2)) +IF('3_Task_Input'!O37="Yes",1,0))/2)))</f>
        <v/>
      </c>
      <c r="J37" s="8" t="str">
        <f>IF(A37="","",MIN(5,MAX(1,(IF('3_Task_Input'!S37="None",1,IF('3_Task_Input'!S37="Internal",3,5)) +IF('3_Task_Input'!P37&gt;48,5,IF('3_Task_Input'!P37&gt;8,4,IF('3_Task_Input'!P37&gt;0,2,1))))/2)))</f>
        <v/>
      </c>
      <c r="K37" s="8" t="str">
        <f>IF(A37="","",MIN(5,MAX(1,(IF('3_Task_Input'!R37="Low",1,IF('3_Task_Input'!R37="Medium",3,5))))))</f>
        <v/>
      </c>
      <c r="L37" s="8" t="str">
        <f>IF(A37="","",ROUND(AVERAGE(G37:K37),2))</f>
        <v/>
      </c>
      <c r="M37" s="8" t="str">
        <f>IF(A37="","",IF(L37&gt;=4,"High-Impact / Near-Term",IF(L37&gt;=2.5,"Medium-Impact","Monitor / Defer")))</f>
        <v/>
      </c>
    </row>
    <row r="38" spans="1:13">
      <c r="A38" s="8" t="str">
        <f>IF('3_Task_Input'!A38="","",'3_Task_Input'!A38)</f>
        <v/>
      </c>
      <c r="B38" s="8" t="str">
        <f>IF(A38="","",'3_Task_Input'!B38)</f>
        <v/>
      </c>
      <c r="C38" s="8" t="str">
        <f>IF(A38="","",'3_Task_Input'!C38)</f>
        <v/>
      </c>
      <c r="D38" s="8" t="str">
        <f>IF(A38="","",IF('3_Task_Input'!H38="per day",'3_Task_Input'!I38*260,IF('3_Task_Input'!H38="per week",'3_Task_Input'!I38*52,IF('3_Task_Input'!H38="per month",'3_Task_Input'!I38*12,""))))</f>
        <v/>
      </c>
      <c r="E38" s="8" t="str">
        <f>IF(A38="","",(D38*'3_Task_Input'!G38/60)*MAX(1,'3_Task_Input'!J38))</f>
        <v/>
      </c>
      <c r="F38" s="8" t="str">
        <f>IF(A38="","",E38*'3_Task_Input'!K38)</f>
        <v/>
      </c>
      <c r="G38" s="8" t="str">
        <f>IF(A38="","",IF(E38&lt;50,1,IF(E38&lt;200,2,IF(E38&lt;500,3,IF(E38&lt;1000,4,5)))))</f>
        <v/>
      </c>
      <c r="H38" s="8" t="str">
        <f>IF(A38="","",IF(F38&lt;10000,1,IF(F38&lt;50000,2,IF(F38&lt;150000,3,IF(F38&lt;300000,4,5)))))</f>
        <v/>
      </c>
      <c r="I38" s="8" t="str">
        <f>IF(A38="","",MIN(5,MAX(1,(IF('3_Task_Input'!L38="Low",1,IF('3_Task_Input'!L38="Medium",3,5)) +IF('3_Task_Input'!M38="Rare",0,IF('3_Task_Input'!M38="Occasional",1,2)) +IF('3_Task_Input'!N38="Shared",0,IF('3_Task_Input'!N38="Role-based",1,2)) +IF('3_Task_Input'!O38="Yes",1,0))/2)))</f>
        <v/>
      </c>
      <c r="J38" s="8" t="str">
        <f>IF(A38="","",MIN(5,MAX(1,(IF('3_Task_Input'!S38="None",1,IF('3_Task_Input'!S38="Internal",3,5)) +IF('3_Task_Input'!P38&gt;48,5,IF('3_Task_Input'!P38&gt;8,4,IF('3_Task_Input'!P38&gt;0,2,1))))/2)))</f>
        <v/>
      </c>
      <c r="K38" s="8" t="str">
        <f>IF(A38="","",MIN(5,MAX(1,(IF('3_Task_Input'!R38="Low",1,IF('3_Task_Input'!R38="Medium",3,5))))))</f>
        <v/>
      </c>
      <c r="L38" s="8" t="str">
        <f>IF(A38="","",ROUND(AVERAGE(G38:K38),2))</f>
        <v/>
      </c>
      <c r="M38" s="8" t="str">
        <f>IF(A38="","",IF(L38&gt;=4,"High-Impact / Near-Term",IF(L38&gt;=2.5,"Medium-Impact","Monitor / Defer")))</f>
        <v/>
      </c>
    </row>
    <row r="39" spans="1:13">
      <c r="A39" s="8" t="str">
        <f>IF('3_Task_Input'!A39="","",'3_Task_Input'!A39)</f>
        <v/>
      </c>
      <c r="B39" s="8" t="str">
        <f>IF(A39="","",'3_Task_Input'!B39)</f>
        <v/>
      </c>
      <c r="C39" s="8" t="str">
        <f>IF(A39="","",'3_Task_Input'!C39)</f>
        <v/>
      </c>
      <c r="D39" s="8" t="str">
        <f>IF(A39="","",IF('3_Task_Input'!H39="per day",'3_Task_Input'!I39*260,IF('3_Task_Input'!H39="per week",'3_Task_Input'!I39*52,IF('3_Task_Input'!H39="per month",'3_Task_Input'!I39*12,""))))</f>
        <v/>
      </c>
      <c r="E39" s="8" t="str">
        <f>IF(A39="","",(D39*'3_Task_Input'!G39/60)*MAX(1,'3_Task_Input'!J39))</f>
        <v/>
      </c>
      <c r="F39" s="8" t="str">
        <f>IF(A39="","",E39*'3_Task_Input'!K39)</f>
        <v/>
      </c>
      <c r="G39" s="8" t="str">
        <f>IF(A39="","",IF(E39&lt;50,1,IF(E39&lt;200,2,IF(E39&lt;500,3,IF(E39&lt;1000,4,5)))))</f>
        <v/>
      </c>
      <c r="H39" s="8" t="str">
        <f>IF(A39="","",IF(F39&lt;10000,1,IF(F39&lt;50000,2,IF(F39&lt;150000,3,IF(F39&lt;300000,4,5)))))</f>
        <v/>
      </c>
      <c r="I39" s="8" t="str">
        <f>IF(A39="","",MIN(5,MAX(1,(IF('3_Task_Input'!L39="Low",1,IF('3_Task_Input'!L39="Medium",3,5)) +IF('3_Task_Input'!M39="Rare",0,IF('3_Task_Input'!M39="Occasional",1,2)) +IF('3_Task_Input'!N39="Shared",0,IF('3_Task_Input'!N39="Role-based",1,2)) +IF('3_Task_Input'!O39="Yes",1,0))/2)))</f>
        <v/>
      </c>
      <c r="J39" s="8" t="str">
        <f>IF(A39="","",MIN(5,MAX(1,(IF('3_Task_Input'!S39="None",1,IF('3_Task_Input'!S39="Internal",3,5)) +IF('3_Task_Input'!P39&gt;48,5,IF('3_Task_Input'!P39&gt;8,4,IF('3_Task_Input'!P39&gt;0,2,1))))/2)))</f>
        <v/>
      </c>
      <c r="K39" s="8" t="str">
        <f>IF(A39="","",MIN(5,MAX(1,(IF('3_Task_Input'!R39="Low",1,IF('3_Task_Input'!R39="Medium",3,5))))))</f>
        <v/>
      </c>
      <c r="L39" s="8" t="str">
        <f>IF(A39="","",ROUND(AVERAGE(G39:K39),2))</f>
        <v/>
      </c>
      <c r="M39" s="8" t="str">
        <f>IF(A39="","",IF(L39&gt;=4,"High-Impact / Near-Term",IF(L39&gt;=2.5,"Medium-Impact","Monitor / Defer")))</f>
        <v/>
      </c>
    </row>
    <row r="40" spans="1:13">
      <c r="A40" s="8" t="str">
        <f>IF('3_Task_Input'!A40="","",'3_Task_Input'!A40)</f>
        <v/>
      </c>
      <c r="B40" s="8" t="str">
        <f>IF(A40="","",'3_Task_Input'!B40)</f>
        <v/>
      </c>
      <c r="C40" s="8" t="str">
        <f>IF(A40="","",'3_Task_Input'!C40)</f>
        <v/>
      </c>
      <c r="D40" s="8" t="str">
        <f>IF(A40="","",IF('3_Task_Input'!H40="per day",'3_Task_Input'!I40*260,IF('3_Task_Input'!H40="per week",'3_Task_Input'!I40*52,IF('3_Task_Input'!H40="per month",'3_Task_Input'!I40*12,""))))</f>
        <v/>
      </c>
      <c r="E40" s="8" t="str">
        <f>IF(A40="","",(D40*'3_Task_Input'!G40/60)*MAX(1,'3_Task_Input'!J40))</f>
        <v/>
      </c>
      <c r="F40" s="8" t="str">
        <f>IF(A40="","",E40*'3_Task_Input'!K40)</f>
        <v/>
      </c>
      <c r="G40" s="8" t="str">
        <f>IF(A40="","",IF(E40&lt;50,1,IF(E40&lt;200,2,IF(E40&lt;500,3,IF(E40&lt;1000,4,5)))))</f>
        <v/>
      </c>
      <c r="H40" s="8" t="str">
        <f>IF(A40="","",IF(F40&lt;10000,1,IF(F40&lt;50000,2,IF(F40&lt;150000,3,IF(F40&lt;300000,4,5)))))</f>
        <v/>
      </c>
      <c r="I40" s="8" t="str">
        <f>IF(A40="","",MIN(5,MAX(1,(IF('3_Task_Input'!L40="Low",1,IF('3_Task_Input'!L40="Medium",3,5)) +IF('3_Task_Input'!M40="Rare",0,IF('3_Task_Input'!M40="Occasional",1,2)) +IF('3_Task_Input'!N40="Shared",0,IF('3_Task_Input'!N40="Role-based",1,2)) +IF('3_Task_Input'!O40="Yes",1,0))/2)))</f>
        <v/>
      </c>
      <c r="J40" s="8" t="str">
        <f>IF(A40="","",MIN(5,MAX(1,(IF('3_Task_Input'!S40="None",1,IF('3_Task_Input'!S40="Internal",3,5)) +IF('3_Task_Input'!P40&gt;48,5,IF('3_Task_Input'!P40&gt;8,4,IF('3_Task_Input'!P40&gt;0,2,1))))/2)))</f>
        <v/>
      </c>
      <c r="K40" s="8" t="str">
        <f>IF(A40="","",MIN(5,MAX(1,(IF('3_Task_Input'!R40="Low",1,IF('3_Task_Input'!R40="Medium",3,5))))))</f>
        <v/>
      </c>
      <c r="L40" s="8" t="str">
        <f>IF(A40="","",ROUND(AVERAGE(G40:K40),2))</f>
        <v/>
      </c>
      <c r="M40" s="8" t="str">
        <f>IF(A40="","",IF(L40&gt;=4,"High-Impact / Near-Term",IF(L40&gt;=2.5,"Medium-Impact","Monitor / Defer")))</f>
        <v/>
      </c>
    </row>
    <row r="41" spans="1:13">
      <c r="A41" s="8" t="str">
        <f>IF('3_Task_Input'!A41="","",'3_Task_Input'!A41)</f>
        <v/>
      </c>
      <c r="B41" s="8" t="str">
        <f>IF(A41="","",'3_Task_Input'!B41)</f>
        <v/>
      </c>
      <c r="C41" s="8" t="str">
        <f>IF(A41="","",'3_Task_Input'!C41)</f>
        <v/>
      </c>
      <c r="D41" s="8" t="str">
        <f>IF(A41="","",IF('3_Task_Input'!H41="per day",'3_Task_Input'!I41*260,IF('3_Task_Input'!H41="per week",'3_Task_Input'!I41*52,IF('3_Task_Input'!H41="per month",'3_Task_Input'!I41*12,""))))</f>
        <v/>
      </c>
      <c r="E41" s="8" t="str">
        <f>IF(A41="","",(D41*'3_Task_Input'!G41/60)*MAX(1,'3_Task_Input'!J41))</f>
        <v/>
      </c>
      <c r="F41" s="8" t="str">
        <f>IF(A41="","",E41*'3_Task_Input'!K41)</f>
        <v/>
      </c>
      <c r="G41" s="8" t="str">
        <f>IF(A41="","",IF(E41&lt;50,1,IF(E41&lt;200,2,IF(E41&lt;500,3,IF(E41&lt;1000,4,5)))))</f>
        <v/>
      </c>
      <c r="H41" s="8" t="str">
        <f>IF(A41="","",IF(F41&lt;10000,1,IF(F41&lt;50000,2,IF(F41&lt;150000,3,IF(F41&lt;300000,4,5)))))</f>
        <v/>
      </c>
      <c r="I41" s="8" t="str">
        <f>IF(A41="","",MIN(5,MAX(1,(IF('3_Task_Input'!L41="Low",1,IF('3_Task_Input'!L41="Medium",3,5)) +IF('3_Task_Input'!M41="Rare",0,IF('3_Task_Input'!M41="Occasional",1,2)) +IF('3_Task_Input'!N41="Shared",0,IF('3_Task_Input'!N41="Role-based",1,2)) +IF('3_Task_Input'!O41="Yes",1,0))/2)))</f>
        <v/>
      </c>
      <c r="J41" s="8" t="str">
        <f>IF(A41="","",MIN(5,MAX(1,(IF('3_Task_Input'!S41="None",1,IF('3_Task_Input'!S41="Internal",3,5)) +IF('3_Task_Input'!P41&gt;48,5,IF('3_Task_Input'!P41&gt;8,4,IF('3_Task_Input'!P41&gt;0,2,1))))/2)))</f>
        <v/>
      </c>
      <c r="K41" s="8" t="str">
        <f>IF(A41="","",MIN(5,MAX(1,(IF('3_Task_Input'!R41="Low",1,IF('3_Task_Input'!R41="Medium",3,5))))))</f>
        <v/>
      </c>
      <c r="L41" s="8" t="str">
        <f>IF(A41="","",ROUND(AVERAGE(G41:K41),2))</f>
        <v/>
      </c>
      <c r="M41" s="8" t="str">
        <f>IF(A41="","",IF(L41&gt;=4,"High-Impact / Near-Term",IF(L41&gt;=2.5,"Medium-Impact","Monitor / Defer")))</f>
        <v/>
      </c>
    </row>
    <row r="42" spans="1:13">
      <c r="A42" s="8" t="str">
        <f>IF('3_Task_Input'!A42="","",'3_Task_Input'!A42)</f>
        <v/>
      </c>
      <c r="B42" s="8" t="str">
        <f>IF(A42="","",'3_Task_Input'!B42)</f>
        <v/>
      </c>
      <c r="C42" s="8" t="str">
        <f>IF(A42="","",'3_Task_Input'!C42)</f>
        <v/>
      </c>
      <c r="D42" s="8" t="str">
        <f>IF(A42="","",IF('3_Task_Input'!H42="per day",'3_Task_Input'!I42*260,IF('3_Task_Input'!H42="per week",'3_Task_Input'!I42*52,IF('3_Task_Input'!H42="per month",'3_Task_Input'!I42*12,""))))</f>
        <v/>
      </c>
      <c r="E42" s="8" t="str">
        <f>IF(A42="","",(D42*'3_Task_Input'!G42/60)*MAX(1,'3_Task_Input'!J42))</f>
        <v/>
      </c>
      <c r="F42" s="8" t="str">
        <f>IF(A42="","",E42*'3_Task_Input'!K42)</f>
        <v/>
      </c>
      <c r="G42" s="8" t="str">
        <f>IF(A42="","",IF(E42&lt;50,1,IF(E42&lt;200,2,IF(E42&lt;500,3,IF(E42&lt;1000,4,5)))))</f>
        <v/>
      </c>
      <c r="H42" s="8" t="str">
        <f>IF(A42="","",IF(F42&lt;10000,1,IF(F42&lt;50000,2,IF(F42&lt;150000,3,IF(F42&lt;300000,4,5)))))</f>
        <v/>
      </c>
      <c r="I42" s="8" t="str">
        <f>IF(A42="","",MIN(5,MAX(1,(IF('3_Task_Input'!L42="Low",1,IF('3_Task_Input'!L42="Medium",3,5)) +IF('3_Task_Input'!M42="Rare",0,IF('3_Task_Input'!M42="Occasional",1,2)) +IF('3_Task_Input'!N42="Shared",0,IF('3_Task_Input'!N42="Role-based",1,2)) +IF('3_Task_Input'!O42="Yes",1,0))/2)))</f>
        <v/>
      </c>
      <c r="J42" s="8" t="str">
        <f>IF(A42="","",MIN(5,MAX(1,(IF('3_Task_Input'!S42="None",1,IF('3_Task_Input'!S42="Internal",3,5)) +IF('3_Task_Input'!P42&gt;48,5,IF('3_Task_Input'!P42&gt;8,4,IF('3_Task_Input'!P42&gt;0,2,1))))/2)))</f>
        <v/>
      </c>
      <c r="K42" s="8" t="str">
        <f>IF(A42="","",MIN(5,MAX(1,(IF('3_Task_Input'!R42="Low",1,IF('3_Task_Input'!R42="Medium",3,5))))))</f>
        <v/>
      </c>
      <c r="L42" s="8" t="str">
        <f>IF(A42="","",ROUND(AVERAGE(G42:K42),2))</f>
        <v/>
      </c>
      <c r="M42" s="8" t="str">
        <f>IF(A42="","",IF(L42&gt;=4,"High-Impact / Near-Term",IF(L42&gt;=2.5,"Medium-Impact","Monitor / Defer")))</f>
        <v/>
      </c>
    </row>
    <row r="43" spans="1:13">
      <c r="A43" s="8" t="str">
        <f>IF('3_Task_Input'!A43="","",'3_Task_Input'!A43)</f>
        <v/>
      </c>
      <c r="B43" s="8" t="str">
        <f>IF(A43="","",'3_Task_Input'!B43)</f>
        <v/>
      </c>
      <c r="C43" s="8" t="str">
        <f>IF(A43="","",'3_Task_Input'!C43)</f>
        <v/>
      </c>
      <c r="D43" s="8" t="str">
        <f>IF(A43="","",IF('3_Task_Input'!H43="per day",'3_Task_Input'!I43*260,IF('3_Task_Input'!H43="per week",'3_Task_Input'!I43*52,IF('3_Task_Input'!H43="per month",'3_Task_Input'!I43*12,""))))</f>
        <v/>
      </c>
      <c r="E43" s="8" t="str">
        <f>IF(A43="","",(D43*'3_Task_Input'!G43/60)*MAX(1,'3_Task_Input'!J43))</f>
        <v/>
      </c>
      <c r="F43" s="8" t="str">
        <f>IF(A43="","",E43*'3_Task_Input'!K43)</f>
        <v/>
      </c>
      <c r="G43" s="8" t="str">
        <f>IF(A43="","",IF(E43&lt;50,1,IF(E43&lt;200,2,IF(E43&lt;500,3,IF(E43&lt;1000,4,5)))))</f>
        <v/>
      </c>
      <c r="H43" s="8" t="str">
        <f>IF(A43="","",IF(F43&lt;10000,1,IF(F43&lt;50000,2,IF(F43&lt;150000,3,IF(F43&lt;300000,4,5)))))</f>
        <v/>
      </c>
      <c r="I43" s="8" t="str">
        <f>IF(A43="","",MIN(5,MAX(1,(IF('3_Task_Input'!L43="Low",1,IF('3_Task_Input'!L43="Medium",3,5)) +IF('3_Task_Input'!M43="Rare",0,IF('3_Task_Input'!M43="Occasional",1,2)) +IF('3_Task_Input'!N43="Shared",0,IF('3_Task_Input'!N43="Role-based",1,2)) +IF('3_Task_Input'!O43="Yes",1,0))/2)))</f>
        <v/>
      </c>
      <c r="J43" s="8" t="str">
        <f>IF(A43="","",MIN(5,MAX(1,(IF('3_Task_Input'!S43="None",1,IF('3_Task_Input'!S43="Internal",3,5)) +IF('3_Task_Input'!P43&gt;48,5,IF('3_Task_Input'!P43&gt;8,4,IF('3_Task_Input'!P43&gt;0,2,1))))/2)))</f>
        <v/>
      </c>
      <c r="K43" s="8" t="str">
        <f>IF(A43="","",MIN(5,MAX(1,(IF('3_Task_Input'!R43="Low",1,IF('3_Task_Input'!R43="Medium",3,5))))))</f>
        <v/>
      </c>
      <c r="L43" s="8" t="str">
        <f>IF(A43="","",ROUND(AVERAGE(G43:K43),2))</f>
        <v/>
      </c>
      <c r="M43" s="8" t="str">
        <f>IF(A43="","",IF(L43&gt;=4,"High-Impact / Near-Term",IF(L43&gt;=2.5,"Medium-Impact","Monitor / Defer")))</f>
        <v/>
      </c>
    </row>
    <row r="44" spans="1:13">
      <c r="A44" s="8" t="str">
        <f>IF('3_Task_Input'!A44="","",'3_Task_Input'!A44)</f>
        <v/>
      </c>
      <c r="B44" s="8" t="str">
        <f>IF(A44="","",'3_Task_Input'!B44)</f>
        <v/>
      </c>
      <c r="C44" s="8" t="str">
        <f>IF(A44="","",'3_Task_Input'!C44)</f>
        <v/>
      </c>
      <c r="D44" s="8" t="str">
        <f>IF(A44="","",IF('3_Task_Input'!H44="per day",'3_Task_Input'!I44*260,IF('3_Task_Input'!H44="per week",'3_Task_Input'!I44*52,IF('3_Task_Input'!H44="per month",'3_Task_Input'!I44*12,""))))</f>
        <v/>
      </c>
      <c r="E44" s="8" t="str">
        <f>IF(A44="","",(D44*'3_Task_Input'!G44/60)*MAX(1,'3_Task_Input'!J44))</f>
        <v/>
      </c>
      <c r="F44" s="8" t="str">
        <f>IF(A44="","",E44*'3_Task_Input'!K44)</f>
        <v/>
      </c>
      <c r="G44" s="8" t="str">
        <f>IF(A44="","",IF(E44&lt;50,1,IF(E44&lt;200,2,IF(E44&lt;500,3,IF(E44&lt;1000,4,5)))))</f>
        <v/>
      </c>
      <c r="H44" s="8" t="str">
        <f>IF(A44="","",IF(F44&lt;10000,1,IF(F44&lt;50000,2,IF(F44&lt;150000,3,IF(F44&lt;300000,4,5)))))</f>
        <v/>
      </c>
      <c r="I44" s="8" t="str">
        <f>IF(A44="","",MIN(5,MAX(1,(IF('3_Task_Input'!L44="Low",1,IF('3_Task_Input'!L44="Medium",3,5)) +IF('3_Task_Input'!M44="Rare",0,IF('3_Task_Input'!M44="Occasional",1,2)) +IF('3_Task_Input'!N44="Shared",0,IF('3_Task_Input'!N44="Role-based",1,2)) +IF('3_Task_Input'!O44="Yes",1,0))/2)))</f>
        <v/>
      </c>
      <c r="J44" s="8" t="str">
        <f>IF(A44="","",MIN(5,MAX(1,(IF('3_Task_Input'!S44="None",1,IF('3_Task_Input'!S44="Internal",3,5)) +IF('3_Task_Input'!P44&gt;48,5,IF('3_Task_Input'!P44&gt;8,4,IF('3_Task_Input'!P44&gt;0,2,1))))/2)))</f>
        <v/>
      </c>
      <c r="K44" s="8" t="str">
        <f>IF(A44="","",MIN(5,MAX(1,(IF('3_Task_Input'!R44="Low",1,IF('3_Task_Input'!R44="Medium",3,5))))))</f>
        <v/>
      </c>
      <c r="L44" s="8" t="str">
        <f>IF(A44="","",ROUND(AVERAGE(G44:K44),2))</f>
        <v/>
      </c>
      <c r="M44" s="8" t="str">
        <f>IF(A44="","",IF(L44&gt;=4,"High-Impact / Near-Term",IF(L44&gt;=2.5,"Medium-Impact","Monitor / Defer")))</f>
        <v/>
      </c>
    </row>
    <row r="45" spans="1:13">
      <c r="A45" s="8" t="str">
        <f>IF('3_Task_Input'!A45="","",'3_Task_Input'!A45)</f>
        <v/>
      </c>
      <c r="B45" s="8" t="str">
        <f>IF(A45="","",'3_Task_Input'!B45)</f>
        <v/>
      </c>
      <c r="C45" s="8" t="str">
        <f>IF(A45="","",'3_Task_Input'!C45)</f>
        <v/>
      </c>
      <c r="D45" s="8" t="str">
        <f>IF(A45="","",IF('3_Task_Input'!H45="per day",'3_Task_Input'!I45*260,IF('3_Task_Input'!H45="per week",'3_Task_Input'!I45*52,IF('3_Task_Input'!H45="per month",'3_Task_Input'!I45*12,""))))</f>
        <v/>
      </c>
      <c r="E45" s="8" t="str">
        <f>IF(A45="","",(D45*'3_Task_Input'!G45/60)*MAX(1,'3_Task_Input'!J45))</f>
        <v/>
      </c>
      <c r="F45" s="8" t="str">
        <f>IF(A45="","",E45*'3_Task_Input'!K45)</f>
        <v/>
      </c>
      <c r="G45" s="8" t="str">
        <f>IF(A45="","",IF(E45&lt;50,1,IF(E45&lt;200,2,IF(E45&lt;500,3,IF(E45&lt;1000,4,5)))))</f>
        <v/>
      </c>
      <c r="H45" s="8" t="str">
        <f>IF(A45="","",IF(F45&lt;10000,1,IF(F45&lt;50000,2,IF(F45&lt;150000,3,IF(F45&lt;300000,4,5)))))</f>
        <v/>
      </c>
      <c r="I45" s="8" t="str">
        <f>IF(A45="","",MIN(5,MAX(1,(IF('3_Task_Input'!L45="Low",1,IF('3_Task_Input'!L45="Medium",3,5)) +IF('3_Task_Input'!M45="Rare",0,IF('3_Task_Input'!M45="Occasional",1,2)) +IF('3_Task_Input'!N45="Shared",0,IF('3_Task_Input'!N45="Role-based",1,2)) +IF('3_Task_Input'!O45="Yes",1,0))/2)))</f>
        <v/>
      </c>
      <c r="J45" s="8" t="str">
        <f>IF(A45="","",MIN(5,MAX(1,(IF('3_Task_Input'!S45="None",1,IF('3_Task_Input'!S45="Internal",3,5)) +IF('3_Task_Input'!P45&gt;48,5,IF('3_Task_Input'!P45&gt;8,4,IF('3_Task_Input'!P45&gt;0,2,1))))/2)))</f>
        <v/>
      </c>
      <c r="K45" s="8" t="str">
        <f>IF(A45="","",MIN(5,MAX(1,(IF('3_Task_Input'!R45="Low",1,IF('3_Task_Input'!R45="Medium",3,5))))))</f>
        <v/>
      </c>
      <c r="L45" s="8" t="str">
        <f>IF(A45="","",ROUND(AVERAGE(G45:K45),2))</f>
        <v/>
      </c>
      <c r="M45" s="8" t="str">
        <f>IF(A45="","",IF(L45&gt;=4,"High-Impact / Near-Term",IF(L45&gt;=2.5,"Medium-Impact","Monitor / Defer")))</f>
        <v/>
      </c>
    </row>
    <row r="46" spans="1:13">
      <c r="A46" s="8" t="str">
        <f>IF('3_Task_Input'!A46="","",'3_Task_Input'!A46)</f>
        <v/>
      </c>
      <c r="B46" s="8" t="str">
        <f>IF(A46="","",'3_Task_Input'!B46)</f>
        <v/>
      </c>
      <c r="C46" s="8" t="str">
        <f>IF(A46="","",'3_Task_Input'!C46)</f>
        <v/>
      </c>
      <c r="D46" s="8" t="str">
        <f>IF(A46="","",IF('3_Task_Input'!H46="per day",'3_Task_Input'!I46*260,IF('3_Task_Input'!H46="per week",'3_Task_Input'!I46*52,IF('3_Task_Input'!H46="per month",'3_Task_Input'!I46*12,""))))</f>
        <v/>
      </c>
      <c r="E46" s="8" t="str">
        <f>IF(A46="","",(D46*'3_Task_Input'!G46/60)*MAX(1,'3_Task_Input'!J46))</f>
        <v/>
      </c>
      <c r="F46" s="8" t="str">
        <f>IF(A46="","",E46*'3_Task_Input'!K46)</f>
        <v/>
      </c>
      <c r="G46" s="8" t="str">
        <f>IF(A46="","",IF(E46&lt;50,1,IF(E46&lt;200,2,IF(E46&lt;500,3,IF(E46&lt;1000,4,5)))))</f>
        <v/>
      </c>
      <c r="H46" s="8" t="str">
        <f>IF(A46="","",IF(F46&lt;10000,1,IF(F46&lt;50000,2,IF(F46&lt;150000,3,IF(F46&lt;300000,4,5)))))</f>
        <v/>
      </c>
      <c r="I46" s="8" t="str">
        <f>IF(A46="","",MIN(5,MAX(1,(IF('3_Task_Input'!L46="Low",1,IF('3_Task_Input'!L46="Medium",3,5)) +IF('3_Task_Input'!M46="Rare",0,IF('3_Task_Input'!M46="Occasional",1,2)) +IF('3_Task_Input'!N46="Shared",0,IF('3_Task_Input'!N46="Role-based",1,2)) +IF('3_Task_Input'!O46="Yes",1,0))/2)))</f>
        <v/>
      </c>
      <c r="J46" s="8" t="str">
        <f>IF(A46="","",MIN(5,MAX(1,(IF('3_Task_Input'!S46="None",1,IF('3_Task_Input'!S46="Internal",3,5)) +IF('3_Task_Input'!P46&gt;48,5,IF('3_Task_Input'!P46&gt;8,4,IF('3_Task_Input'!P46&gt;0,2,1))))/2)))</f>
        <v/>
      </c>
      <c r="K46" s="8" t="str">
        <f>IF(A46="","",MIN(5,MAX(1,(IF('3_Task_Input'!R46="Low",1,IF('3_Task_Input'!R46="Medium",3,5))))))</f>
        <v/>
      </c>
      <c r="L46" s="8" t="str">
        <f>IF(A46="","",ROUND(AVERAGE(G46:K46),2))</f>
        <v/>
      </c>
      <c r="M46" s="8" t="str">
        <f>IF(A46="","",IF(L46&gt;=4,"High-Impact / Near-Term",IF(L46&gt;=2.5,"Medium-Impact","Monitor / Defer")))</f>
        <v/>
      </c>
    </row>
    <row r="47" spans="1:13">
      <c r="A47" s="8" t="str">
        <f>IF('3_Task_Input'!A47="","",'3_Task_Input'!A47)</f>
        <v/>
      </c>
      <c r="B47" s="8" t="str">
        <f>IF(A47="","",'3_Task_Input'!B47)</f>
        <v/>
      </c>
      <c r="C47" s="8" t="str">
        <f>IF(A47="","",'3_Task_Input'!C47)</f>
        <v/>
      </c>
      <c r="D47" s="8" t="str">
        <f>IF(A47="","",IF('3_Task_Input'!H47="per day",'3_Task_Input'!I47*260,IF('3_Task_Input'!H47="per week",'3_Task_Input'!I47*52,IF('3_Task_Input'!H47="per month",'3_Task_Input'!I47*12,""))))</f>
        <v/>
      </c>
      <c r="E47" s="8" t="str">
        <f>IF(A47="","",(D47*'3_Task_Input'!G47/60)*MAX(1,'3_Task_Input'!J47))</f>
        <v/>
      </c>
      <c r="F47" s="8" t="str">
        <f>IF(A47="","",E47*'3_Task_Input'!K47)</f>
        <v/>
      </c>
      <c r="G47" s="8" t="str">
        <f>IF(A47="","",IF(E47&lt;50,1,IF(E47&lt;200,2,IF(E47&lt;500,3,IF(E47&lt;1000,4,5)))))</f>
        <v/>
      </c>
      <c r="H47" s="8" t="str">
        <f>IF(A47="","",IF(F47&lt;10000,1,IF(F47&lt;50000,2,IF(F47&lt;150000,3,IF(F47&lt;300000,4,5)))))</f>
        <v/>
      </c>
      <c r="I47" s="8" t="str">
        <f>IF(A47="","",MIN(5,MAX(1,(IF('3_Task_Input'!L47="Low",1,IF('3_Task_Input'!L47="Medium",3,5)) +IF('3_Task_Input'!M47="Rare",0,IF('3_Task_Input'!M47="Occasional",1,2)) +IF('3_Task_Input'!N47="Shared",0,IF('3_Task_Input'!N47="Role-based",1,2)) +IF('3_Task_Input'!O47="Yes",1,0))/2)))</f>
        <v/>
      </c>
      <c r="J47" s="8" t="str">
        <f>IF(A47="","",MIN(5,MAX(1,(IF('3_Task_Input'!S47="None",1,IF('3_Task_Input'!S47="Internal",3,5)) +IF('3_Task_Input'!P47&gt;48,5,IF('3_Task_Input'!P47&gt;8,4,IF('3_Task_Input'!P47&gt;0,2,1))))/2)))</f>
        <v/>
      </c>
      <c r="K47" s="8" t="str">
        <f>IF(A47="","",MIN(5,MAX(1,(IF('3_Task_Input'!R47="Low",1,IF('3_Task_Input'!R47="Medium",3,5))))))</f>
        <v/>
      </c>
      <c r="L47" s="8" t="str">
        <f>IF(A47="","",ROUND(AVERAGE(G47:K47),2))</f>
        <v/>
      </c>
      <c r="M47" s="8" t="str">
        <f>IF(A47="","",IF(L47&gt;=4,"High-Impact / Near-Term",IF(L47&gt;=2.5,"Medium-Impact","Monitor / Defer")))</f>
        <v/>
      </c>
    </row>
    <row r="48" spans="1:13">
      <c r="A48" s="8" t="str">
        <f>IF('3_Task_Input'!A48="","",'3_Task_Input'!A48)</f>
        <v/>
      </c>
      <c r="B48" s="8" t="str">
        <f>IF(A48="","",'3_Task_Input'!B48)</f>
        <v/>
      </c>
      <c r="C48" s="8" t="str">
        <f>IF(A48="","",'3_Task_Input'!C48)</f>
        <v/>
      </c>
      <c r="D48" s="8" t="str">
        <f>IF(A48="","",IF('3_Task_Input'!H48="per day",'3_Task_Input'!I48*260,IF('3_Task_Input'!H48="per week",'3_Task_Input'!I48*52,IF('3_Task_Input'!H48="per month",'3_Task_Input'!I48*12,""))))</f>
        <v/>
      </c>
      <c r="E48" s="8" t="str">
        <f>IF(A48="","",(D48*'3_Task_Input'!G48/60)*MAX(1,'3_Task_Input'!J48))</f>
        <v/>
      </c>
      <c r="F48" s="8" t="str">
        <f>IF(A48="","",E48*'3_Task_Input'!K48)</f>
        <v/>
      </c>
      <c r="G48" s="8" t="str">
        <f>IF(A48="","",IF(E48&lt;50,1,IF(E48&lt;200,2,IF(E48&lt;500,3,IF(E48&lt;1000,4,5)))))</f>
        <v/>
      </c>
      <c r="H48" s="8" t="str">
        <f>IF(A48="","",IF(F48&lt;10000,1,IF(F48&lt;50000,2,IF(F48&lt;150000,3,IF(F48&lt;300000,4,5)))))</f>
        <v/>
      </c>
      <c r="I48" s="8" t="str">
        <f>IF(A48="","",MIN(5,MAX(1,(IF('3_Task_Input'!L48="Low",1,IF('3_Task_Input'!L48="Medium",3,5)) +IF('3_Task_Input'!M48="Rare",0,IF('3_Task_Input'!M48="Occasional",1,2)) +IF('3_Task_Input'!N48="Shared",0,IF('3_Task_Input'!N48="Role-based",1,2)) +IF('3_Task_Input'!O48="Yes",1,0))/2)))</f>
        <v/>
      </c>
      <c r="J48" s="8" t="str">
        <f>IF(A48="","",MIN(5,MAX(1,(IF('3_Task_Input'!S48="None",1,IF('3_Task_Input'!S48="Internal",3,5)) +IF('3_Task_Input'!P48&gt;48,5,IF('3_Task_Input'!P48&gt;8,4,IF('3_Task_Input'!P48&gt;0,2,1))))/2)))</f>
        <v/>
      </c>
      <c r="K48" s="8" t="str">
        <f>IF(A48="","",MIN(5,MAX(1,(IF('3_Task_Input'!R48="Low",1,IF('3_Task_Input'!R48="Medium",3,5))))))</f>
        <v/>
      </c>
      <c r="L48" s="8" t="str">
        <f>IF(A48="","",ROUND(AVERAGE(G48:K48),2))</f>
        <v/>
      </c>
      <c r="M48" s="8" t="str">
        <f>IF(A48="","",IF(L48&gt;=4,"High-Impact / Near-Term",IF(L48&gt;=2.5,"Medium-Impact","Monitor / Defer")))</f>
        <v/>
      </c>
    </row>
    <row r="49" spans="1:13">
      <c r="A49" s="8" t="str">
        <f>IF('3_Task_Input'!A49="","",'3_Task_Input'!A49)</f>
        <v/>
      </c>
      <c r="B49" s="8" t="str">
        <f>IF(A49="","",'3_Task_Input'!B49)</f>
        <v/>
      </c>
      <c r="C49" s="8" t="str">
        <f>IF(A49="","",'3_Task_Input'!C49)</f>
        <v/>
      </c>
      <c r="D49" s="8" t="str">
        <f>IF(A49="","",IF('3_Task_Input'!H49="per day",'3_Task_Input'!I49*260,IF('3_Task_Input'!H49="per week",'3_Task_Input'!I49*52,IF('3_Task_Input'!H49="per month",'3_Task_Input'!I49*12,""))))</f>
        <v/>
      </c>
      <c r="E49" s="8" t="str">
        <f>IF(A49="","",(D49*'3_Task_Input'!G49/60)*MAX(1,'3_Task_Input'!J49))</f>
        <v/>
      </c>
      <c r="F49" s="8" t="str">
        <f>IF(A49="","",E49*'3_Task_Input'!K49)</f>
        <v/>
      </c>
      <c r="G49" s="8" t="str">
        <f>IF(A49="","",IF(E49&lt;50,1,IF(E49&lt;200,2,IF(E49&lt;500,3,IF(E49&lt;1000,4,5)))))</f>
        <v/>
      </c>
      <c r="H49" s="8" t="str">
        <f>IF(A49="","",IF(F49&lt;10000,1,IF(F49&lt;50000,2,IF(F49&lt;150000,3,IF(F49&lt;300000,4,5)))))</f>
        <v/>
      </c>
      <c r="I49" s="8" t="str">
        <f>IF(A49="","",MIN(5,MAX(1,(IF('3_Task_Input'!L49="Low",1,IF('3_Task_Input'!L49="Medium",3,5)) +IF('3_Task_Input'!M49="Rare",0,IF('3_Task_Input'!M49="Occasional",1,2)) +IF('3_Task_Input'!N49="Shared",0,IF('3_Task_Input'!N49="Role-based",1,2)) +IF('3_Task_Input'!O49="Yes",1,0))/2)))</f>
        <v/>
      </c>
      <c r="J49" s="8" t="str">
        <f>IF(A49="","",MIN(5,MAX(1,(IF('3_Task_Input'!S49="None",1,IF('3_Task_Input'!S49="Internal",3,5)) +IF('3_Task_Input'!P49&gt;48,5,IF('3_Task_Input'!P49&gt;8,4,IF('3_Task_Input'!P49&gt;0,2,1))))/2)))</f>
        <v/>
      </c>
      <c r="K49" s="8" t="str">
        <f>IF(A49="","",MIN(5,MAX(1,(IF('3_Task_Input'!R49="Low",1,IF('3_Task_Input'!R49="Medium",3,5))))))</f>
        <v/>
      </c>
      <c r="L49" s="8" t="str">
        <f>IF(A49="","",ROUND(AVERAGE(G49:K49),2))</f>
        <v/>
      </c>
      <c r="M49" s="8" t="str">
        <f>IF(A49="","",IF(L49&gt;=4,"High-Impact / Near-Term",IF(L49&gt;=2.5,"Medium-Impact","Monitor / Defer")))</f>
        <v/>
      </c>
    </row>
    <row r="50" spans="1:13">
      <c r="A50" s="8" t="str">
        <f>IF('3_Task_Input'!A50="","",'3_Task_Input'!A50)</f>
        <v/>
      </c>
      <c r="B50" s="8" t="str">
        <f>IF(A50="","",'3_Task_Input'!B50)</f>
        <v/>
      </c>
      <c r="C50" s="8" t="str">
        <f>IF(A50="","",'3_Task_Input'!C50)</f>
        <v/>
      </c>
      <c r="D50" s="8" t="str">
        <f>IF(A50="","",IF('3_Task_Input'!H50="per day",'3_Task_Input'!I50*260,IF('3_Task_Input'!H50="per week",'3_Task_Input'!I50*52,IF('3_Task_Input'!H50="per month",'3_Task_Input'!I50*12,""))))</f>
        <v/>
      </c>
      <c r="E50" s="8" t="str">
        <f>IF(A50="","",(D50*'3_Task_Input'!G50/60)*MAX(1,'3_Task_Input'!J50))</f>
        <v/>
      </c>
      <c r="F50" s="8" t="str">
        <f>IF(A50="","",E50*'3_Task_Input'!K50)</f>
        <v/>
      </c>
      <c r="G50" s="8" t="str">
        <f>IF(A50="","",IF(E50&lt;50,1,IF(E50&lt;200,2,IF(E50&lt;500,3,IF(E50&lt;1000,4,5)))))</f>
        <v/>
      </c>
      <c r="H50" s="8" t="str">
        <f>IF(A50="","",IF(F50&lt;10000,1,IF(F50&lt;50000,2,IF(F50&lt;150000,3,IF(F50&lt;300000,4,5)))))</f>
        <v/>
      </c>
      <c r="I50" s="8" t="str">
        <f>IF(A50="","",MIN(5,MAX(1,(IF('3_Task_Input'!L50="Low",1,IF('3_Task_Input'!L50="Medium",3,5)) +IF('3_Task_Input'!M50="Rare",0,IF('3_Task_Input'!M50="Occasional",1,2)) +IF('3_Task_Input'!N50="Shared",0,IF('3_Task_Input'!N50="Role-based",1,2)) +IF('3_Task_Input'!O50="Yes",1,0))/2)))</f>
        <v/>
      </c>
      <c r="J50" s="8" t="str">
        <f>IF(A50="","",MIN(5,MAX(1,(IF('3_Task_Input'!S50="None",1,IF('3_Task_Input'!S50="Internal",3,5)) +IF('3_Task_Input'!P50&gt;48,5,IF('3_Task_Input'!P50&gt;8,4,IF('3_Task_Input'!P50&gt;0,2,1))))/2)))</f>
        <v/>
      </c>
      <c r="K50" s="8" t="str">
        <f>IF(A50="","",MIN(5,MAX(1,(IF('3_Task_Input'!R50="Low",1,IF('3_Task_Input'!R50="Medium",3,5))))))</f>
        <v/>
      </c>
      <c r="L50" s="8" t="str">
        <f>IF(A50="","",ROUND(AVERAGE(G50:K50),2))</f>
        <v/>
      </c>
      <c r="M50" s="8" t="str">
        <f>IF(A50="","",IF(L50&gt;=4,"High-Impact / Near-Term",IF(L50&gt;=2.5,"Medium-Impact","Monitor / Defer")))</f>
        <v/>
      </c>
    </row>
    <row r="51" spans="1:13">
      <c r="A51" s="8" t="str">
        <f>IF('3_Task_Input'!A51="","",'3_Task_Input'!A51)</f>
        <v/>
      </c>
      <c r="B51" s="8" t="str">
        <f>IF(A51="","",'3_Task_Input'!B51)</f>
        <v/>
      </c>
      <c r="C51" s="8" t="str">
        <f>IF(A51="","",'3_Task_Input'!C51)</f>
        <v/>
      </c>
      <c r="D51" s="8" t="str">
        <f>IF(A51="","",IF('3_Task_Input'!H51="per day",'3_Task_Input'!I51*260,IF('3_Task_Input'!H51="per week",'3_Task_Input'!I51*52,IF('3_Task_Input'!H51="per month",'3_Task_Input'!I51*12,""))))</f>
        <v/>
      </c>
      <c r="E51" s="8" t="str">
        <f>IF(A51="","",(D51*'3_Task_Input'!G51/60)*MAX(1,'3_Task_Input'!J51))</f>
        <v/>
      </c>
      <c r="F51" s="8" t="str">
        <f>IF(A51="","",E51*'3_Task_Input'!K51)</f>
        <v/>
      </c>
      <c r="G51" s="8" t="str">
        <f>IF(A51="","",IF(E51&lt;50,1,IF(E51&lt;200,2,IF(E51&lt;500,3,IF(E51&lt;1000,4,5)))))</f>
        <v/>
      </c>
      <c r="H51" s="8" t="str">
        <f>IF(A51="","",IF(F51&lt;10000,1,IF(F51&lt;50000,2,IF(F51&lt;150000,3,IF(F51&lt;300000,4,5)))))</f>
        <v/>
      </c>
      <c r="I51" s="8" t="str">
        <f>IF(A51="","",MIN(5,MAX(1,(IF('3_Task_Input'!L51="Low",1,IF('3_Task_Input'!L51="Medium",3,5)) +IF('3_Task_Input'!M51="Rare",0,IF('3_Task_Input'!M51="Occasional",1,2)) +IF('3_Task_Input'!N51="Shared",0,IF('3_Task_Input'!N51="Role-based",1,2)) +IF('3_Task_Input'!O51="Yes",1,0))/2)))</f>
        <v/>
      </c>
      <c r="J51" s="8" t="str">
        <f>IF(A51="","",MIN(5,MAX(1,(IF('3_Task_Input'!S51="None",1,IF('3_Task_Input'!S51="Internal",3,5)) +IF('3_Task_Input'!P51&gt;48,5,IF('3_Task_Input'!P51&gt;8,4,IF('3_Task_Input'!P51&gt;0,2,1))))/2)))</f>
        <v/>
      </c>
      <c r="K51" s="8" t="str">
        <f>IF(A51="","",MIN(5,MAX(1,(IF('3_Task_Input'!R51="Low",1,IF('3_Task_Input'!R51="Medium",3,5))))))</f>
        <v/>
      </c>
      <c r="L51" s="8" t="str">
        <f>IF(A51="","",ROUND(AVERAGE(G51:K51),2))</f>
        <v/>
      </c>
      <c r="M51" s="8" t="str">
        <f>IF(A51="","",IF(L51&gt;=4,"High-Impact / Near-Term",IF(L51&gt;=2.5,"Medium-Impact","Monitor / Defer")))</f>
        <v/>
      </c>
    </row>
    <row r="52" spans="1:13">
      <c r="A52" s="8" t="str">
        <f>IF('3_Task_Input'!A52="","",'3_Task_Input'!A52)</f>
        <v/>
      </c>
      <c r="B52" s="8" t="str">
        <f>IF(A52="","",'3_Task_Input'!B52)</f>
        <v/>
      </c>
      <c r="C52" s="8" t="str">
        <f>IF(A52="","",'3_Task_Input'!C52)</f>
        <v/>
      </c>
      <c r="D52" s="8" t="str">
        <f>IF(A52="","",IF('3_Task_Input'!H52="per day",'3_Task_Input'!I52*260,IF('3_Task_Input'!H52="per week",'3_Task_Input'!I52*52,IF('3_Task_Input'!H52="per month",'3_Task_Input'!I52*12,""))))</f>
        <v/>
      </c>
      <c r="E52" s="8" t="str">
        <f>IF(A52="","",(D52*'3_Task_Input'!G52/60)*MAX(1,'3_Task_Input'!J52))</f>
        <v/>
      </c>
      <c r="F52" s="8" t="str">
        <f>IF(A52="","",E52*'3_Task_Input'!K52)</f>
        <v/>
      </c>
      <c r="G52" s="8" t="str">
        <f>IF(A52="","",IF(E52&lt;50,1,IF(E52&lt;200,2,IF(E52&lt;500,3,IF(E52&lt;1000,4,5)))))</f>
        <v/>
      </c>
      <c r="H52" s="8" t="str">
        <f>IF(A52="","",IF(F52&lt;10000,1,IF(F52&lt;50000,2,IF(F52&lt;150000,3,IF(F52&lt;300000,4,5)))))</f>
        <v/>
      </c>
      <c r="I52" s="8" t="str">
        <f>IF(A52="","",MIN(5,MAX(1,(IF('3_Task_Input'!L52="Low",1,IF('3_Task_Input'!L52="Medium",3,5)) +IF('3_Task_Input'!M52="Rare",0,IF('3_Task_Input'!M52="Occasional",1,2)) +IF('3_Task_Input'!N52="Shared",0,IF('3_Task_Input'!N52="Role-based",1,2)) +IF('3_Task_Input'!O52="Yes",1,0))/2)))</f>
        <v/>
      </c>
      <c r="J52" s="8" t="str">
        <f>IF(A52="","",MIN(5,MAX(1,(IF('3_Task_Input'!S52="None",1,IF('3_Task_Input'!S52="Internal",3,5)) +IF('3_Task_Input'!P52&gt;48,5,IF('3_Task_Input'!P52&gt;8,4,IF('3_Task_Input'!P52&gt;0,2,1))))/2)))</f>
        <v/>
      </c>
      <c r="K52" s="8" t="str">
        <f>IF(A52="","",MIN(5,MAX(1,(IF('3_Task_Input'!R52="Low",1,IF('3_Task_Input'!R52="Medium",3,5))))))</f>
        <v/>
      </c>
      <c r="L52" s="8" t="str">
        <f>IF(A52="","",ROUND(AVERAGE(G52:K52),2))</f>
        <v/>
      </c>
      <c r="M52" s="8" t="str">
        <f>IF(A52="","",IF(L52&gt;=4,"High-Impact / Near-Term",IF(L52&gt;=2.5,"Medium-Impact","Monitor / Defer")))</f>
        <v/>
      </c>
    </row>
    <row r="53" spans="1:13">
      <c r="A53" s="8" t="str">
        <f>IF('3_Task_Input'!A53="","",'3_Task_Input'!A53)</f>
        <v/>
      </c>
      <c r="B53" s="8" t="str">
        <f>IF(A53="","",'3_Task_Input'!B53)</f>
        <v/>
      </c>
      <c r="C53" s="8" t="str">
        <f>IF(A53="","",'3_Task_Input'!C53)</f>
        <v/>
      </c>
      <c r="D53" s="8" t="str">
        <f>IF(A53="","",IF('3_Task_Input'!H53="per day",'3_Task_Input'!I53*260,IF('3_Task_Input'!H53="per week",'3_Task_Input'!I53*52,IF('3_Task_Input'!H53="per month",'3_Task_Input'!I53*12,""))))</f>
        <v/>
      </c>
      <c r="E53" s="8" t="str">
        <f>IF(A53="","",(D53*'3_Task_Input'!G53/60)*MAX(1,'3_Task_Input'!J53))</f>
        <v/>
      </c>
      <c r="F53" s="8" t="str">
        <f>IF(A53="","",E53*'3_Task_Input'!K53)</f>
        <v/>
      </c>
      <c r="G53" s="8" t="str">
        <f>IF(A53="","",IF(E53&lt;50,1,IF(E53&lt;200,2,IF(E53&lt;500,3,IF(E53&lt;1000,4,5)))))</f>
        <v/>
      </c>
      <c r="H53" s="8" t="str">
        <f>IF(A53="","",IF(F53&lt;10000,1,IF(F53&lt;50000,2,IF(F53&lt;150000,3,IF(F53&lt;300000,4,5)))))</f>
        <v/>
      </c>
      <c r="I53" s="8" t="str">
        <f>IF(A53="","",MIN(5,MAX(1,(IF('3_Task_Input'!L53="Low",1,IF('3_Task_Input'!L53="Medium",3,5)) +IF('3_Task_Input'!M53="Rare",0,IF('3_Task_Input'!M53="Occasional",1,2)) +IF('3_Task_Input'!N53="Shared",0,IF('3_Task_Input'!N53="Role-based",1,2)) +IF('3_Task_Input'!O53="Yes",1,0))/2)))</f>
        <v/>
      </c>
      <c r="J53" s="8" t="str">
        <f>IF(A53="","",MIN(5,MAX(1,(IF('3_Task_Input'!S53="None",1,IF('3_Task_Input'!S53="Internal",3,5)) +IF('3_Task_Input'!P53&gt;48,5,IF('3_Task_Input'!P53&gt;8,4,IF('3_Task_Input'!P53&gt;0,2,1))))/2)))</f>
        <v/>
      </c>
      <c r="K53" s="8" t="str">
        <f>IF(A53="","",MIN(5,MAX(1,(IF('3_Task_Input'!R53="Low",1,IF('3_Task_Input'!R53="Medium",3,5))))))</f>
        <v/>
      </c>
      <c r="L53" s="8" t="str">
        <f>IF(A53="","",ROUND(AVERAGE(G53:K53),2))</f>
        <v/>
      </c>
      <c r="M53" s="8" t="str">
        <f>IF(A53="","",IF(L53&gt;=4,"High-Impact / Near-Term",IF(L53&gt;=2.5,"Medium-Impact","Monitor / Defer")))</f>
        <v/>
      </c>
    </row>
    <row r="54" spans="1:13">
      <c r="A54" s="8" t="str">
        <f>IF('3_Task_Input'!A54="","",'3_Task_Input'!A54)</f>
        <v/>
      </c>
      <c r="B54" s="8" t="str">
        <f>IF(A54="","",'3_Task_Input'!B54)</f>
        <v/>
      </c>
      <c r="C54" s="8" t="str">
        <f>IF(A54="","",'3_Task_Input'!C54)</f>
        <v/>
      </c>
      <c r="D54" s="8" t="str">
        <f>IF(A54="","",IF('3_Task_Input'!H54="per day",'3_Task_Input'!I54*260,IF('3_Task_Input'!H54="per week",'3_Task_Input'!I54*52,IF('3_Task_Input'!H54="per month",'3_Task_Input'!I54*12,""))))</f>
        <v/>
      </c>
      <c r="E54" s="8" t="str">
        <f>IF(A54="","",(D54*'3_Task_Input'!G54/60)*MAX(1,'3_Task_Input'!J54))</f>
        <v/>
      </c>
      <c r="F54" s="8" t="str">
        <f>IF(A54="","",E54*'3_Task_Input'!K54)</f>
        <v/>
      </c>
      <c r="G54" s="8" t="str">
        <f>IF(A54="","",IF(E54&lt;50,1,IF(E54&lt;200,2,IF(E54&lt;500,3,IF(E54&lt;1000,4,5)))))</f>
        <v/>
      </c>
      <c r="H54" s="8" t="str">
        <f>IF(A54="","",IF(F54&lt;10000,1,IF(F54&lt;50000,2,IF(F54&lt;150000,3,IF(F54&lt;300000,4,5)))))</f>
        <v/>
      </c>
      <c r="I54" s="8" t="str">
        <f>IF(A54="","",MIN(5,MAX(1,(IF('3_Task_Input'!L54="Low",1,IF('3_Task_Input'!L54="Medium",3,5)) +IF('3_Task_Input'!M54="Rare",0,IF('3_Task_Input'!M54="Occasional",1,2)) +IF('3_Task_Input'!N54="Shared",0,IF('3_Task_Input'!N54="Role-based",1,2)) +IF('3_Task_Input'!O54="Yes",1,0))/2)))</f>
        <v/>
      </c>
      <c r="J54" s="8" t="str">
        <f>IF(A54="","",MIN(5,MAX(1,(IF('3_Task_Input'!S54="None",1,IF('3_Task_Input'!S54="Internal",3,5)) +IF('3_Task_Input'!P54&gt;48,5,IF('3_Task_Input'!P54&gt;8,4,IF('3_Task_Input'!P54&gt;0,2,1))))/2)))</f>
        <v/>
      </c>
      <c r="K54" s="8" t="str">
        <f>IF(A54="","",MIN(5,MAX(1,(IF('3_Task_Input'!R54="Low",1,IF('3_Task_Input'!R54="Medium",3,5))))))</f>
        <v/>
      </c>
      <c r="L54" s="8" t="str">
        <f>IF(A54="","",ROUND(AVERAGE(G54:K54),2))</f>
        <v/>
      </c>
      <c r="M54" s="8" t="str">
        <f>IF(A54="","",IF(L54&gt;=4,"High-Impact / Near-Term",IF(L54&gt;=2.5,"Medium-Impact","Monitor / Defer")))</f>
        <v/>
      </c>
    </row>
    <row r="55" spans="1:13">
      <c r="A55" s="8" t="str">
        <f>IF('3_Task_Input'!A55="","",'3_Task_Input'!A55)</f>
        <v/>
      </c>
      <c r="B55" s="8" t="str">
        <f>IF(A55="","",'3_Task_Input'!B55)</f>
        <v/>
      </c>
      <c r="C55" s="8" t="str">
        <f>IF(A55="","",'3_Task_Input'!C55)</f>
        <v/>
      </c>
      <c r="D55" s="8" t="str">
        <f>IF(A55="","",IF('3_Task_Input'!H55="per day",'3_Task_Input'!I55*260,IF('3_Task_Input'!H55="per week",'3_Task_Input'!I55*52,IF('3_Task_Input'!H55="per month",'3_Task_Input'!I55*12,""))))</f>
        <v/>
      </c>
      <c r="E55" s="8" t="str">
        <f>IF(A55="","",(D55*'3_Task_Input'!G55/60)*MAX(1,'3_Task_Input'!J55))</f>
        <v/>
      </c>
      <c r="F55" s="8" t="str">
        <f>IF(A55="","",E55*'3_Task_Input'!K55)</f>
        <v/>
      </c>
      <c r="G55" s="8" t="str">
        <f>IF(A55="","",IF(E55&lt;50,1,IF(E55&lt;200,2,IF(E55&lt;500,3,IF(E55&lt;1000,4,5)))))</f>
        <v/>
      </c>
      <c r="H55" s="8" t="str">
        <f>IF(A55="","",IF(F55&lt;10000,1,IF(F55&lt;50000,2,IF(F55&lt;150000,3,IF(F55&lt;300000,4,5)))))</f>
        <v/>
      </c>
      <c r="I55" s="8" t="str">
        <f>IF(A55="","",MIN(5,MAX(1,(IF('3_Task_Input'!L55="Low",1,IF('3_Task_Input'!L55="Medium",3,5)) +IF('3_Task_Input'!M55="Rare",0,IF('3_Task_Input'!M55="Occasional",1,2)) +IF('3_Task_Input'!N55="Shared",0,IF('3_Task_Input'!N55="Role-based",1,2)) +IF('3_Task_Input'!O55="Yes",1,0))/2)))</f>
        <v/>
      </c>
      <c r="J55" s="8" t="str">
        <f>IF(A55="","",MIN(5,MAX(1,(IF('3_Task_Input'!S55="None",1,IF('3_Task_Input'!S55="Internal",3,5)) +IF('3_Task_Input'!P55&gt;48,5,IF('3_Task_Input'!P55&gt;8,4,IF('3_Task_Input'!P55&gt;0,2,1))))/2)))</f>
        <v/>
      </c>
      <c r="K55" s="8" t="str">
        <f>IF(A55="","",MIN(5,MAX(1,(IF('3_Task_Input'!R55="Low",1,IF('3_Task_Input'!R55="Medium",3,5))))))</f>
        <v/>
      </c>
      <c r="L55" s="8" t="str">
        <f>IF(A55="","",ROUND(AVERAGE(G55:K55),2))</f>
        <v/>
      </c>
      <c r="M55" s="8" t="str">
        <f>IF(A55="","",IF(L55&gt;=4,"High-Impact / Near-Term",IF(L55&gt;=2.5,"Medium-Impact","Monitor / Defer")))</f>
        <v/>
      </c>
    </row>
    <row r="56" spans="1:13">
      <c r="A56" s="8" t="str">
        <f>IF('3_Task_Input'!A56="","",'3_Task_Input'!A56)</f>
        <v/>
      </c>
      <c r="B56" s="8" t="str">
        <f>IF(A56="","",'3_Task_Input'!B56)</f>
        <v/>
      </c>
      <c r="C56" s="8" t="str">
        <f>IF(A56="","",'3_Task_Input'!C56)</f>
        <v/>
      </c>
      <c r="D56" s="8" t="str">
        <f>IF(A56="","",IF('3_Task_Input'!H56="per day",'3_Task_Input'!I56*260,IF('3_Task_Input'!H56="per week",'3_Task_Input'!I56*52,IF('3_Task_Input'!H56="per month",'3_Task_Input'!I56*12,""))))</f>
        <v/>
      </c>
      <c r="E56" s="8" t="str">
        <f>IF(A56="","",(D56*'3_Task_Input'!G56/60)*MAX(1,'3_Task_Input'!J56))</f>
        <v/>
      </c>
      <c r="F56" s="8" t="str">
        <f>IF(A56="","",E56*'3_Task_Input'!K56)</f>
        <v/>
      </c>
      <c r="G56" s="8" t="str">
        <f>IF(A56="","",IF(E56&lt;50,1,IF(E56&lt;200,2,IF(E56&lt;500,3,IF(E56&lt;1000,4,5)))))</f>
        <v/>
      </c>
      <c r="H56" s="8" t="str">
        <f>IF(A56="","",IF(F56&lt;10000,1,IF(F56&lt;50000,2,IF(F56&lt;150000,3,IF(F56&lt;300000,4,5)))))</f>
        <v/>
      </c>
      <c r="I56" s="8" t="str">
        <f>IF(A56="","",MIN(5,MAX(1,(IF('3_Task_Input'!L56="Low",1,IF('3_Task_Input'!L56="Medium",3,5)) +IF('3_Task_Input'!M56="Rare",0,IF('3_Task_Input'!M56="Occasional",1,2)) +IF('3_Task_Input'!N56="Shared",0,IF('3_Task_Input'!N56="Role-based",1,2)) +IF('3_Task_Input'!O56="Yes",1,0))/2)))</f>
        <v/>
      </c>
      <c r="J56" s="8" t="str">
        <f>IF(A56="","",MIN(5,MAX(1,(IF('3_Task_Input'!S56="None",1,IF('3_Task_Input'!S56="Internal",3,5)) +IF('3_Task_Input'!P56&gt;48,5,IF('3_Task_Input'!P56&gt;8,4,IF('3_Task_Input'!P56&gt;0,2,1))))/2)))</f>
        <v/>
      </c>
      <c r="K56" s="8" t="str">
        <f>IF(A56="","",MIN(5,MAX(1,(IF('3_Task_Input'!R56="Low",1,IF('3_Task_Input'!R56="Medium",3,5))))))</f>
        <v/>
      </c>
      <c r="L56" s="8" t="str">
        <f>IF(A56="","",ROUND(AVERAGE(G56:K56),2))</f>
        <v/>
      </c>
      <c r="M56" s="8" t="str">
        <f>IF(A56="","",IF(L56&gt;=4,"High-Impact / Near-Term",IF(L56&gt;=2.5,"Medium-Impact","Monitor / Defer")))</f>
        <v/>
      </c>
    </row>
    <row r="57" spans="1:13">
      <c r="A57" s="8" t="str">
        <f>IF('3_Task_Input'!A57="","",'3_Task_Input'!A57)</f>
        <v/>
      </c>
      <c r="B57" s="8" t="str">
        <f>IF(A57="","",'3_Task_Input'!B57)</f>
        <v/>
      </c>
      <c r="C57" s="8" t="str">
        <f>IF(A57="","",'3_Task_Input'!C57)</f>
        <v/>
      </c>
      <c r="D57" s="8" t="str">
        <f>IF(A57="","",IF('3_Task_Input'!H57="per day",'3_Task_Input'!I57*260,IF('3_Task_Input'!H57="per week",'3_Task_Input'!I57*52,IF('3_Task_Input'!H57="per month",'3_Task_Input'!I57*12,""))))</f>
        <v/>
      </c>
      <c r="E57" s="8" t="str">
        <f>IF(A57="","",(D57*'3_Task_Input'!G57/60)*MAX(1,'3_Task_Input'!J57))</f>
        <v/>
      </c>
      <c r="F57" s="8" t="str">
        <f>IF(A57="","",E57*'3_Task_Input'!K57)</f>
        <v/>
      </c>
      <c r="G57" s="8" t="str">
        <f>IF(A57="","",IF(E57&lt;50,1,IF(E57&lt;200,2,IF(E57&lt;500,3,IF(E57&lt;1000,4,5)))))</f>
        <v/>
      </c>
      <c r="H57" s="8" t="str">
        <f>IF(A57="","",IF(F57&lt;10000,1,IF(F57&lt;50000,2,IF(F57&lt;150000,3,IF(F57&lt;300000,4,5)))))</f>
        <v/>
      </c>
      <c r="I57" s="8" t="str">
        <f>IF(A57="","",MIN(5,MAX(1,(IF('3_Task_Input'!L57="Low",1,IF('3_Task_Input'!L57="Medium",3,5)) +IF('3_Task_Input'!M57="Rare",0,IF('3_Task_Input'!M57="Occasional",1,2)) +IF('3_Task_Input'!N57="Shared",0,IF('3_Task_Input'!N57="Role-based",1,2)) +IF('3_Task_Input'!O57="Yes",1,0))/2)))</f>
        <v/>
      </c>
      <c r="J57" s="8" t="str">
        <f>IF(A57="","",MIN(5,MAX(1,(IF('3_Task_Input'!S57="None",1,IF('3_Task_Input'!S57="Internal",3,5)) +IF('3_Task_Input'!P57&gt;48,5,IF('3_Task_Input'!P57&gt;8,4,IF('3_Task_Input'!P57&gt;0,2,1))))/2)))</f>
        <v/>
      </c>
      <c r="K57" s="8" t="str">
        <f>IF(A57="","",MIN(5,MAX(1,(IF('3_Task_Input'!R57="Low",1,IF('3_Task_Input'!R57="Medium",3,5))))))</f>
        <v/>
      </c>
      <c r="L57" s="8" t="str">
        <f>IF(A57="","",ROUND(AVERAGE(G57:K57),2))</f>
        <v/>
      </c>
      <c r="M57" s="8" t="str">
        <f>IF(A57="","",IF(L57&gt;=4,"High-Impact / Near-Term",IF(L57&gt;=2.5,"Medium-Impact","Monitor / Defer")))</f>
        <v/>
      </c>
    </row>
    <row r="58" spans="1:13">
      <c r="A58" s="8" t="str">
        <f>IF('3_Task_Input'!A58="","",'3_Task_Input'!A58)</f>
        <v/>
      </c>
      <c r="B58" s="8" t="str">
        <f>IF(A58="","",'3_Task_Input'!B58)</f>
        <v/>
      </c>
      <c r="C58" s="8" t="str">
        <f>IF(A58="","",'3_Task_Input'!C58)</f>
        <v/>
      </c>
      <c r="D58" s="8" t="str">
        <f>IF(A58="","",IF('3_Task_Input'!H58="per day",'3_Task_Input'!I58*260,IF('3_Task_Input'!H58="per week",'3_Task_Input'!I58*52,IF('3_Task_Input'!H58="per month",'3_Task_Input'!I58*12,""))))</f>
        <v/>
      </c>
      <c r="E58" s="8" t="str">
        <f>IF(A58="","",(D58*'3_Task_Input'!G58/60)*MAX(1,'3_Task_Input'!J58))</f>
        <v/>
      </c>
      <c r="F58" s="8" t="str">
        <f>IF(A58="","",E58*'3_Task_Input'!K58)</f>
        <v/>
      </c>
      <c r="G58" s="8" t="str">
        <f>IF(A58="","",IF(E58&lt;50,1,IF(E58&lt;200,2,IF(E58&lt;500,3,IF(E58&lt;1000,4,5)))))</f>
        <v/>
      </c>
      <c r="H58" s="8" t="str">
        <f>IF(A58="","",IF(F58&lt;10000,1,IF(F58&lt;50000,2,IF(F58&lt;150000,3,IF(F58&lt;300000,4,5)))))</f>
        <v/>
      </c>
      <c r="I58" s="8" t="str">
        <f>IF(A58="","",MIN(5,MAX(1,(IF('3_Task_Input'!L58="Low",1,IF('3_Task_Input'!L58="Medium",3,5)) +IF('3_Task_Input'!M58="Rare",0,IF('3_Task_Input'!M58="Occasional",1,2)) +IF('3_Task_Input'!N58="Shared",0,IF('3_Task_Input'!N58="Role-based",1,2)) +IF('3_Task_Input'!O58="Yes",1,0))/2)))</f>
        <v/>
      </c>
      <c r="J58" s="8" t="str">
        <f>IF(A58="","",MIN(5,MAX(1,(IF('3_Task_Input'!S58="None",1,IF('3_Task_Input'!S58="Internal",3,5)) +IF('3_Task_Input'!P58&gt;48,5,IF('3_Task_Input'!P58&gt;8,4,IF('3_Task_Input'!P58&gt;0,2,1))))/2)))</f>
        <v/>
      </c>
      <c r="K58" s="8" t="str">
        <f>IF(A58="","",MIN(5,MAX(1,(IF('3_Task_Input'!R58="Low",1,IF('3_Task_Input'!R58="Medium",3,5))))))</f>
        <v/>
      </c>
      <c r="L58" s="8" t="str">
        <f>IF(A58="","",ROUND(AVERAGE(G58:K58),2))</f>
        <v/>
      </c>
      <c r="M58" s="8" t="str">
        <f>IF(A58="","",IF(L58&gt;=4,"High-Impact / Near-Term",IF(L58&gt;=2.5,"Medium-Impact","Monitor / Defer")))</f>
        <v/>
      </c>
    </row>
    <row r="59" spans="1:13">
      <c r="A59" s="8" t="str">
        <f>IF('3_Task_Input'!A59="","",'3_Task_Input'!A59)</f>
        <v/>
      </c>
      <c r="B59" s="8" t="str">
        <f>IF(A59="","",'3_Task_Input'!B59)</f>
        <v/>
      </c>
      <c r="C59" s="8" t="str">
        <f>IF(A59="","",'3_Task_Input'!C59)</f>
        <v/>
      </c>
      <c r="D59" s="8" t="str">
        <f>IF(A59="","",IF('3_Task_Input'!H59="per day",'3_Task_Input'!I59*260,IF('3_Task_Input'!H59="per week",'3_Task_Input'!I59*52,IF('3_Task_Input'!H59="per month",'3_Task_Input'!I59*12,""))))</f>
        <v/>
      </c>
      <c r="E59" s="8" t="str">
        <f>IF(A59="","",(D59*'3_Task_Input'!G59/60)*MAX(1,'3_Task_Input'!J59))</f>
        <v/>
      </c>
      <c r="F59" s="8" t="str">
        <f>IF(A59="","",E59*'3_Task_Input'!K59)</f>
        <v/>
      </c>
      <c r="G59" s="8" t="str">
        <f>IF(A59="","",IF(E59&lt;50,1,IF(E59&lt;200,2,IF(E59&lt;500,3,IF(E59&lt;1000,4,5)))))</f>
        <v/>
      </c>
      <c r="H59" s="8" t="str">
        <f>IF(A59="","",IF(F59&lt;10000,1,IF(F59&lt;50000,2,IF(F59&lt;150000,3,IF(F59&lt;300000,4,5)))))</f>
        <v/>
      </c>
      <c r="I59" s="8" t="str">
        <f>IF(A59="","",MIN(5,MAX(1,(IF('3_Task_Input'!L59="Low",1,IF('3_Task_Input'!L59="Medium",3,5)) +IF('3_Task_Input'!M59="Rare",0,IF('3_Task_Input'!M59="Occasional",1,2)) +IF('3_Task_Input'!N59="Shared",0,IF('3_Task_Input'!N59="Role-based",1,2)) +IF('3_Task_Input'!O59="Yes",1,0))/2)))</f>
        <v/>
      </c>
      <c r="J59" s="8" t="str">
        <f>IF(A59="","",MIN(5,MAX(1,(IF('3_Task_Input'!S59="None",1,IF('3_Task_Input'!S59="Internal",3,5)) +IF('3_Task_Input'!P59&gt;48,5,IF('3_Task_Input'!P59&gt;8,4,IF('3_Task_Input'!P59&gt;0,2,1))))/2)))</f>
        <v/>
      </c>
      <c r="K59" s="8" t="str">
        <f>IF(A59="","",MIN(5,MAX(1,(IF('3_Task_Input'!R59="Low",1,IF('3_Task_Input'!R59="Medium",3,5))))))</f>
        <v/>
      </c>
      <c r="L59" s="8" t="str">
        <f>IF(A59="","",ROUND(AVERAGE(G59:K59),2))</f>
        <v/>
      </c>
      <c r="M59" s="8" t="str">
        <f>IF(A59="","",IF(L59&gt;=4,"High-Impact / Near-Term",IF(L59&gt;=2.5,"Medium-Impact","Monitor / Defer")))</f>
        <v/>
      </c>
    </row>
    <row r="60" spans="1:13">
      <c r="A60" s="8" t="str">
        <f>IF('3_Task_Input'!A60="","",'3_Task_Input'!A60)</f>
        <v/>
      </c>
      <c r="B60" s="8" t="str">
        <f>IF(A60="","",'3_Task_Input'!B60)</f>
        <v/>
      </c>
      <c r="C60" s="8" t="str">
        <f>IF(A60="","",'3_Task_Input'!C60)</f>
        <v/>
      </c>
      <c r="D60" s="8" t="str">
        <f>IF(A60="","",IF('3_Task_Input'!H60="per day",'3_Task_Input'!I60*260,IF('3_Task_Input'!H60="per week",'3_Task_Input'!I60*52,IF('3_Task_Input'!H60="per month",'3_Task_Input'!I60*12,""))))</f>
        <v/>
      </c>
      <c r="E60" s="8" t="str">
        <f>IF(A60="","",(D60*'3_Task_Input'!G60/60)*MAX(1,'3_Task_Input'!J60))</f>
        <v/>
      </c>
      <c r="F60" s="8" t="str">
        <f>IF(A60="","",E60*'3_Task_Input'!K60)</f>
        <v/>
      </c>
      <c r="G60" s="8" t="str">
        <f>IF(A60="","",IF(E60&lt;50,1,IF(E60&lt;200,2,IF(E60&lt;500,3,IF(E60&lt;1000,4,5)))))</f>
        <v/>
      </c>
      <c r="H60" s="8" t="str">
        <f>IF(A60="","",IF(F60&lt;10000,1,IF(F60&lt;50000,2,IF(F60&lt;150000,3,IF(F60&lt;300000,4,5)))))</f>
        <v/>
      </c>
      <c r="I60" s="8" t="str">
        <f>IF(A60="","",MIN(5,MAX(1,(IF('3_Task_Input'!L60="Low",1,IF('3_Task_Input'!L60="Medium",3,5)) +IF('3_Task_Input'!M60="Rare",0,IF('3_Task_Input'!M60="Occasional",1,2)) +IF('3_Task_Input'!N60="Shared",0,IF('3_Task_Input'!N60="Role-based",1,2)) +IF('3_Task_Input'!O60="Yes",1,0))/2)))</f>
        <v/>
      </c>
      <c r="J60" s="8" t="str">
        <f>IF(A60="","",MIN(5,MAX(1,(IF('3_Task_Input'!S60="None",1,IF('3_Task_Input'!S60="Internal",3,5)) +IF('3_Task_Input'!P60&gt;48,5,IF('3_Task_Input'!P60&gt;8,4,IF('3_Task_Input'!P60&gt;0,2,1))))/2)))</f>
        <v/>
      </c>
      <c r="K60" s="8" t="str">
        <f>IF(A60="","",MIN(5,MAX(1,(IF('3_Task_Input'!R60="Low",1,IF('3_Task_Input'!R60="Medium",3,5))))))</f>
        <v/>
      </c>
      <c r="L60" s="8" t="str">
        <f>IF(A60="","",ROUND(AVERAGE(G60:K60),2))</f>
        <v/>
      </c>
      <c r="M60" s="8" t="str">
        <f>IF(A60="","",IF(L60&gt;=4,"High-Impact / Near-Term",IF(L60&gt;=2.5,"Medium-Impact","Monitor / Defer")))</f>
        <v/>
      </c>
    </row>
    <row r="61" spans="1:13">
      <c r="A61" s="8" t="str">
        <f>IF('3_Task_Input'!A61="","",'3_Task_Input'!A61)</f>
        <v/>
      </c>
      <c r="B61" s="8" t="str">
        <f>IF(A61="","",'3_Task_Input'!B61)</f>
        <v/>
      </c>
      <c r="C61" s="8" t="str">
        <f>IF(A61="","",'3_Task_Input'!C61)</f>
        <v/>
      </c>
      <c r="D61" s="8" t="str">
        <f>IF(A61="","",IF('3_Task_Input'!H61="per day",'3_Task_Input'!I61*260,IF('3_Task_Input'!H61="per week",'3_Task_Input'!I61*52,IF('3_Task_Input'!H61="per month",'3_Task_Input'!I61*12,""))))</f>
        <v/>
      </c>
      <c r="E61" s="8" t="str">
        <f>IF(A61="","",(D61*'3_Task_Input'!G61/60)*MAX(1,'3_Task_Input'!J61))</f>
        <v/>
      </c>
      <c r="F61" s="8" t="str">
        <f>IF(A61="","",E61*'3_Task_Input'!K61)</f>
        <v/>
      </c>
      <c r="G61" s="8" t="str">
        <f>IF(A61="","",IF(E61&lt;50,1,IF(E61&lt;200,2,IF(E61&lt;500,3,IF(E61&lt;1000,4,5)))))</f>
        <v/>
      </c>
      <c r="H61" s="8" t="str">
        <f>IF(A61="","",IF(F61&lt;10000,1,IF(F61&lt;50000,2,IF(F61&lt;150000,3,IF(F61&lt;300000,4,5)))))</f>
        <v/>
      </c>
      <c r="I61" s="8" t="str">
        <f>IF(A61="","",MIN(5,MAX(1,(IF('3_Task_Input'!L61="Low",1,IF('3_Task_Input'!L61="Medium",3,5)) +IF('3_Task_Input'!M61="Rare",0,IF('3_Task_Input'!M61="Occasional",1,2)) +IF('3_Task_Input'!N61="Shared",0,IF('3_Task_Input'!N61="Role-based",1,2)) +IF('3_Task_Input'!O61="Yes",1,0))/2)))</f>
        <v/>
      </c>
      <c r="J61" s="8" t="str">
        <f>IF(A61="","",MIN(5,MAX(1,(IF('3_Task_Input'!S61="None",1,IF('3_Task_Input'!S61="Internal",3,5)) +IF('3_Task_Input'!P61&gt;48,5,IF('3_Task_Input'!P61&gt;8,4,IF('3_Task_Input'!P61&gt;0,2,1))))/2)))</f>
        <v/>
      </c>
      <c r="K61" s="8" t="str">
        <f>IF(A61="","",MIN(5,MAX(1,(IF('3_Task_Input'!R61="Low",1,IF('3_Task_Input'!R61="Medium",3,5))))))</f>
        <v/>
      </c>
      <c r="L61" s="8" t="str">
        <f>IF(A61="","",ROUND(AVERAGE(G61:K61),2))</f>
        <v/>
      </c>
      <c r="M61" s="8" t="str">
        <f>IF(A61="","",IF(L61&gt;=4,"High-Impact / Near-Term",IF(L61&gt;=2.5,"Medium-Impact","Monitor / Defer")))</f>
        <v/>
      </c>
    </row>
    <row r="62" spans="1:13">
      <c r="A62" s="8" t="str">
        <f>IF('3_Task_Input'!A62="","",'3_Task_Input'!A62)</f>
        <v/>
      </c>
      <c r="B62" s="8" t="str">
        <f>IF(A62="","",'3_Task_Input'!B62)</f>
        <v/>
      </c>
      <c r="C62" s="8" t="str">
        <f>IF(A62="","",'3_Task_Input'!C62)</f>
        <v/>
      </c>
      <c r="D62" s="8" t="str">
        <f>IF(A62="","",IF('3_Task_Input'!H62="per day",'3_Task_Input'!I62*260,IF('3_Task_Input'!H62="per week",'3_Task_Input'!I62*52,IF('3_Task_Input'!H62="per month",'3_Task_Input'!I62*12,""))))</f>
        <v/>
      </c>
      <c r="E62" s="8" t="str">
        <f>IF(A62="","",(D62*'3_Task_Input'!G62/60)*MAX(1,'3_Task_Input'!J62))</f>
        <v/>
      </c>
      <c r="F62" s="8" t="str">
        <f>IF(A62="","",E62*'3_Task_Input'!K62)</f>
        <v/>
      </c>
      <c r="G62" s="8" t="str">
        <f>IF(A62="","",IF(E62&lt;50,1,IF(E62&lt;200,2,IF(E62&lt;500,3,IF(E62&lt;1000,4,5)))))</f>
        <v/>
      </c>
      <c r="H62" s="8" t="str">
        <f>IF(A62="","",IF(F62&lt;10000,1,IF(F62&lt;50000,2,IF(F62&lt;150000,3,IF(F62&lt;300000,4,5)))))</f>
        <v/>
      </c>
      <c r="I62" s="8" t="str">
        <f>IF(A62="","",MIN(5,MAX(1,(IF('3_Task_Input'!L62="Low",1,IF('3_Task_Input'!L62="Medium",3,5)) +IF('3_Task_Input'!M62="Rare",0,IF('3_Task_Input'!M62="Occasional",1,2)) +IF('3_Task_Input'!N62="Shared",0,IF('3_Task_Input'!N62="Role-based",1,2)) +IF('3_Task_Input'!O62="Yes",1,0))/2)))</f>
        <v/>
      </c>
      <c r="J62" s="8" t="str">
        <f>IF(A62="","",MIN(5,MAX(1,(IF('3_Task_Input'!S62="None",1,IF('3_Task_Input'!S62="Internal",3,5)) +IF('3_Task_Input'!P62&gt;48,5,IF('3_Task_Input'!P62&gt;8,4,IF('3_Task_Input'!P62&gt;0,2,1))))/2)))</f>
        <v/>
      </c>
      <c r="K62" s="8" t="str">
        <f>IF(A62="","",MIN(5,MAX(1,(IF('3_Task_Input'!R62="Low",1,IF('3_Task_Input'!R62="Medium",3,5))))))</f>
        <v/>
      </c>
      <c r="L62" s="8" t="str">
        <f>IF(A62="","",ROUND(AVERAGE(G62:K62),2))</f>
        <v/>
      </c>
      <c r="M62" s="8" t="str">
        <f>IF(A62="","",IF(L62&gt;=4,"High-Impact / Near-Term",IF(L62&gt;=2.5,"Medium-Impact","Monitor / Defer")))</f>
        <v/>
      </c>
    </row>
    <row r="63" spans="1:13">
      <c r="A63" s="8" t="str">
        <f>IF('3_Task_Input'!A63="","",'3_Task_Input'!A63)</f>
        <v/>
      </c>
      <c r="B63" s="8" t="str">
        <f>IF(A63="","",'3_Task_Input'!B63)</f>
        <v/>
      </c>
      <c r="C63" s="8" t="str">
        <f>IF(A63="","",'3_Task_Input'!C63)</f>
        <v/>
      </c>
      <c r="D63" s="8" t="str">
        <f>IF(A63="","",IF('3_Task_Input'!H63="per day",'3_Task_Input'!I63*260,IF('3_Task_Input'!H63="per week",'3_Task_Input'!I63*52,IF('3_Task_Input'!H63="per month",'3_Task_Input'!I63*12,""))))</f>
        <v/>
      </c>
      <c r="E63" s="8" t="str">
        <f>IF(A63="","",(D63*'3_Task_Input'!G63/60)*MAX(1,'3_Task_Input'!J63))</f>
        <v/>
      </c>
      <c r="F63" s="8" t="str">
        <f>IF(A63="","",E63*'3_Task_Input'!K63)</f>
        <v/>
      </c>
      <c r="G63" s="8" t="str">
        <f>IF(A63="","",IF(E63&lt;50,1,IF(E63&lt;200,2,IF(E63&lt;500,3,IF(E63&lt;1000,4,5)))))</f>
        <v/>
      </c>
      <c r="H63" s="8" t="str">
        <f>IF(A63="","",IF(F63&lt;10000,1,IF(F63&lt;50000,2,IF(F63&lt;150000,3,IF(F63&lt;300000,4,5)))))</f>
        <v/>
      </c>
      <c r="I63" s="8" t="str">
        <f>IF(A63="","",MIN(5,MAX(1,(IF('3_Task_Input'!L63="Low",1,IF('3_Task_Input'!L63="Medium",3,5)) +IF('3_Task_Input'!M63="Rare",0,IF('3_Task_Input'!M63="Occasional",1,2)) +IF('3_Task_Input'!N63="Shared",0,IF('3_Task_Input'!N63="Role-based",1,2)) +IF('3_Task_Input'!O63="Yes",1,0))/2)))</f>
        <v/>
      </c>
      <c r="J63" s="8" t="str">
        <f>IF(A63="","",MIN(5,MAX(1,(IF('3_Task_Input'!S63="None",1,IF('3_Task_Input'!S63="Internal",3,5)) +IF('3_Task_Input'!P63&gt;48,5,IF('3_Task_Input'!P63&gt;8,4,IF('3_Task_Input'!P63&gt;0,2,1))))/2)))</f>
        <v/>
      </c>
      <c r="K63" s="8" t="str">
        <f>IF(A63="","",MIN(5,MAX(1,(IF('3_Task_Input'!R63="Low",1,IF('3_Task_Input'!R63="Medium",3,5))))))</f>
        <v/>
      </c>
      <c r="L63" s="8" t="str">
        <f>IF(A63="","",ROUND(AVERAGE(G63:K63),2))</f>
        <v/>
      </c>
      <c r="M63" s="8" t="str">
        <f>IF(A63="","",IF(L63&gt;=4,"High-Impact / Near-Term",IF(L63&gt;=2.5,"Medium-Impact","Monitor / Defer")))</f>
        <v/>
      </c>
    </row>
    <row r="64" spans="1:13">
      <c r="A64" s="8" t="str">
        <f>IF('3_Task_Input'!A64="","",'3_Task_Input'!A64)</f>
        <v/>
      </c>
      <c r="B64" s="8" t="str">
        <f>IF(A64="","",'3_Task_Input'!B64)</f>
        <v/>
      </c>
      <c r="C64" s="8" t="str">
        <f>IF(A64="","",'3_Task_Input'!C64)</f>
        <v/>
      </c>
      <c r="D64" s="8" t="str">
        <f>IF(A64="","",IF('3_Task_Input'!H64="per day",'3_Task_Input'!I64*260,IF('3_Task_Input'!H64="per week",'3_Task_Input'!I64*52,IF('3_Task_Input'!H64="per month",'3_Task_Input'!I64*12,""))))</f>
        <v/>
      </c>
      <c r="E64" s="8" t="str">
        <f>IF(A64="","",(D64*'3_Task_Input'!G64/60)*MAX(1,'3_Task_Input'!J64))</f>
        <v/>
      </c>
      <c r="F64" s="8" t="str">
        <f>IF(A64="","",E64*'3_Task_Input'!K64)</f>
        <v/>
      </c>
      <c r="G64" s="8" t="str">
        <f>IF(A64="","",IF(E64&lt;50,1,IF(E64&lt;200,2,IF(E64&lt;500,3,IF(E64&lt;1000,4,5)))))</f>
        <v/>
      </c>
      <c r="H64" s="8" t="str">
        <f>IF(A64="","",IF(F64&lt;10000,1,IF(F64&lt;50000,2,IF(F64&lt;150000,3,IF(F64&lt;300000,4,5)))))</f>
        <v/>
      </c>
      <c r="I64" s="8" t="str">
        <f>IF(A64="","",MIN(5,MAX(1,(IF('3_Task_Input'!L64="Low",1,IF('3_Task_Input'!L64="Medium",3,5)) +IF('3_Task_Input'!M64="Rare",0,IF('3_Task_Input'!M64="Occasional",1,2)) +IF('3_Task_Input'!N64="Shared",0,IF('3_Task_Input'!N64="Role-based",1,2)) +IF('3_Task_Input'!O64="Yes",1,0))/2)))</f>
        <v/>
      </c>
      <c r="J64" s="8" t="str">
        <f>IF(A64="","",MIN(5,MAX(1,(IF('3_Task_Input'!S64="None",1,IF('3_Task_Input'!S64="Internal",3,5)) +IF('3_Task_Input'!P64&gt;48,5,IF('3_Task_Input'!P64&gt;8,4,IF('3_Task_Input'!P64&gt;0,2,1))))/2)))</f>
        <v/>
      </c>
      <c r="K64" s="8" t="str">
        <f>IF(A64="","",MIN(5,MAX(1,(IF('3_Task_Input'!R64="Low",1,IF('3_Task_Input'!R64="Medium",3,5))))))</f>
        <v/>
      </c>
      <c r="L64" s="8" t="str">
        <f>IF(A64="","",ROUND(AVERAGE(G64:K64),2))</f>
        <v/>
      </c>
      <c r="M64" s="8" t="str">
        <f>IF(A64="","",IF(L64&gt;=4,"High-Impact / Near-Term",IF(L64&gt;=2.5,"Medium-Impact","Monitor / Defer")))</f>
        <v/>
      </c>
    </row>
    <row r="65" spans="1:13">
      <c r="A65" s="8" t="str">
        <f>IF('3_Task_Input'!A65="","",'3_Task_Input'!A65)</f>
        <v/>
      </c>
      <c r="B65" s="8" t="str">
        <f>IF(A65="","",'3_Task_Input'!B65)</f>
        <v/>
      </c>
      <c r="C65" s="8" t="str">
        <f>IF(A65="","",'3_Task_Input'!C65)</f>
        <v/>
      </c>
      <c r="D65" s="8" t="str">
        <f>IF(A65="","",IF('3_Task_Input'!H65="per day",'3_Task_Input'!I65*260,IF('3_Task_Input'!H65="per week",'3_Task_Input'!I65*52,IF('3_Task_Input'!H65="per month",'3_Task_Input'!I65*12,""))))</f>
        <v/>
      </c>
      <c r="E65" s="8" t="str">
        <f>IF(A65="","",(D65*'3_Task_Input'!G65/60)*MAX(1,'3_Task_Input'!J65))</f>
        <v/>
      </c>
      <c r="F65" s="8" t="str">
        <f>IF(A65="","",E65*'3_Task_Input'!K65)</f>
        <v/>
      </c>
      <c r="G65" s="8" t="str">
        <f>IF(A65="","",IF(E65&lt;50,1,IF(E65&lt;200,2,IF(E65&lt;500,3,IF(E65&lt;1000,4,5)))))</f>
        <v/>
      </c>
      <c r="H65" s="8" t="str">
        <f>IF(A65="","",IF(F65&lt;10000,1,IF(F65&lt;50000,2,IF(F65&lt;150000,3,IF(F65&lt;300000,4,5)))))</f>
        <v/>
      </c>
      <c r="I65" s="8" t="str">
        <f>IF(A65="","",MIN(5,MAX(1,(IF('3_Task_Input'!L65="Low",1,IF('3_Task_Input'!L65="Medium",3,5)) +IF('3_Task_Input'!M65="Rare",0,IF('3_Task_Input'!M65="Occasional",1,2)) +IF('3_Task_Input'!N65="Shared",0,IF('3_Task_Input'!N65="Role-based",1,2)) +IF('3_Task_Input'!O65="Yes",1,0))/2)))</f>
        <v/>
      </c>
      <c r="J65" s="8" t="str">
        <f>IF(A65="","",MIN(5,MAX(1,(IF('3_Task_Input'!S65="None",1,IF('3_Task_Input'!S65="Internal",3,5)) +IF('3_Task_Input'!P65&gt;48,5,IF('3_Task_Input'!P65&gt;8,4,IF('3_Task_Input'!P65&gt;0,2,1))))/2)))</f>
        <v/>
      </c>
      <c r="K65" s="8" t="str">
        <f>IF(A65="","",MIN(5,MAX(1,(IF('3_Task_Input'!R65="Low",1,IF('3_Task_Input'!R65="Medium",3,5))))))</f>
        <v/>
      </c>
      <c r="L65" s="8" t="str">
        <f>IF(A65="","",ROUND(AVERAGE(G65:K65),2))</f>
        <v/>
      </c>
      <c r="M65" s="8" t="str">
        <f>IF(A65="","",IF(L65&gt;=4,"High-Impact / Near-Term",IF(L65&gt;=2.5,"Medium-Impact","Monitor / Defer")))</f>
        <v/>
      </c>
    </row>
    <row r="66" spans="1:13">
      <c r="A66" s="8" t="str">
        <f>IF('3_Task_Input'!A66="","",'3_Task_Input'!A66)</f>
        <v/>
      </c>
      <c r="B66" s="8" t="str">
        <f>IF(A66="","",'3_Task_Input'!B66)</f>
        <v/>
      </c>
      <c r="C66" s="8" t="str">
        <f>IF(A66="","",'3_Task_Input'!C66)</f>
        <v/>
      </c>
      <c r="D66" s="8" t="str">
        <f>IF(A66="","",IF('3_Task_Input'!H66="per day",'3_Task_Input'!I66*260,IF('3_Task_Input'!H66="per week",'3_Task_Input'!I66*52,IF('3_Task_Input'!H66="per month",'3_Task_Input'!I66*12,""))))</f>
        <v/>
      </c>
      <c r="E66" s="8" t="str">
        <f>IF(A66="","",(D66*'3_Task_Input'!G66/60)*MAX(1,'3_Task_Input'!J66))</f>
        <v/>
      </c>
      <c r="F66" s="8" t="str">
        <f>IF(A66="","",E66*'3_Task_Input'!K66)</f>
        <v/>
      </c>
      <c r="G66" s="8" t="str">
        <f>IF(A66="","",IF(E66&lt;50,1,IF(E66&lt;200,2,IF(E66&lt;500,3,IF(E66&lt;1000,4,5)))))</f>
        <v/>
      </c>
      <c r="H66" s="8" t="str">
        <f>IF(A66="","",IF(F66&lt;10000,1,IF(F66&lt;50000,2,IF(F66&lt;150000,3,IF(F66&lt;300000,4,5)))))</f>
        <v/>
      </c>
      <c r="I66" s="8" t="str">
        <f>IF(A66="","",MIN(5,MAX(1,(IF('3_Task_Input'!L66="Low",1,IF('3_Task_Input'!L66="Medium",3,5)) +IF('3_Task_Input'!M66="Rare",0,IF('3_Task_Input'!M66="Occasional",1,2)) +IF('3_Task_Input'!N66="Shared",0,IF('3_Task_Input'!N66="Role-based",1,2)) +IF('3_Task_Input'!O66="Yes",1,0))/2)))</f>
        <v/>
      </c>
      <c r="J66" s="8" t="str">
        <f>IF(A66="","",MIN(5,MAX(1,(IF('3_Task_Input'!S66="None",1,IF('3_Task_Input'!S66="Internal",3,5)) +IF('3_Task_Input'!P66&gt;48,5,IF('3_Task_Input'!P66&gt;8,4,IF('3_Task_Input'!P66&gt;0,2,1))))/2)))</f>
        <v/>
      </c>
      <c r="K66" s="8" t="str">
        <f>IF(A66="","",MIN(5,MAX(1,(IF('3_Task_Input'!R66="Low",1,IF('3_Task_Input'!R66="Medium",3,5))))))</f>
        <v/>
      </c>
      <c r="L66" s="8" t="str">
        <f>IF(A66="","",ROUND(AVERAGE(G66:K66),2))</f>
        <v/>
      </c>
      <c r="M66" s="8" t="str">
        <f>IF(A66="","",IF(L66&gt;=4,"High-Impact / Near-Term",IF(L66&gt;=2.5,"Medium-Impact","Monitor / Defer")))</f>
        <v/>
      </c>
    </row>
    <row r="67" spans="1:13">
      <c r="A67" s="8" t="str">
        <f>IF('3_Task_Input'!A67="","",'3_Task_Input'!A67)</f>
        <v/>
      </c>
      <c r="B67" s="8" t="str">
        <f>IF(A67="","",'3_Task_Input'!B67)</f>
        <v/>
      </c>
      <c r="C67" s="8" t="str">
        <f>IF(A67="","",'3_Task_Input'!C67)</f>
        <v/>
      </c>
      <c r="D67" s="8" t="str">
        <f>IF(A67="","",IF('3_Task_Input'!H67="per day",'3_Task_Input'!I67*260,IF('3_Task_Input'!H67="per week",'3_Task_Input'!I67*52,IF('3_Task_Input'!H67="per month",'3_Task_Input'!I67*12,""))))</f>
        <v/>
      </c>
      <c r="E67" s="8" t="str">
        <f>IF(A67="","",(D67*'3_Task_Input'!G67/60)*MAX(1,'3_Task_Input'!J67))</f>
        <v/>
      </c>
      <c r="F67" s="8" t="str">
        <f>IF(A67="","",E67*'3_Task_Input'!K67)</f>
        <v/>
      </c>
      <c r="G67" s="8" t="str">
        <f>IF(A67="","",IF(E67&lt;50,1,IF(E67&lt;200,2,IF(E67&lt;500,3,IF(E67&lt;1000,4,5)))))</f>
        <v/>
      </c>
      <c r="H67" s="8" t="str">
        <f>IF(A67="","",IF(F67&lt;10000,1,IF(F67&lt;50000,2,IF(F67&lt;150000,3,IF(F67&lt;300000,4,5)))))</f>
        <v/>
      </c>
      <c r="I67" s="8" t="str">
        <f>IF(A67="","",MIN(5,MAX(1,(IF('3_Task_Input'!L67="Low",1,IF('3_Task_Input'!L67="Medium",3,5)) +IF('3_Task_Input'!M67="Rare",0,IF('3_Task_Input'!M67="Occasional",1,2)) +IF('3_Task_Input'!N67="Shared",0,IF('3_Task_Input'!N67="Role-based",1,2)) +IF('3_Task_Input'!O67="Yes",1,0))/2)))</f>
        <v/>
      </c>
      <c r="J67" s="8" t="str">
        <f>IF(A67="","",MIN(5,MAX(1,(IF('3_Task_Input'!S67="None",1,IF('3_Task_Input'!S67="Internal",3,5)) +IF('3_Task_Input'!P67&gt;48,5,IF('3_Task_Input'!P67&gt;8,4,IF('3_Task_Input'!P67&gt;0,2,1))))/2)))</f>
        <v/>
      </c>
      <c r="K67" s="8" t="str">
        <f>IF(A67="","",MIN(5,MAX(1,(IF('3_Task_Input'!R67="Low",1,IF('3_Task_Input'!R67="Medium",3,5))))))</f>
        <v/>
      </c>
      <c r="L67" s="8" t="str">
        <f>IF(A67="","",ROUND(AVERAGE(G67:K67),2))</f>
        <v/>
      </c>
      <c r="M67" s="8" t="str">
        <f>IF(A67="","",IF(L67&gt;=4,"High-Impact / Near-Term",IF(L67&gt;=2.5,"Medium-Impact","Monitor / Defer")))</f>
        <v/>
      </c>
    </row>
    <row r="68" spans="1:13">
      <c r="A68" s="8" t="str">
        <f>IF('3_Task_Input'!A68="","",'3_Task_Input'!A68)</f>
        <v/>
      </c>
      <c r="B68" s="8" t="str">
        <f>IF(A68="","",'3_Task_Input'!B68)</f>
        <v/>
      </c>
      <c r="C68" s="8" t="str">
        <f>IF(A68="","",'3_Task_Input'!C68)</f>
        <v/>
      </c>
      <c r="D68" s="8" t="str">
        <f>IF(A68="","",IF('3_Task_Input'!H68="per day",'3_Task_Input'!I68*260,IF('3_Task_Input'!H68="per week",'3_Task_Input'!I68*52,IF('3_Task_Input'!H68="per month",'3_Task_Input'!I68*12,""))))</f>
        <v/>
      </c>
      <c r="E68" s="8" t="str">
        <f>IF(A68="","",(D68*'3_Task_Input'!G68/60)*MAX(1,'3_Task_Input'!J68))</f>
        <v/>
      </c>
      <c r="F68" s="8" t="str">
        <f>IF(A68="","",E68*'3_Task_Input'!K68)</f>
        <v/>
      </c>
      <c r="G68" s="8" t="str">
        <f>IF(A68="","",IF(E68&lt;50,1,IF(E68&lt;200,2,IF(E68&lt;500,3,IF(E68&lt;1000,4,5)))))</f>
        <v/>
      </c>
      <c r="H68" s="8" t="str">
        <f>IF(A68="","",IF(F68&lt;10000,1,IF(F68&lt;50000,2,IF(F68&lt;150000,3,IF(F68&lt;300000,4,5)))))</f>
        <v/>
      </c>
      <c r="I68" s="8" t="str">
        <f>IF(A68="","",MIN(5,MAX(1,(IF('3_Task_Input'!L68="Low",1,IF('3_Task_Input'!L68="Medium",3,5)) +IF('3_Task_Input'!M68="Rare",0,IF('3_Task_Input'!M68="Occasional",1,2)) +IF('3_Task_Input'!N68="Shared",0,IF('3_Task_Input'!N68="Role-based",1,2)) +IF('3_Task_Input'!O68="Yes",1,0))/2)))</f>
        <v/>
      </c>
      <c r="J68" s="8" t="str">
        <f>IF(A68="","",MIN(5,MAX(1,(IF('3_Task_Input'!S68="None",1,IF('3_Task_Input'!S68="Internal",3,5)) +IF('3_Task_Input'!P68&gt;48,5,IF('3_Task_Input'!P68&gt;8,4,IF('3_Task_Input'!P68&gt;0,2,1))))/2)))</f>
        <v/>
      </c>
      <c r="K68" s="8" t="str">
        <f>IF(A68="","",MIN(5,MAX(1,(IF('3_Task_Input'!R68="Low",1,IF('3_Task_Input'!R68="Medium",3,5))))))</f>
        <v/>
      </c>
      <c r="L68" s="8" t="str">
        <f>IF(A68="","",ROUND(AVERAGE(G68:K68),2))</f>
        <v/>
      </c>
      <c r="M68" s="8" t="str">
        <f>IF(A68="","",IF(L68&gt;=4,"High-Impact / Near-Term",IF(L68&gt;=2.5,"Medium-Impact","Monitor / Defer")))</f>
        <v/>
      </c>
    </row>
    <row r="69" spans="1:13">
      <c r="A69" s="8" t="str">
        <f>IF('3_Task_Input'!A69="","",'3_Task_Input'!A69)</f>
        <v/>
      </c>
      <c r="B69" s="8" t="str">
        <f>IF(A69="","",'3_Task_Input'!B69)</f>
        <v/>
      </c>
      <c r="C69" s="8" t="str">
        <f>IF(A69="","",'3_Task_Input'!C69)</f>
        <v/>
      </c>
      <c r="D69" s="8" t="str">
        <f>IF(A69="","",IF('3_Task_Input'!H69="per day",'3_Task_Input'!I69*260,IF('3_Task_Input'!H69="per week",'3_Task_Input'!I69*52,IF('3_Task_Input'!H69="per month",'3_Task_Input'!I69*12,""))))</f>
        <v/>
      </c>
      <c r="E69" s="8" t="str">
        <f>IF(A69="","",(D69*'3_Task_Input'!G69/60)*MAX(1,'3_Task_Input'!J69))</f>
        <v/>
      </c>
      <c r="F69" s="8" t="str">
        <f>IF(A69="","",E69*'3_Task_Input'!K69)</f>
        <v/>
      </c>
      <c r="G69" s="8" t="str">
        <f>IF(A69="","",IF(E69&lt;50,1,IF(E69&lt;200,2,IF(E69&lt;500,3,IF(E69&lt;1000,4,5)))))</f>
        <v/>
      </c>
      <c r="H69" s="8" t="str">
        <f>IF(A69="","",IF(F69&lt;10000,1,IF(F69&lt;50000,2,IF(F69&lt;150000,3,IF(F69&lt;300000,4,5)))))</f>
        <v/>
      </c>
      <c r="I69" s="8" t="str">
        <f>IF(A69="","",MIN(5,MAX(1,(IF('3_Task_Input'!L69="Low",1,IF('3_Task_Input'!L69="Medium",3,5)) +IF('3_Task_Input'!M69="Rare",0,IF('3_Task_Input'!M69="Occasional",1,2)) +IF('3_Task_Input'!N69="Shared",0,IF('3_Task_Input'!N69="Role-based",1,2)) +IF('3_Task_Input'!O69="Yes",1,0))/2)))</f>
        <v/>
      </c>
      <c r="J69" s="8" t="str">
        <f>IF(A69="","",MIN(5,MAX(1,(IF('3_Task_Input'!S69="None",1,IF('3_Task_Input'!S69="Internal",3,5)) +IF('3_Task_Input'!P69&gt;48,5,IF('3_Task_Input'!P69&gt;8,4,IF('3_Task_Input'!P69&gt;0,2,1))))/2)))</f>
        <v/>
      </c>
      <c r="K69" s="8" t="str">
        <f>IF(A69="","",MIN(5,MAX(1,(IF('3_Task_Input'!R69="Low",1,IF('3_Task_Input'!R69="Medium",3,5))))))</f>
        <v/>
      </c>
      <c r="L69" s="8" t="str">
        <f>IF(A69="","",ROUND(AVERAGE(G69:K69),2))</f>
        <v/>
      </c>
      <c r="M69" s="8" t="str">
        <f>IF(A69="","",IF(L69&gt;=4,"High-Impact / Near-Term",IF(L69&gt;=2.5,"Medium-Impact","Monitor / Defer")))</f>
        <v/>
      </c>
    </row>
    <row r="70" spans="1:13">
      <c r="A70" s="8" t="str">
        <f>IF('3_Task_Input'!A70="","",'3_Task_Input'!A70)</f>
        <v/>
      </c>
      <c r="B70" s="8" t="str">
        <f>IF(A70="","",'3_Task_Input'!B70)</f>
        <v/>
      </c>
      <c r="C70" s="8" t="str">
        <f>IF(A70="","",'3_Task_Input'!C70)</f>
        <v/>
      </c>
      <c r="D70" s="8" t="str">
        <f>IF(A70="","",IF('3_Task_Input'!H70="per day",'3_Task_Input'!I70*260,IF('3_Task_Input'!H70="per week",'3_Task_Input'!I70*52,IF('3_Task_Input'!H70="per month",'3_Task_Input'!I70*12,""))))</f>
        <v/>
      </c>
      <c r="E70" s="8" t="str">
        <f>IF(A70="","",(D70*'3_Task_Input'!G70/60)*MAX(1,'3_Task_Input'!J70))</f>
        <v/>
      </c>
      <c r="F70" s="8" t="str">
        <f>IF(A70="","",E70*'3_Task_Input'!K70)</f>
        <v/>
      </c>
      <c r="G70" s="8" t="str">
        <f>IF(A70="","",IF(E70&lt;50,1,IF(E70&lt;200,2,IF(E70&lt;500,3,IF(E70&lt;1000,4,5)))))</f>
        <v/>
      </c>
      <c r="H70" s="8" t="str">
        <f>IF(A70="","",IF(F70&lt;10000,1,IF(F70&lt;50000,2,IF(F70&lt;150000,3,IF(F70&lt;300000,4,5)))))</f>
        <v/>
      </c>
      <c r="I70" s="8" t="str">
        <f>IF(A70="","",MIN(5,MAX(1,(IF('3_Task_Input'!L70="Low",1,IF('3_Task_Input'!L70="Medium",3,5)) +IF('3_Task_Input'!M70="Rare",0,IF('3_Task_Input'!M70="Occasional",1,2)) +IF('3_Task_Input'!N70="Shared",0,IF('3_Task_Input'!N70="Role-based",1,2)) +IF('3_Task_Input'!O70="Yes",1,0))/2)))</f>
        <v/>
      </c>
      <c r="J70" s="8" t="str">
        <f>IF(A70="","",MIN(5,MAX(1,(IF('3_Task_Input'!S70="None",1,IF('3_Task_Input'!S70="Internal",3,5)) +IF('3_Task_Input'!P70&gt;48,5,IF('3_Task_Input'!P70&gt;8,4,IF('3_Task_Input'!P70&gt;0,2,1))))/2)))</f>
        <v/>
      </c>
      <c r="K70" s="8" t="str">
        <f>IF(A70="","",MIN(5,MAX(1,(IF('3_Task_Input'!R70="Low",1,IF('3_Task_Input'!R70="Medium",3,5))))))</f>
        <v/>
      </c>
      <c r="L70" s="8" t="str">
        <f>IF(A70="","",ROUND(AVERAGE(G70:K70),2))</f>
        <v/>
      </c>
      <c r="M70" s="8" t="str">
        <f>IF(A70="","",IF(L70&gt;=4,"High-Impact / Near-Term",IF(L70&gt;=2.5,"Medium-Impact","Monitor / Defer")))</f>
        <v/>
      </c>
    </row>
    <row r="71" spans="1:13">
      <c r="A71" s="8" t="str">
        <f>IF('3_Task_Input'!A71="","",'3_Task_Input'!A71)</f>
        <v/>
      </c>
      <c r="B71" s="8" t="str">
        <f>IF(A71="","",'3_Task_Input'!B71)</f>
        <v/>
      </c>
      <c r="C71" s="8" t="str">
        <f>IF(A71="","",'3_Task_Input'!C71)</f>
        <v/>
      </c>
      <c r="D71" s="8" t="str">
        <f>IF(A71="","",IF('3_Task_Input'!H71="per day",'3_Task_Input'!I71*260,IF('3_Task_Input'!H71="per week",'3_Task_Input'!I71*52,IF('3_Task_Input'!H71="per month",'3_Task_Input'!I71*12,""))))</f>
        <v/>
      </c>
      <c r="E71" s="8" t="str">
        <f>IF(A71="","",(D71*'3_Task_Input'!G71/60)*MAX(1,'3_Task_Input'!J71))</f>
        <v/>
      </c>
      <c r="F71" s="8" t="str">
        <f>IF(A71="","",E71*'3_Task_Input'!K71)</f>
        <v/>
      </c>
      <c r="G71" s="8" t="str">
        <f>IF(A71="","",IF(E71&lt;50,1,IF(E71&lt;200,2,IF(E71&lt;500,3,IF(E71&lt;1000,4,5)))))</f>
        <v/>
      </c>
      <c r="H71" s="8" t="str">
        <f>IF(A71="","",IF(F71&lt;10000,1,IF(F71&lt;50000,2,IF(F71&lt;150000,3,IF(F71&lt;300000,4,5)))))</f>
        <v/>
      </c>
      <c r="I71" s="8" t="str">
        <f>IF(A71="","",MIN(5,MAX(1,(IF('3_Task_Input'!L71="Low",1,IF('3_Task_Input'!L71="Medium",3,5)) +IF('3_Task_Input'!M71="Rare",0,IF('3_Task_Input'!M71="Occasional",1,2)) +IF('3_Task_Input'!N71="Shared",0,IF('3_Task_Input'!N71="Role-based",1,2)) +IF('3_Task_Input'!O71="Yes",1,0))/2)))</f>
        <v/>
      </c>
      <c r="J71" s="8" t="str">
        <f>IF(A71="","",MIN(5,MAX(1,(IF('3_Task_Input'!S71="None",1,IF('3_Task_Input'!S71="Internal",3,5)) +IF('3_Task_Input'!P71&gt;48,5,IF('3_Task_Input'!P71&gt;8,4,IF('3_Task_Input'!P71&gt;0,2,1))))/2)))</f>
        <v/>
      </c>
      <c r="K71" s="8" t="str">
        <f>IF(A71="","",MIN(5,MAX(1,(IF('3_Task_Input'!R71="Low",1,IF('3_Task_Input'!R71="Medium",3,5))))))</f>
        <v/>
      </c>
      <c r="L71" s="8" t="str">
        <f>IF(A71="","",ROUND(AVERAGE(G71:K71),2))</f>
        <v/>
      </c>
      <c r="M71" s="8" t="str">
        <f>IF(A71="","",IF(L71&gt;=4,"High-Impact / Near-Term",IF(L71&gt;=2.5,"Medium-Impact","Monitor / Defer")))</f>
        <v/>
      </c>
    </row>
    <row r="72" spans="1:13">
      <c r="A72" s="8" t="str">
        <f>IF('3_Task_Input'!A72="","",'3_Task_Input'!A72)</f>
        <v/>
      </c>
      <c r="B72" s="8" t="str">
        <f>IF(A72="","",'3_Task_Input'!B72)</f>
        <v/>
      </c>
      <c r="C72" s="8" t="str">
        <f>IF(A72="","",'3_Task_Input'!C72)</f>
        <v/>
      </c>
      <c r="D72" s="8" t="str">
        <f>IF(A72="","",IF('3_Task_Input'!H72="per day",'3_Task_Input'!I72*260,IF('3_Task_Input'!H72="per week",'3_Task_Input'!I72*52,IF('3_Task_Input'!H72="per month",'3_Task_Input'!I72*12,""))))</f>
        <v/>
      </c>
      <c r="E72" s="8" t="str">
        <f>IF(A72="","",(D72*'3_Task_Input'!G72/60)*MAX(1,'3_Task_Input'!J72))</f>
        <v/>
      </c>
      <c r="F72" s="8" t="str">
        <f>IF(A72="","",E72*'3_Task_Input'!K72)</f>
        <v/>
      </c>
      <c r="G72" s="8" t="str">
        <f>IF(A72="","",IF(E72&lt;50,1,IF(E72&lt;200,2,IF(E72&lt;500,3,IF(E72&lt;1000,4,5)))))</f>
        <v/>
      </c>
      <c r="H72" s="8" t="str">
        <f>IF(A72="","",IF(F72&lt;10000,1,IF(F72&lt;50000,2,IF(F72&lt;150000,3,IF(F72&lt;300000,4,5)))))</f>
        <v/>
      </c>
      <c r="I72" s="8" t="str">
        <f>IF(A72="","",MIN(5,MAX(1,(IF('3_Task_Input'!L72="Low",1,IF('3_Task_Input'!L72="Medium",3,5)) +IF('3_Task_Input'!M72="Rare",0,IF('3_Task_Input'!M72="Occasional",1,2)) +IF('3_Task_Input'!N72="Shared",0,IF('3_Task_Input'!N72="Role-based",1,2)) +IF('3_Task_Input'!O72="Yes",1,0))/2)))</f>
        <v/>
      </c>
      <c r="J72" s="8" t="str">
        <f>IF(A72="","",MIN(5,MAX(1,(IF('3_Task_Input'!S72="None",1,IF('3_Task_Input'!S72="Internal",3,5)) +IF('3_Task_Input'!P72&gt;48,5,IF('3_Task_Input'!P72&gt;8,4,IF('3_Task_Input'!P72&gt;0,2,1))))/2)))</f>
        <v/>
      </c>
      <c r="K72" s="8" t="str">
        <f>IF(A72="","",MIN(5,MAX(1,(IF('3_Task_Input'!R72="Low",1,IF('3_Task_Input'!R72="Medium",3,5))))))</f>
        <v/>
      </c>
      <c r="L72" s="8" t="str">
        <f>IF(A72="","",ROUND(AVERAGE(G72:K72),2))</f>
        <v/>
      </c>
      <c r="M72" s="8" t="str">
        <f>IF(A72="","",IF(L72&gt;=4,"High-Impact / Near-Term",IF(L72&gt;=2.5,"Medium-Impact","Monitor / Defer")))</f>
        <v/>
      </c>
    </row>
    <row r="73" spans="1:13">
      <c r="A73" s="8" t="str">
        <f>IF('3_Task_Input'!A73="","",'3_Task_Input'!A73)</f>
        <v/>
      </c>
      <c r="B73" s="8" t="str">
        <f>IF(A73="","",'3_Task_Input'!B73)</f>
        <v/>
      </c>
      <c r="C73" s="8" t="str">
        <f>IF(A73="","",'3_Task_Input'!C73)</f>
        <v/>
      </c>
      <c r="D73" s="8" t="str">
        <f>IF(A73="","",IF('3_Task_Input'!H73="per day",'3_Task_Input'!I73*260,IF('3_Task_Input'!H73="per week",'3_Task_Input'!I73*52,IF('3_Task_Input'!H73="per month",'3_Task_Input'!I73*12,""))))</f>
        <v/>
      </c>
      <c r="E73" s="8" t="str">
        <f>IF(A73="","",(D73*'3_Task_Input'!G73/60)*MAX(1,'3_Task_Input'!J73))</f>
        <v/>
      </c>
      <c r="F73" s="8" t="str">
        <f>IF(A73="","",E73*'3_Task_Input'!K73)</f>
        <v/>
      </c>
      <c r="G73" s="8" t="str">
        <f>IF(A73="","",IF(E73&lt;50,1,IF(E73&lt;200,2,IF(E73&lt;500,3,IF(E73&lt;1000,4,5)))))</f>
        <v/>
      </c>
      <c r="H73" s="8" t="str">
        <f>IF(A73="","",IF(F73&lt;10000,1,IF(F73&lt;50000,2,IF(F73&lt;150000,3,IF(F73&lt;300000,4,5)))))</f>
        <v/>
      </c>
      <c r="I73" s="8" t="str">
        <f>IF(A73="","",MIN(5,MAX(1,(IF('3_Task_Input'!L73="Low",1,IF('3_Task_Input'!L73="Medium",3,5)) +IF('3_Task_Input'!M73="Rare",0,IF('3_Task_Input'!M73="Occasional",1,2)) +IF('3_Task_Input'!N73="Shared",0,IF('3_Task_Input'!N73="Role-based",1,2)) +IF('3_Task_Input'!O73="Yes",1,0))/2)))</f>
        <v/>
      </c>
      <c r="J73" s="8" t="str">
        <f>IF(A73="","",MIN(5,MAX(1,(IF('3_Task_Input'!S73="None",1,IF('3_Task_Input'!S73="Internal",3,5)) +IF('3_Task_Input'!P73&gt;48,5,IF('3_Task_Input'!P73&gt;8,4,IF('3_Task_Input'!P73&gt;0,2,1))))/2)))</f>
        <v/>
      </c>
      <c r="K73" s="8" t="str">
        <f>IF(A73="","",MIN(5,MAX(1,(IF('3_Task_Input'!R73="Low",1,IF('3_Task_Input'!R73="Medium",3,5))))))</f>
        <v/>
      </c>
      <c r="L73" s="8" t="str">
        <f>IF(A73="","",ROUND(AVERAGE(G73:K73),2))</f>
        <v/>
      </c>
      <c r="M73" s="8" t="str">
        <f>IF(A73="","",IF(L73&gt;=4,"High-Impact / Near-Term",IF(L73&gt;=2.5,"Medium-Impact","Monitor / Defer")))</f>
        <v/>
      </c>
    </row>
    <row r="74" spans="1:13">
      <c r="A74" s="8" t="str">
        <f>IF('3_Task_Input'!A74="","",'3_Task_Input'!A74)</f>
        <v/>
      </c>
      <c r="B74" s="8" t="str">
        <f>IF(A74="","",'3_Task_Input'!B74)</f>
        <v/>
      </c>
      <c r="C74" s="8" t="str">
        <f>IF(A74="","",'3_Task_Input'!C74)</f>
        <v/>
      </c>
      <c r="D74" s="8" t="str">
        <f>IF(A74="","",IF('3_Task_Input'!H74="per day",'3_Task_Input'!I74*260,IF('3_Task_Input'!H74="per week",'3_Task_Input'!I74*52,IF('3_Task_Input'!H74="per month",'3_Task_Input'!I74*12,""))))</f>
        <v/>
      </c>
      <c r="E74" s="8" t="str">
        <f>IF(A74="","",(D74*'3_Task_Input'!G74/60)*MAX(1,'3_Task_Input'!J74))</f>
        <v/>
      </c>
      <c r="F74" s="8" t="str">
        <f>IF(A74="","",E74*'3_Task_Input'!K74)</f>
        <v/>
      </c>
      <c r="G74" s="8" t="str">
        <f>IF(A74="","",IF(E74&lt;50,1,IF(E74&lt;200,2,IF(E74&lt;500,3,IF(E74&lt;1000,4,5)))))</f>
        <v/>
      </c>
      <c r="H74" s="8" t="str">
        <f>IF(A74="","",IF(F74&lt;10000,1,IF(F74&lt;50000,2,IF(F74&lt;150000,3,IF(F74&lt;300000,4,5)))))</f>
        <v/>
      </c>
      <c r="I74" s="8" t="str">
        <f>IF(A74="","",MIN(5,MAX(1,(IF('3_Task_Input'!L74="Low",1,IF('3_Task_Input'!L74="Medium",3,5)) +IF('3_Task_Input'!M74="Rare",0,IF('3_Task_Input'!M74="Occasional",1,2)) +IF('3_Task_Input'!N74="Shared",0,IF('3_Task_Input'!N74="Role-based",1,2)) +IF('3_Task_Input'!O74="Yes",1,0))/2)))</f>
        <v/>
      </c>
      <c r="J74" s="8" t="str">
        <f>IF(A74="","",MIN(5,MAX(1,(IF('3_Task_Input'!S74="None",1,IF('3_Task_Input'!S74="Internal",3,5)) +IF('3_Task_Input'!P74&gt;48,5,IF('3_Task_Input'!P74&gt;8,4,IF('3_Task_Input'!P74&gt;0,2,1))))/2)))</f>
        <v/>
      </c>
      <c r="K74" s="8" t="str">
        <f>IF(A74="","",MIN(5,MAX(1,(IF('3_Task_Input'!R74="Low",1,IF('3_Task_Input'!R74="Medium",3,5))))))</f>
        <v/>
      </c>
      <c r="L74" s="8" t="str">
        <f>IF(A74="","",ROUND(AVERAGE(G74:K74),2))</f>
        <v/>
      </c>
      <c r="M74" s="8" t="str">
        <f>IF(A74="","",IF(L74&gt;=4,"High-Impact / Near-Term",IF(L74&gt;=2.5,"Medium-Impact","Monitor / Defer")))</f>
        <v/>
      </c>
    </row>
    <row r="75" spans="1:13">
      <c r="A75" s="8" t="str">
        <f>IF('3_Task_Input'!A75="","",'3_Task_Input'!A75)</f>
        <v/>
      </c>
      <c r="B75" s="8" t="str">
        <f>IF(A75="","",'3_Task_Input'!B75)</f>
        <v/>
      </c>
      <c r="C75" s="8" t="str">
        <f>IF(A75="","",'3_Task_Input'!C75)</f>
        <v/>
      </c>
      <c r="D75" s="8" t="str">
        <f>IF(A75="","",IF('3_Task_Input'!H75="per day",'3_Task_Input'!I75*260,IF('3_Task_Input'!H75="per week",'3_Task_Input'!I75*52,IF('3_Task_Input'!H75="per month",'3_Task_Input'!I75*12,""))))</f>
        <v/>
      </c>
      <c r="E75" s="8" t="str">
        <f>IF(A75="","",(D75*'3_Task_Input'!G75/60)*MAX(1,'3_Task_Input'!J75))</f>
        <v/>
      </c>
      <c r="F75" s="8" t="str">
        <f>IF(A75="","",E75*'3_Task_Input'!K75)</f>
        <v/>
      </c>
      <c r="G75" s="8" t="str">
        <f>IF(A75="","",IF(E75&lt;50,1,IF(E75&lt;200,2,IF(E75&lt;500,3,IF(E75&lt;1000,4,5)))))</f>
        <v/>
      </c>
      <c r="H75" s="8" t="str">
        <f>IF(A75="","",IF(F75&lt;10000,1,IF(F75&lt;50000,2,IF(F75&lt;150000,3,IF(F75&lt;300000,4,5)))))</f>
        <v/>
      </c>
      <c r="I75" s="8" t="str">
        <f>IF(A75="","",MIN(5,MAX(1,(IF('3_Task_Input'!L75="Low",1,IF('3_Task_Input'!L75="Medium",3,5)) +IF('3_Task_Input'!M75="Rare",0,IF('3_Task_Input'!M75="Occasional",1,2)) +IF('3_Task_Input'!N75="Shared",0,IF('3_Task_Input'!N75="Role-based",1,2)) +IF('3_Task_Input'!O75="Yes",1,0))/2)))</f>
        <v/>
      </c>
      <c r="J75" s="8" t="str">
        <f>IF(A75="","",MIN(5,MAX(1,(IF('3_Task_Input'!S75="None",1,IF('3_Task_Input'!S75="Internal",3,5)) +IF('3_Task_Input'!P75&gt;48,5,IF('3_Task_Input'!P75&gt;8,4,IF('3_Task_Input'!P75&gt;0,2,1))))/2)))</f>
        <v/>
      </c>
      <c r="K75" s="8" t="str">
        <f>IF(A75="","",MIN(5,MAX(1,(IF('3_Task_Input'!R75="Low",1,IF('3_Task_Input'!R75="Medium",3,5))))))</f>
        <v/>
      </c>
      <c r="L75" s="8" t="str">
        <f>IF(A75="","",ROUND(AVERAGE(G75:K75),2))</f>
        <v/>
      </c>
      <c r="M75" s="8" t="str">
        <f>IF(A75="","",IF(L75&gt;=4,"High-Impact / Near-Term",IF(L75&gt;=2.5,"Medium-Impact","Monitor / Defer")))</f>
        <v/>
      </c>
    </row>
    <row r="76" spans="1:13">
      <c r="A76" s="8" t="str">
        <f>IF('3_Task_Input'!A76="","",'3_Task_Input'!A76)</f>
        <v/>
      </c>
      <c r="B76" s="8" t="str">
        <f>IF(A76="","",'3_Task_Input'!B76)</f>
        <v/>
      </c>
      <c r="C76" s="8" t="str">
        <f>IF(A76="","",'3_Task_Input'!C76)</f>
        <v/>
      </c>
      <c r="D76" s="8" t="str">
        <f>IF(A76="","",IF('3_Task_Input'!H76="per day",'3_Task_Input'!I76*260,IF('3_Task_Input'!H76="per week",'3_Task_Input'!I76*52,IF('3_Task_Input'!H76="per month",'3_Task_Input'!I76*12,""))))</f>
        <v/>
      </c>
      <c r="E76" s="8" t="str">
        <f>IF(A76="","",(D76*'3_Task_Input'!G76/60)*MAX(1,'3_Task_Input'!J76))</f>
        <v/>
      </c>
      <c r="F76" s="8" t="str">
        <f>IF(A76="","",E76*'3_Task_Input'!K76)</f>
        <v/>
      </c>
      <c r="G76" s="8" t="str">
        <f>IF(A76="","",IF(E76&lt;50,1,IF(E76&lt;200,2,IF(E76&lt;500,3,IF(E76&lt;1000,4,5)))))</f>
        <v/>
      </c>
      <c r="H76" s="8" t="str">
        <f>IF(A76="","",IF(F76&lt;10000,1,IF(F76&lt;50000,2,IF(F76&lt;150000,3,IF(F76&lt;300000,4,5)))))</f>
        <v/>
      </c>
      <c r="I76" s="8" t="str">
        <f>IF(A76="","",MIN(5,MAX(1,(IF('3_Task_Input'!L76="Low",1,IF('3_Task_Input'!L76="Medium",3,5)) +IF('3_Task_Input'!M76="Rare",0,IF('3_Task_Input'!M76="Occasional",1,2)) +IF('3_Task_Input'!N76="Shared",0,IF('3_Task_Input'!N76="Role-based",1,2)) +IF('3_Task_Input'!O76="Yes",1,0))/2)))</f>
        <v/>
      </c>
      <c r="J76" s="8" t="str">
        <f>IF(A76="","",MIN(5,MAX(1,(IF('3_Task_Input'!S76="None",1,IF('3_Task_Input'!S76="Internal",3,5)) +IF('3_Task_Input'!P76&gt;48,5,IF('3_Task_Input'!P76&gt;8,4,IF('3_Task_Input'!P76&gt;0,2,1))))/2)))</f>
        <v/>
      </c>
      <c r="K76" s="8" t="str">
        <f>IF(A76="","",MIN(5,MAX(1,(IF('3_Task_Input'!R76="Low",1,IF('3_Task_Input'!R76="Medium",3,5))))))</f>
        <v/>
      </c>
      <c r="L76" s="8" t="str">
        <f>IF(A76="","",ROUND(AVERAGE(G76:K76),2))</f>
        <v/>
      </c>
      <c r="M76" s="8" t="str">
        <f>IF(A76="","",IF(L76&gt;=4,"High-Impact / Near-Term",IF(L76&gt;=2.5,"Medium-Impact","Monitor / Defer")))</f>
        <v/>
      </c>
    </row>
    <row r="77" spans="1:13">
      <c r="A77" s="8" t="str">
        <f>IF('3_Task_Input'!A77="","",'3_Task_Input'!A77)</f>
        <v/>
      </c>
      <c r="B77" s="8" t="str">
        <f>IF(A77="","",'3_Task_Input'!B77)</f>
        <v/>
      </c>
      <c r="C77" s="8" t="str">
        <f>IF(A77="","",'3_Task_Input'!C77)</f>
        <v/>
      </c>
      <c r="D77" s="8" t="str">
        <f>IF(A77="","",IF('3_Task_Input'!H77="per day",'3_Task_Input'!I77*260,IF('3_Task_Input'!H77="per week",'3_Task_Input'!I77*52,IF('3_Task_Input'!H77="per month",'3_Task_Input'!I77*12,""))))</f>
        <v/>
      </c>
      <c r="E77" s="8" t="str">
        <f>IF(A77="","",(D77*'3_Task_Input'!G77/60)*MAX(1,'3_Task_Input'!J77))</f>
        <v/>
      </c>
      <c r="F77" s="8" t="str">
        <f>IF(A77="","",E77*'3_Task_Input'!K77)</f>
        <v/>
      </c>
      <c r="G77" s="8" t="str">
        <f>IF(A77="","",IF(E77&lt;50,1,IF(E77&lt;200,2,IF(E77&lt;500,3,IF(E77&lt;1000,4,5)))))</f>
        <v/>
      </c>
      <c r="H77" s="8" t="str">
        <f>IF(A77="","",IF(F77&lt;10000,1,IF(F77&lt;50000,2,IF(F77&lt;150000,3,IF(F77&lt;300000,4,5)))))</f>
        <v/>
      </c>
      <c r="I77" s="8" t="str">
        <f>IF(A77="","",MIN(5,MAX(1,(IF('3_Task_Input'!L77="Low",1,IF('3_Task_Input'!L77="Medium",3,5)) +IF('3_Task_Input'!M77="Rare",0,IF('3_Task_Input'!M77="Occasional",1,2)) +IF('3_Task_Input'!N77="Shared",0,IF('3_Task_Input'!N77="Role-based",1,2)) +IF('3_Task_Input'!O77="Yes",1,0))/2)))</f>
        <v/>
      </c>
      <c r="J77" s="8" t="str">
        <f>IF(A77="","",MIN(5,MAX(1,(IF('3_Task_Input'!S77="None",1,IF('3_Task_Input'!S77="Internal",3,5)) +IF('3_Task_Input'!P77&gt;48,5,IF('3_Task_Input'!P77&gt;8,4,IF('3_Task_Input'!P77&gt;0,2,1))))/2)))</f>
        <v/>
      </c>
      <c r="K77" s="8" t="str">
        <f>IF(A77="","",MIN(5,MAX(1,(IF('3_Task_Input'!R77="Low",1,IF('3_Task_Input'!R77="Medium",3,5))))))</f>
        <v/>
      </c>
      <c r="L77" s="8" t="str">
        <f>IF(A77="","",ROUND(AVERAGE(G77:K77),2))</f>
        <v/>
      </c>
      <c r="M77" s="8" t="str">
        <f>IF(A77="","",IF(L77&gt;=4,"High-Impact / Near-Term",IF(L77&gt;=2.5,"Medium-Impact","Monitor / Defer")))</f>
        <v/>
      </c>
    </row>
    <row r="78" spans="1:13">
      <c r="A78" s="8" t="str">
        <f>IF('3_Task_Input'!A78="","",'3_Task_Input'!A78)</f>
        <v/>
      </c>
      <c r="B78" s="8" t="str">
        <f>IF(A78="","",'3_Task_Input'!B78)</f>
        <v/>
      </c>
      <c r="C78" s="8" t="str">
        <f>IF(A78="","",'3_Task_Input'!C78)</f>
        <v/>
      </c>
      <c r="D78" s="8" t="str">
        <f>IF(A78="","",IF('3_Task_Input'!H78="per day",'3_Task_Input'!I78*260,IF('3_Task_Input'!H78="per week",'3_Task_Input'!I78*52,IF('3_Task_Input'!H78="per month",'3_Task_Input'!I78*12,""))))</f>
        <v/>
      </c>
      <c r="E78" s="8" t="str">
        <f>IF(A78="","",(D78*'3_Task_Input'!G78/60)*MAX(1,'3_Task_Input'!J78))</f>
        <v/>
      </c>
      <c r="F78" s="8" t="str">
        <f>IF(A78="","",E78*'3_Task_Input'!K78)</f>
        <v/>
      </c>
      <c r="G78" s="8" t="str">
        <f>IF(A78="","",IF(E78&lt;50,1,IF(E78&lt;200,2,IF(E78&lt;500,3,IF(E78&lt;1000,4,5)))))</f>
        <v/>
      </c>
      <c r="H78" s="8" t="str">
        <f>IF(A78="","",IF(F78&lt;10000,1,IF(F78&lt;50000,2,IF(F78&lt;150000,3,IF(F78&lt;300000,4,5)))))</f>
        <v/>
      </c>
      <c r="I78" s="8" t="str">
        <f>IF(A78="","",MIN(5,MAX(1,(IF('3_Task_Input'!L78="Low",1,IF('3_Task_Input'!L78="Medium",3,5)) +IF('3_Task_Input'!M78="Rare",0,IF('3_Task_Input'!M78="Occasional",1,2)) +IF('3_Task_Input'!N78="Shared",0,IF('3_Task_Input'!N78="Role-based",1,2)) +IF('3_Task_Input'!O78="Yes",1,0))/2)))</f>
        <v/>
      </c>
      <c r="J78" s="8" t="str">
        <f>IF(A78="","",MIN(5,MAX(1,(IF('3_Task_Input'!S78="None",1,IF('3_Task_Input'!S78="Internal",3,5)) +IF('3_Task_Input'!P78&gt;48,5,IF('3_Task_Input'!P78&gt;8,4,IF('3_Task_Input'!P78&gt;0,2,1))))/2)))</f>
        <v/>
      </c>
      <c r="K78" s="8" t="str">
        <f>IF(A78="","",MIN(5,MAX(1,(IF('3_Task_Input'!R78="Low",1,IF('3_Task_Input'!R78="Medium",3,5))))))</f>
        <v/>
      </c>
      <c r="L78" s="8" t="str">
        <f>IF(A78="","",ROUND(AVERAGE(G78:K78),2))</f>
        <v/>
      </c>
      <c r="M78" s="8" t="str">
        <f>IF(A78="","",IF(L78&gt;=4,"High-Impact / Near-Term",IF(L78&gt;=2.5,"Medium-Impact","Monitor / Defer")))</f>
        <v/>
      </c>
    </row>
    <row r="79" spans="1:13">
      <c r="A79" s="8" t="str">
        <f>IF('3_Task_Input'!A79="","",'3_Task_Input'!A79)</f>
        <v/>
      </c>
      <c r="B79" s="8" t="str">
        <f>IF(A79="","",'3_Task_Input'!B79)</f>
        <v/>
      </c>
      <c r="C79" s="8" t="str">
        <f>IF(A79="","",'3_Task_Input'!C79)</f>
        <v/>
      </c>
      <c r="D79" s="8" t="str">
        <f>IF(A79="","",IF('3_Task_Input'!H79="per day",'3_Task_Input'!I79*260,IF('3_Task_Input'!H79="per week",'3_Task_Input'!I79*52,IF('3_Task_Input'!H79="per month",'3_Task_Input'!I79*12,""))))</f>
        <v/>
      </c>
      <c r="E79" s="8" t="str">
        <f>IF(A79="","",(D79*'3_Task_Input'!G79/60)*MAX(1,'3_Task_Input'!J79))</f>
        <v/>
      </c>
      <c r="F79" s="8" t="str">
        <f>IF(A79="","",E79*'3_Task_Input'!K79)</f>
        <v/>
      </c>
      <c r="G79" s="8" t="str">
        <f>IF(A79="","",IF(E79&lt;50,1,IF(E79&lt;200,2,IF(E79&lt;500,3,IF(E79&lt;1000,4,5)))))</f>
        <v/>
      </c>
      <c r="H79" s="8" t="str">
        <f>IF(A79="","",IF(F79&lt;10000,1,IF(F79&lt;50000,2,IF(F79&lt;150000,3,IF(F79&lt;300000,4,5)))))</f>
        <v/>
      </c>
      <c r="I79" s="8" t="str">
        <f>IF(A79="","",MIN(5,MAX(1,(IF('3_Task_Input'!L79="Low",1,IF('3_Task_Input'!L79="Medium",3,5)) +IF('3_Task_Input'!M79="Rare",0,IF('3_Task_Input'!M79="Occasional",1,2)) +IF('3_Task_Input'!N79="Shared",0,IF('3_Task_Input'!N79="Role-based",1,2)) +IF('3_Task_Input'!O79="Yes",1,0))/2)))</f>
        <v/>
      </c>
      <c r="J79" s="8" t="str">
        <f>IF(A79="","",MIN(5,MAX(1,(IF('3_Task_Input'!S79="None",1,IF('3_Task_Input'!S79="Internal",3,5)) +IF('3_Task_Input'!P79&gt;48,5,IF('3_Task_Input'!P79&gt;8,4,IF('3_Task_Input'!P79&gt;0,2,1))))/2)))</f>
        <v/>
      </c>
      <c r="K79" s="8" t="str">
        <f>IF(A79="","",MIN(5,MAX(1,(IF('3_Task_Input'!R79="Low",1,IF('3_Task_Input'!R79="Medium",3,5))))))</f>
        <v/>
      </c>
      <c r="L79" s="8" t="str">
        <f>IF(A79="","",ROUND(AVERAGE(G79:K79),2))</f>
        <v/>
      </c>
      <c r="M79" s="8" t="str">
        <f>IF(A79="","",IF(L79&gt;=4,"High-Impact / Near-Term",IF(L79&gt;=2.5,"Medium-Impact","Monitor / Defer")))</f>
        <v/>
      </c>
    </row>
    <row r="80" spans="1:13">
      <c r="A80" s="8" t="str">
        <f>IF('3_Task_Input'!A80="","",'3_Task_Input'!A80)</f>
        <v/>
      </c>
      <c r="B80" s="8" t="str">
        <f>IF(A80="","",'3_Task_Input'!B80)</f>
        <v/>
      </c>
      <c r="C80" s="8" t="str">
        <f>IF(A80="","",'3_Task_Input'!C80)</f>
        <v/>
      </c>
      <c r="D80" s="8" t="str">
        <f>IF(A80="","",IF('3_Task_Input'!H80="per day",'3_Task_Input'!I80*260,IF('3_Task_Input'!H80="per week",'3_Task_Input'!I80*52,IF('3_Task_Input'!H80="per month",'3_Task_Input'!I80*12,""))))</f>
        <v/>
      </c>
      <c r="E80" s="8" t="str">
        <f>IF(A80="","",(D80*'3_Task_Input'!G80/60)*MAX(1,'3_Task_Input'!J80))</f>
        <v/>
      </c>
      <c r="F80" s="8" t="str">
        <f>IF(A80="","",E80*'3_Task_Input'!K80)</f>
        <v/>
      </c>
      <c r="G80" s="8" t="str">
        <f>IF(A80="","",IF(E80&lt;50,1,IF(E80&lt;200,2,IF(E80&lt;500,3,IF(E80&lt;1000,4,5)))))</f>
        <v/>
      </c>
      <c r="H80" s="8" t="str">
        <f>IF(A80="","",IF(F80&lt;10000,1,IF(F80&lt;50000,2,IF(F80&lt;150000,3,IF(F80&lt;300000,4,5)))))</f>
        <v/>
      </c>
      <c r="I80" s="8" t="str">
        <f>IF(A80="","",MIN(5,MAX(1,(IF('3_Task_Input'!L80="Low",1,IF('3_Task_Input'!L80="Medium",3,5)) +IF('3_Task_Input'!M80="Rare",0,IF('3_Task_Input'!M80="Occasional",1,2)) +IF('3_Task_Input'!N80="Shared",0,IF('3_Task_Input'!N80="Role-based",1,2)) +IF('3_Task_Input'!O80="Yes",1,0))/2)))</f>
        <v/>
      </c>
      <c r="J80" s="8" t="str">
        <f>IF(A80="","",MIN(5,MAX(1,(IF('3_Task_Input'!S80="None",1,IF('3_Task_Input'!S80="Internal",3,5)) +IF('3_Task_Input'!P80&gt;48,5,IF('3_Task_Input'!P80&gt;8,4,IF('3_Task_Input'!P80&gt;0,2,1))))/2)))</f>
        <v/>
      </c>
      <c r="K80" s="8" t="str">
        <f>IF(A80="","",MIN(5,MAX(1,(IF('3_Task_Input'!R80="Low",1,IF('3_Task_Input'!R80="Medium",3,5))))))</f>
        <v/>
      </c>
      <c r="L80" s="8" t="str">
        <f>IF(A80="","",ROUND(AVERAGE(G80:K80),2))</f>
        <v/>
      </c>
      <c r="M80" s="8" t="str">
        <f>IF(A80="","",IF(L80&gt;=4,"High-Impact / Near-Term",IF(L80&gt;=2.5,"Medium-Impact","Monitor / Defer")))</f>
        <v/>
      </c>
    </row>
    <row r="81" spans="1:13">
      <c r="A81" s="8" t="str">
        <f>IF('3_Task_Input'!A81="","",'3_Task_Input'!A81)</f>
        <v/>
      </c>
      <c r="B81" s="8" t="str">
        <f>IF(A81="","",'3_Task_Input'!B81)</f>
        <v/>
      </c>
      <c r="C81" s="8" t="str">
        <f>IF(A81="","",'3_Task_Input'!C81)</f>
        <v/>
      </c>
      <c r="D81" s="8" t="str">
        <f>IF(A81="","",IF('3_Task_Input'!H81="per day",'3_Task_Input'!I81*260,IF('3_Task_Input'!H81="per week",'3_Task_Input'!I81*52,IF('3_Task_Input'!H81="per month",'3_Task_Input'!I81*12,""))))</f>
        <v/>
      </c>
      <c r="E81" s="8" t="str">
        <f>IF(A81="","",(D81*'3_Task_Input'!G81/60)*MAX(1,'3_Task_Input'!J81))</f>
        <v/>
      </c>
      <c r="F81" s="8" t="str">
        <f>IF(A81="","",E81*'3_Task_Input'!K81)</f>
        <v/>
      </c>
      <c r="G81" s="8" t="str">
        <f>IF(A81="","",IF(E81&lt;50,1,IF(E81&lt;200,2,IF(E81&lt;500,3,IF(E81&lt;1000,4,5)))))</f>
        <v/>
      </c>
      <c r="H81" s="8" t="str">
        <f>IF(A81="","",IF(F81&lt;10000,1,IF(F81&lt;50000,2,IF(F81&lt;150000,3,IF(F81&lt;300000,4,5)))))</f>
        <v/>
      </c>
      <c r="I81" s="8" t="str">
        <f>IF(A81="","",MIN(5,MAX(1,(IF('3_Task_Input'!L81="Low",1,IF('3_Task_Input'!L81="Medium",3,5)) +IF('3_Task_Input'!M81="Rare",0,IF('3_Task_Input'!M81="Occasional",1,2)) +IF('3_Task_Input'!N81="Shared",0,IF('3_Task_Input'!N81="Role-based",1,2)) +IF('3_Task_Input'!O81="Yes",1,0))/2)))</f>
        <v/>
      </c>
      <c r="J81" s="8" t="str">
        <f>IF(A81="","",MIN(5,MAX(1,(IF('3_Task_Input'!S81="None",1,IF('3_Task_Input'!S81="Internal",3,5)) +IF('3_Task_Input'!P81&gt;48,5,IF('3_Task_Input'!P81&gt;8,4,IF('3_Task_Input'!P81&gt;0,2,1))))/2)))</f>
        <v/>
      </c>
      <c r="K81" s="8" t="str">
        <f>IF(A81="","",MIN(5,MAX(1,(IF('3_Task_Input'!R81="Low",1,IF('3_Task_Input'!R81="Medium",3,5))))))</f>
        <v/>
      </c>
      <c r="L81" s="8" t="str">
        <f>IF(A81="","",ROUND(AVERAGE(G81:K81),2))</f>
        <v/>
      </c>
      <c r="M81" s="8" t="str">
        <f>IF(A81="","",IF(L81&gt;=4,"High-Impact / Near-Term",IF(L81&gt;=2.5,"Medium-Impact","Monitor / Defer")))</f>
        <v/>
      </c>
    </row>
    <row r="82" spans="1:13">
      <c r="A82" s="8" t="str">
        <f>IF('3_Task_Input'!A82="","",'3_Task_Input'!A82)</f>
        <v/>
      </c>
      <c r="B82" s="8" t="str">
        <f>IF(A82="","",'3_Task_Input'!B82)</f>
        <v/>
      </c>
      <c r="C82" s="8" t="str">
        <f>IF(A82="","",'3_Task_Input'!C82)</f>
        <v/>
      </c>
      <c r="D82" s="8" t="str">
        <f>IF(A82="","",IF('3_Task_Input'!H82="per day",'3_Task_Input'!I82*260,IF('3_Task_Input'!H82="per week",'3_Task_Input'!I82*52,IF('3_Task_Input'!H82="per month",'3_Task_Input'!I82*12,""))))</f>
        <v/>
      </c>
      <c r="E82" s="8" t="str">
        <f>IF(A82="","",(D82*'3_Task_Input'!G82/60)*MAX(1,'3_Task_Input'!J82))</f>
        <v/>
      </c>
      <c r="F82" s="8" t="str">
        <f>IF(A82="","",E82*'3_Task_Input'!K82)</f>
        <v/>
      </c>
      <c r="G82" s="8" t="str">
        <f>IF(A82="","",IF(E82&lt;50,1,IF(E82&lt;200,2,IF(E82&lt;500,3,IF(E82&lt;1000,4,5)))))</f>
        <v/>
      </c>
      <c r="H82" s="8" t="str">
        <f>IF(A82="","",IF(F82&lt;10000,1,IF(F82&lt;50000,2,IF(F82&lt;150000,3,IF(F82&lt;300000,4,5)))))</f>
        <v/>
      </c>
      <c r="I82" s="8" t="str">
        <f>IF(A82="","",MIN(5,MAX(1,(IF('3_Task_Input'!L82="Low",1,IF('3_Task_Input'!L82="Medium",3,5)) +IF('3_Task_Input'!M82="Rare",0,IF('3_Task_Input'!M82="Occasional",1,2)) +IF('3_Task_Input'!N82="Shared",0,IF('3_Task_Input'!N82="Role-based",1,2)) +IF('3_Task_Input'!O82="Yes",1,0))/2)))</f>
        <v/>
      </c>
      <c r="J82" s="8" t="str">
        <f>IF(A82="","",MIN(5,MAX(1,(IF('3_Task_Input'!S82="None",1,IF('3_Task_Input'!S82="Internal",3,5)) +IF('3_Task_Input'!P82&gt;48,5,IF('3_Task_Input'!P82&gt;8,4,IF('3_Task_Input'!P82&gt;0,2,1))))/2)))</f>
        <v/>
      </c>
      <c r="K82" s="8" t="str">
        <f>IF(A82="","",MIN(5,MAX(1,(IF('3_Task_Input'!R82="Low",1,IF('3_Task_Input'!R82="Medium",3,5))))))</f>
        <v/>
      </c>
      <c r="L82" s="8" t="str">
        <f>IF(A82="","",ROUND(AVERAGE(G82:K82),2))</f>
        <v/>
      </c>
      <c r="M82" s="8" t="str">
        <f>IF(A82="","",IF(L82&gt;=4,"High-Impact / Near-Term",IF(L82&gt;=2.5,"Medium-Impact","Monitor / Defer")))</f>
        <v/>
      </c>
    </row>
    <row r="83" spans="1:13">
      <c r="A83" s="8" t="str">
        <f>IF('3_Task_Input'!A83="","",'3_Task_Input'!A83)</f>
        <v/>
      </c>
      <c r="B83" s="8" t="str">
        <f>IF(A83="","",'3_Task_Input'!B83)</f>
        <v/>
      </c>
      <c r="C83" s="8" t="str">
        <f>IF(A83="","",'3_Task_Input'!C83)</f>
        <v/>
      </c>
      <c r="D83" s="8" t="str">
        <f>IF(A83="","",IF('3_Task_Input'!H83="per day",'3_Task_Input'!I83*260,IF('3_Task_Input'!H83="per week",'3_Task_Input'!I83*52,IF('3_Task_Input'!H83="per month",'3_Task_Input'!I83*12,""))))</f>
        <v/>
      </c>
      <c r="E83" s="8" t="str">
        <f>IF(A83="","",(D83*'3_Task_Input'!G83/60)*MAX(1,'3_Task_Input'!J83))</f>
        <v/>
      </c>
      <c r="F83" s="8" t="str">
        <f>IF(A83="","",E83*'3_Task_Input'!K83)</f>
        <v/>
      </c>
      <c r="G83" s="8" t="str">
        <f>IF(A83="","",IF(E83&lt;50,1,IF(E83&lt;200,2,IF(E83&lt;500,3,IF(E83&lt;1000,4,5)))))</f>
        <v/>
      </c>
      <c r="H83" s="8" t="str">
        <f>IF(A83="","",IF(F83&lt;10000,1,IF(F83&lt;50000,2,IF(F83&lt;150000,3,IF(F83&lt;300000,4,5)))))</f>
        <v/>
      </c>
      <c r="I83" s="8" t="str">
        <f>IF(A83="","",MIN(5,MAX(1,(IF('3_Task_Input'!L83="Low",1,IF('3_Task_Input'!L83="Medium",3,5)) +IF('3_Task_Input'!M83="Rare",0,IF('3_Task_Input'!M83="Occasional",1,2)) +IF('3_Task_Input'!N83="Shared",0,IF('3_Task_Input'!N83="Role-based",1,2)) +IF('3_Task_Input'!O83="Yes",1,0))/2)))</f>
        <v/>
      </c>
      <c r="J83" s="8" t="str">
        <f>IF(A83="","",MIN(5,MAX(1,(IF('3_Task_Input'!S83="None",1,IF('3_Task_Input'!S83="Internal",3,5)) +IF('3_Task_Input'!P83&gt;48,5,IF('3_Task_Input'!P83&gt;8,4,IF('3_Task_Input'!P83&gt;0,2,1))))/2)))</f>
        <v/>
      </c>
      <c r="K83" s="8" t="str">
        <f>IF(A83="","",MIN(5,MAX(1,(IF('3_Task_Input'!R83="Low",1,IF('3_Task_Input'!R83="Medium",3,5))))))</f>
        <v/>
      </c>
      <c r="L83" s="8" t="str">
        <f>IF(A83="","",ROUND(AVERAGE(G83:K83),2))</f>
        <v/>
      </c>
      <c r="M83" s="8" t="str">
        <f>IF(A83="","",IF(L83&gt;=4,"High-Impact / Near-Term",IF(L83&gt;=2.5,"Medium-Impact","Monitor / Defer")))</f>
        <v/>
      </c>
    </row>
    <row r="84" spans="1:13">
      <c r="A84" s="8" t="str">
        <f>IF('3_Task_Input'!A84="","",'3_Task_Input'!A84)</f>
        <v/>
      </c>
      <c r="B84" s="8" t="str">
        <f>IF(A84="","",'3_Task_Input'!B84)</f>
        <v/>
      </c>
      <c r="C84" s="8" t="str">
        <f>IF(A84="","",'3_Task_Input'!C84)</f>
        <v/>
      </c>
      <c r="D84" s="8" t="str">
        <f>IF(A84="","",IF('3_Task_Input'!H84="per day",'3_Task_Input'!I84*260,IF('3_Task_Input'!H84="per week",'3_Task_Input'!I84*52,IF('3_Task_Input'!H84="per month",'3_Task_Input'!I84*12,""))))</f>
        <v/>
      </c>
      <c r="E84" s="8" t="str">
        <f>IF(A84="","",(D84*'3_Task_Input'!G84/60)*MAX(1,'3_Task_Input'!J84))</f>
        <v/>
      </c>
      <c r="F84" s="8" t="str">
        <f>IF(A84="","",E84*'3_Task_Input'!K84)</f>
        <v/>
      </c>
      <c r="G84" s="8" t="str">
        <f>IF(A84="","",IF(E84&lt;50,1,IF(E84&lt;200,2,IF(E84&lt;500,3,IF(E84&lt;1000,4,5)))))</f>
        <v/>
      </c>
      <c r="H84" s="8" t="str">
        <f>IF(A84="","",IF(F84&lt;10000,1,IF(F84&lt;50000,2,IF(F84&lt;150000,3,IF(F84&lt;300000,4,5)))))</f>
        <v/>
      </c>
      <c r="I84" s="8" t="str">
        <f>IF(A84="","",MIN(5,MAX(1,(IF('3_Task_Input'!L84="Low",1,IF('3_Task_Input'!L84="Medium",3,5)) +IF('3_Task_Input'!M84="Rare",0,IF('3_Task_Input'!M84="Occasional",1,2)) +IF('3_Task_Input'!N84="Shared",0,IF('3_Task_Input'!N84="Role-based",1,2)) +IF('3_Task_Input'!O84="Yes",1,0))/2)))</f>
        <v/>
      </c>
      <c r="J84" s="8" t="str">
        <f>IF(A84="","",MIN(5,MAX(1,(IF('3_Task_Input'!S84="None",1,IF('3_Task_Input'!S84="Internal",3,5)) +IF('3_Task_Input'!P84&gt;48,5,IF('3_Task_Input'!P84&gt;8,4,IF('3_Task_Input'!P84&gt;0,2,1))))/2)))</f>
        <v/>
      </c>
      <c r="K84" s="8" t="str">
        <f>IF(A84="","",MIN(5,MAX(1,(IF('3_Task_Input'!R84="Low",1,IF('3_Task_Input'!R84="Medium",3,5))))))</f>
        <v/>
      </c>
      <c r="L84" s="8" t="str">
        <f>IF(A84="","",ROUND(AVERAGE(G84:K84),2))</f>
        <v/>
      </c>
      <c r="M84" s="8" t="str">
        <f>IF(A84="","",IF(L84&gt;=4,"High-Impact / Near-Term",IF(L84&gt;=2.5,"Medium-Impact","Monitor / Defer")))</f>
        <v/>
      </c>
    </row>
    <row r="85" spans="1:13">
      <c r="A85" s="8" t="str">
        <f>IF('3_Task_Input'!A85="","",'3_Task_Input'!A85)</f>
        <v/>
      </c>
      <c r="B85" s="8" t="str">
        <f>IF(A85="","",'3_Task_Input'!B85)</f>
        <v/>
      </c>
      <c r="C85" s="8" t="str">
        <f>IF(A85="","",'3_Task_Input'!C85)</f>
        <v/>
      </c>
      <c r="D85" s="8" t="str">
        <f>IF(A85="","",IF('3_Task_Input'!H85="per day",'3_Task_Input'!I85*260,IF('3_Task_Input'!H85="per week",'3_Task_Input'!I85*52,IF('3_Task_Input'!H85="per month",'3_Task_Input'!I85*12,""))))</f>
        <v/>
      </c>
      <c r="E85" s="8" t="str">
        <f>IF(A85="","",(D85*'3_Task_Input'!G85/60)*MAX(1,'3_Task_Input'!J85))</f>
        <v/>
      </c>
      <c r="F85" s="8" t="str">
        <f>IF(A85="","",E85*'3_Task_Input'!K85)</f>
        <v/>
      </c>
      <c r="G85" s="8" t="str">
        <f>IF(A85="","",IF(E85&lt;50,1,IF(E85&lt;200,2,IF(E85&lt;500,3,IF(E85&lt;1000,4,5)))))</f>
        <v/>
      </c>
      <c r="H85" s="8" t="str">
        <f>IF(A85="","",IF(F85&lt;10000,1,IF(F85&lt;50000,2,IF(F85&lt;150000,3,IF(F85&lt;300000,4,5)))))</f>
        <v/>
      </c>
      <c r="I85" s="8" t="str">
        <f>IF(A85="","",MIN(5,MAX(1,(IF('3_Task_Input'!L85="Low",1,IF('3_Task_Input'!L85="Medium",3,5)) +IF('3_Task_Input'!M85="Rare",0,IF('3_Task_Input'!M85="Occasional",1,2)) +IF('3_Task_Input'!N85="Shared",0,IF('3_Task_Input'!N85="Role-based",1,2)) +IF('3_Task_Input'!O85="Yes",1,0))/2)))</f>
        <v/>
      </c>
      <c r="J85" s="8" t="str">
        <f>IF(A85="","",MIN(5,MAX(1,(IF('3_Task_Input'!S85="None",1,IF('3_Task_Input'!S85="Internal",3,5)) +IF('3_Task_Input'!P85&gt;48,5,IF('3_Task_Input'!P85&gt;8,4,IF('3_Task_Input'!P85&gt;0,2,1))))/2)))</f>
        <v/>
      </c>
      <c r="K85" s="8" t="str">
        <f>IF(A85="","",MIN(5,MAX(1,(IF('3_Task_Input'!R85="Low",1,IF('3_Task_Input'!R85="Medium",3,5))))))</f>
        <v/>
      </c>
      <c r="L85" s="8" t="str">
        <f>IF(A85="","",ROUND(AVERAGE(G85:K85),2))</f>
        <v/>
      </c>
      <c r="M85" s="8" t="str">
        <f>IF(A85="","",IF(L85&gt;=4,"High-Impact / Near-Term",IF(L85&gt;=2.5,"Medium-Impact","Monitor / Defer")))</f>
        <v/>
      </c>
    </row>
    <row r="86" spans="1:13">
      <c r="A86" s="8" t="str">
        <f>IF('3_Task_Input'!A86="","",'3_Task_Input'!A86)</f>
        <v/>
      </c>
      <c r="B86" s="8" t="str">
        <f>IF(A86="","",'3_Task_Input'!B86)</f>
        <v/>
      </c>
      <c r="C86" s="8" t="str">
        <f>IF(A86="","",'3_Task_Input'!C86)</f>
        <v/>
      </c>
      <c r="D86" s="8" t="str">
        <f>IF(A86="","",IF('3_Task_Input'!H86="per day",'3_Task_Input'!I86*260,IF('3_Task_Input'!H86="per week",'3_Task_Input'!I86*52,IF('3_Task_Input'!H86="per month",'3_Task_Input'!I86*12,""))))</f>
        <v/>
      </c>
      <c r="E86" s="8" t="str">
        <f>IF(A86="","",(D86*'3_Task_Input'!G86/60)*MAX(1,'3_Task_Input'!J86))</f>
        <v/>
      </c>
      <c r="F86" s="8" t="str">
        <f>IF(A86="","",E86*'3_Task_Input'!K86)</f>
        <v/>
      </c>
      <c r="G86" s="8" t="str">
        <f>IF(A86="","",IF(E86&lt;50,1,IF(E86&lt;200,2,IF(E86&lt;500,3,IF(E86&lt;1000,4,5)))))</f>
        <v/>
      </c>
      <c r="H86" s="8" t="str">
        <f>IF(A86="","",IF(F86&lt;10000,1,IF(F86&lt;50000,2,IF(F86&lt;150000,3,IF(F86&lt;300000,4,5)))))</f>
        <v/>
      </c>
      <c r="I86" s="8" t="str">
        <f>IF(A86="","",MIN(5,MAX(1,(IF('3_Task_Input'!L86="Low",1,IF('3_Task_Input'!L86="Medium",3,5)) +IF('3_Task_Input'!M86="Rare",0,IF('3_Task_Input'!M86="Occasional",1,2)) +IF('3_Task_Input'!N86="Shared",0,IF('3_Task_Input'!N86="Role-based",1,2)) +IF('3_Task_Input'!O86="Yes",1,0))/2)))</f>
        <v/>
      </c>
      <c r="J86" s="8" t="str">
        <f>IF(A86="","",MIN(5,MAX(1,(IF('3_Task_Input'!S86="None",1,IF('3_Task_Input'!S86="Internal",3,5)) +IF('3_Task_Input'!P86&gt;48,5,IF('3_Task_Input'!P86&gt;8,4,IF('3_Task_Input'!P86&gt;0,2,1))))/2)))</f>
        <v/>
      </c>
      <c r="K86" s="8" t="str">
        <f>IF(A86="","",MIN(5,MAX(1,(IF('3_Task_Input'!R86="Low",1,IF('3_Task_Input'!R86="Medium",3,5))))))</f>
        <v/>
      </c>
      <c r="L86" s="8" t="str">
        <f>IF(A86="","",ROUND(AVERAGE(G86:K86),2))</f>
        <v/>
      </c>
      <c r="M86" s="8" t="str">
        <f>IF(A86="","",IF(L86&gt;=4,"High-Impact / Near-Term",IF(L86&gt;=2.5,"Medium-Impact","Monitor / Defer")))</f>
        <v/>
      </c>
    </row>
    <row r="87" spans="1:13">
      <c r="A87" s="8" t="str">
        <f>IF('3_Task_Input'!A87="","",'3_Task_Input'!A87)</f>
        <v/>
      </c>
      <c r="B87" s="8" t="str">
        <f>IF(A87="","",'3_Task_Input'!B87)</f>
        <v/>
      </c>
      <c r="C87" s="8" t="str">
        <f>IF(A87="","",'3_Task_Input'!C87)</f>
        <v/>
      </c>
      <c r="D87" s="8" t="str">
        <f>IF(A87="","",IF('3_Task_Input'!H87="per day",'3_Task_Input'!I87*260,IF('3_Task_Input'!H87="per week",'3_Task_Input'!I87*52,IF('3_Task_Input'!H87="per month",'3_Task_Input'!I87*12,""))))</f>
        <v/>
      </c>
      <c r="E87" s="8" t="str">
        <f>IF(A87="","",(D87*'3_Task_Input'!G87/60)*MAX(1,'3_Task_Input'!J87))</f>
        <v/>
      </c>
      <c r="F87" s="8" t="str">
        <f>IF(A87="","",E87*'3_Task_Input'!K87)</f>
        <v/>
      </c>
      <c r="G87" s="8" t="str">
        <f>IF(A87="","",IF(E87&lt;50,1,IF(E87&lt;200,2,IF(E87&lt;500,3,IF(E87&lt;1000,4,5)))))</f>
        <v/>
      </c>
      <c r="H87" s="8" t="str">
        <f>IF(A87="","",IF(F87&lt;10000,1,IF(F87&lt;50000,2,IF(F87&lt;150000,3,IF(F87&lt;300000,4,5)))))</f>
        <v/>
      </c>
      <c r="I87" s="8" t="str">
        <f>IF(A87="","",MIN(5,MAX(1,(IF('3_Task_Input'!L87="Low",1,IF('3_Task_Input'!L87="Medium",3,5)) +IF('3_Task_Input'!M87="Rare",0,IF('3_Task_Input'!M87="Occasional",1,2)) +IF('3_Task_Input'!N87="Shared",0,IF('3_Task_Input'!N87="Role-based",1,2)) +IF('3_Task_Input'!O87="Yes",1,0))/2)))</f>
        <v/>
      </c>
      <c r="J87" s="8" t="str">
        <f>IF(A87="","",MIN(5,MAX(1,(IF('3_Task_Input'!S87="None",1,IF('3_Task_Input'!S87="Internal",3,5)) +IF('3_Task_Input'!P87&gt;48,5,IF('3_Task_Input'!P87&gt;8,4,IF('3_Task_Input'!P87&gt;0,2,1))))/2)))</f>
        <v/>
      </c>
      <c r="K87" s="8" t="str">
        <f>IF(A87="","",MIN(5,MAX(1,(IF('3_Task_Input'!R87="Low",1,IF('3_Task_Input'!R87="Medium",3,5))))))</f>
        <v/>
      </c>
      <c r="L87" s="8" t="str">
        <f>IF(A87="","",ROUND(AVERAGE(G87:K87),2))</f>
        <v/>
      </c>
      <c r="M87" s="8" t="str">
        <f>IF(A87="","",IF(L87&gt;=4,"High-Impact / Near-Term",IF(L87&gt;=2.5,"Medium-Impact","Monitor / Defer")))</f>
        <v/>
      </c>
    </row>
    <row r="88" spans="1:13">
      <c r="A88" s="8" t="str">
        <f>IF('3_Task_Input'!A88="","",'3_Task_Input'!A88)</f>
        <v/>
      </c>
      <c r="B88" s="8" t="str">
        <f>IF(A88="","",'3_Task_Input'!B88)</f>
        <v/>
      </c>
      <c r="C88" s="8" t="str">
        <f>IF(A88="","",'3_Task_Input'!C88)</f>
        <v/>
      </c>
      <c r="D88" s="8" t="str">
        <f>IF(A88="","",IF('3_Task_Input'!H88="per day",'3_Task_Input'!I88*260,IF('3_Task_Input'!H88="per week",'3_Task_Input'!I88*52,IF('3_Task_Input'!H88="per month",'3_Task_Input'!I88*12,""))))</f>
        <v/>
      </c>
      <c r="E88" s="8" t="str">
        <f>IF(A88="","",(D88*'3_Task_Input'!G88/60)*MAX(1,'3_Task_Input'!J88))</f>
        <v/>
      </c>
      <c r="F88" s="8" t="str">
        <f>IF(A88="","",E88*'3_Task_Input'!K88)</f>
        <v/>
      </c>
      <c r="G88" s="8" t="str">
        <f>IF(A88="","",IF(E88&lt;50,1,IF(E88&lt;200,2,IF(E88&lt;500,3,IF(E88&lt;1000,4,5)))))</f>
        <v/>
      </c>
      <c r="H88" s="8" t="str">
        <f>IF(A88="","",IF(F88&lt;10000,1,IF(F88&lt;50000,2,IF(F88&lt;150000,3,IF(F88&lt;300000,4,5)))))</f>
        <v/>
      </c>
      <c r="I88" s="8" t="str">
        <f>IF(A88="","",MIN(5,MAX(1,(IF('3_Task_Input'!L88="Low",1,IF('3_Task_Input'!L88="Medium",3,5)) +IF('3_Task_Input'!M88="Rare",0,IF('3_Task_Input'!M88="Occasional",1,2)) +IF('3_Task_Input'!N88="Shared",0,IF('3_Task_Input'!N88="Role-based",1,2)) +IF('3_Task_Input'!O88="Yes",1,0))/2)))</f>
        <v/>
      </c>
      <c r="J88" s="8" t="str">
        <f>IF(A88="","",MIN(5,MAX(1,(IF('3_Task_Input'!S88="None",1,IF('3_Task_Input'!S88="Internal",3,5)) +IF('3_Task_Input'!P88&gt;48,5,IF('3_Task_Input'!P88&gt;8,4,IF('3_Task_Input'!P88&gt;0,2,1))))/2)))</f>
        <v/>
      </c>
      <c r="K88" s="8" t="str">
        <f>IF(A88="","",MIN(5,MAX(1,(IF('3_Task_Input'!R88="Low",1,IF('3_Task_Input'!R88="Medium",3,5))))))</f>
        <v/>
      </c>
      <c r="L88" s="8" t="str">
        <f>IF(A88="","",ROUND(AVERAGE(G88:K88),2))</f>
        <v/>
      </c>
      <c r="M88" s="8" t="str">
        <f>IF(A88="","",IF(L88&gt;=4,"High-Impact / Near-Term",IF(L88&gt;=2.5,"Medium-Impact","Monitor / Defer")))</f>
        <v/>
      </c>
    </row>
    <row r="89" spans="1:13">
      <c r="A89" s="8" t="str">
        <f>IF('3_Task_Input'!A89="","",'3_Task_Input'!A89)</f>
        <v/>
      </c>
      <c r="B89" s="8" t="str">
        <f>IF(A89="","",'3_Task_Input'!B89)</f>
        <v/>
      </c>
      <c r="C89" s="8" t="str">
        <f>IF(A89="","",'3_Task_Input'!C89)</f>
        <v/>
      </c>
      <c r="D89" s="8" t="str">
        <f>IF(A89="","",IF('3_Task_Input'!H89="per day",'3_Task_Input'!I89*260,IF('3_Task_Input'!H89="per week",'3_Task_Input'!I89*52,IF('3_Task_Input'!H89="per month",'3_Task_Input'!I89*12,""))))</f>
        <v/>
      </c>
      <c r="E89" s="8" t="str">
        <f>IF(A89="","",(D89*'3_Task_Input'!G89/60)*MAX(1,'3_Task_Input'!J89))</f>
        <v/>
      </c>
      <c r="F89" s="8" t="str">
        <f>IF(A89="","",E89*'3_Task_Input'!K89)</f>
        <v/>
      </c>
      <c r="G89" s="8" t="str">
        <f>IF(A89="","",IF(E89&lt;50,1,IF(E89&lt;200,2,IF(E89&lt;500,3,IF(E89&lt;1000,4,5)))))</f>
        <v/>
      </c>
      <c r="H89" s="8" t="str">
        <f>IF(A89="","",IF(F89&lt;10000,1,IF(F89&lt;50000,2,IF(F89&lt;150000,3,IF(F89&lt;300000,4,5)))))</f>
        <v/>
      </c>
      <c r="I89" s="8" t="str">
        <f>IF(A89="","",MIN(5,MAX(1,(IF('3_Task_Input'!L89="Low",1,IF('3_Task_Input'!L89="Medium",3,5)) +IF('3_Task_Input'!M89="Rare",0,IF('3_Task_Input'!M89="Occasional",1,2)) +IF('3_Task_Input'!N89="Shared",0,IF('3_Task_Input'!N89="Role-based",1,2)) +IF('3_Task_Input'!O89="Yes",1,0))/2)))</f>
        <v/>
      </c>
      <c r="J89" s="8" t="str">
        <f>IF(A89="","",MIN(5,MAX(1,(IF('3_Task_Input'!S89="None",1,IF('3_Task_Input'!S89="Internal",3,5)) +IF('3_Task_Input'!P89&gt;48,5,IF('3_Task_Input'!P89&gt;8,4,IF('3_Task_Input'!P89&gt;0,2,1))))/2)))</f>
        <v/>
      </c>
      <c r="K89" s="8" t="str">
        <f>IF(A89="","",MIN(5,MAX(1,(IF('3_Task_Input'!R89="Low",1,IF('3_Task_Input'!R89="Medium",3,5))))))</f>
        <v/>
      </c>
      <c r="L89" s="8" t="str">
        <f>IF(A89="","",ROUND(AVERAGE(G89:K89),2))</f>
        <v/>
      </c>
      <c r="M89" s="8" t="str">
        <f>IF(A89="","",IF(L89&gt;=4,"High-Impact / Near-Term",IF(L89&gt;=2.5,"Medium-Impact","Monitor / Defer")))</f>
        <v/>
      </c>
    </row>
    <row r="90" spans="1:13">
      <c r="A90" s="8" t="str">
        <f>IF('3_Task_Input'!A90="","",'3_Task_Input'!A90)</f>
        <v/>
      </c>
      <c r="B90" s="8" t="str">
        <f>IF(A90="","",'3_Task_Input'!B90)</f>
        <v/>
      </c>
      <c r="C90" s="8" t="str">
        <f>IF(A90="","",'3_Task_Input'!C90)</f>
        <v/>
      </c>
      <c r="D90" s="8" t="str">
        <f>IF(A90="","",IF('3_Task_Input'!H90="per day",'3_Task_Input'!I90*260,IF('3_Task_Input'!H90="per week",'3_Task_Input'!I90*52,IF('3_Task_Input'!H90="per month",'3_Task_Input'!I90*12,""))))</f>
        <v/>
      </c>
      <c r="E90" s="8" t="str">
        <f>IF(A90="","",(D90*'3_Task_Input'!G90/60)*MAX(1,'3_Task_Input'!J90))</f>
        <v/>
      </c>
      <c r="F90" s="8" t="str">
        <f>IF(A90="","",E90*'3_Task_Input'!K90)</f>
        <v/>
      </c>
      <c r="G90" s="8" t="str">
        <f>IF(A90="","",IF(E90&lt;50,1,IF(E90&lt;200,2,IF(E90&lt;500,3,IF(E90&lt;1000,4,5)))))</f>
        <v/>
      </c>
      <c r="H90" s="8" t="str">
        <f>IF(A90="","",IF(F90&lt;10000,1,IF(F90&lt;50000,2,IF(F90&lt;150000,3,IF(F90&lt;300000,4,5)))))</f>
        <v/>
      </c>
      <c r="I90" s="8" t="str">
        <f>IF(A90="","",MIN(5,MAX(1,(IF('3_Task_Input'!L90="Low",1,IF('3_Task_Input'!L90="Medium",3,5)) +IF('3_Task_Input'!M90="Rare",0,IF('3_Task_Input'!M90="Occasional",1,2)) +IF('3_Task_Input'!N90="Shared",0,IF('3_Task_Input'!N90="Role-based",1,2)) +IF('3_Task_Input'!O90="Yes",1,0))/2)))</f>
        <v/>
      </c>
      <c r="J90" s="8" t="str">
        <f>IF(A90="","",MIN(5,MAX(1,(IF('3_Task_Input'!S90="None",1,IF('3_Task_Input'!S90="Internal",3,5)) +IF('3_Task_Input'!P90&gt;48,5,IF('3_Task_Input'!P90&gt;8,4,IF('3_Task_Input'!P90&gt;0,2,1))))/2)))</f>
        <v/>
      </c>
      <c r="K90" s="8" t="str">
        <f>IF(A90="","",MIN(5,MAX(1,(IF('3_Task_Input'!R90="Low",1,IF('3_Task_Input'!R90="Medium",3,5))))))</f>
        <v/>
      </c>
      <c r="L90" s="8" t="str">
        <f>IF(A90="","",ROUND(AVERAGE(G90:K90),2))</f>
        <v/>
      </c>
      <c r="M90" s="8" t="str">
        <f>IF(A90="","",IF(L90&gt;=4,"High-Impact / Near-Term",IF(L90&gt;=2.5,"Medium-Impact","Monitor / Defer")))</f>
        <v/>
      </c>
    </row>
    <row r="91" spans="1:13">
      <c r="A91" s="8" t="str">
        <f>IF('3_Task_Input'!A91="","",'3_Task_Input'!A91)</f>
        <v/>
      </c>
      <c r="B91" s="8" t="str">
        <f>IF(A91="","",'3_Task_Input'!B91)</f>
        <v/>
      </c>
      <c r="C91" s="8" t="str">
        <f>IF(A91="","",'3_Task_Input'!C91)</f>
        <v/>
      </c>
      <c r="D91" s="8" t="str">
        <f>IF(A91="","",IF('3_Task_Input'!H91="per day",'3_Task_Input'!I91*260,IF('3_Task_Input'!H91="per week",'3_Task_Input'!I91*52,IF('3_Task_Input'!H91="per month",'3_Task_Input'!I91*12,""))))</f>
        <v/>
      </c>
      <c r="E91" s="8" t="str">
        <f>IF(A91="","",(D91*'3_Task_Input'!G91/60)*MAX(1,'3_Task_Input'!J91))</f>
        <v/>
      </c>
      <c r="F91" s="8" t="str">
        <f>IF(A91="","",E91*'3_Task_Input'!K91)</f>
        <v/>
      </c>
      <c r="G91" s="8" t="str">
        <f>IF(A91="","",IF(E91&lt;50,1,IF(E91&lt;200,2,IF(E91&lt;500,3,IF(E91&lt;1000,4,5)))))</f>
        <v/>
      </c>
      <c r="H91" s="8" t="str">
        <f>IF(A91="","",IF(F91&lt;10000,1,IF(F91&lt;50000,2,IF(F91&lt;150000,3,IF(F91&lt;300000,4,5)))))</f>
        <v/>
      </c>
      <c r="I91" s="8" t="str">
        <f>IF(A91="","",MIN(5,MAX(1,(IF('3_Task_Input'!L91="Low",1,IF('3_Task_Input'!L91="Medium",3,5)) +IF('3_Task_Input'!M91="Rare",0,IF('3_Task_Input'!M91="Occasional",1,2)) +IF('3_Task_Input'!N91="Shared",0,IF('3_Task_Input'!N91="Role-based",1,2)) +IF('3_Task_Input'!O91="Yes",1,0))/2)))</f>
        <v/>
      </c>
      <c r="J91" s="8" t="str">
        <f>IF(A91="","",MIN(5,MAX(1,(IF('3_Task_Input'!S91="None",1,IF('3_Task_Input'!S91="Internal",3,5)) +IF('3_Task_Input'!P91&gt;48,5,IF('3_Task_Input'!P91&gt;8,4,IF('3_Task_Input'!P91&gt;0,2,1))))/2)))</f>
        <v/>
      </c>
      <c r="K91" s="8" t="str">
        <f>IF(A91="","",MIN(5,MAX(1,(IF('3_Task_Input'!R91="Low",1,IF('3_Task_Input'!R91="Medium",3,5))))))</f>
        <v/>
      </c>
      <c r="L91" s="8" t="str">
        <f>IF(A91="","",ROUND(AVERAGE(G91:K91),2))</f>
        <v/>
      </c>
      <c r="M91" s="8" t="str">
        <f>IF(A91="","",IF(L91&gt;=4,"High-Impact / Near-Term",IF(L91&gt;=2.5,"Medium-Impact","Monitor / Defer")))</f>
        <v/>
      </c>
    </row>
    <row r="92" spans="1:13">
      <c r="A92" s="8" t="str">
        <f>IF('3_Task_Input'!A92="","",'3_Task_Input'!A92)</f>
        <v/>
      </c>
      <c r="B92" s="8" t="str">
        <f>IF(A92="","",'3_Task_Input'!B92)</f>
        <v/>
      </c>
      <c r="C92" s="8" t="str">
        <f>IF(A92="","",'3_Task_Input'!C92)</f>
        <v/>
      </c>
      <c r="D92" s="8" t="str">
        <f>IF(A92="","",IF('3_Task_Input'!H92="per day",'3_Task_Input'!I92*260,IF('3_Task_Input'!H92="per week",'3_Task_Input'!I92*52,IF('3_Task_Input'!H92="per month",'3_Task_Input'!I92*12,""))))</f>
        <v/>
      </c>
      <c r="E92" s="8" t="str">
        <f>IF(A92="","",(D92*'3_Task_Input'!G92/60)*MAX(1,'3_Task_Input'!J92))</f>
        <v/>
      </c>
      <c r="F92" s="8" t="str">
        <f>IF(A92="","",E92*'3_Task_Input'!K92)</f>
        <v/>
      </c>
      <c r="G92" s="8" t="str">
        <f>IF(A92="","",IF(E92&lt;50,1,IF(E92&lt;200,2,IF(E92&lt;500,3,IF(E92&lt;1000,4,5)))))</f>
        <v/>
      </c>
      <c r="H92" s="8" t="str">
        <f>IF(A92="","",IF(F92&lt;10000,1,IF(F92&lt;50000,2,IF(F92&lt;150000,3,IF(F92&lt;300000,4,5)))))</f>
        <v/>
      </c>
      <c r="I92" s="8" t="str">
        <f>IF(A92="","",MIN(5,MAX(1,(IF('3_Task_Input'!L92="Low",1,IF('3_Task_Input'!L92="Medium",3,5)) +IF('3_Task_Input'!M92="Rare",0,IF('3_Task_Input'!M92="Occasional",1,2)) +IF('3_Task_Input'!N92="Shared",0,IF('3_Task_Input'!N92="Role-based",1,2)) +IF('3_Task_Input'!O92="Yes",1,0))/2)))</f>
        <v/>
      </c>
      <c r="J92" s="8" t="str">
        <f>IF(A92="","",MIN(5,MAX(1,(IF('3_Task_Input'!S92="None",1,IF('3_Task_Input'!S92="Internal",3,5)) +IF('3_Task_Input'!P92&gt;48,5,IF('3_Task_Input'!P92&gt;8,4,IF('3_Task_Input'!P92&gt;0,2,1))))/2)))</f>
        <v/>
      </c>
      <c r="K92" s="8" t="str">
        <f>IF(A92="","",MIN(5,MAX(1,(IF('3_Task_Input'!R92="Low",1,IF('3_Task_Input'!R92="Medium",3,5))))))</f>
        <v/>
      </c>
      <c r="L92" s="8" t="str">
        <f>IF(A92="","",ROUND(AVERAGE(G92:K92),2))</f>
        <v/>
      </c>
      <c r="M92" s="8" t="str">
        <f>IF(A92="","",IF(L92&gt;=4,"High-Impact / Near-Term",IF(L92&gt;=2.5,"Medium-Impact","Monitor / Defer")))</f>
        <v/>
      </c>
    </row>
    <row r="93" spans="1:13">
      <c r="A93" s="8" t="str">
        <f>IF('3_Task_Input'!A93="","",'3_Task_Input'!A93)</f>
        <v/>
      </c>
      <c r="B93" s="8" t="str">
        <f>IF(A93="","",'3_Task_Input'!B93)</f>
        <v/>
      </c>
      <c r="C93" s="8" t="str">
        <f>IF(A93="","",'3_Task_Input'!C93)</f>
        <v/>
      </c>
      <c r="D93" s="8" t="str">
        <f>IF(A93="","",IF('3_Task_Input'!H93="per day",'3_Task_Input'!I93*260,IF('3_Task_Input'!H93="per week",'3_Task_Input'!I93*52,IF('3_Task_Input'!H93="per month",'3_Task_Input'!I93*12,""))))</f>
        <v/>
      </c>
      <c r="E93" s="8" t="str">
        <f>IF(A93="","",(D93*'3_Task_Input'!G93/60)*MAX(1,'3_Task_Input'!J93))</f>
        <v/>
      </c>
      <c r="F93" s="8" t="str">
        <f>IF(A93="","",E93*'3_Task_Input'!K93)</f>
        <v/>
      </c>
      <c r="G93" s="8" t="str">
        <f>IF(A93="","",IF(E93&lt;50,1,IF(E93&lt;200,2,IF(E93&lt;500,3,IF(E93&lt;1000,4,5)))))</f>
        <v/>
      </c>
      <c r="H93" s="8" t="str">
        <f>IF(A93="","",IF(F93&lt;10000,1,IF(F93&lt;50000,2,IF(F93&lt;150000,3,IF(F93&lt;300000,4,5)))))</f>
        <v/>
      </c>
      <c r="I93" s="8" t="str">
        <f>IF(A93="","",MIN(5,MAX(1,(IF('3_Task_Input'!L93="Low",1,IF('3_Task_Input'!L93="Medium",3,5)) +IF('3_Task_Input'!M93="Rare",0,IF('3_Task_Input'!M93="Occasional",1,2)) +IF('3_Task_Input'!N93="Shared",0,IF('3_Task_Input'!N93="Role-based",1,2)) +IF('3_Task_Input'!O93="Yes",1,0))/2)))</f>
        <v/>
      </c>
      <c r="J93" s="8" t="str">
        <f>IF(A93="","",MIN(5,MAX(1,(IF('3_Task_Input'!S93="None",1,IF('3_Task_Input'!S93="Internal",3,5)) +IF('3_Task_Input'!P93&gt;48,5,IF('3_Task_Input'!P93&gt;8,4,IF('3_Task_Input'!P93&gt;0,2,1))))/2)))</f>
        <v/>
      </c>
      <c r="K93" s="8" t="str">
        <f>IF(A93="","",MIN(5,MAX(1,(IF('3_Task_Input'!R93="Low",1,IF('3_Task_Input'!R93="Medium",3,5))))))</f>
        <v/>
      </c>
      <c r="L93" s="8" t="str">
        <f>IF(A93="","",ROUND(AVERAGE(G93:K93),2))</f>
        <v/>
      </c>
      <c r="M93" s="8" t="str">
        <f>IF(A93="","",IF(L93&gt;=4,"High-Impact / Near-Term",IF(L93&gt;=2.5,"Medium-Impact","Monitor / Defer")))</f>
        <v/>
      </c>
    </row>
    <row r="94" spans="1:13">
      <c r="A94" s="8" t="str">
        <f>IF('3_Task_Input'!A94="","",'3_Task_Input'!A94)</f>
        <v/>
      </c>
      <c r="B94" s="8" t="str">
        <f>IF(A94="","",'3_Task_Input'!B94)</f>
        <v/>
      </c>
      <c r="C94" s="8" t="str">
        <f>IF(A94="","",'3_Task_Input'!C94)</f>
        <v/>
      </c>
      <c r="D94" s="8" t="str">
        <f>IF(A94="","",IF('3_Task_Input'!H94="per day",'3_Task_Input'!I94*260,IF('3_Task_Input'!H94="per week",'3_Task_Input'!I94*52,IF('3_Task_Input'!H94="per month",'3_Task_Input'!I94*12,""))))</f>
        <v/>
      </c>
      <c r="E94" s="8" t="str">
        <f>IF(A94="","",(D94*'3_Task_Input'!G94/60)*MAX(1,'3_Task_Input'!J94))</f>
        <v/>
      </c>
      <c r="F94" s="8" t="str">
        <f>IF(A94="","",E94*'3_Task_Input'!K94)</f>
        <v/>
      </c>
      <c r="G94" s="8" t="str">
        <f>IF(A94="","",IF(E94&lt;50,1,IF(E94&lt;200,2,IF(E94&lt;500,3,IF(E94&lt;1000,4,5)))))</f>
        <v/>
      </c>
      <c r="H94" s="8" t="str">
        <f>IF(A94="","",IF(F94&lt;10000,1,IF(F94&lt;50000,2,IF(F94&lt;150000,3,IF(F94&lt;300000,4,5)))))</f>
        <v/>
      </c>
      <c r="I94" s="8" t="str">
        <f>IF(A94="","",MIN(5,MAX(1,(IF('3_Task_Input'!L94="Low",1,IF('3_Task_Input'!L94="Medium",3,5)) +IF('3_Task_Input'!M94="Rare",0,IF('3_Task_Input'!M94="Occasional",1,2)) +IF('3_Task_Input'!N94="Shared",0,IF('3_Task_Input'!N94="Role-based",1,2)) +IF('3_Task_Input'!O94="Yes",1,0))/2)))</f>
        <v/>
      </c>
      <c r="J94" s="8" t="str">
        <f>IF(A94="","",MIN(5,MAX(1,(IF('3_Task_Input'!S94="None",1,IF('3_Task_Input'!S94="Internal",3,5)) +IF('3_Task_Input'!P94&gt;48,5,IF('3_Task_Input'!P94&gt;8,4,IF('3_Task_Input'!P94&gt;0,2,1))))/2)))</f>
        <v/>
      </c>
      <c r="K94" s="8" t="str">
        <f>IF(A94="","",MIN(5,MAX(1,(IF('3_Task_Input'!R94="Low",1,IF('3_Task_Input'!R94="Medium",3,5))))))</f>
        <v/>
      </c>
      <c r="L94" s="8" t="str">
        <f>IF(A94="","",ROUND(AVERAGE(G94:K94),2))</f>
        <v/>
      </c>
      <c r="M94" s="8" t="str">
        <f>IF(A94="","",IF(L94&gt;=4,"High-Impact / Near-Term",IF(L94&gt;=2.5,"Medium-Impact","Monitor / Defer")))</f>
        <v/>
      </c>
    </row>
    <row r="95" spans="1:13">
      <c r="A95" s="8" t="str">
        <f>IF('3_Task_Input'!A95="","",'3_Task_Input'!A95)</f>
        <v/>
      </c>
      <c r="B95" s="8" t="str">
        <f>IF(A95="","",'3_Task_Input'!B95)</f>
        <v/>
      </c>
      <c r="C95" s="8" t="str">
        <f>IF(A95="","",'3_Task_Input'!C95)</f>
        <v/>
      </c>
      <c r="D95" s="8" t="str">
        <f>IF(A95="","",IF('3_Task_Input'!H95="per day",'3_Task_Input'!I95*260,IF('3_Task_Input'!H95="per week",'3_Task_Input'!I95*52,IF('3_Task_Input'!H95="per month",'3_Task_Input'!I95*12,""))))</f>
        <v/>
      </c>
      <c r="E95" s="8" t="str">
        <f>IF(A95="","",(D95*'3_Task_Input'!G95/60)*MAX(1,'3_Task_Input'!J95))</f>
        <v/>
      </c>
      <c r="F95" s="8" t="str">
        <f>IF(A95="","",E95*'3_Task_Input'!K95)</f>
        <v/>
      </c>
      <c r="G95" s="8" t="str">
        <f>IF(A95="","",IF(E95&lt;50,1,IF(E95&lt;200,2,IF(E95&lt;500,3,IF(E95&lt;1000,4,5)))))</f>
        <v/>
      </c>
      <c r="H95" s="8" t="str">
        <f>IF(A95="","",IF(F95&lt;10000,1,IF(F95&lt;50000,2,IF(F95&lt;150000,3,IF(F95&lt;300000,4,5)))))</f>
        <v/>
      </c>
      <c r="I95" s="8" t="str">
        <f>IF(A95="","",MIN(5,MAX(1,(IF('3_Task_Input'!L95="Low",1,IF('3_Task_Input'!L95="Medium",3,5)) +IF('3_Task_Input'!M95="Rare",0,IF('3_Task_Input'!M95="Occasional",1,2)) +IF('3_Task_Input'!N95="Shared",0,IF('3_Task_Input'!N95="Role-based",1,2)) +IF('3_Task_Input'!O95="Yes",1,0))/2)))</f>
        <v/>
      </c>
      <c r="J95" s="8" t="str">
        <f>IF(A95="","",MIN(5,MAX(1,(IF('3_Task_Input'!S95="None",1,IF('3_Task_Input'!S95="Internal",3,5)) +IF('3_Task_Input'!P95&gt;48,5,IF('3_Task_Input'!P95&gt;8,4,IF('3_Task_Input'!P95&gt;0,2,1))))/2)))</f>
        <v/>
      </c>
      <c r="K95" s="8" t="str">
        <f>IF(A95="","",MIN(5,MAX(1,(IF('3_Task_Input'!R95="Low",1,IF('3_Task_Input'!R95="Medium",3,5))))))</f>
        <v/>
      </c>
      <c r="L95" s="8" t="str">
        <f>IF(A95="","",ROUND(AVERAGE(G95:K95),2))</f>
        <v/>
      </c>
      <c r="M95" s="8" t="str">
        <f>IF(A95="","",IF(L95&gt;=4,"High-Impact / Near-Term",IF(L95&gt;=2.5,"Medium-Impact","Monitor / Defer")))</f>
        <v/>
      </c>
    </row>
    <row r="96" spans="1:13">
      <c r="A96" s="8" t="str">
        <f>IF('3_Task_Input'!A96="","",'3_Task_Input'!A96)</f>
        <v/>
      </c>
      <c r="B96" s="8" t="str">
        <f>IF(A96="","",'3_Task_Input'!B96)</f>
        <v/>
      </c>
      <c r="C96" s="8" t="str">
        <f>IF(A96="","",'3_Task_Input'!C96)</f>
        <v/>
      </c>
      <c r="D96" s="8" t="str">
        <f>IF(A96="","",IF('3_Task_Input'!H96="per day",'3_Task_Input'!I96*260,IF('3_Task_Input'!H96="per week",'3_Task_Input'!I96*52,IF('3_Task_Input'!H96="per month",'3_Task_Input'!I96*12,""))))</f>
        <v/>
      </c>
      <c r="E96" s="8" t="str">
        <f>IF(A96="","",(D96*'3_Task_Input'!G96/60)*MAX(1,'3_Task_Input'!J96))</f>
        <v/>
      </c>
      <c r="F96" s="8" t="str">
        <f>IF(A96="","",E96*'3_Task_Input'!K96)</f>
        <v/>
      </c>
      <c r="G96" s="8" t="str">
        <f>IF(A96="","",IF(E96&lt;50,1,IF(E96&lt;200,2,IF(E96&lt;500,3,IF(E96&lt;1000,4,5)))))</f>
        <v/>
      </c>
      <c r="H96" s="8" t="str">
        <f>IF(A96="","",IF(F96&lt;10000,1,IF(F96&lt;50000,2,IF(F96&lt;150000,3,IF(F96&lt;300000,4,5)))))</f>
        <v/>
      </c>
      <c r="I96" s="8" t="str">
        <f>IF(A96="","",MIN(5,MAX(1,(IF('3_Task_Input'!L96="Low",1,IF('3_Task_Input'!L96="Medium",3,5)) +IF('3_Task_Input'!M96="Rare",0,IF('3_Task_Input'!M96="Occasional",1,2)) +IF('3_Task_Input'!N96="Shared",0,IF('3_Task_Input'!N96="Role-based",1,2)) +IF('3_Task_Input'!O96="Yes",1,0))/2)))</f>
        <v/>
      </c>
      <c r="J96" s="8" t="str">
        <f>IF(A96="","",MIN(5,MAX(1,(IF('3_Task_Input'!S96="None",1,IF('3_Task_Input'!S96="Internal",3,5)) +IF('3_Task_Input'!P96&gt;48,5,IF('3_Task_Input'!P96&gt;8,4,IF('3_Task_Input'!P96&gt;0,2,1))))/2)))</f>
        <v/>
      </c>
      <c r="K96" s="8" t="str">
        <f>IF(A96="","",MIN(5,MAX(1,(IF('3_Task_Input'!R96="Low",1,IF('3_Task_Input'!R96="Medium",3,5))))))</f>
        <v/>
      </c>
      <c r="L96" s="8" t="str">
        <f>IF(A96="","",ROUND(AVERAGE(G96:K96),2))</f>
        <v/>
      </c>
      <c r="M96" s="8" t="str">
        <f>IF(A96="","",IF(L96&gt;=4,"High-Impact / Near-Term",IF(L96&gt;=2.5,"Medium-Impact","Monitor / Defer")))</f>
        <v/>
      </c>
    </row>
    <row r="97" spans="1:13">
      <c r="A97" s="8" t="str">
        <f>IF('3_Task_Input'!A97="","",'3_Task_Input'!A97)</f>
        <v/>
      </c>
      <c r="B97" s="8" t="str">
        <f>IF(A97="","",'3_Task_Input'!B97)</f>
        <v/>
      </c>
      <c r="C97" s="8" t="str">
        <f>IF(A97="","",'3_Task_Input'!C97)</f>
        <v/>
      </c>
      <c r="D97" s="8" t="str">
        <f>IF(A97="","",IF('3_Task_Input'!H97="per day",'3_Task_Input'!I97*260,IF('3_Task_Input'!H97="per week",'3_Task_Input'!I97*52,IF('3_Task_Input'!H97="per month",'3_Task_Input'!I97*12,""))))</f>
        <v/>
      </c>
      <c r="E97" s="8" t="str">
        <f>IF(A97="","",(D97*'3_Task_Input'!G97/60)*MAX(1,'3_Task_Input'!J97))</f>
        <v/>
      </c>
      <c r="F97" s="8" t="str">
        <f>IF(A97="","",E97*'3_Task_Input'!K97)</f>
        <v/>
      </c>
      <c r="G97" s="8" t="str">
        <f>IF(A97="","",IF(E97&lt;50,1,IF(E97&lt;200,2,IF(E97&lt;500,3,IF(E97&lt;1000,4,5)))))</f>
        <v/>
      </c>
      <c r="H97" s="8" t="str">
        <f>IF(A97="","",IF(F97&lt;10000,1,IF(F97&lt;50000,2,IF(F97&lt;150000,3,IF(F97&lt;300000,4,5)))))</f>
        <v/>
      </c>
      <c r="I97" s="8" t="str">
        <f>IF(A97="","",MIN(5,MAX(1,(IF('3_Task_Input'!L97="Low",1,IF('3_Task_Input'!L97="Medium",3,5)) +IF('3_Task_Input'!M97="Rare",0,IF('3_Task_Input'!M97="Occasional",1,2)) +IF('3_Task_Input'!N97="Shared",0,IF('3_Task_Input'!N97="Role-based",1,2)) +IF('3_Task_Input'!O97="Yes",1,0))/2)))</f>
        <v/>
      </c>
      <c r="J97" s="8" t="str">
        <f>IF(A97="","",MIN(5,MAX(1,(IF('3_Task_Input'!S97="None",1,IF('3_Task_Input'!S97="Internal",3,5)) +IF('3_Task_Input'!P97&gt;48,5,IF('3_Task_Input'!P97&gt;8,4,IF('3_Task_Input'!P97&gt;0,2,1))))/2)))</f>
        <v/>
      </c>
      <c r="K97" s="8" t="str">
        <f>IF(A97="","",MIN(5,MAX(1,(IF('3_Task_Input'!R97="Low",1,IF('3_Task_Input'!R97="Medium",3,5))))))</f>
        <v/>
      </c>
      <c r="L97" s="8" t="str">
        <f>IF(A97="","",ROUND(AVERAGE(G97:K97),2))</f>
        <v/>
      </c>
      <c r="M97" s="8" t="str">
        <f>IF(A97="","",IF(L97&gt;=4,"High-Impact / Near-Term",IF(L97&gt;=2.5,"Medium-Impact","Monitor / Defer")))</f>
        <v/>
      </c>
    </row>
    <row r="98" spans="1:13">
      <c r="A98" s="8" t="str">
        <f>IF('3_Task_Input'!A98="","",'3_Task_Input'!A98)</f>
        <v/>
      </c>
      <c r="B98" s="8" t="str">
        <f>IF(A98="","",'3_Task_Input'!B98)</f>
        <v/>
      </c>
      <c r="C98" s="8" t="str">
        <f>IF(A98="","",'3_Task_Input'!C98)</f>
        <v/>
      </c>
      <c r="D98" s="8" t="str">
        <f>IF(A98="","",IF('3_Task_Input'!H98="per day",'3_Task_Input'!I98*260,IF('3_Task_Input'!H98="per week",'3_Task_Input'!I98*52,IF('3_Task_Input'!H98="per month",'3_Task_Input'!I98*12,""))))</f>
        <v/>
      </c>
      <c r="E98" s="8" t="str">
        <f>IF(A98="","",(D98*'3_Task_Input'!G98/60)*MAX(1,'3_Task_Input'!J98))</f>
        <v/>
      </c>
      <c r="F98" s="8" t="str">
        <f>IF(A98="","",E98*'3_Task_Input'!K98)</f>
        <v/>
      </c>
      <c r="G98" s="8" t="str">
        <f>IF(A98="","",IF(E98&lt;50,1,IF(E98&lt;200,2,IF(E98&lt;500,3,IF(E98&lt;1000,4,5)))))</f>
        <v/>
      </c>
      <c r="H98" s="8" t="str">
        <f>IF(A98="","",IF(F98&lt;10000,1,IF(F98&lt;50000,2,IF(F98&lt;150000,3,IF(F98&lt;300000,4,5)))))</f>
        <v/>
      </c>
      <c r="I98" s="8" t="str">
        <f>IF(A98="","",MIN(5,MAX(1,(IF('3_Task_Input'!L98="Low",1,IF('3_Task_Input'!L98="Medium",3,5)) +IF('3_Task_Input'!M98="Rare",0,IF('3_Task_Input'!M98="Occasional",1,2)) +IF('3_Task_Input'!N98="Shared",0,IF('3_Task_Input'!N98="Role-based",1,2)) +IF('3_Task_Input'!O98="Yes",1,0))/2)))</f>
        <v/>
      </c>
      <c r="J98" s="8" t="str">
        <f>IF(A98="","",MIN(5,MAX(1,(IF('3_Task_Input'!S98="None",1,IF('3_Task_Input'!S98="Internal",3,5)) +IF('3_Task_Input'!P98&gt;48,5,IF('3_Task_Input'!P98&gt;8,4,IF('3_Task_Input'!P98&gt;0,2,1))))/2)))</f>
        <v/>
      </c>
      <c r="K98" s="8" t="str">
        <f>IF(A98="","",MIN(5,MAX(1,(IF('3_Task_Input'!R98="Low",1,IF('3_Task_Input'!R98="Medium",3,5))))))</f>
        <v/>
      </c>
      <c r="L98" s="8" t="str">
        <f>IF(A98="","",ROUND(AVERAGE(G98:K98),2))</f>
        <v/>
      </c>
      <c r="M98" s="8" t="str">
        <f>IF(A98="","",IF(L98&gt;=4,"High-Impact / Near-Term",IF(L98&gt;=2.5,"Medium-Impact","Monitor / Defer")))</f>
        <v/>
      </c>
    </row>
    <row r="99" spans="1:13">
      <c r="A99" s="8" t="str">
        <f>IF('3_Task_Input'!A99="","",'3_Task_Input'!A99)</f>
        <v/>
      </c>
      <c r="B99" s="8" t="str">
        <f>IF(A99="","",'3_Task_Input'!B99)</f>
        <v/>
      </c>
      <c r="C99" s="8" t="str">
        <f>IF(A99="","",'3_Task_Input'!C99)</f>
        <v/>
      </c>
      <c r="D99" s="8" t="str">
        <f>IF(A99="","",IF('3_Task_Input'!H99="per day",'3_Task_Input'!I99*260,IF('3_Task_Input'!H99="per week",'3_Task_Input'!I99*52,IF('3_Task_Input'!H99="per month",'3_Task_Input'!I99*12,""))))</f>
        <v/>
      </c>
      <c r="E99" s="8" t="str">
        <f>IF(A99="","",(D99*'3_Task_Input'!G99/60)*MAX(1,'3_Task_Input'!J99))</f>
        <v/>
      </c>
      <c r="F99" s="8" t="str">
        <f>IF(A99="","",E99*'3_Task_Input'!K99)</f>
        <v/>
      </c>
      <c r="G99" s="8" t="str">
        <f>IF(A99="","",IF(E99&lt;50,1,IF(E99&lt;200,2,IF(E99&lt;500,3,IF(E99&lt;1000,4,5)))))</f>
        <v/>
      </c>
      <c r="H99" s="8" t="str">
        <f>IF(A99="","",IF(F99&lt;10000,1,IF(F99&lt;50000,2,IF(F99&lt;150000,3,IF(F99&lt;300000,4,5)))))</f>
        <v/>
      </c>
      <c r="I99" s="8" t="str">
        <f>IF(A99="","",MIN(5,MAX(1,(IF('3_Task_Input'!L99="Low",1,IF('3_Task_Input'!L99="Medium",3,5)) +IF('3_Task_Input'!M99="Rare",0,IF('3_Task_Input'!M99="Occasional",1,2)) +IF('3_Task_Input'!N99="Shared",0,IF('3_Task_Input'!N99="Role-based",1,2)) +IF('3_Task_Input'!O99="Yes",1,0))/2)))</f>
        <v/>
      </c>
      <c r="J99" s="8" t="str">
        <f>IF(A99="","",MIN(5,MAX(1,(IF('3_Task_Input'!S99="None",1,IF('3_Task_Input'!S99="Internal",3,5)) +IF('3_Task_Input'!P99&gt;48,5,IF('3_Task_Input'!P99&gt;8,4,IF('3_Task_Input'!P99&gt;0,2,1))))/2)))</f>
        <v/>
      </c>
      <c r="K99" s="8" t="str">
        <f>IF(A99="","",MIN(5,MAX(1,(IF('3_Task_Input'!R99="Low",1,IF('3_Task_Input'!R99="Medium",3,5))))))</f>
        <v/>
      </c>
      <c r="L99" s="8" t="str">
        <f>IF(A99="","",ROUND(AVERAGE(G99:K99),2))</f>
        <v/>
      </c>
      <c r="M99" s="8" t="str">
        <f>IF(A99="","",IF(L99&gt;=4,"High-Impact / Near-Term",IF(L99&gt;=2.5,"Medium-Impact","Monitor / Defer")))</f>
        <v/>
      </c>
    </row>
    <row r="100" spans="1:13">
      <c r="A100" s="8" t="str">
        <f>IF('3_Task_Input'!A100="","",'3_Task_Input'!A100)</f>
        <v/>
      </c>
      <c r="B100" s="8" t="str">
        <f>IF(A100="","",'3_Task_Input'!B100)</f>
        <v/>
      </c>
      <c r="C100" s="8" t="str">
        <f>IF(A100="","",'3_Task_Input'!C100)</f>
        <v/>
      </c>
      <c r="D100" s="8" t="str">
        <f>IF(A100="","",IF('3_Task_Input'!H100="per day",'3_Task_Input'!I100*260,IF('3_Task_Input'!H100="per week",'3_Task_Input'!I100*52,IF('3_Task_Input'!H100="per month",'3_Task_Input'!I100*12,""))))</f>
        <v/>
      </c>
      <c r="E100" s="8" t="str">
        <f>IF(A100="","",(D100*'3_Task_Input'!G100/60)*MAX(1,'3_Task_Input'!J100))</f>
        <v/>
      </c>
      <c r="F100" s="8" t="str">
        <f>IF(A100="","",E100*'3_Task_Input'!K100)</f>
        <v/>
      </c>
      <c r="G100" s="8" t="str">
        <f>IF(A100="","",IF(E100&lt;50,1,IF(E100&lt;200,2,IF(E100&lt;500,3,IF(E100&lt;1000,4,5)))))</f>
        <v/>
      </c>
      <c r="H100" s="8" t="str">
        <f>IF(A100="","",IF(F100&lt;10000,1,IF(F100&lt;50000,2,IF(F100&lt;150000,3,IF(F100&lt;300000,4,5)))))</f>
        <v/>
      </c>
      <c r="I100" s="8" t="str">
        <f>IF(A100="","",MIN(5,MAX(1,(IF('3_Task_Input'!L100="Low",1,IF('3_Task_Input'!L100="Medium",3,5)) +IF('3_Task_Input'!M100="Rare",0,IF('3_Task_Input'!M100="Occasional",1,2)) +IF('3_Task_Input'!N100="Shared",0,IF('3_Task_Input'!N100="Role-based",1,2)) +IF('3_Task_Input'!O100="Yes",1,0))/2)))</f>
        <v/>
      </c>
      <c r="J100" s="8" t="str">
        <f>IF(A100="","",MIN(5,MAX(1,(IF('3_Task_Input'!S100="None",1,IF('3_Task_Input'!S100="Internal",3,5)) +IF('3_Task_Input'!P100&gt;48,5,IF('3_Task_Input'!P100&gt;8,4,IF('3_Task_Input'!P100&gt;0,2,1))))/2)))</f>
        <v/>
      </c>
      <c r="K100" s="8" t="str">
        <f>IF(A100="","",MIN(5,MAX(1,(IF('3_Task_Input'!R100="Low",1,IF('3_Task_Input'!R100="Medium",3,5))))))</f>
        <v/>
      </c>
      <c r="L100" s="8" t="str">
        <f>IF(A100="","",ROUND(AVERAGE(G100:K100),2))</f>
        <v/>
      </c>
      <c r="M100" s="8" t="str">
        <f>IF(A100="","",IF(L100&gt;=4,"High-Impact / Near-Term",IF(L100&gt;=2.5,"Medium-Impact","Monitor / Defer")))</f>
        <v/>
      </c>
    </row>
    <row r="101" spans="1:13">
      <c r="A101" s="8" t="str">
        <f>IF('3_Task_Input'!A101="","",'3_Task_Input'!A101)</f>
        <v/>
      </c>
      <c r="B101" s="8" t="str">
        <f>IF(A101="","",'3_Task_Input'!B101)</f>
        <v/>
      </c>
      <c r="C101" s="8" t="str">
        <f>IF(A101="","",'3_Task_Input'!C101)</f>
        <v/>
      </c>
      <c r="D101" s="8" t="str">
        <f>IF(A101="","",IF('3_Task_Input'!H101="per day",'3_Task_Input'!I101*260,IF('3_Task_Input'!H101="per week",'3_Task_Input'!I101*52,IF('3_Task_Input'!H101="per month",'3_Task_Input'!I101*12,""))))</f>
        <v/>
      </c>
      <c r="E101" s="8" t="str">
        <f>IF(A101="","",(D101*'3_Task_Input'!G101/60)*MAX(1,'3_Task_Input'!J101))</f>
        <v/>
      </c>
      <c r="F101" s="8" t="str">
        <f>IF(A101="","",E101*'3_Task_Input'!K101)</f>
        <v/>
      </c>
      <c r="G101" s="8" t="str">
        <f>IF(A101="","",IF(E101&lt;50,1,IF(E101&lt;200,2,IF(E101&lt;500,3,IF(E101&lt;1000,4,5)))))</f>
        <v/>
      </c>
      <c r="H101" s="8" t="str">
        <f>IF(A101="","",IF(F101&lt;10000,1,IF(F101&lt;50000,2,IF(F101&lt;150000,3,IF(F101&lt;300000,4,5)))))</f>
        <v/>
      </c>
      <c r="I101" s="8" t="str">
        <f>IF(A101="","",MIN(5,MAX(1,(IF('3_Task_Input'!L101="Low",1,IF('3_Task_Input'!L101="Medium",3,5)) +IF('3_Task_Input'!M101="Rare",0,IF('3_Task_Input'!M101="Occasional",1,2)) +IF('3_Task_Input'!N101="Shared",0,IF('3_Task_Input'!N101="Role-based",1,2)) +IF('3_Task_Input'!O101="Yes",1,0))/2)))</f>
        <v/>
      </c>
      <c r="J101" s="8" t="str">
        <f>IF(A101="","",MIN(5,MAX(1,(IF('3_Task_Input'!S101="None",1,IF('3_Task_Input'!S101="Internal",3,5)) +IF('3_Task_Input'!P101&gt;48,5,IF('3_Task_Input'!P101&gt;8,4,IF('3_Task_Input'!P101&gt;0,2,1))))/2)))</f>
        <v/>
      </c>
      <c r="K101" s="8" t="str">
        <f>IF(A101="","",MIN(5,MAX(1,(IF('3_Task_Input'!R101="Low",1,IF('3_Task_Input'!R101="Medium",3,5))))))</f>
        <v/>
      </c>
      <c r="L101" s="8" t="str">
        <f>IF(A101="","",ROUND(AVERAGE(G101:K101),2))</f>
        <v/>
      </c>
      <c r="M101" s="8" t="str">
        <f>IF(A101="","",IF(L101&gt;=4,"High-Impact / Near-Term",IF(L101&gt;=2.5,"Medium-Impact","Monitor / Defer")))</f>
        <v/>
      </c>
    </row>
    <row r="102" spans="1:13">
      <c r="A102" s="8" t="str">
        <f>IF('3_Task_Input'!A102="","",'3_Task_Input'!A102)</f>
        <v/>
      </c>
      <c r="B102" s="8" t="str">
        <f>IF(A102="","",'3_Task_Input'!B102)</f>
        <v/>
      </c>
      <c r="C102" s="8" t="str">
        <f>IF(A102="","",'3_Task_Input'!C102)</f>
        <v/>
      </c>
      <c r="D102" s="8" t="str">
        <f>IF(A102="","",IF('3_Task_Input'!H102="per day",'3_Task_Input'!I102*260,IF('3_Task_Input'!H102="per week",'3_Task_Input'!I102*52,IF('3_Task_Input'!H102="per month",'3_Task_Input'!I102*12,""))))</f>
        <v/>
      </c>
      <c r="E102" s="8" t="str">
        <f>IF(A102="","",(D102*'3_Task_Input'!G102/60)*MAX(1,'3_Task_Input'!J102))</f>
        <v/>
      </c>
      <c r="F102" s="8" t="str">
        <f>IF(A102="","",E102*'3_Task_Input'!K102)</f>
        <v/>
      </c>
      <c r="G102" s="8" t="str">
        <f>IF(A102="","",IF(E102&lt;50,1,IF(E102&lt;200,2,IF(E102&lt;500,3,IF(E102&lt;1000,4,5)))))</f>
        <v/>
      </c>
      <c r="H102" s="8" t="str">
        <f>IF(A102="","",IF(F102&lt;10000,1,IF(F102&lt;50000,2,IF(F102&lt;150000,3,IF(F102&lt;300000,4,5)))))</f>
        <v/>
      </c>
      <c r="I102" s="8" t="str">
        <f>IF(A102="","",MIN(5,MAX(1,(IF('3_Task_Input'!L102="Low",1,IF('3_Task_Input'!L102="Medium",3,5)) +IF('3_Task_Input'!M102="Rare",0,IF('3_Task_Input'!M102="Occasional",1,2)) +IF('3_Task_Input'!N102="Shared",0,IF('3_Task_Input'!N102="Role-based",1,2)) +IF('3_Task_Input'!O102="Yes",1,0))/2)))</f>
        <v/>
      </c>
      <c r="J102" s="8" t="str">
        <f>IF(A102="","",MIN(5,MAX(1,(IF('3_Task_Input'!S102="None",1,IF('3_Task_Input'!S102="Internal",3,5)) +IF('3_Task_Input'!P102&gt;48,5,IF('3_Task_Input'!P102&gt;8,4,IF('3_Task_Input'!P102&gt;0,2,1))))/2)))</f>
        <v/>
      </c>
      <c r="K102" s="8" t="str">
        <f>IF(A102="","",MIN(5,MAX(1,(IF('3_Task_Input'!R102="Low",1,IF('3_Task_Input'!R102="Medium",3,5))))))</f>
        <v/>
      </c>
      <c r="L102" s="8" t="str">
        <f>IF(A102="","",ROUND(AVERAGE(G102:K102),2))</f>
        <v/>
      </c>
      <c r="M102" s="8" t="str">
        <f>IF(A102="","",IF(L102&gt;=4,"High-Impact / Near-Term",IF(L102&gt;=2.5,"Medium-Impact","Monitor / Defer")))</f>
        <v/>
      </c>
    </row>
    <row r="103" spans="1:13">
      <c r="A103" s="8" t="str">
        <f>IF('3_Task_Input'!A103="","",'3_Task_Input'!A103)</f>
        <v/>
      </c>
      <c r="B103" s="8" t="str">
        <f>IF(A103="","",'3_Task_Input'!B103)</f>
        <v/>
      </c>
      <c r="C103" s="8" t="str">
        <f>IF(A103="","",'3_Task_Input'!C103)</f>
        <v/>
      </c>
      <c r="D103" s="8" t="str">
        <f>IF(A103="","",IF('3_Task_Input'!H103="per day",'3_Task_Input'!I103*260,IF('3_Task_Input'!H103="per week",'3_Task_Input'!I103*52,IF('3_Task_Input'!H103="per month",'3_Task_Input'!I103*12,""))))</f>
        <v/>
      </c>
      <c r="E103" s="8" t="str">
        <f>IF(A103="","",(D103*'3_Task_Input'!G103/60)*MAX(1,'3_Task_Input'!J103))</f>
        <v/>
      </c>
      <c r="F103" s="8" t="str">
        <f>IF(A103="","",E103*'3_Task_Input'!K103)</f>
        <v/>
      </c>
      <c r="G103" s="8" t="str">
        <f>IF(A103="","",IF(E103&lt;50,1,IF(E103&lt;200,2,IF(E103&lt;500,3,IF(E103&lt;1000,4,5)))))</f>
        <v/>
      </c>
      <c r="H103" s="8" t="str">
        <f>IF(A103="","",IF(F103&lt;10000,1,IF(F103&lt;50000,2,IF(F103&lt;150000,3,IF(F103&lt;300000,4,5)))))</f>
        <v/>
      </c>
      <c r="I103" s="8" t="str">
        <f>IF(A103="","",MIN(5,MAX(1,(IF('3_Task_Input'!L103="Low",1,IF('3_Task_Input'!L103="Medium",3,5)) +IF('3_Task_Input'!M103="Rare",0,IF('3_Task_Input'!M103="Occasional",1,2)) +IF('3_Task_Input'!N103="Shared",0,IF('3_Task_Input'!N103="Role-based",1,2)) +IF('3_Task_Input'!O103="Yes",1,0))/2)))</f>
        <v/>
      </c>
      <c r="J103" s="8" t="str">
        <f>IF(A103="","",MIN(5,MAX(1,(IF('3_Task_Input'!S103="None",1,IF('3_Task_Input'!S103="Internal",3,5)) +IF('3_Task_Input'!P103&gt;48,5,IF('3_Task_Input'!P103&gt;8,4,IF('3_Task_Input'!P103&gt;0,2,1))))/2)))</f>
        <v/>
      </c>
      <c r="K103" s="8" t="str">
        <f>IF(A103="","",MIN(5,MAX(1,(IF('3_Task_Input'!R103="Low",1,IF('3_Task_Input'!R103="Medium",3,5))))))</f>
        <v/>
      </c>
      <c r="L103" s="8" t="str">
        <f>IF(A103="","",ROUND(AVERAGE(G103:K103),2))</f>
        <v/>
      </c>
      <c r="M103" s="8" t="str">
        <f>IF(A103="","",IF(L103&gt;=4,"High-Impact / Near-Term",IF(L103&gt;=2.5,"Medium-Impact","Monitor / Defer")))</f>
        <v/>
      </c>
    </row>
    <row r="104" spans="1:13">
      <c r="A104" s="8" t="str">
        <f>IF('3_Task_Input'!A104="","",'3_Task_Input'!A104)</f>
        <v/>
      </c>
      <c r="B104" s="8" t="str">
        <f>IF(A104="","",'3_Task_Input'!B104)</f>
        <v/>
      </c>
      <c r="C104" s="8" t="str">
        <f>IF(A104="","",'3_Task_Input'!C104)</f>
        <v/>
      </c>
      <c r="D104" s="8" t="str">
        <f>IF(A104="","",IF('3_Task_Input'!H104="per day",'3_Task_Input'!I104*260,IF('3_Task_Input'!H104="per week",'3_Task_Input'!I104*52,IF('3_Task_Input'!H104="per month",'3_Task_Input'!I104*12,""))))</f>
        <v/>
      </c>
      <c r="E104" s="8" t="str">
        <f>IF(A104="","",(D104*'3_Task_Input'!G104/60)*MAX(1,'3_Task_Input'!J104))</f>
        <v/>
      </c>
      <c r="F104" s="8" t="str">
        <f>IF(A104="","",E104*'3_Task_Input'!K104)</f>
        <v/>
      </c>
      <c r="G104" s="8" t="str">
        <f>IF(A104="","",IF(E104&lt;50,1,IF(E104&lt;200,2,IF(E104&lt;500,3,IF(E104&lt;1000,4,5)))))</f>
        <v/>
      </c>
      <c r="H104" s="8" t="str">
        <f>IF(A104="","",IF(F104&lt;10000,1,IF(F104&lt;50000,2,IF(F104&lt;150000,3,IF(F104&lt;300000,4,5)))))</f>
        <v/>
      </c>
      <c r="I104" s="8" t="str">
        <f>IF(A104="","",MIN(5,MAX(1,(IF('3_Task_Input'!L104="Low",1,IF('3_Task_Input'!L104="Medium",3,5)) +IF('3_Task_Input'!M104="Rare",0,IF('3_Task_Input'!M104="Occasional",1,2)) +IF('3_Task_Input'!N104="Shared",0,IF('3_Task_Input'!N104="Role-based",1,2)) +IF('3_Task_Input'!O104="Yes",1,0))/2)))</f>
        <v/>
      </c>
      <c r="J104" s="8" t="str">
        <f>IF(A104="","",MIN(5,MAX(1,(IF('3_Task_Input'!S104="None",1,IF('3_Task_Input'!S104="Internal",3,5)) +IF('3_Task_Input'!P104&gt;48,5,IF('3_Task_Input'!P104&gt;8,4,IF('3_Task_Input'!P104&gt;0,2,1))))/2)))</f>
        <v/>
      </c>
      <c r="K104" s="8" t="str">
        <f>IF(A104="","",MIN(5,MAX(1,(IF('3_Task_Input'!R104="Low",1,IF('3_Task_Input'!R104="Medium",3,5))))))</f>
        <v/>
      </c>
      <c r="L104" s="8" t="str">
        <f>IF(A104="","",ROUND(AVERAGE(G104:K104),2))</f>
        <v/>
      </c>
      <c r="M104" s="8" t="str">
        <f>IF(A104="","",IF(L104&gt;=4,"High-Impact / Near-Term",IF(L104&gt;=2.5,"Medium-Impact","Monitor / Defer")))</f>
        <v/>
      </c>
    </row>
    <row r="105" spans="1:13">
      <c r="A105" s="8" t="str">
        <f>IF('3_Task_Input'!A105="","",'3_Task_Input'!A105)</f>
        <v/>
      </c>
      <c r="B105" s="8" t="str">
        <f>IF(A105="","",'3_Task_Input'!B105)</f>
        <v/>
      </c>
      <c r="C105" s="8" t="str">
        <f>IF(A105="","",'3_Task_Input'!C105)</f>
        <v/>
      </c>
      <c r="D105" s="8" t="str">
        <f>IF(A105="","",IF('3_Task_Input'!H105="per day",'3_Task_Input'!I105*260,IF('3_Task_Input'!H105="per week",'3_Task_Input'!I105*52,IF('3_Task_Input'!H105="per month",'3_Task_Input'!I105*12,""))))</f>
        <v/>
      </c>
      <c r="E105" s="8" t="str">
        <f>IF(A105="","",(D105*'3_Task_Input'!G105/60)*MAX(1,'3_Task_Input'!J105))</f>
        <v/>
      </c>
      <c r="F105" s="8" t="str">
        <f>IF(A105="","",E105*'3_Task_Input'!K105)</f>
        <v/>
      </c>
      <c r="G105" s="8" t="str">
        <f>IF(A105="","",IF(E105&lt;50,1,IF(E105&lt;200,2,IF(E105&lt;500,3,IF(E105&lt;1000,4,5)))))</f>
        <v/>
      </c>
      <c r="H105" s="8" t="str">
        <f>IF(A105="","",IF(F105&lt;10000,1,IF(F105&lt;50000,2,IF(F105&lt;150000,3,IF(F105&lt;300000,4,5)))))</f>
        <v/>
      </c>
      <c r="I105" s="8" t="str">
        <f>IF(A105="","",MIN(5,MAX(1,(IF('3_Task_Input'!L105="Low",1,IF('3_Task_Input'!L105="Medium",3,5)) +IF('3_Task_Input'!M105="Rare",0,IF('3_Task_Input'!M105="Occasional",1,2)) +IF('3_Task_Input'!N105="Shared",0,IF('3_Task_Input'!N105="Role-based",1,2)) +IF('3_Task_Input'!O105="Yes",1,0))/2)))</f>
        <v/>
      </c>
      <c r="J105" s="8" t="str">
        <f>IF(A105="","",MIN(5,MAX(1,(IF('3_Task_Input'!S105="None",1,IF('3_Task_Input'!S105="Internal",3,5)) +IF('3_Task_Input'!P105&gt;48,5,IF('3_Task_Input'!P105&gt;8,4,IF('3_Task_Input'!P105&gt;0,2,1))))/2)))</f>
        <v/>
      </c>
      <c r="K105" s="8" t="str">
        <f>IF(A105="","",MIN(5,MAX(1,(IF('3_Task_Input'!R105="Low",1,IF('3_Task_Input'!R105="Medium",3,5))))))</f>
        <v/>
      </c>
      <c r="L105" s="8" t="str">
        <f>IF(A105="","",ROUND(AVERAGE(G105:K105),2))</f>
        <v/>
      </c>
      <c r="M105" s="8" t="str">
        <f>IF(A105="","",IF(L105&gt;=4,"High-Impact / Near-Term",IF(L105&gt;=2.5,"Medium-Impact","Monitor / Defer")))</f>
        <v/>
      </c>
    </row>
    <row r="106" spans="1:13">
      <c r="A106" s="8" t="str">
        <f>IF('3_Task_Input'!A106="","",'3_Task_Input'!A106)</f>
        <v/>
      </c>
      <c r="B106" s="8" t="str">
        <f>IF(A106="","",'3_Task_Input'!B106)</f>
        <v/>
      </c>
      <c r="C106" s="8" t="str">
        <f>IF(A106="","",'3_Task_Input'!C106)</f>
        <v/>
      </c>
      <c r="D106" s="8" t="str">
        <f>IF(A106="","",IF('3_Task_Input'!H106="per day",'3_Task_Input'!I106*260,IF('3_Task_Input'!H106="per week",'3_Task_Input'!I106*52,IF('3_Task_Input'!H106="per month",'3_Task_Input'!I106*12,""))))</f>
        <v/>
      </c>
      <c r="E106" s="8" t="str">
        <f>IF(A106="","",(D106*'3_Task_Input'!G106/60)*MAX(1,'3_Task_Input'!J106))</f>
        <v/>
      </c>
      <c r="F106" s="8" t="str">
        <f>IF(A106="","",E106*'3_Task_Input'!K106)</f>
        <v/>
      </c>
      <c r="G106" s="8" t="str">
        <f>IF(A106="","",IF(E106&lt;50,1,IF(E106&lt;200,2,IF(E106&lt;500,3,IF(E106&lt;1000,4,5)))))</f>
        <v/>
      </c>
      <c r="H106" s="8" t="str">
        <f>IF(A106="","",IF(F106&lt;10000,1,IF(F106&lt;50000,2,IF(F106&lt;150000,3,IF(F106&lt;300000,4,5)))))</f>
        <v/>
      </c>
      <c r="I106" s="8" t="str">
        <f>IF(A106="","",MIN(5,MAX(1,(IF('3_Task_Input'!L106="Low",1,IF('3_Task_Input'!L106="Medium",3,5)) +IF('3_Task_Input'!M106="Rare",0,IF('3_Task_Input'!M106="Occasional",1,2)) +IF('3_Task_Input'!N106="Shared",0,IF('3_Task_Input'!N106="Role-based",1,2)) +IF('3_Task_Input'!O106="Yes",1,0))/2)))</f>
        <v/>
      </c>
      <c r="J106" s="8" t="str">
        <f>IF(A106="","",MIN(5,MAX(1,(IF('3_Task_Input'!S106="None",1,IF('3_Task_Input'!S106="Internal",3,5)) +IF('3_Task_Input'!P106&gt;48,5,IF('3_Task_Input'!P106&gt;8,4,IF('3_Task_Input'!P106&gt;0,2,1))))/2)))</f>
        <v/>
      </c>
      <c r="K106" s="8" t="str">
        <f>IF(A106="","",MIN(5,MAX(1,(IF('3_Task_Input'!R106="Low",1,IF('3_Task_Input'!R106="Medium",3,5))))))</f>
        <v/>
      </c>
      <c r="L106" s="8" t="str">
        <f>IF(A106="","",ROUND(AVERAGE(G106:K106),2))</f>
        <v/>
      </c>
      <c r="M106" s="8" t="str">
        <f>IF(A106="","",IF(L106&gt;=4,"High-Impact / Near-Term",IF(L106&gt;=2.5,"Medium-Impact","Monitor / Defer")))</f>
        <v/>
      </c>
    </row>
    <row r="107" spans="1:13">
      <c r="A107" s="8" t="str">
        <f>IF('3_Task_Input'!A107="","",'3_Task_Input'!A107)</f>
        <v/>
      </c>
      <c r="B107" s="8" t="str">
        <f>IF(A107="","",'3_Task_Input'!B107)</f>
        <v/>
      </c>
      <c r="C107" s="8" t="str">
        <f>IF(A107="","",'3_Task_Input'!C107)</f>
        <v/>
      </c>
      <c r="D107" s="8" t="str">
        <f>IF(A107="","",IF('3_Task_Input'!H107="per day",'3_Task_Input'!I107*260,IF('3_Task_Input'!H107="per week",'3_Task_Input'!I107*52,IF('3_Task_Input'!H107="per month",'3_Task_Input'!I107*12,""))))</f>
        <v/>
      </c>
      <c r="E107" s="8" t="str">
        <f>IF(A107="","",(D107*'3_Task_Input'!G107/60)*MAX(1,'3_Task_Input'!J107))</f>
        <v/>
      </c>
      <c r="F107" s="8" t="str">
        <f>IF(A107="","",E107*'3_Task_Input'!K107)</f>
        <v/>
      </c>
      <c r="G107" s="8" t="str">
        <f>IF(A107="","",IF(E107&lt;50,1,IF(E107&lt;200,2,IF(E107&lt;500,3,IF(E107&lt;1000,4,5)))))</f>
        <v/>
      </c>
      <c r="H107" s="8" t="str">
        <f>IF(A107="","",IF(F107&lt;10000,1,IF(F107&lt;50000,2,IF(F107&lt;150000,3,IF(F107&lt;300000,4,5)))))</f>
        <v/>
      </c>
      <c r="I107" s="8" t="str">
        <f>IF(A107="","",MIN(5,MAX(1,(IF('3_Task_Input'!L107="Low",1,IF('3_Task_Input'!L107="Medium",3,5)) +IF('3_Task_Input'!M107="Rare",0,IF('3_Task_Input'!M107="Occasional",1,2)) +IF('3_Task_Input'!N107="Shared",0,IF('3_Task_Input'!N107="Role-based",1,2)) +IF('3_Task_Input'!O107="Yes",1,0))/2)))</f>
        <v/>
      </c>
      <c r="J107" s="8" t="str">
        <f>IF(A107="","",MIN(5,MAX(1,(IF('3_Task_Input'!S107="None",1,IF('3_Task_Input'!S107="Internal",3,5)) +IF('3_Task_Input'!P107&gt;48,5,IF('3_Task_Input'!P107&gt;8,4,IF('3_Task_Input'!P107&gt;0,2,1))))/2)))</f>
        <v/>
      </c>
      <c r="K107" s="8" t="str">
        <f>IF(A107="","",MIN(5,MAX(1,(IF('3_Task_Input'!R107="Low",1,IF('3_Task_Input'!R107="Medium",3,5))))))</f>
        <v/>
      </c>
      <c r="L107" s="8" t="str">
        <f>IF(A107="","",ROUND(AVERAGE(G107:K107),2))</f>
        <v/>
      </c>
      <c r="M107" s="8" t="str">
        <f>IF(A107="","",IF(L107&gt;=4,"High-Impact / Near-Term",IF(L107&gt;=2.5,"Medium-Impact","Monitor / Defer")))</f>
        <v/>
      </c>
    </row>
    <row r="108" spans="1:13">
      <c r="A108" s="8" t="str">
        <f>IF('3_Task_Input'!A108="","",'3_Task_Input'!A108)</f>
        <v/>
      </c>
      <c r="B108" s="8" t="str">
        <f>IF(A108="","",'3_Task_Input'!B108)</f>
        <v/>
      </c>
      <c r="C108" s="8" t="str">
        <f>IF(A108="","",'3_Task_Input'!C108)</f>
        <v/>
      </c>
      <c r="D108" s="8" t="str">
        <f>IF(A108="","",IF('3_Task_Input'!H108="per day",'3_Task_Input'!I108*260,IF('3_Task_Input'!H108="per week",'3_Task_Input'!I108*52,IF('3_Task_Input'!H108="per month",'3_Task_Input'!I108*12,""))))</f>
        <v/>
      </c>
      <c r="E108" s="8" t="str">
        <f>IF(A108="","",(D108*'3_Task_Input'!G108/60)*MAX(1,'3_Task_Input'!J108))</f>
        <v/>
      </c>
      <c r="F108" s="8" t="str">
        <f>IF(A108="","",E108*'3_Task_Input'!K108)</f>
        <v/>
      </c>
      <c r="G108" s="8" t="str">
        <f>IF(A108="","",IF(E108&lt;50,1,IF(E108&lt;200,2,IF(E108&lt;500,3,IF(E108&lt;1000,4,5)))))</f>
        <v/>
      </c>
      <c r="H108" s="8" t="str">
        <f>IF(A108="","",IF(F108&lt;10000,1,IF(F108&lt;50000,2,IF(F108&lt;150000,3,IF(F108&lt;300000,4,5)))))</f>
        <v/>
      </c>
      <c r="I108" s="8" t="str">
        <f>IF(A108="","",MIN(5,MAX(1,(IF('3_Task_Input'!L108="Low",1,IF('3_Task_Input'!L108="Medium",3,5)) +IF('3_Task_Input'!M108="Rare",0,IF('3_Task_Input'!M108="Occasional",1,2)) +IF('3_Task_Input'!N108="Shared",0,IF('3_Task_Input'!N108="Role-based",1,2)) +IF('3_Task_Input'!O108="Yes",1,0))/2)))</f>
        <v/>
      </c>
      <c r="J108" s="8" t="str">
        <f>IF(A108="","",MIN(5,MAX(1,(IF('3_Task_Input'!S108="None",1,IF('3_Task_Input'!S108="Internal",3,5)) +IF('3_Task_Input'!P108&gt;48,5,IF('3_Task_Input'!P108&gt;8,4,IF('3_Task_Input'!P108&gt;0,2,1))))/2)))</f>
        <v/>
      </c>
      <c r="K108" s="8" t="str">
        <f>IF(A108="","",MIN(5,MAX(1,(IF('3_Task_Input'!R108="Low",1,IF('3_Task_Input'!R108="Medium",3,5))))))</f>
        <v/>
      </c>
      <c r="L108" s="8" t="str">
        <f>IF(A108="","",ROUND(AVERAGE(G108:K108),2))</f>
        <v/>
      </c>
      <c r="M108" s="8" t="str">
        <f>IF(A108="","",IF(L108&gt;=4,"High-Impact / Near-Term",IF(L108&gt;=2.5,"Medium-Impact","Monitor / Defer")))</f>
        <v/>
      </c>
    </row>
    <row r="109" spans="1:13">
      <c r="A109" s="8" t="str">
        <f>IF('3_Task_Input'!A109="","",'3_Task_Input'!A109)</f>
        <v/>
      </c>
      <c r="B109" s="8" t="str">
        <f>IF(A109="","",'3_Task_Input'!B109)</f>
        <v/>
      </c>
      <c r="C109" s="8" t="str">
        <f>IF(A109="","",'3_Task_Input'!C109)</f>
        <v/>
      </c>
      <c r="D109" s="8" t="str">
        <f>IF(A109="","",IF('3_Task_Input'!H109="per day",'3_Task_Input'!I109*260,IF('3_Task_Input'!H109="per week",'3_Task_Input'!I109*52,IF('3_Task_Input'!H109="per month",'3_Task_Input'!I109*12,""))))</f>
        <v/>
      </c>
      <c r="E109" s="8" t="str">
        <f>IF(A109="","",(D109*'3_Task_Input'!G109/60)*MAX(1,'3_Task_Input'!J109))</f>
        <v/>
      </c>
      <c r="F109" s="8" t="str">
        <f>IF(A109="","",E109*'3_Task_Input'!K109)</f>
        <v/>
      </c>
      <c r="G109" s="8" t="str">
        <f>IF(A109="","",IF(E109&lt;50,1,IF(E109&lt;200,2,IF(E109&lt;500,3,IF(E109&lt;1000,4,5)))))</f>
        <v/>
      </c>
      <c r="H109" s="8" t="str">
        <f>IF(A109="","",IF(F109&lt;10000,1,IF(F109&lt;50000,2,IF(F109&lt;150000,3,IF(F109&lt;300000,4,5)))))</f>
        <v/>
      </c>
      <c r="I109" s="8" t="str">
        <f>IF(A109="","",MIN(5,MAX(1,(IF('3_Task_Input'!L109="Low",1,IF('3_Task_Input'!L109="Medium",3,5)) +IF('3_Task_Input'!M109="Rare",0,IF('3_Task_Input'!M109="Occasional",1,2)) +IF('3_Task_Input'!N109="Shared",0,IF('3_Task_Input'!N109="Role-based",1,2)) +IF('3_Task_Input'!O109="Yes",1,0))/2)))</f>
        <v/>
      </c>
      <c r="J109" s="8" t="str">
        <f>IF(A109="","",MIN(5,MAX(1,(IF('3_Task_Input'!S109="None",1,IF('3_Task_Input'!S109="Internal",3,5)) +IF('3_Task_Input'!P109&gt;48,5,IF('3_Task_Input'!P109&gt;8,4,IF('3_Task_Input'!P109&gt;0,2,1))))/2)))</f>
        <v/>
      </c>
      <c r="K109" s="8" t="str">
        <f>IF(A109="","",MIN(5,MAX(1,(IF('3_Task_Input'!R109="Low",1,IF('3_Task_Input'!R109="Medium",3,5))))))</f>
        <v/>
      </c>
      <c r="L109" s="8" t="str">
        <f>IF(A109="","",ROUND(AVERAGE(G109:K109),2))</f>
        <v/>
      </c>
      <c r="M109" s="8" t="str">
        <f>IF(A109="","",IF(L109&gt;=4,"High-Impact / Near-Term",IF(L109&gt;=2.5,"Medium-Impact","Monitor / Defer")))</f>
        <v/>
      </c>
    </row>
    <row r="110" spans="1:13">
      <c r="A110" s="8" t="str">
        <f>IF('3_Task_Input'!A110="","",'3_Task_Input'!A110)</f>
        <v/>
      </c>
      <c r="B110" s="8" t="str">
        <f>IF(A110="","",'3_Task_Input'!B110)</f>
        <v/>
      </c>
      <c r="C110" s="8" t="str">
        <f>IF(A110="","",'3_Task_Input'!C110)</f>
        <v/>
      </c>
      <c r="D110" s="8" t="str">
        <f>IF(A110="","",IF('3_Task_Input'!H110="per day",'3_Task_Input'!I110*260,IF('3_Task_Input'!H110="per week",'3_Task_Input'!I110*52,IF('3_Task_Input'!H110="per month",'3_Task_Input'!I110*12,""))))</f>
        <v/>
      </c>
      <c r="E110" s="8" t="str">
        <f>IF(A110="","",(D110*'3_Task_Input'!G110/60)*MAX(1,'3_Task_Input'!J110))</f>
        <v/>
      </c>
      <c r="F110" s="8" t="str">
        <f>IF(A110="","",E110*'3_Task_Input'!K110)</f>
        <v/>
      </c>
      <c r="G110" s="8" t="str">
        <f>IF(A110="","",IF(E110&lt;50,1,IF(E110&lt;200,2,IF(E110&lt;500,3,IF(E110&lt;1000,4,5)))))</f>
        <v/>
      </c>
      <c r="H110" s="8" t="str">
        <f>IF(A110="","",IF(F110&lt;10000,1,IF(F110&lt;50000,2,IF(F110&lt;150000,3,IF(F110&lt;300000,4,5)))))</f>
        <v/>
      </c>
      <c r="I110" s="8" t="str">
        <f>IF(A110="","",MIN(5,MAX(1,(IF('3_Task_Input'!L110="Low",1,IF('3_Task_Input'!L110="Medium",3,5)) +IF('3_Task_Input'!M110="Rare",0,IF('3_Task_Input'!M110="Occasional",1,2)) +IF('3_Task_Input'!N110="Shared",0,IF('3_Task_Input'!N110="Role-based",1,2)) +IF('3_Task_Input'!O110="Yes",1,0))/2)))</f>
        <v/>
      </c>
      <c r="J110" s="8" t="str">
        <f>IF(A110="","",MIN(5,MAX(1,(IF('3_Task_Input'!S110="None",1,IF('3_Task_Input'!S110="Internal",3,5)) +IF('3_Task_Input'!P110&gt;48,5,IF('3_Task_Input'!P110&gt;8,4,IF('3_Task_Input'!P110&gt;0,2,1))))/2)))</f>
        <v/>
      </c>
      <c r="K110" s="8" t="str">
        <f>IF(A110="","",MIN(5,MAX(1,(IF('3_Task_Input'!R110="Low",1,IF('3_Task_Input'!R110="Medium",3,5))))))</f>
        <v/>
      </c>
      <c r="L110" s="8" t="str">
        <f>IF(A110="","",ROUND(AVERAGE(G110:K110),2))</f>
        <v/>
      </c>
      <c r="M110" s="8" t="str">
        <f>IF(A110="","",IF(L110&gt;=4,"High-Impact / Near-Term",IF(L110&gt;=2.5,"Medium-Impact","Monitor / Defer")))</f>
        <v/>
      </c>
    </row>
    <row r="111" spans="1:13">
      <c r="A111" s="8" t="str">
        <f>IF('3_Task_Input'!A111="","",'3_Task_Input'!A111)</f>
        <v/>
      </c>
      <c r="B111" s="8" t="str">
        <f>IF(A111="","",'3_Task_Input'!B111)</f>
        <v/>
      </c>
      <c r="C111" s="8" t="str">
        <f>IF(A111="","",'3_Task_Input'!C111)</f>
        <v/>
      </c>
      <c r="D111" s="8" t="str">
        <f>IF(A111="","",IF('3_Task_Input'!H111="per day",'3_Task_Input'!I111*260,IF('3_Task_Input'!H111="per week",'3_Task_Input'!I111*52,IF('3_Task_Input'!H111="per month",'3_Task_Input'!I111*12,""))))</f>
        <v/>
      </c>
      <c r="E111" s="8" t="str">
        <f>IF(A111="","",(D111*'3_Task_Input'!G111/60)*MAX(1,'3_Task_Input'!J111))</f>
        <v/>
      </c>
      <c r="F111" s="8" t="str">
        <f>IF(A111="","",E111*'3_Task_Input'!K111)</f>
        <v/>
      </c>
      <c r="G111" s="8" t="str">
        <f>IF(A111="","",IF(E111&lt;50,1,IF(E111&lt;200,2,IF(E111&lt;500,3,IF(E111&lt;1000,4,5)))))</f>
        <v/>
      </c>
      <c r="H111" s="8" t="str">
        <f>IF(A111="","",IF(F111&lt;10000,1,IF(F111&lt;50000,2,IF(F111&lt;150000,3,IF(F111&lt;300000,4,5)))))</f>
        <v/>
      </c>
      <c r="I111" s="8" t="str">
        <f>IF(A111="","",MIN(5,MAX(1,(IF('3_Task_Input'!L111="Low",1,IF('3_Task_Input'!L111="Medium",3,5)) +IF('3_Task_Input'!M111="Rare",0,IF('3_Task_Input'!M111="Occasional",1,2)) +IF('3_Task_Input'!N111="Shared",0,IF('3_Task_Input'!N111="Role-based",1,2)) +IF('3_Task_Input'!O111="Yes",1,0))/2)))</f>
        <v/>
      </c>
      <c r="J111" s="8" t="str">
        <f>IF(A111="","",MIN(5,MAX(1,(IF('3_Task_Input'!S111="None",1,IF('3_Task_Input'!S111="Internal",3,5)) +IF('3_Task_Input'!P111&gt;48,5,IF('3_Task_Input'!P111&gt;8,4,IF('3_Task_Input'!P111&gt;0,2,1))))/2)))</f>
        <v/>
      </c>
      <c r="K111" s="8" t="str">
        <f>IF(A111="","",MIN(5,MAX(1,(IF('3_Task_Input'!R111="Low",1,IF('3_Task_Input'!R111="Medium",3,5))))))</f>
        <v/>
      </c>
      <c r="L111" s="8" t="str">
        <f>IF(A111="","",ROUND(AVERAGE(G111:K111),2))</f>
        <v/>
      </c>
      <c r="M111" s="8" t="str">
        <f>IF(A111="","",IF(L111&gt;=4,"High-Impact / Near-Term",IF(L111&gt;=2.5,"Medium-Impact","Monitor / Defer")))</f>
        <v/>
      </c>
    </row>
    <row r="112" spans="1:13">
      <c r="A112" s="8" t="str">
        <f>IF('3_Task_Input'!A112="","",'3_Task_Input'!A112)</f>
        <v/>
      </c>
      <c r="B112" s="8" t="str">
        <f>IF(A112="","",'3_Task_Input'!B112)</f>
        <v/>
      </c>
      <c r="C112" s="8" t="str">
        <f>IF(A112="","",'3_Task_Input'!C112)</f>
        <v/>
      </c>
      <c r="D112" s="8" t="str">
        <f>IF(A112="","",IF('3_Task_Input'!H112="per day",'3_Task_Input'!I112*260,IF('3_Task_Input'!H112="per week",'3_Task_Input'!I112*52,IF('3_Task_Input'!H112="per month",'3_Task_Input'!I112*12,""))))</f>
        <v/>
      </c>
      <c r="E112" s="8" t="str">
        <f>IF(A112="","",(D112*'3_Task_Input'!G112/60)*MAX(1,'3_Task_Input'!J112))</f>
        <v/>
      </c>
      <c r="F112" s="8" t="str">
        <f>IF(A112="","",E112*'3_Task_Input'!K112)</f>
        <v/>
      </c>
      <c r="G112" s="8" t="str">
        <f>IF(A112="","",IF(E112&lt;50,1,IF(E112&lt;200,2,IF(E112&lt;500,3,IF(E112&lt;1000,4,5)))))</f>
        <v/>
      </c>
      <c r="H112" s="8" t="str">
        <f>IF(A112="","",IF(F112&lt;10000,1,IF(F112&lt;50000,2,IF(F112&lt;150000,3,IF(F112&lt;300000,4,5)))))</f>
        <v/>
      </c>
      <c r="I112" s="8" t="str">
        <f>IF(A112="","",MIN(5,MAX(1,(IF('3_Task_Input'!L112="Low",1,IF('3_Task_Input'!L112="Medium",3,5)) +IF('3_Task_Input'!M112="Rare",0,IF('3_Task_Input'!M112="Occasional",1,2)) +IF('3_Task_Input'!N112="Shared",0,IF('3_Task_Input'!N112="Role-based",1,2)) +IF('3_Task_Input'!O112="Yes",1,0))/2)))</f>
        <v/>
      </c>
      <c r="J112" s="8" t="str">
        <f>IF(A112="","",MIN(5,MAX(1,(IF('3_Task_Input'!S112="None",1,IF('3_Task_Input'!S112="Internal",3,5)) +IF('3_Task_Input'!P112&gt;48,5,IF('3_Task_Input'!P112&gt;8,4,IF('3_Task_Input'!P112&gt;0,2,1))))/2)))</f>
        <v/>
      </c>
      <c r="K112" s="8" t="str">
        <f>IF(A112="","",MIN(5,MAX(1,(IF('3_Task_Input'!R112="Low",1,IF('3_Task_Input'!R112="Medium",3,5))))))</f>
        <v/>
      </c>
      <c r="L112" s="8" t="str">
        <f>IF(A112="","",ROUND(AVERAGE(G112:K112),2))</f>
        <v/>
      </c>
      <c r="M112" s="8" t="str">
        <f>IF(A112="","",IF(L112&gt;=4,"High-Impact / Near-Term",IF(L112&gt;=2.5,"Medium-Impact","Monitor / Defer")))</f>
        <v/>
      </c>
    </row>
    <row r="113" spans="1:13">
      <c r="A113" s="8" t="str">
        <f>IF('3_Task_Input'!A113="","",'3_Task_Input'!A113)</f>
        <v/>
      </c>
      <c r="B113" s="8" t="str">
        <f>IF(A113="","",'3_Task_Input'!B113)</f>
        <v/>
      </c>
      <c r="C113" s="8" t="str">
        <f>IF(A113="","",'3_Task_Input'!C113)</f>
        <v/>
      </c>
      <c r="D113" s="8" t="str">
        <f>IF(A113="","",IF('3_Task_Input'!H113="per day",'3_Task_Input'!I113*260,IF('3_Task_Input'!H113="per week",'3_Task_Input'!I113*52,IF('3_Task_Input'!H113="per month",'3_Task_Input'!I113*12,""))))</f>
        <v/>
      </c>
      <c r="E113" s="8" t="str">
        <f>IF(A113="","",(D113*'3_Task_Input'!G113/60)*MAX(1,'3_Task_Input'!J113))</f>
        <v/>
      </c>
      <c r="F113" s="8" t="str">
        <f>IF(A113="","",E113*'3_Task_Input'!K113)</f>
        <v/>
      </c>
      <c r="G113" s="8" t="str">
        <f>IF(A113="","",IF(E113&lt;50,1,IF(E113&lt;200,2,IF(E113&lt;500,3,IF(E113&lt;1000,4,5)))))</f>
        <v/>
      </c>
      <c r="H113" s="8" t="str">
        <f>IF(A113="","",IF(F113&lt;10000,1,IF(F113&lt;50000,2,IF(F113&lt;150000,3,IF(F113&lt;300000,4,5)))))</f>
        <v/>
      </c>
      <c r="I113" s="8" t="str">
        <f>IF(A113="","",MIN(5,MAX(1,(IF('3_Task_Input'!L113="Low",1,IF('3_Task_Input'!L113="Medium",3,5)) +IF('3_Task_Input'!M113="Rare",0,IF('3_Task_Input'!M113="Occasional",1,2)) +IF('3_Task_Input'!N113="Shared",0,IF('3_Task_Input'!N113="Role-based",1,2)) +IF('3_Task_Input'!O113="Yes",1,0))/2)))</f>
        <v/>
      </c>
      <c r="J113" s="8" t="str">
        <f>IF(A113="","",MIN(5,MAX(1,(IF('3_Task_Input'!S113="None",1,IF('3_Task_Input'!S113="Internal",3,5)) +IF('3_Task_Input'!P113&gt;48,5,IF('3_Task_Input'!P113&gt;8,4,IF('3_Task_Input'!P113&gt;0,2,1))))/2)))</f>
        <v/>
      </c>
      <c r="K113" s="8" t="str">
        <f>IF(A113="","",MIN(5,MAX(1,(IF('3_Task_Input'!R113="Low",1,IF('3_Task_Input'!R113="Medium",3,5))))))</f>
        <v/>
      </c>
      <c r="L113" s="8" t="str">
        <f>IF(A113="","",ROUND(AVERAGE(G113:K113),2))</f>
        <v/>
      </c>
      <c r="M113" s="8" t="str">
        <f>IF(A113="","",IF(L113&gt;=4,"High-Impact / Near-Term",IF(L113&gt;=2.5,"Medium-Impact","Monitor / Defer")))</f>
        <v/>
      </c>
    </row>
    <row r="114" spans="1:13">
      <c r="A114" s="8" t="str">
        <f>IF('3_Task_Input'!A114="","",'3_Task_Input'!A114)</f>
        <v/>
      </c>
      <c r="B114" s="8" t="str">
        <f>IF(A114="","",'3_Task_Input'!B114)</f>
        <v/>
      </c>
      <c r="C114" s="8" t="str">
        <f>IF(A114="","",'3_Task_Input'!C114)</f>
        <v/>
      </c>
      <c r="D114" s="8" t="str">
        <f>IF(A114="","",IF('3_Task_Input'!H114="per day",'3_Task_Input'!I114*260,IF('3_Task_Input'!H114="per week",'3_Task_Input'!I114*52,IF('3_Task_Input'!H114="per month",'3_Task_Input'!I114*12,""))))</f>
        <v/>
      </c>
      <c r="E114" s="8" t="str">
        <f>IF(A114="","",(D114*'3_Task_Input'!G114/60)*MAX(1,'3_Task_Input'!J114))</f>
        <v/>
      </c>
      <c r="F114" s="8" t="str">
        <f>IF(A114="","",E114*'3_Task_Input'!K114)</f>
        <v/>
      </c>
      <c r="G114" s="8" t="str">
        <f>IF(A114="","",IF(E114&lt;50,1,IF(E114&lt;200,2,IF(E114&lt;500,3,IF(E114&lt;1000,4,5)))))</f>
        <v/>
      </c>
      <c r="H114" s="8" t="str">
        <f>IF(A114="","",IF(F114&lt;10000,1,IF(F114&lt;50000,2,IF(F114&lt;150000,3,IF(F114&lt;300000,4,5)))))</f>
        <v/>
      </c>
      <c r="I114" s="8" t="str">
        <f>IF(A114="","",MIN(5,MAX(1,(IF('3_Task_Input'!L114="Low",1,IF('3_Task_Input'!L114="Medium",3,5)) +IF('3_Task_Input'!M114="Rare",0,IF('3_Task_Input'!M114="Occasional",1,2)) +IF('3_Task_Input'!N114="Shared",0,IF('3_Task_Input'!N114="Role-based",1,2)) +IF('3_Task_Input'!O114="Yes",1,0))/2)))</f>
        <v/>
      </c>
      <c r="J114" s="8" t="str">
        <f>IF(A114="","",MIN(5,MAX(1,(IF('3_Task_Input'!S114="None",1,IF('3_Task_Input'!S114="Internal",3,5)) +IF('3_Task_Input'!P114&gt;48,5,IF('3_Task_Input'!P114&gt;8,4,IF('3_Task_Input'!P114&gt;0,2,1))))/2)))</f>
        <v/>
      </c>
      <c r="K114" s="8" t="str">
        <f>IF(A114="","",MIN(5,MAX(1,(IF('3_Task_Input'!R114="Low",1,IF('3_Task_Input'!R114="Medium",3,5))))))</f>
        <v/>
      </c>
      <c r="L114" s="8" t="str">
        <f>IF(A114="","",ROUND(AVERAGE(G114:K114),2))</f>
        <v/>
      </c>
      <c r="M114" s="8" t="str">
        <f>IF(A114="","",IF(L114&gt;=4,"High-Impact / Near-Term",IF(L114&gt;=2.5,"Medium-Impact","Monitor / Defer")))</f>
        <v/>
      </c>
    </row>
    <row r="115" spans="1:13">
      <c r="A115" s="8" t="str">
        <f>IF('3_Task_Input'!A115="","",'3_Task_Input'!A115)</f>
        <v/>
      </c>
      <c r="B115" s="8" t="str">
        <f>IF(A115="","",'3_Task_Input'!B115)</f>
        <v/>
      </c>
      <c r="C115" s="8" t="str">
        <f>IF(A115="","",'3_Task_Input'!C115)</f>
        <v/>
      </c>
      <c r="D115" s="8" t="str">
        <f>IF(A115="","",IF('3_Task_Input'!H115="per day",'3_Task_Input'!I115*260,IF('3_Task_Input'!H115="per week",'3_Task_Input'!I115*52,IF('3_Task_Input'!H115="per month",'3_Task_Input'!I115*12,""))))</f>
        <v/>
      </c>
      <c r="E115" s="8" t="str">
        <f>IF(A115="","",(D115*'3_Task_Input'!G115/60)*MAX(1,'3_Task_Input'!J115))</f>
        <v/>
      </c>
      <c r="F115" s="8" t="str">
        <f>IF(A115="","",E115*'3_Task_Input'!K115)</f>
        <v/>
      </c>
      <c r="G115" s="8" t="str">
        <f>IF(A115="","",IF(E115&lt;50,1,IF(E115&lt;200,2,IF(E115&lt;500,3,IF(E115&lt;1000,4,5)))))</f>
        <v/>
      </c>
      <c r="H115" s="8" t="str">
        <f>IF(A115="","",IF(F115&lt;10000,1,IF(F115&lt;50000,2,IF(F115&lt;150000,3,IF(F115&lt;300000,4,5)))))</f>
        <v/>
      </c>
      <c r="I115" s="8" t="str">
        <f>IF(A115="","",MIN(5,MAX(1,(IF('3_Task_Input'!L115="Low",1,IF('3_Task_Input'!L115="Medium",3,5)) +IF('3_Task_Input'!M115="Rare",0,IF('3_Task_Input'!M115="Occasional",1,2)) +IF('3_Task_Input'!N115="Shared",0,IF('3_Task_Input'!N115="Role-based",1,2)) +IF('3_Task_Input'!O115="Yes",1,0))/2)))</f>
        <v/>
      </c>
      <c r="J115" s="8" t="str">
        <f>IF(A115="","",MIN(5,MAX(1,(IF('3_Task_Input'!S115="None",1,IF('3_Task_Input'!S115="Internal",3,5)) +IF('3_Task_Input'!P115&gt;48,5,IF('3_Task_Input'!P115&gt;8,4,IF('3_Task_Input'!P115&gt;0,2,1))))/2)))</f>
        <v/>
      </c>
      <c r="K115" s="8" t="str">
        <f>IF(A115="","",MIN(5,MAX(1,(IF('3_Task_Input'!R115="Low",1,IF('3_Task_Input'!R115="Medium",3,5))))))</f>
        <v/>
      </c>
      <c r="L115" s="8" t="str">
        <f>IF(A115="","",ROUND(AVERAGE(G115:K115),2))</f>
        <v/>
      </c>
      <c r="M115" s="8" t="str">
        <f>IF(A115="","",IF(L115&gt;=4,"High-Impact / Near-Term",IF(L115&gt;=2.5,"Medium-Impact","Monitor / Defer")))</f>
        <v/>
      </c>
    </row>
    <row r="116" spans="1:13">
      <c r="A116" s="8" t="str">
        <f>IF('3_Task_Input'!A116="","",'3_Task_Input'!A116)</f>
        <v/>
      </c>
      <c r="B116" s="8" t="str">
        <f>IF(A116="","",'3_Task_Input'!B116)</f>
        <v/>
      </c>
      <c r="C116" s="8" t="str">
        <f>IF(A116="","",'3_Task_Input'!C116)</f>
        <v/>
      </c>
      <c r="D116" s="8" t="str">
        <f>IF(A116="","",IF('3_Task_Input'!H116="per day",'3_Task_Input'!I116*260,IF('3_Task_Input'!H116="per week",'3_Task_Input'!I116*52,IF('3_Task_Input'!H116="per month",'3_Task_Input'!I116*12,""))))</f>
        <v/>
      </c>
      <c r="E116" s="8" t="str">
        <f>IF(A116="","",(D116*'3_Task_Input'!G116/60)*MAX(1,'3_Task_Input'!J116))</f>
        <v/>
      </c>
      <c r="F116" s="8" t="str">
        <f>IF(A116="","",E116*'3_Task_Input'!K116)</f>
        <v/>
      </c>
      <c r="G116" s="8" t="str">
        <f>IF(A116="","",IF(E116&lt;50,1,IF(E116&lt;200,2,IF(E116&lt;500,3,IF(E116&lt;1000,4,5)))))</f>
        <v/>
      </c>
      <c r="H116" s="8" t="str">
        <f>IF(A116="","",IF(F116&lt;10000,1,IF(F116&lt;50000,2,IF(F116&lt;150000,3,IF(F116&lt;300000,4,5)))))</f>
        <v/>
      </c>
      <c r="I116" s="8" t="str">
        <f>IF(A116="","",MIN(5,MAX(1,(IF('3_Task_Input'!L116="Low",1,IF('3_Task_Input'!L116="Medium",3,5)) +IF('3_Task_Input'!M116="Rare",0,IF('3_Task_Input'!M116="Occasional",1,2)) +IF('3_Task_Input'!N116="Shared",0,IF('3_Task_Input'!N116="Role-based",1,2)) +IF('3_Task_Input'!O116="Yes",1,0))/2)))</f>
        <v/>
      </c>
      <c r="J116" s="8" t="str">
        <f>IF(A116="","",MIN(5,MAX(1,(IF('3_Task_Input'!S116="None",1,IF('3_Task_Input'!S116="Internal",3,5)) +IF('3_Task_Input'!P116&gt;48,5,IF('3_Task_Input'!P116&gt;8,4,IF('3_Task_Input'!P116&gt;0,2,1))))/2)))</f>
        <v/>
      </c>
      <c r="K116" s="8" t="str">
        <f>IF(A116="","",MIN(5,MAX(1,(IF('3_Task_Input'!R116="Low",1,IF('3_Task_Input'!R116="Medium",3,5))))))</f>
        <v/>
      </c>
      <c r="L116" s="8" t="str">
        <f>IF(A116="","",ROUND(AVERAGE(G116:K116),2))</f>
        <v/>
      </c>
      <c r="M116" s="8" t="str">
        <f>IF(A116="","",IF(L116&gt;=4,"High-Impact / Near-Term",IF(L116&gt;=2.5,"Medium-Impact","Monitor / Defer")))</f>
        <v/>
      </c>
    </row>
    <row r="117" spans="1:13">
      <c r="A117" s="8" t="str">
        <f>IF('3_Task_Input'!A117="","",'3_Task_Input'!A117)</f>
        <v/>
      </c>
      <c r="B117" s="8" t="str">
        <f>IF(A117="","",'3_Task_Input'!B117)</f>
        <v/>
      </c>
      <c r="C117" s="8" t="str">
        <f>IF(A117="","",'3_Task_Input'!C117)</f>
        <v/>
      </c>
      <c r="D117" s="8" t="str">
        <f>IF(A117="","",IF('3_Task_Input'!H117="per day",'3_Task_Input'!I117*260,IF('3_Task_Input'!H117="per week",'3_Task_Input'!I117*52,IF('3_Task_Input'!H117="per month",'3_Task_Input'!I117*12,""))))</f>
        <v/>
      </c>
      <c r="E117" s="8" t="str">
        <f>IF(A117="","",(D117*'3_Task_Input'!G117/60)*MAX(1,'3_Task_Input'!J117))</f>
        <v/>
      </c>
      <c r="F117" s="8" t="str">
        <f>IF(A117="","",E117*'3_Task_Input'!K117)</f>
        <v/>
      </c>
      <c r="G117" s="8" t="str">
        <f>IF(A117="","",IF(E117&lt;50,1,IF(E117&lt;200,2,IF(E117&lt;500,3,IF(E117&lt;1000,4,5)))))</f>
        <v/>
      </c>
      <c r="H117" s="8" t="str">
        <f>IF(A117="","",IF(F117&lt;10000,1,IF(F117&lt;50000,2,IF(F117&lt;150000,3,IF(F117&lt;300000,4,5)))))</f>
        <v/>
      </c>
      <c r="I117" s="8" t="str">
        <f>IF(A117="","",MIN(5,MAX(1,(IF('3_Task_Input'!L117="Low",1,IF('3_Task_Input'!L117="Medium",3,5)) +IF('3_Task_Input'!M117="Rare",0,IF('3_Task_Input'!M117="Occasional",1,2)) +IF('3_Task_Input'!N117="Shared",0,IF('3_Task_Input'!N117="Role-based",1,2)) +IF('3_Task_Input'!O117="Yes",1,0))/2)))</f>
        <v/>
      </c>
      <c r="J117" s="8" t="str">
        <f>IF(A117="","",MIN(5,MAX(1,(IF('3_Task_Input'!S117="None",1,IF('3_Task_Input'!S117="Internal",3,5)) +IF('3_Task_Input'!P117&gt;48,5,IF('3_Task_Input'!P117&gt;8,4,IF('3_Task_Input'!P117&gt;0,2,1))))/2)))</f>
        <v/>
      </c>
      <c r="K117" s="8" t="str">
        <f>IF(A117="","",MIN(5,MAX(1,(IF('3_Task_Input'!R117="Low",1,IF('3_Task_Input'!R117="Medium",3,5))))))</f>
        <v/>
      </c>
      <c r="L117" s="8" t="str">
        <f>IF(A117="","",ROUND(AVERAGE(G117:K117),2))</f>
        <v/>
      </c>
      <c r="M117" s="8" t="str">
        <f>IF(A117="","",IF(L117&gt;=4,"High-Impact / Near-Term",IF(L117&gt;=2.5,"Medium-Impact","Monitor / Defer")))</f>
        <v/>
      </c>
    </row>
    <row r="118" spans="1:13">
      <c r="A118" s="8" t="str">
        <f>IF('3_Task_Input'!A118="","",'3_Task_Input'!A118)</f>
        <v/>
      </c>
      <c r="B118" s="8" t="str">
        <f>IF(A118="","",'3_Task_Input'!B118)</f>
        <v/>
      </c>
      <c r="C118" s="8" t="str">
        <f>IF(A118="","",'3_Task_Input'!C118)</f>
        <v/>
      </c>
      <c r="D118" s="8" t="str">
        <f>IF(A118="","",IF('3_Task_Input'!H118="per day",'3_Task_Input'!I118*260,IF('3_Task_Input'!H118="per week",'3_Task_Input'!I118*52,IF('3_Task_Input'!H118="per month",'3_Task_Input'!I118*12,""))))</f>
        <v/>
      </c>
      <c r="E118" s="8" t="str">
        <f>IF(A118="","",(D118*'3_Task_Input'!G118/60)*MAX(1,'3_Task_Input'!J118))</f>
        <v/>
      </c>
      <c r="F118" s="8" t="str">
        <f>IF(A118="","",E118*'3_Task_Input'!K118)</f>
        <v/>
      </c>
      <c r="G118" s="8" t="str">
        <f>IF(A118="","",IF(E118&lt;50,1,IF(E118&lt;200,2,IF(E118&lt;500,3,IF(E118&lt;1000,4,5)))))</f>
        <v/>
      </c>
      <c r="H118" s="8" t="str">
        <f>IF(A118="","",IF(F118&lt;10000,1,IF(F118&lt;50000,2,IF(F118&lt;150000,3,IF(F118&lt;300000,4,5)))))</f>
        <v/>
      </c>
      <c r="I118" s="8" t="str">
        <f>IF(A118="","",MIN(5,MAX(1,(IF('3_Task_Input'!L118="Low",1,IF('3_Task_Input'!L118="Medium",3,5)) +IF('3_Task_Input'!M118="Rare",0,IF('3_Task_Input'!M118="Occasional",1,2)) +IF('3_Task_Input'!N118="Shared",0,IF('3_Task_Input'!N118="Role-based",1,2)) +IF('3_Task_Input'!O118="Yes",1,0))/2)))</f>
        <v/>
      </c>
      <c r="J118" s="8" t="str">
        <f>IF(A118="","",MIN(5,MAX(1,(IF('3_Task_Input'!S118="None",1,IF('3_Task_Input'!S118="Internal",3,5)) +IF('3_Task_Input'!P118&gt;48,5,IF('3_Task_Input'!P118&gt;8,4,IF('3_Task_Input'!P118&gt;0,2,1))))/2)))</f>
        <v/>
      </c>
      <c r="K118" s="8" t="str">
        <f>IF(A118="","",MIN(5,MAX(1,(IF('3_Task_Input'!R118="Low",1,IF('3_Task_Input'!R118="Medium",3,5))))))</f>
        <v/>
      </c>
      <c r="L118" s="8" t="str">
        <f>IF(A118="","",ROUND(AVERAGE(G118:K118),2))</f>
        <v/>
      </c>
      <c r="M118" s="8" t="str">
        <f>IF(A118="","",IF(L118&gt;=4,"High-Impact / Near-Term",IF(L118&gt;=2.5,"Medium-Impact","Monitor / Defer")))</f>
        <v/>
      </c>
    </row>
    <row r="119" spans="1:13">
      <c r="A119" s="8" t="str">
        <f>IF('3_Task_Input'!A119="","",'3_Task_Input'!A119)</f>
        <v/>
      </c>
      <c r="B119" s="8" t="str">
        <f>IF(A119="","",'3_Task_Input'!B119)</f>
        <v/>
      </c>
      <c r="C119" s="8" t="str">
        <f>IF(A119="","",'3_Task_Input'!C119)</f>
        <v/>
      </c>
      <c r="D119" s="8" t="str">
        <f>IF(A119="","",IF('3_Task_Input'!H119="per day",'3_Task_Input'!I119*260,IF('3_Task_Input'!H119="per week",'3_Task_Input'!I119*52,IF('3_Task_Input'!H119="per month",'3_Task_Input'!I119*12,""))))</f>
        <v/>
      </c>
      <c r="E119" s="8" t="str">
        <f>IF(A119="","",(D119*'3_Task_Input'!G119/60)*MAX(1,'3_Task_Input'!J119))</f>
        <v/>
      </c>
      <c r="F119" s="8" t="str">
        <f>IF(A119="","",E119*'3_Task_Input'!K119)</f>
        <v/>
      </c>
      <c r="G119" s="8" t="str">
        <f>IF(A119="","",IF(E119&lt;50,1,IF(E119&lt;200,2,IF(E119&lt;500,3,IF(E119&lt;1000,4,5)))))</f>
        <v/>
      </c>
      <c r="H119" s="8" t="str">
        <f>IF(A119="","",IF(F119&lt;10000,1,IF(F119&lt;50000,2,IF(F119&lt;150000,3,IF(F119&lt;300000,4,5)))))</f>
        <v/>
      </c>
      <c r="I119" s="8" t="str">
        <f>IF(A119="","",MIN(5,MAX(1,(IF('3_Task_Input'!L119="Low",1,IF('3_Task_Input'!L119="Medium",3,5)) +IF('3_Task_Input'!M119="Rare",0,IF('3_Task_Input'!M119="Occasional",1,2)) +IF('3_Task_Input'!N119="Shared",0,IF('3_Task_Input'!N119="Role-based",1,2)) +IF('3_Task_Input'!O119="Yes",1,0))/2)))</f>
        <v/>
      </c>
      <c r="J119" s="8" t="str">
        <f>IF(A119="","",MIN(5,MAX(1,(IF('3_Task_Input'!S119="None",1,IF('3_Task_Input'!S119="Internal",3,5)) +IF('3_Task_Input'!P119&gt;48,5,IF('3_Task_Input'!P119&gt;8,4,IF('3_Task_Input'!P119&gt;0,2,1))))/2)))</f>
        <v/>
      </c>
      <c r="K119" s="8" t="str">
        <f>IF(A119="","",MIN(5,MAX(1,(IF('3_Task_Input'!R119="Low",1,IF('3_Task_Input'!R119="Medium",3,5))))))</f>
        <v/>
      </c>
      <c r="L119" s="8" t="str">
        <f>IF(A119="","",ROUND(AVERAGE(G119:K119),2))</f>
        <v/>
      </c>
      <c r="M119" s="8" t="str">
        <f>IF(A119="","",IF(L119&gt;=4,"High-Impact / Near-Term",IF(L119&gt;=2.5,"Medium-Impact","Monitor / Defer")))</f>
        <v/>
      </c>
    </row>
    <row r="120" spans="1:13">
      <c r="A120" s="8" t="str">
        <f>IF('3_Task_Input'!A120="","",'3_Task_Input'!A120)</f>
        <v/>
      </c>
      <c r="B120" s="8" t="str">
        <f>IF(A120="","",'3_Task_Input'!B120)</f>
        <v/>
      </c>
      <c r="C120" s="8" t="str">
        <f>IF(A120="","",'3_Task_Input'!C120)</f>
        <v/>
      </c>
      <c r="D120" s="8" t="str">
        <f>IF(A120="","",IF('3_Task_Input'!H120="per day",'3_Task_Input'!I120*260,IF('3_Task_Input'!H120="per week",'3_Task_Input'!I120*52,IF('3_Task_Input'!H120="per month",'3_Task_Input'!I120*12,""))))</f>
        <v/>
      </c>
      <c r="E120" s="8" t="str">
        <f>IF(A120="","",(D120*'3_Task_Input'!G120/60)*MAX(1,'3_Task_Input'!J120))</f>
        <v/>
      </c>
      <c r="F120" s="8" t="str">
        <f>IF(A120="","",E120*'3_Task_Input'!K120)</f>
        <v/>
      </c>
      <c r="G120" s="8" t="str">
        <f>IF(A120="","",IF(E120&lt;50,1,IF(E120&lt;200,2,IF(E120&lt;500,3,IF(E120&lt;1000,4,5)))))</f>
        <v/>
      </c>
      <c r="H120" s="8" t="str">
        <f>IF(A120="","",IF(F120&lt;10000,1,IF(F120&lt;50000,2,IF(F120&lt;150000,3,IF(F120&lt;300000,4,5)))))</f>
        <v/>
      </c>
      <c r="I120" s="8" t="str">
        <f>IF(A120="","",MIN(5,MAX(1,(IF('3_Task_Input'!L120="Low",1,IF('3_Task_Input'!L120="Medium",3,5)) +IF('3_Task_Input'!M120="Rare",0,IF('3_Task_Input'!M120="Occasional",1,2)) +IF('3_Task_Input'!N120="Shared",0,IF('3_Task_Input'!N120="Role-based",1,2)) +IF('3_Task_Input'!O120="Yes",1,0))/2)))</f>
        <v/>
      </c>
      <c r="J120" s="8" t="str">
        <f>IF(A120="","",MIN(5,MAX(1,(IF('3_Task_Input'!S120="None",1,IF('3_Task_Input'!S120="Internal",3,5)) +IF('3_Task_Input'!P120&gt;48,5,IF('3_Task_Input'!P120&gt;8,4,IF('3_Task_Input'!P120&gt;0,2,1))))/2)))</f>
        <v/>
      </c>
      <c r="K120" s="8" t="str">
        <f>IF(A120="","",MIN(5,MAX(1,(IF('3_Task_Input'!R120="Low",1,IF('3_Task_Input'!R120="Medium",3,5))))))</f>
        <v/>
      </c>
      <c r="L120" s="8" t="str">
        <f>IF(A120="","",ROUND(AVERAGE(G120:K120),2))</f>
        <v/>
      </c>
      <c r="M120" s="8" t="str">
        <f>IF(A120="","",IF(L120&gt;=4,"High-Impact / Near-Term",IF(L120&gt;=2.5,"Medium-Impact","Monitor / Defer")))</f>
        <v/>
      </c>
    </row>
    <row r="121" spans="1:13">
      <c r="A121" s="8" t="str">
        <f>IF('3_Task_Input'!A121="","",'3_Task_Input'!A121)</f>
        <v/>
      </c>
      <c r="B121" s="8" t="str">
        <f>IF(A121="","",'3_Task_Input'!B121)</f>
        <v/>
      </c>
      <c r="C121" s="8" t="str">
        <f>IF(A121="","",'3_Task_Input'!C121)</f>
        <v/>
      </c>
      <c r="D121" s="8" t="str">
        <f>IF(A121="","",IF('3_Task_Input'!H121="per day",'3_Task_Input'!I121*260,IF('3_Task_Input'!H121="per week",'3_Task_Input'!I121*52,IF('3_Task_Input'!H121="per month",'3_Task_Input'!I121*12,""))))</f>
        <v/>
      </c>
      <c r="E121" s="8" t="str">
        <f>IF(A121="","",(D121*'3_Task_Input'!G121/60)*MAX(1,'3_Task_Input'!J121))</f>
        <v/>
      </c>
      <c r="F121" s="8" t="str">
        <f>IF(A121="","",E121*'3_Task_Input'!K121)</f>
        <v/>
      </c>
      <c r="G121" s="8" t="str">
        <f>IF(A121="","",IF(E121&lt;50,1,IF(E121&lt;200,2,IF(E121&lt;500,3,IF(E121&lt;1000,4,5)))))</f>
        <v/>
      </c>
      <c r="H121" s="8" t="str">
        <f>IF(A121="","",IF(F121&lt;10000,1,IF(F121&lt;50000,2,IF(F121&lt;150000,3,IF(F121&lt;300000,4,5)))))</f>
        <v/>
      </c>
      <c r="I121" s="8" t="str">
        <f>IF(A121="","",MIN(5,MAX(1,(IF('3_Task_Input'!L121="Low",1,IF('3_Task_Input'!L121="Medium",3,5)) +IF('3_Task_Input'!M121="Rare",0,IF('3_Task_Input'!M121="Occasional",1,2)) +IF('3_Task_Input'!N121="Shared",0,IF('3_Task_Input'!N121="Role-based",1,2)) +IF('3_Task_Input'!O121="Yes",1,0))/2)))</f>
        <v/>
      </c>
      <c r="J121" s="8" t="str">
        <f>IF(A121="","",MIN(5,MAX(1,(IF('3_Task_Input'!S121="None",1,IF('3_Task_Input'!S121="Internal",3,5)) +IF('3_Task_Input'!P121&gt;48,5,IF('3_Task_Input'!P121&gt;8,4,IF('3_Task_Input'!P121&gt;0,2,1))))/2)))</f>
        <v/>
      </c>
      <c r="K121" s="8" t="str">
        <f>IF(A121="","",MIN(5,MAX(1,(IF('3_Task_Input'!R121="Low",1,IF('3_Task_Input'!R121="Medium",3,5))))))</f>
        <v/>
      </c>
      <c r="L121" s="8" t="str">
        <f>IF(A121="","",ROUND(AVERAGE(G121:K121),2))</f>
        <v/>
      </c>
      <c r="M121" s="8" t="str">
        <f>IF(A121="","",IF(L121&gt;=4,"High-Impact / Near-Term",IF(L121&gt;=2.5,"Medium-Impact","Monitor / Defer")))</f>
        <v/>
      </c>
    </row>
    <row r="122" spans="1:13">
      <c r="A122" s="8" t="str">
        <f>IF('3_Task_Input'!A122="","",'3_Task_Input'!A122)</f>
        <v/>
      </c>
      <c r="B122" s="8" t="str">
        <f>IF(A122="","",'3_Task_Input'!B122)</f>
        <v/>
      </c>
      <c r="C122" s="8" t="str">
        <f>IF(A122="","",'3_Task_Input'!C122)</f>
        <v/>
      </c>
      <c r="D122" s="8" t="str">
        <f>IF(A122="","",IF('3_Task_Input'!H122="per day",'3_Task_Input'!I122*260,IF('3_Task_Input'!H122="per week",'3_Task_Input'!I122*52,IF('3_Task_Input'!H122="per month",'3_Task_Input'!I122*12,""))))</f>
        <v/>
      </c>
      <c r="E122" s="8" t="str">
        <f>IF(A122="","",(D122*'3_Task_Input'!G122/60)*MAX(1,'3_Task_Input'!J122))</f>
        <v/>
      </c>
      <c r="F122" s="8" t="str">
        <f>IF(A122="","",E122*'3_Task_Input'!K122)</f>
        <v/>
      </c>
      <c r="G122" s="8" t="str">
        <f>IF(A122="","",IF(E122&lt;50,1,IF(E122&lt;200,2,IF(E122&lt;500,3,IF(E122&lt;1000,4,5)))))</f>
        <v/>
      </c>
      <c r="H122" s="8" t="str">
        <f>IF(A122="","",IF(F122&lt;10000,1,IF(F122&lt;50000,2,IF(F122&lt;150000,3,IF(F122&lt;300000,4,5)))))</f>
        <v/>
      </c>
      <c r="I122" s="8" t="str">
        <f>IF(A122="","",MIN(5,MAX(1,(IF('3_Task_Input'!L122="Low",1,IF('3_Task_Input'!L122="Medium",3,5)) +IF('3_Task_Input'!M122="Rare",0,IF('3_Task_Input'!M122="Occasional",1,2)) +IF('3_Task_Input'!N122="Shared",0,IF('3_Task_Input'!N122="Role-based",1,2)) +IF('3_Task_Input'!O122="Yes",1,0))/2)))</f>
        <v/>
      </c>
      <c r="J122" s="8" t="str">
        <f>IF(A122="","",MIN(5,MAX(1,(IF('3_Task_Input'!S122="None",1,IF('3_Task_Input'!S122="Internal",3,5)) +IF('3_Task_Input'!P122&gt;48,5,IF('3_Task_Input'!P122&gt;8,4,IF('3_Task_Input'!P122&gt;0,2,1))))/2)))</f>
        <v/>
      </c>
      <c r="K122" s="8" t="str">
        <f>IF(A122="","",MIN(5,MAX(1,(IF('3_Task_Input'!R122="Low",1,IF('3_Task_Input'!R122="Medium",3,5))))))</f>
        <v/>
      </c>
      <c r="L122" s="8" t="str">
        <f>IF(A122="","",ROUND(AVERAGE(G122:K122),2))</f>
        <v/>
      </c>
      <c r="M122" s="8" t="str">
        <f>IF(A122="","",IF(L122&gt;=4,"High-Impact / Near-Term",IF(L122&gt;=2.5,"Medium-Impact","Monitor / Defer")))</f>
        <v/>
      </c>
    </row>
    <row r="123" spans="1:13">
      <c r="A123" s="8" t="str">
        <f>IF('3_Task_Input'!A123="","",'3_Task_Input'!A123)</f>
        <v/>
      </c>
      <c r="B123" s="8" t="str">
        <f>IF(A123="","",'3_Task_Input'!B123)</f>
        <v/>
      </c>
      <c r="C123" s="8" t="str">
        <f>IF(A123="","",'3_Task_Input'!C123)</f>
        <v/>
      </c>
      <c r="D123" s="8" t="str">
        <f>IF(A123="","",IF('3_Task_Input'!H123="per day",'3_Task_Input'!I123*260,IF('3_Task_Input'!H123="per week",'3_Task_Input'!I123*52,IF('3_Task_Input'!H123="per month",'3_Task_Input'!I123*12,""))))</f>
        <v/>
      </c>
      <c r="E123" s="8" t="str">
        <f>IF(A123="","",(D123*'3_Task_Input'!G123/60)*MAX(1,'3_Task_Input'!J123))</f>
        <v/>
      </c>
      <c r="F123" s="8" t="str">
        <f>IF(A123="","",E123*'3_Task_Input'!K123)</f>
        <v/>
      </c>
      <c r="G123" s="8" t="str">
        <f>IF(A123="","",IF(E123&lt;50,1,IF(E123&lt;200,2,IF(E123&lt;500,3,IF(E123&lt;1000,4,5)))))</f>
        <v/>
      </c>
      <c r="H123" s="8" t="str">
        <f>IF(A123="","",IF(F123&lt;10000,1,IF(F123&lt;50000,2,IF(F123&lt;150000,3,IF(F123&lt;300000,4,5)))))</f>
        <v/>
      </c>
      <c r="I123" s="8" t="str">
        <f>IF(A123="","",MIN(5,MAX(1,(IF('3_Task_Input'!L123="Low",1,IF('3_Task_Input'!L123="Medium",3,5)) +IF('3_Task_Input'!M123="Rare",0,IF('3_Task_Input'!M123="Occasional",1,2)) +IF('3_Task_Input'!N123="Shared",0,IF('3_Task_Input'!N123="Role-based",1,2)) +IF('3_Task_Input'!O123="Yes",1,0))/2)))</f>
        <v/>
      </c>
      <c r="J123" s="8" t="str">
        <f>IF(A123="","",MIN(5,MAX(1,(IF('3_Task_Input'!S123="None",1,IF('3_Task_Input'!S123="Internal",3,5)) +IF('3_Task_Input'!P123&gt;48,5,IF('3_Task_Input'!P123&gt;8,4,IF('3_Task_Input'!P123&gt;0,2,1))))/2)))</f>
        <v/>
      </c>
      <c r="K123" s="8" t="str">
        <f>IF(A123="","",MIN(5,MAX(1,(IF('3_Task_Input'!R123="Low",1,IF('3_Task_Input'!R123="Medium",3,5))))))</f>
        <v/>
      </c>
      <c r="L123" s="8" t="str">
        <f>IF(A123="","",ROUND(AVERAGE(G123:K123),2))</f>
        <v/>
      </c>
      <c r="M123" s="8" t="str">
        <f>IF(A123="","",IF(L123&gt;=4,"High-Impact / Near-Term",IF(L123&gt;=2.5,"Medium-Impact","Monitor / Defer")))</f>
        <v/>
      </c>
    </row>
    <row r="124" spans="1:13">
      <c r="A124" s="8" t="str">
        <f>IF('3_Task_Input'!A124="","",'3_Task_Input'!A124)</f>
        <v/>
      </c>
      <c r="B124" s="8" t="str">
        <f>IF(A124="","",'3_Task_Input'!B124)</f>
        <v/>
      </c>
      <c r="C124" s="8" t="str">
        <f>IF(A124="","",'3_Task_Input'!C124)</f>
        <v/>
      </c>
      <c r="D124" s="8" t="str">
        <f>IF(A124="","",IF('3_Task_Input'!H124="per day",'3_Task_Input'!I124*260,IF('3_Task_Input'!H124="per week",'3_Task_Input'!I124*52,IF('3_Task_Input'!H124="per month",'3_Task_Input'!I124*12,""))))</f>
        <v/>
      </c>
      <c r="E124" s="8" t="str">
        <f>IF(A124="","",(D124*'3_Task_Input'!G124/60)*MAX(1,'3_Task_Input'!J124))</f>
        <v/>
      </c>
      <c r="F124" s="8" t="str">
        <f>IF(A124="","",E124*'3_Task_Input'!K124)</f>
        <v/>
      </c>
      <c r="G124" s="8" t="str">
        <f>IF(A124="","",IF(E124&lt;50,1,IF(E124&lt;200,2,IF(E124&lt;500,3,IF(E124&lt;1000,4,5)))))</f>
        <v/>
      </c>
      <c r="H124" s="8" t="str">
        <f>IF(A124="","",IF(F124&lt;10000,1,IF(F124&lt;50000,2,IF(F124&lt;150000,3,IF(F124&lt;300000,4,5)))))</f>
        <v/>
      </c>
      <c r="I124" s="8" t="str">
        <f>IF(A124="","",MIN(5,MAX(1,(IF('3_Task_Input'!L124="Low",1,IF('3_Task_Input'!L124="Medium",3,5)) +IF('3_Task_Input'!M124="Rare",0,IF('3_Task_Input'!M124="Occasional",1,2)) +IF('3_Task_Input'!N124="Shared",0,IF('3_Task_Input'!N124="Role-based",1,2)) +IF('3_Task_Input'!O124="Yes",1,0))/2)))</f>
        <v/>
      </c>
      <c r="J124" s="8" t="str">
        <f>IF(A124="","",MIN(5,MAX(1,(IF('3_Task_Input'!S124="None",1,IF('3_Task_Input'!S124="Internal",3,5)) +IF('3_Task_Input'!P124&gt;48,5,IF('3_Task_Input'!P124&gt;8,4,IF('3_Task_Input'!P124&gt;0,2,1))))/2)))</f>
        <v/>
      </c>
      <c r="K124" s="8" t="str">
        <f>IF(A124="","",MIN(5,MAX(1,(IF('3_Task_Input'!R124="Low",1,IF('3_Task_Input'!R124="Medium",3,5))))))</f>
        <v/>
      </c>
      <c r="L124" s="8" t="str">
        <f>IF(A124="","",ROUND(AVERAGE(G124:K124),2))</f>
        <v/>
      </c>
      <c r="M124" s="8" t="str">
        <f>IF(A124="","",IF(L124&gt;=4,"High-Impact / Near-Term",IF(L124&gt;=2.5,"Medium-Impact","Monitor / Defer")))</f>
        <v/>
      </c>
    </row>
    <row r="125" spans="1:13">
      <c r="A125" s="8" t="str">
        <f>IF('3_Task_Input'!A125="","",'3_Task_Input'!A125)</f>
        <v/>
      </c>
      <c r="B125" s="8" t="str">
        <f>IF(A125="","",'3_Task_Input'!B125)</f>
        <v/>
      </c>
      <c r="C125" s="8" t="str">
        <f>IF(A125="","",'3_Task_Input'!C125)</f>
        <v/>
      </c>
      <c r="D125" s="8" t="str">
        <f>IF(A125="","",IF('3_Task_Input'!H125="per day",'3_Task_Input'!I125*260,IF('3_Task_Input'!H125="per week",'3_Task_Input'!I125*52,IF('3_Task_Input'!H125="per month",'3_Task_Input'!I125*12,""))))</f>
        <v/>
      </c>
      <c r="E125" s="8" t="str">
        <f>IF(A125="","",(D125*'3_Task_Input'!G125/60)*MAX(1,'3_Task_Input'!J125))</f>
        <v/>
      </c>
      <c r="F125" s="8" t="str">
        <f>IF(A125="","",E125*'3_Task_Input'!K125)</f>
        <v/>
      </c>
      <c r="G125" s="8" t="str">
        <f>IF(A125="","",IF(E125&lt;50,1,IF(E125&lt;200,2,IF(E125&lt;500,3,IF(E125&lt;1000,4,5)))))</f>
        <v/>
      </c>
      <c r="H125" s="8" t="str">
        <f>IF(A125="","",IF(F125&lt;10000,1,IF(F125&lt;50000,2,IF(F125&lt;150000,3,IF(F125&lt;300000,4,5)))))</f>
        <v/>
      </c>
      <c r="I125" s="8" t="str">
        <f>IF(A125="","",MIN(5,MAX(1,(IF('3_Task_Input'!L125="Low",1,IF('3_Task_Input'!L125="Medium",3,5)) +IF('3_Task_Input'!M125="Rare",0,IF('3_Task_Input'!M125="Occasional",1,2)) +IF('3_Task_Input'!N125="Shared",0,IF('3_Task_Input'!N125="Role-based",1,2)) +IF('3_Task_Input'!O125="Yes",1,0))/2)))</f>
        <v/>
      </c>
      <c r="J125" s="8" t="str">
        <f>IF(A125="","",MIN(5,MAX(1,(IF('3_Task_Input'!S125="None",1,IF('3_Task_Input'!S125="Internal",3,5)) +IF('3_Task_Input'!P125&gt;48,5,IF('3_Task_Input'!P125&gt;8,4,IF('3_Task_Input'!P125&gt;0,2,1))))/2)))</f>
        <v/>
      </c>
      <c r="K125" s="8" t="str">
        <f>IF(A125="","",MIN(5,MAX(1,(IF('3_Task_Input'!R125="Low",1,IF('3_Task_Input'!R125="Medium",3,5))))))</f>
        <v/>
      </c>
      <c r="L125" s="8" t="str">
        <f>IF(A125="","",ROUND(AVERAGE(G125:K125),2))</f>
        <v/>
      </c>
      <c r="M125" s="8" t="str">
        <f>IF(A125="","",IF(L125&gt;=4,"High-Impact / Near-Term",IF(L125&gt;=2.5,"Medium-Impact","Monitor / Defer")))</f>
        <v/>
      </c>
    </row>
    <row r="126" spans="1:13">
      <c r="A126" s="8" t="str">
        <f>IF('3_Task_Input'!A126="","",'3_Task_Input'!A126)</f>
        <v/>
      </c>
      <c r="B126" s="8" t="str">
        <f>IF(A126="","",'3_Task_Input'!B126)</f>
        <v/>
      </c>
      <c r="C126" s="8" t="str">
        <f>IF(A126="","",'3_Task_Input'!C126)</f>
        <v/>
      </c>
      <c r="D126" s="8" t="str">
        <f>IF(A126="","",IF('3_Task_Input'!H126="per day",'3_Task_Input'!I126*260,IF('3_Task_Input'!H126="per week",'3_Task_Input'!I126*52,IF('3_Task_Input'!H126="per month",'3_Task_Input'!I126*12,""))))</f>
        <v/>
      </c>
      <c r="E126" s="8" t="str">
        <f>IF(A126="","",(D126*'3_Task_Input'!G126/60)*MAX(1,'3_Task_Input'!J126))</f>
        <v/>
      </c>
      <c r="F126" s="8" t="str">
        <f>IF(A126="","",E126*'3_Task_Input'!K126)</f>
        <v/>
      </c>
      <c r="G126" s="8" t="str">
        <f>IF(A126="","",IF(E126&lt;50,1,IF(E126&lt;200,2,IF(E126&lt;500,3,IF(E126&lt;1000,4,5)))))</f>
        <v/>
      </c>
      <c r="H126" s="8" t="str">
        <f>IF(A126="","",IF(F126&lt;10000,1,IF(F126&lt;50000,2,IF(F126&lt;150000,3,IF(F126&lt;300000,4,5)))))</f>
        <v/>
      </c>
      <c r="I126" s="8" t="str">
        <f>IF(A126="","",MIN(5,MAX(1,(IF('3_Task_Input'!L126="Low",1,IF('3_Task_Input'!L126="Medium",3,5)) +IF('3_Task_Input'!M126="Rare",0,IF('3_Task_Input'!M126="Occasional",1,2)) +IF('3_Task_Input'!N126="Shared",0,IF('3_Task_Input'!N126="Role-based",1,2)) +IF('3_Task_Input'!O126="Yes",1,0))/2)))</f>
        <v/>
      </c>
      <c r="J126" s="8" t="str">
        <f>IF(A126="","",MIN(5,MAX(1,(IF('3_Task_Input'!S126="None",1,IF('3_Task_Input'!S126="Internal",3,5)) +IF('3_Task_Input'!P126&gt;48,5,IF('3_Task_Input'!P126&gt;8,4,IF('3_Task_Input'!P126&gt;0,2,1))))/2)))</f>
        <v/>
      </c>
      <c r="K126" s="8" t="str">
        <f>IF(A126="","",MIN(5,MAX(1,(IF('3_Task_Input'!R126="Low",1,IF('3_Task_Input'!R126="Medium",3,5))))))</f>
        <v/>
      </c>
      <c r="L126" s="8" t="str">
        <f>IF(A126="","",ROUND(AVERAGE(G126:K126),2))</f>
        <v/>
      </c>
      <c r="M126" s="8" t="str">
        <f>IF(A126="","",IF(L126&gt;=4,"High-Impact / Near-Term",IF(L126&gt;=2.5,"Medium-Impact","Monitor / Defer")))</f>
        <v/>
      </c>
    </row>
    <row r="127" spans="1:13">
      <c r="A127" s="8" t="str">
        <f>IF('3_Task_Input'!A127="","",'3_Task_Input'!A127)</f>
        <v/>
      </c>
      <c r="B127" s="8" t="str">
        <f>IF(A127="","",'3_Task_Input'!B127)</f>
        <v/>
      </c>
      <c r="C127" s="8" t="str">
        <f>IF(A127="","",'3_Task_Input'!C127)</f>
        <v/>
      </c>
      <c r="D127" s="8" t="str">
        <f>IF(A127="","",IF('3_Task_Input'!H127="per day",'3_Task_Input'!I127*260,IF('3_Task_Input'!H127="per week",'3_Task_Input'!I127*52,IF('3_Task_Input'!H127="per month",'3_Task_Input'!I127*12,""))))</f>
        <v/>
      </c>
      <c r="E127" s="8" t="str">
        <f>IF(A127="","",(D127*'3_Task_Input'!G127/60)*MAX(1,'3_Task_Input'!J127))</f>
        <v/>
      </c>
      <c r="F127" s="8" t="str">
        <f>IF(A127="","",E127*'3_Task_Input'!K127)</f>
        <v/>
      </c>
      <c r="G127" s="8" t="str">
        <f>IF(A127="","",IF(E127&lt;50,1,IF(E127&lt;200,2,IF(E127&lt;500,3,IF(E127&lt;1000,4,5)))))</f>
        <v/>
      </c>
      <c r="H127" s="8" t="str">
        <f>IF(A127="","",IF(F127&lt;10000,1,IF(F127&lt;50000,2,IF(F127&lt;150000,3,IF(F127&lt;300000,4,5)))))</f>
        <v/>
      </c>
      <c r="I127" s="8" t="str">
        <f>IF(A127="","",MIN(5,MAX(1,(IF('3_Task_Input'!L127="Low",1,IF('3_Task_Input'!L127="Medium",3,5)) +IF('3_Task_Input'!M127="Rare",0,IF('3_Task_Input'!M127="Occasional",1,2)) +IF('3_Task_Input'!N127="Shared",0,IF('3_Task_Input'!N127="Role-based",1,2)) +IF('3_Task_Input'!O127="Yes",1,0))/2)))</f>
        <v/>
      </c>
      <c r="J127" s="8" t="str">
        <f>IF(A127="","",MIN(5,MAX(1,(IF('3_Task_Input'!S127="None",1,IF('3_Task_Input'!S127="Internal",3,5)) +IF('3_Task_Input'!P127&gt;48,5,IF('3_Task_Input'!P127&gt;8,4,IF('3_Task_Input'!P127&gt;0,2,1))))/2)))</f>
        <v/>
      </c>
      <c r="K127" s="8" t="str">
        <f>IF(A127="","",MIN(5,MAX(1,(IF('3_Task_Input'!R127="Low",1,IF('3_Task_Input'!R127="Medium",3,5))))))</f>
        <v/>
      </c>
      <c r="L127" s="8" t="str">
        <f>IF(A127="","",ROUND(AVERAGE(G127:K127),2))</f>
        <v/>
      </c>
      <c r="M127" s="8" t="str">
        <f>IF(A127="","",IF(L127&gt;=4,"High-Impact / Near-Term",IF(L127&gt;=2.5,"Medium-Impact","Monitor / Defer")))</f>
        <v/>
      </c>
    </row>
    <row r="128" spans="1:13">
      <c r="A128" s="8" t="str">
        <f>IF('3_Task_Input'!A128="","",'3_Task_Input'!A128)</f>
        <v/>
      </c>
      <c r="B128" s="8" t="str">
        <f>IF(A128="","",'3_Task_Input'!B128)</f>
        <v/>
      </c>
      <c r="C128" s="8" t="str">
        <f>IF(A128="","",'3_Task_Input'!C128)</f>
        <v/>
      </c>
      <c r="D128" s="8" t="str">
        <f>IF(A128="","",IF('3_Task_Input'!H128="per day",'3_Task_Input'!I128*260,IF('3_Task_Input'!H128="per week",'3_Task_Input'!I128*52,IF('3_Task_Input'!H128="per month",'3_Task_Input'!I128*12,""))))</f>
        <v/>
      </c>
      <c r="E128" s="8" t="str">
        <f>IF(A128="","",(D128*'3_Task_Input'!G128/60)*MAX(1,'3_Task_Input'!J128))</f>
        <v/>
      </c>
      <c r="F128" s="8" t="str">
        <f>IF(A128="","",E128*'3_Task_Input'!K128)</f>
        <v/>
      </c>
      <c r="G128" s="8" t="str">
        <f>IF(A128="","",IF(E128&lt;50,1,IF(E128&lt;200,2,IF(E128&lt;500,3,IF(E128&lt;1000,4,5)))))</f>
        <v/>
      </c>
      <c r="H128" s="8" t="str">
        <f>IF(A128="","",IF(F128&lt;10000,1,IF(F128&lt;50000,2,IF(F128&lt;150000,3,IF(F128&lt;300000,4,5)))))</f>
        <v/>
      </c>
      <c r="I128" s="8" t="str">
        <f>IF(A128="","",MIN(5,MAX(1,(IF('3_Task_Input'!L128="Low",1,IF('3_Task_Input'!L128="Medium",3,5)) +IF('3_Task_Input'!M128="Rare",0,IF('3_Task_Input'!M128="Occasional",1,2)) +IF('3_Task_Input'!N128="Shared",0,IF('3_Task_Input'!N128="Role-based",1,2)) +IF('3_Task_Input'!O128="Yes",1,0))/2)))</f>
        <v/>
      </c>
      <c r="J128" s="8" t="str">
        <f>IF(A128="","",MIN(5,MAX(1,(IF('3_Task_Input'!S128="None",1,IF('3_Task_Input'!S128="Internal",3,5)) +IF('3_Task_Input'!P128&gt;48,5,IF('3_Task_Input'!P128&gt;8,4,IF('3_Task_Input'!P128&gt;0,2,1))))/2)))</f>
        <v/>
      </c>
      <c r="K128" s="8" t="str">
        <f>IF(A128="","",MIN(5,MAX(1,(IF('3_Task_Input'!R128="Low",1,IF('3_Task_Input'!R128="Medium",3,5))))))</f>
        <v/>
      </c>
      <c r="L128" s="8" t="str">
        <f>IF(A128="","",ROUND(AVERAGE(G128:K128),2))</f>
        <v/>
      </c>
      <c r="M128" s="8" t="str">
        <f>IF(A128="","",IF(L128&gt;=4,"High-Impact / Near-Term",IF(L128&gt;=2.5,"Medium-Impact","Monitor / Defer")))</f>
        <v/>
      </c>
    </row>
    <row r="129" spans="1:13">
      <c r="A129" s="8" t="str">
        <f>IF('3_Task_Input'!A129="","",'3_Task_Input'!A129)</f>
        <v/>
      </c>
      <c r="B129" s="8" t="str">
        <f>IF(A129="","",'3_Task_Input'!B129)</f>
        <v/>
      </c>
      <c r="C129" s="8" t="str">
        <f>IF(A129="","",'3_Task_Input'!C129)</f>
        <v/>
      </c>
      <c r="D129" s="8" t="str">
        <f>IF(A129="","",IF('3_Task_Input'!H129="per day",'3_Task_Input'!I129*260,IF('3_Task_Input'!H129="per week",'3_Task_Input'!I129*52,IF('3_Task_Input'!H129="per month",'3_Task_Input'!I129*12,""))))</f>
        <v/>
      </c>
      <c r="E129" s="8" t="str">
        <f>IF(A129="","",(D129*'3_Task_Input'!G129/60)*MAX(1,'3_Task_Input'!J129))</f>
        <v/>
      </c>
      <c r="F129" s="8" t="str">
        <f>IF(A129="","",E129*'3_Task_Input'!K129)</f>
        <v/>
      </c>
      <c r="G129" s="8" t="str">
        <f>IF(A129="","",IF(E129&lt;50,1,IF(E129&lt;200,2,IF(E129&lt;500,3,IF(E129&lt;1000,4,5)))))</f>
        <v/>
      </c>
      <c r="H129" s="8" t="str">
        <f>IF(A129="","",IF(F129&lt;10000,1,IF(F129&lt;50000,2,IF(F129&lt;150000,3,IF(F129&lt;300000,4,5)))))</f>
        <v/>
      </c>
      <c r="I129" s="8" t="str">
        <f>IF(A129="","",MIN(5,MAX(1,(IF('3_Task_Input'!L129="Low",1,IF('3_Task_Input'!L129="Medium",3,5)) +IF('3_Task_Input'!M129="Rare",0,IF('3_Task_Input'!M129="Occasional",1,2)) +IF('3_Task_Input'!N129="Shared",0,IF('3_Task_Input'!N129="Role-based",1,2)) +IF('3_Task_Input'!O129="Yes",1,0))/2)))</f>
        <v/>
      </c>
      <c r="J129" s="8" t="str">
        <f>IF(A129="","",MIN(5,MAX(1,(IF('3_Task_Input'!S129="None",1,IF('3_Task_Input'!S129="Internal",3,5)) +IF('3_Task_Input'!P129&gt;48,5,IF('3_Task_Input'!P129&gt;8,4,IF('3_Task_Input'!P129&gt;0,2,1))))/2)))</f>
        <v/>
      </c>
      <c r="K129" s="8" t="str">
        <f>IF(A129="","",MIN(5,MAX(1,(IF('3_Task_Input'!R129="Low",1,IF('3_Task_Input'!R129="Medium",3,5))))))</f>
        <v/>
      </c>
      <c r="L129" s="8" t="str">
        <f>IF(A129="","",ROUND(AVERAGE(G129:K129),2))</f>
        <v/>
      </c>
      <c r="M129" s="8" t="str">
        <f>IF(A129="","",IF(L129&gt;=4,"High-Impact / Near-Term",IF(L129&gt;=2.5,"Medium-Impact","Monitor / Defer")))</f>
        <v/>
      </c>
    </row>
    <row r="130" spans="1:13">
      <c r="A130" s="8" t="str">
        <f>IF('3_Task_Input'!A130="","",'3_Task_Input'!A130)</f>
        <v/>
      </c>
      <c r="B130" s="8" t="str">
        <f>IF(A130="","",'3_Task_Input'!B130)</f>
        <v/>
      </c>
      <c r="C130" s="8" t="str">
        <f>IF(A130="","",'3_Task_Input'!C130)</f>
        <v/>
      </c>
      <c r="D130" s="8" t="str">
        <f>IF(A130="","",IF('3_Task_Input'!H130="per day",'3_Task_Input'!I130*260,IF('3_Task_Input'!H130="per week",'3_Task_Input'!I130*52,IF('3_Task_Input'!H130="per month",'3_Task_Input'!I130*12,""))))</f>
        <v/>
      </c>
      <c r="E130" s="8" t="str">
        <f>IF(A130="","",(D130*'3_Task_Input'!G130/60)*MAX(1,'3_Task_Input'!J130))</f>
        <v/>
      </c>
      <c r="F130" s="8" t="str">
        <f>IF(A130="","",E130*'3_Task_Input'!K130)</f>
        <v/>
      </c>
      <c r="G130" s="8" t="str">
        <f>IF(A130="","",IF(E130&lt;50,1,IF(E130&lt;200,2,IF(E130&lt;500,3,IF(E130&lt;1000,4,5)))))</f>
        <v/>
      </c>
      <c r="H130" s="8" t="str">
        <f>IF(A130="","",IF(F130&lt;10000,1,IF(F130&lt;50000,2,IF(F130&lt;150000,3,IF(F130&lt;300000,4,5)))))</f>
        <v/>
      </c>
      <c r="I130" s="8" t="str">
        <f>IF(A130="","",MIN(5,MAX(1,(IF('3_Task_Input'!L130="Low",1,IF('3_Task_Input'!L130="Medium",3,5)) +IF('3_Task_Input'!M130="Rare",0,IF('3_Task_Input'!M130="Occasional",1,2)) +IF('3_Task_Input'!N130="Shared",0,IF('3_Task_Input'!N130="Role-based",1,2)) +IF('3_Task_Input'!O130="Yes",1,0))/2)))</f>
        <v/>
      </c>
      <c r="J130" s="8" t="str">
        <f>IF(A130="","",MIN(5,MAX(1,(IF('3_Task_Input'!S130="None",1,IF('3_Task_Input'!S130="Internal",3,5)) +IF('3_Task_Input'!P130&gt;48,5,IF('3_Task_Input'!P130&gt;8,4,IF('3_Task_Input'!P130&gt;0,2,1))))/2)))</f>
        <v/>
      </c>
      <c r="K130" s="8" t="str">
        <f>IF(A130="","",MIN(5,MAX(1,(IF('3_Task_Input'!R130="Low",1,IF('3_Task_Input'!R130="Medium",3,5))))))</f>
        <v/>
      </c>
      <c r="L130" s="8" t="str">
        <f>IF(A130="","",ROUND(AVERAGE(G130:K130),2))</f>
        <v/>
      </c>
      <c r="M130" s="8" t="str">
        <f>IF(A130="","",IF(L130&gt;=4,"High-Impact / Near-Term",IF(L130&gt;=2.5,"Medium-Impact","Monitor / Defer")))</f>
        <v/>
      </c>
    </row>
    <row r="131" spans="1:13">
      <c r="A131" s="8" t="str">
        <f>IF('3_Task_Input'!A131="","",'3_Task_Input'!A131)</f>
        <v/>
      </c>
      <c r="B131" s="8" t="str">
        <f>IF(A131="","",'3_Task_Input'!B131)</f>
        <v/>
      </c>
      <c r="C131" s="8" t="str">
        <f>IF(A131="","",'3_Task_Input'!C131)</f>
        <v/>
      </c>
      <c r="D131" s="8" t="str">
        <f>IF(A131="","",IF('3_Task_Input'!H131="per day",'3_Task_Input'!I131*260,IF('3_Task_Input'!H131="per week",'3_Task_Input'!I131*52,IF('3_Task_Input'!H131="per month",'3_Task_Input'!I131*12,""))))</f>
        <v/>
      </c>
      <c r="E131" s="8" t="str">
        <f>IF(A131="","",(D131*'3_Task_Input'!G131/60)*MAX(1,'3_Task_Input'!J131))</f>
        <v/>
      </c>
      <c r="F131" s="8" t="str">
        <f>IF(A131="","",E131*'3_Task_Input'!K131)</f>
        <v/>
      </c>
      <c r="G131" s="8" t="str">
        <f>IF(A131="","",IF(E131&lt;50,1,IF(E131&lt;200,2,IF(E131&lt;500,3,IF(E131&lt;1000,4,5)))))</f>
        <v/>
      </c>
      <c r="H131" s="8" t="str">
        <f>IF(A131="","",IF(F131&lt;10000,1,IF(F131&lt;50000,2,IF(F131&lt;150000,3,IF(F131&lt;300000,4,5)))))</f>
        <v/>
      </c>
      <c r="I131" s="8" t="str">
        <f>IF(A131="","",MIN(5,MAX(1,(IF('3_Task_Input'!L131="Low",1,IF('3_Task_Input'!L131="Medium",3,5)) +IF('3_Task_Input'!M131="Rare",0,IF('3_Task_Input'!M131="Occasional",1,2)) +IF('3_Task_Input'!N131="Shared",0,IF('3_Task_Input'!N131="Role-based",1,2)) +IF('3_Task_Input'!O131="Yes",1,0))/2)))</f>
        <v/>
      </c>
      <c r="J131" s="8" t="str">
        <f>IF(A131="","",MIN(5,MAX(1,(IF('3_Task_Input'!S131="None",1,IF('3_Task_Input'!S131="Internal",3,5)) +IF('3_Task_Input'!P131&gt;48,5,IF('3_Task_Input'!P131&gt;8,4,IF('3_Task_Input'!P131&gt;0,2,1))))/2)))</f>
        <v/>
      </c>
      <c r="K131" s="8" t="str">
        <f>IF(A131="","",MIN(5,MAX(1,(IF('3_Task_Input'!R131="Low",1,IF('3_Task_Input'!R131="Medium",3,5))))))</f>
        <v/>
      </c>
      <c r="L131" s="8" t="str">
        <f>IF(A131="","",ROUND(AVERAGE(G131:K131),2))</f>
        <v/>
      </c>
      <c r="M131" s="8" t="str">
        <f>IF(A131="","",IF(L131&gt;=4,"High-Impact / Near-Term",IF(L131&gt;=2.5,"Medium-Impact","Monitor / Defer")))</f>
        <v/>
      </c>
    </row>
    <row r="132" spans="1:13">
      <c r="A132" s="8" t="str">
        <f>IF('3_Task_Input'!A132="","",'3_Task_Input'!A132)</f>
        <v/>
      </c>
      <c r="B132" s="8" t="str">
        <f>IF(A132="","",'3_Task_Input'!B132)</f>
        <v/>
      </c>
      <c r="C132" s="8" t="str">
        <f>IF(A132="","",'3_Task_Input'!C132)</f>
        <v/>
      </c>
      <c r="D132" s="8" t="str">
        <f>IF(A132="","",IF('3_Task_Input'!H132="per day",'3_Task_Input'!I132*260,IF('3_Task_Input'!H132="per week",'3_Task_Input'!I132*52,IF('3_Task_Input'!H132="per month",'3_Task_Input'!I132*12,""))))</f>
        <v/>
      </c>
      <c r="E132" s="8" t="str">
        <f>IF(A132="","",(D132*'3_Task_Input'!G132/60)*MAX(1,'3_Task_Input'!J132))</f>
        <v/>
      </c>
      <c r="F132" s="8" t="str">
        <f>IF(A132="","",E132*'3_Task_Input'!K132)</f>
        <v/>
      </c>
      <c r="G132" s="8" t="str">
        <f>IF(A132="","",IF(E132&lt;50,1,IF(E132&lt;200,2,IF(E132&lt;500,3,IF(E132&lt;1000,4,5)))))</f>
        <v/>
      </c>
      <c r="H132" s="8" t="str">
        <f>IF(A132="","",IF(F132&lt;10000,1,IF(F132&lt;50000,2,IF(F132&lt;150000,3,IF(F132&lt;300000,4,5)))))</f>
        <v/>
      </c>
      <c r="I132" s="8" t="str">
        <f>IF(A132="","",MIN(5,MAX(1,(IF('3_Task_Input'!L132="Low",1,IF('3_Task_Input'!L132="Medium",3,5)) +IF('3_Task_Input'!M132="Rare",0,IF('3_Task_Input'!M132="Occasional",1,2)) +IF('3_Task_Input'!N132="Shared",0,IF('3_Task_Input'!N132="Role-based",1,2)) +IF('3_Task_Input'!O132="Yes",1,0))/2)))</f>
        <v/>
      </c>
      <c r="J132" s="8" t="str">
        <f>IF(A132="","",MIN(5,MAX(1,(IF('3_Task_Input'!S132="None",1,IF('3_Task_Input'!S132="Internal",3,5)) +IF('3_Task_Input'!P132&gt;48,5,IF('3_Task_Input'!P132&gt;8,4,IF('3_Task_Input'!P132&gt;0,2,1))))/2)))</f>
        <v/>
      </c>
      <c r="K132" s="8" t="str">
        <f>IF(A132="","",MIN(5,MAX(1,(IF('3_Task_Input'!R132="Low",1,IF('3_Task_Input'!R132="Medium",3,5))))))</f>
        <v/>
      </c>
      <c r="L132" s="8" t="str">
        <f>IF(A132="","",ROUND(AVERAGE(G132:K132),2))</f>
        <v/>
      </c>
      <c r="M132" s="8" t="str">
        <f>IF(A132="","",IF(L132&gt;=4,"High-Impact / Near-Term",IF(L132&gt;=2.5,"Medium-Impact","Monitor / Defer")))</f>
        <v/>
      </c>
    </row>
    <row r="133" spans="1:13">
      <c r="A133" s="8" t="str">
        <f>IF('3_Task_Input'!A133="","",'3_Task_Input'!A133)</f>
        <v/>
      </c>
      <c r="B133" s="8" t="str">
        <f>IF(A133="","",'3_Task_Input'!B133)</f>
        <v/>
      </c>
      <c r="C133" s="8" t="str">
        <f>IF(A133="","",'3_Task_Input'!C133)</f>
        <v/>
      </c>
      <c r="D133" s="8" t="str">
        <f>IF(A133="","",IF('3_Task_Input'!H133="per day",'3_Task_Input'!I133*260,IF('3_Task_Input'!H133="per week",'3_Task_Input'!I133*52,IF('3_Task_Input'!H133="per month",'3_Task_Input'!I133*12,""))))</f>
        <v/>
      </c>
      <c r="E133" s="8" t="str">
        <f>IF(A133="","",(D133*'3_Task_Input'!G133/60)*MAX(1,'3_Task_Input'!J133))</f>
        <v/>
      </c>
      <c r="F133" s="8" t="str">
        <f>IF(A133="","",E133*'3_Task_Input'!K133)</f>
        <v/>
      </c>
      <c r="G133" s="8" t="str">
        <f>IF(A133="","",IF(E133&lt;50,1,IF(E133&lt;200,2,IF(E133&lt;500,3,IF(E133&lt;1000,4,5)))))</f>
        <v/>
      </c>
      <c r="H133" s="8" t="str">
        <f>IF(A133="","",IF(F133&lt;10000,1,IF(F133&lt;50000,2,IF(F133&lt;150000,3,IF(F133&lt;300000,4,5)))))</f>
        <v/>
      </c>
      <c r="I133" s="8" t="str">
        <f>IF(A133="","",MIN(5,MAX(1,(IF('3_Task_Input'!L133="Low",1,IF('3_Task_Input'!L133="Medium",3,5)) +IF('3_Task_Input'!M133="Rare",0,IF('3_Task_Input'!M133="Occasional",1,2)) +IF('3_Task_Input'!N133="Shared",0,IF('3_Task_Input'!N133="Role-based",1,2)) +IF('3_Task_Input'!O133="Yes",1,0))/2)))</f>
        <v/>
      </c>
      <c r="J133" s="8" t="str">
        <f>IF(A133="","",MIN(5,MAX(1,(IF('3_Task_Input'!S133="None",1,IF('3_Task_Input'!S133="Internal",3,5)) +IF('3_Task_Input'!P133&gt;48,5,IF('3_Task_Input'!P133&gt;8,4,IF('3_Task_Input'!P133&gt;0,2,1))))/2)))</f>
        <v/>
      </c>
      <c r="K133" s="8" t="str">
        <f>IF(A133="","",MIN(5,MAX(1,(IF('3_Task_Input'!R133="Low",1,IF('3_Task_Input'!R133="Medium",3,5))))))</f>
        <v/>
      </c>
      <c r="L133" s="8" t="str">
        <f>IF(A133="","",ROUND(AVERAGE(G133:K133),2))</f>
        <v/>
      </c>
      <c r="M133" s="8" t="str">
        <f>IF(A133="","",IF(L133&gt;=4,"High-Impact / Near-Term",IF(L133&gt;=2.5,"Medium-Impact","Monitor / Defer")))</f>
        <v/>
      </c>
    </row>
    <row r="134" spans="1:13">
      <c r="A134" s="8" t="str">
        <f>IF('3_Task_Input'!A134="","",'3_Task_Input'!A134)</f>
        <v/>
      </c>
      <c r="B134" s="8" t="str">
        <f>IF(A134="","",'3_Task_Input'!B134)</f>
        <v/>
      </c>
      <c r="C134" s="8" t="str">
        <f>IF(A134="","",'3_Task_Input'!C134)</f>
        <v/>
      </c>
      <c r="D134" s="8" t="str">
        <f>IF(A134="","",IF('3_Task_Input'!H134="per day",'3_Task_Input'!I134*260,IF('3_Task_Input'!H134="per week",'3_Task_Input'!I134*52,IF('3_Task_Input'!H134="per month",'3_Task_Input'!I134*12,""))))</f>
        <v/>
      </c>
      <c r="E134" s="8" t="str">
        <f>IF(A134="","",(D134*'3_Task_Input'!G134/60)*MAX(1,'3_Task_Input'!J134))</f>
        <v/>
      </c>
      <c r="F134" s="8" t="str">
        <f>IF(A134="","",E134*'3_Task_Input'!K134)</f>
        <v/>
      </c>
      <c r="G134" s="8" t="str">
        <f>IF(A134="","",IF(E134&lt;50,1,IF(E134&lt;200,2,IF(E134&lt;500,3,IF(E134&lt;1000,4,5)))))</f>
        <v/>
      </c>
      <c r="H134" s="8" t="str">
        <f>IF(A134="","",IF(F134&lt;10000,1,IF(F134&lt;50000,2,IF(F134&lt;150000,3,IF(F134&lt;300000,4,5)))))</f>
        <v/>
      </c>
      <c r="I134" s="8" t="str">
        <f>IF(A134="","",MIN(5,MAX(1,(IF('3_Task_Input'!L134="Low",1,IF('3_Task_Input'!L134="Medium",3,5)) +IF('3_Task_Input'!M134="Rare",0,IF('3_Task_Input'!M134="Occasional",1,2)) +IF('3_Task_Input'!N134="Shared",0,IF('3_Task_Input'!N134="Role-based",1,2)) +IF('3_Task_Input'!O134="Yes",1,0))/2)))</f>
        <v/>
      </c>
      <c r="J134" s="8" t="str">
        <f>IF(A134="","",MIN(5,MAX(1,(IF('3_Task_Input'!S134="None",1,IF('3_Task_Input'!S134="Internal",3,5)) +IF('3_Task_Input'!P134&gt;48,5,IF('3_Task_Input'!P134&gt;8,4,IF('3_Task_Input'!P134&gt;0,2,1))))/2)))</f>
        <v/>
      </c>
      <c r="K134" s="8" t="str">
        <f>IF(A134="","",MIN(5,MAX(1,(IF('3_Task_Input'!R134="Low",1,IF('3_Task_Input'!R134="Medium",3,5))))))</f>
        <v/>
      </c>
      <c r="L134" s="8" t="str">
        <f>IF(A134="","",ROUND(AVERAGE(G134:K134),2))</f>
        <v/>
      </c>
      <c r="M134" s="8" t="str">
        <f>IF(A134="","",IF(L134&gt;=4,"High-Impact / Near-Term",IF(L134&gt;=2.5,"Medium-Impact","Monitor / Defer")))</f>
        <v/>
      </c>
    </row>
    <row r="135" spans="1:13">
      <c r="A135" s="8" t="str">
        <f>IF('3_Task_Input'!A135="","",'3_Task_Input'!A135)</f>
        <v/>
      </c>
      <c r="B135" s="8" t="str">
        <f>IF(A135="","",'3_Task_Input'!B135)</f>
        <v/>
      </c>
      <c r="C135" s="8" t="str">
        <f>IF(A135="","",'3_Task_Input'!C135)</f>
        <v/>
      </c>
      <c r="D135" s="8" t="str">
        <f>IF(A135="","",IF('3_Task_Input'!H135="per day",'3_Task_Input'!I135*260,IF('3_Task_Input'!H135="per week",'3_Task_Input'!I135*52,IF('3_Task_Input'!H135="per month",'3_Task_Input'!I135*12,""))))</f>
        <v/>
      </c>
      <c r="E135" s="8" t="str">
        <f>IF(A135="","",(D135*'3_Task_Input'!G135/60)*MAX(1,'3_Task_Input'!J135))</f>
        <v/>
      </c>
      <c r="F135" s="8" t="str">
        <f>IF(A135="","",E135*'3_Task_Input'!K135)</f>
        <v/>
      </c>
      <c r="G135" s="8" t="str">
        <f>IF(A135="","",IF(E135&lt;50,1,IF(E135&lt;200,2,IF(E135&lt;500,3,IF(E135&lt;1000,4,5)))))</f>
        <v/>
      </c>
      <c r="H135" s="8" t="str">
        <f>IF(A135="","",IF(F135&lt;10000,1,IF(F135&lt;50000,2,IF(F135&lt;150000,3,IF(F135&lt;300000,4,5)))))</f>
        <v/>
      </c>
      <c r="I135" s="8" t="str">
        <f>IF(A135="","",MIN(5,MAX(1,(IF('3_Task_Input'!L135="Low",1,IF('3_Task_Input'!L135="Medium",3,5)) +IF('3_Task_Input'!M135="Rare",0,IF('3_Task_Input'!M135="Occasional",1,2)) +IF('3_Task_Input'!N135="Shared",0,IF('3_Task_Input'!N135="Role-based",1,2)) +IF('3_Task_Input'!O135="Yes",1,0))/2)))</f>
        <v/>
      </c>
      <c r="J135" s="8" t="str">
        <f>IF(A135="","",MIN(5,MAX(1,(IF('3_Task_Input'!S135="None",1,IF('3_Task_Input'!S135="Internal",3,5)) +IF('3_Task_Input'!P135&gt;48,5,IF('3_Task_Input'!P135&gt;8,4,IF('3_Task_Input'!P135&gt;0,2,1))))/2)))</f>
        <v/>
      </c>
      <c r="K135" s="8" t="str">
        <f>IF(A135="","",MIN(5,MAX(1,(IF('3_Task_Input'!R135="Low",1,IF('3_Task_Input'!R135="Medium",3,5))))))</f>
        <v/>
      </c>
      <c r="L135" s="8" t="str">
        <f>IF(A135="","",ROUND(AVERAGE(G135:K135),2))</f>
        <v/>
      </c>
      <c r="M135" s="8" t="str">
        <f>IF(A135="","",IF(L135&gt;=4,"High-Impact / Near-Term",IF(L135&gt;=2.5,"Medium-Impact","Monitor / Defer")))</f>
        <v/>
      </c>
    </row>
    <row r="136" spans="1:13">
      <c r="A136" s="8" t="str">
        <f>IF('3_Task_Input'!A136="","",'3_Task_Input'!A136)</f>
        <v/>
      </c>
      <c r="B136" s="8" t="str">
        <f>IF(A136="","",'3_Task_Input'!B136)</f>
        <v/>
      </c>
      <c r="C136" s="8" t="str">
        <f>IF(A136="","",'3_Task_Input'!C136)</f>
        <v/>
      </c>
      <c r="D136" s="8" t="str">
        <f>IF(A136="","",IF('3_Task_Input'!H136="per day",'3_Task_Input'!I136*260,IF('3_Task_Input'!H136="per week",'3_Task_Input'!I136*52,IF('3_Task_Input'!H136="per month",'3_Task_Input'!I136*12,""))))</f>
        <v/>
      </c>
      <c r="E136" s="8" t="str">
        <f>IF(A136="","",(D136*'3_Task_Input'!G136/60)*MAX(1,'3_Task_Input'!J136))</f>
        <v/>
      </c>
      <c r="F136" s="8" t="str">
        <f>IF(A136="","",E136*'3_Task_Input'!K136)</f>
        <v/>
      </c>
      <c r="G136" s="8" t="str">
        <f>IF(A136="","",IF(E136&lt;50,1,IF(E136&lt;200,2,IF(E136&lt;500,3,IF(E136&lt;1000,4,5)))))</f>
        <v/>
      </c>
      <c r="H136" s="8" t="str">
        <f>IF(A136="","",IF(F136&lt;10000,1,IF(F136&lt;50000,2,IF(F136&lt;150000,3,IF(F136&lt;300000,4,5)))))</f>
        <v/>
      </c>
      <c r="I136" s="8" t="str">
        <f>IF(A136="","",MIN(5,MAX(1,(IF('3_Task_Input'!L136="Low",1,IF('3_Task_Input'!L136="Medium",3,5)) +IF('3_Task_Input'!M136="Rare",0,IF('3_Task_Input'!M136="Occasional",1,2)) +IF('3_Task_Input'!N136="Shared",0,IF('3_Task_Input'!N136="Role-based",1,2)) +IF('3_Task_Input'!O136="Yes",1,0))/2)))</f>
        <v/>
      </c>
      <c r="J136" s="8" t="str">
        <f>IF(A136="","",MIN(5,MAX(1,(IF('3_Task_Input'!S136="None",1,IF('3_Task_Input'!S136="Internal",3,5)) +IF('3_Task_Input'!P136&gt;48,5,IF('3_Task_Input'!P136&gt;8,4,IF('3_Task_Input'!P136&gt;0,2,1))))/2)))</f>
        <v/>
      </c>
      <c r="K136" s="8" t="str">
        <f>IF(A136="","",MIN(5,MAX(1,(IF('3_Task_Input'!R136="Low",1,IF('3_Task_Input'!R136="Medium",3,5))))))</f>
        <v/>
      </c>
      <c r="L136" s="8" t="str">
        <f>IF(A136="","",ROUND(AVERAGE(G136:K136),2))</f>
        <v/>
      </c>
      <c r="M136" s="8" t="str">
        <f>IF(A136="","",IF(L136&gt;=4,"High-Impact / Near-Term",IF(L136&gt;=2.5,"Medium-Impact","Monitor / Defer")))</f>
        <v/>
      </c>
    </row>
    <row r="137" spans="1:13">
      <c r="A137" s="8" t="str">
        <f>IF('3_Task_Input'!A137="","",'3_Task_Input'!A137)</f>
        <v/>
      </c>
      <c r="B137" s="8" t="str">
        <f>IF(A137="","",'3_Task_Input'!B137)</f>
        <v/>
      </c>
      <c r="C137" s="8" t="str">
        <f>IF(A137="","",'3_Task_Input'!C137)</f>
        <v/>
      </c>
      <c r="D137" s="8" t="str">
        <f>IF(A137="","",IF('3_Task_Input'!H137="per day",'3_Task_Input'!I137*260,IF('3_Task_Input'!H137="per week",'3_Task_Input'!I137*52,IF('3_Task_Input'!H137="per month",'3_Task_Input'!I137*12,""))))</f>
        <v/>
      </c>
      <c r="E137" s="8" t="str">
        <f>IF(A137="","",(D137*'3_Task_Input'!G137/60)*MAX(1,'3_Task_Input'!J137))</f>
        <v/>
      </c>
      <c r="F137" s="8" t="str">
        <f>IF(A137="","",E137*'3_Task_Input'!K137)</f>
        <v/>
      </c>
      <c r="G137" s="8" t="str">
        <f>IF(A137="","",IF(E137&lt;50,1,IF(E137&lt;200,2,IF(E137&lt;500,3,IF(E137&lt;1000,4,5)))))</f>
        <v/>
      </c>
      <c r="H137" s="8" t="str">
        <f>IF(A137="","",IF(F137&lt;10000,1,IF(F137&lt;50000,2,IF(F137&lt;150000,3,IF(F137&lt;300000,4,5)))))</f>
        <v/>
      </c>
      <c r="I137" s="8" t="str">
        <f>IF(A137="","",MIN(5,MAX(1,(IF('3_Task_Input'!L137="Low",1,IF('3_Task_Input'!L137="Medium",3,5)) +IF('3_Task_Input'!M137="Rare",0,IF('3_Task_Input'!M137="Occasional",1,2)) +IF('3_Task_Input'!N137="Shared",0,IF('3_Task_Input'!N137="Role-based",1,2)) +IF('3_Task_Input'!O137="Yes",1,0))/2)))</f>
        <v/>
      </c>
      <c r="J137" s="8" t="str">
        <f>IF(A137="","",MIN(5,MAX(1,(IF('3_Task_Input'!S137="None",1,IF('3_Task_Input'!S137="Internal",3,5)) +IF('3_Task_Input'!P137&gt;48,5,IF('3_Task_Input'!P137&gt;8,4,IF('3_Task_Input'!P137&gt;0,2,1))))/2)))</f>
        <v/>
      </c>
      <c r="K137" s="8" t="str">
        <f>IF(A137="","",MIN(5,MAX(1,(IF('3_Task_Input'!R137="Low",1,IF('3_Task_Input'!R137="Medium",3,5))))))</f>
        <v/>
      </c>
      <c r="L137" s="8" t="str">
        <f>IF(A137="","",ROUND(AVERAGE(G137:K137),2))</f>
        <v/>
      </c>
      <c r="M137" s="8" t="str">
        <f>IF(A137="","",IF(L137&gt;=4,"High-Impact / Near-Term",IF(L137&gt;=2.5,"Medium-Impact","Monitor / Defer")))</f>
        <v/>
      </c>
    </row>
    <row r="138" spans="1:13">
      <c r="A138" s="8" t="str">
        <f>IF('3_Task_Input'!A138="","",'3_Task_Input'!A138)</f>
        <v/>
      </c>
      <c r="B138" s="8" t="str">
        <f>IF(A138="","",'3_Task_Input'!B138)</f>
        <v/>
      </c>
      <c r="C138" s="8" t="str">
        <f>IF(A138="","",'3_Task_Input'!C138)</f>
        <v/>
      </c>
      <c r="D138" s="8" t="str">
        <f>IF(A138="","",IF('3_Task_Input'!H138="per day",'3_Task_Input'!I138*260,IF('3_Task_Input'!H138="per week",'3_Task_Input'!I138*52,IF('3_Task_Input'!H138="per month",'3_Task_Input'!I138*12,""))))</f>
        <v/>
      </c>
      <c r="E138" s="8" t="str">
        <f>IF(A138="","",(D138*'3_Task_Input'!G138/60)*MAX(1,'3_Task_Input'!J138))</f>
        <v/>
      </c>
      <c r="F138" s="8" t="str">
        <f>IF(A138="","",E138*'3_Task_Input'!K138)</f>
        <v/>
      </c>
      <c r="G138" s="8" t="str">
        <f>IF(A138="","",IF(E138&lt;50,1,IF(E138&lt;200,2,IF(E138&lt;500,3,IF(E138&lt;1000,4,5)))))</f>
        <v/>
      </c>
      <c r="H138" s="8" t="str">
        <f>IF(A138="","",IF(F138&lt;10000,1,IF(F138&lt;50000,2,IF(F138&lt;150000,3,IF(F138&lt;300000,4,5)))))</f>
        <v/>
      </c>
      <c r="I138" s="8" t="str">
        <f>IF(A138="","",MIN(5,MAX(1,(IF('3_Task_Input'!L138="Low",1,IF('3_Task_Input'!L138="Medium",3,5)) +IF('3_Task_Input'!M138="Rare",0,IF('3_Task_Input'!M138="Occasional",1,2)) +IF('3_Task_Input'!N138="Shared",0,IF('3_Task_Input'!N138="Role-based",1,2)) +IF('3_Task_Input'!O138="Yes",1,0))/2)))</f>
        <v/>
      </c>
      <c r="J138" s="8" t="str">
        <f>IF(A138="","",MIN(5,MAX(1,(IF('3_Task_Input'!S138="None",1,IF('3_Task_Input'!S138="Internal",3,5)) +IF('3_Task_Input'!P138&gt;48,5,IF('3_Task_Input'!P138&gt;8,4,IF('3_Task_Input'!P138&gt;0,2,1))))/2)))</f>
        <v/>
      </c>
      <c r="K138" s="8" t="str">
        <f>IF(A138="","",MIN(5,MAX(1,(IF('3_Task_Input'!R138="Low",1,IF('3_Task_Input'!R138="Medium",3,5))))))</f>
        <v/>
      </c>
      <c r="L138" s="8" t="str">
        <f>IF(A138="","",ROUND(AVERAGE(G138:K138),2))</f>
        <v/>
      </c>
      <c r="M138" s="8" t="str">
        <f>IF(A138="","",IF(L138&gt;=4,"High-Impact / Near-Term",IF(L138&gt;=2.5,"Medium-Impact","Monitor / Defer")))</f>
        <v/>
      </c>
    </row>
    <row r="139" spans="1:13">
      <c r="A139" s="8" t="str">
        <f>IF('3_Task_Input'!A139="","",'3_Task_Input'!A139)</f>
        <v/>
      </c>
      <c r="B139" s="8" t="str">
        <f>IF(A139="","",'3_Task_Input'!B139)</f>
        <v/>
      </c>
      <c r="C139" s="8" t="str">
        <f>IF(A139="","",'3_Task_Input'!C139)</f>
        <v/>
      </c>
      <c r="D139" s="8" t="str">
        <f>IF(A139="","",IF('3_Task_Input'!H139="per day",'3_Task_Input'!I139*260,IF('3_Task_Input'!H139="per week",'3_Task_Input'!I139*52,IF('3_Task_Input'!H139="per month",'3_Task_Input'!I139*12,""))))</f>
        <v/>
      </c>
      <c r="E139" s="8" t="str">
        <f>IF(A139="","",(D139*'3_Task_Input'!G139/60)*MAX(1,'3_Task_Input'!J139))</f>
        <v/>
      </c>
      <c r="F139" s="8" t="str">
        <f>IF(A139="","",E139*'3_Task_Input'!K139)</f>
        <v/>
      </c>
      <c r="G139" s="8" t="str">
        <f>IF(A139="","",IF(E139&lt;50,1,IF(E139&lt;200,2,IF(E139&lt;500,3,IF(E139&lt;1000,4,5)))))</f>
        <v/>
      </c>
      <c r="H139" s="8" t="str">
        <f>IF(A139="","",IF(F139&lt;10000,1,IF(F139&lt;50000,2,IF(F139&lt;150000,3,IF(F139&lt;300000,4,5)))))</f>
        <v/>
      </c>
      <c r="I139" s="8" t="str">
        <f>IF(A139="","",MIN(5,MAX(1,(IF('3_Task_Input'!L139="Low",1,IF('3_Task_Input'!L139="Medium",3,5)) +IF('3_Task_Input'!M139="Rare",0,IF('3_Task_Input'!M139="Occasional",1,2)) +IF('3_Task_Input'!N139="Shared",0,IF('3_Task_Input'!N139="Role-based",1,2)) +IF('3_Task_Input'!O139="Yes",1,0))/2)))</f>
        <v/>
      </c>
      <c r="J139" s="8" t="str">
        <f>IF(A139="","",MIN(5,MAX(1,(IF('3_Task_Input'!S139="None",1,IF('3_Task_Input'!S139="Internal",3,5)) +IF('3_Task_Input'!P139&gt;48,5,IF('3_Task_Input'!P139&gt;8,4,IF('3_Task_Input'!P139&gt;0,2,1))))/2)))</f>
        <v/>
      </c>
      <c r="K139" s="8" t="str">
        <f>IF(A139="","",MIN(5,MAX(1,(IF('3_Task_Input'!R139="Low",1,IF('3_Task_Input'!R139="Medium",3,5))))))</f>
        <v/>
      </c>
      <c r="L139" s="8" t="str">
        <f>IF(A139="","",ROUND(AVERAGE(G139:K139),2))</f>
        <v/>
      </c>
      <c r="M139" s="8" t="str">
        <f>IF(A139="","",IF(L139&gt;=4,"High-Impact / Near-Term",IF(L139&gt;=2.5,"Medium-Impact","Monitor / Defer")))</f>
        <v/>
      </c>
    </row>
    <row r="140" spans="1:13">
      <c r="A140" s="8" t="str">
        <f>IF('3_Task_Input'!A140="","",'3_Task_Input'!A140)</f>
        <v/>
      </c>
      <c r="B140" s="8" t="str">
        <f>IF(A140="","",'3_Task_Input'!B140)</f>
        <v/>
      </c>
      <c r="C140" s="8" t="str">
        <f>IF(A140="","",'3_Task_Input'!C140)</f>
        <v/>
      </c>
      <c r="D140" s="8" t="str">
        <f>IF(A140="","",IF('3_Task_Input'!H140="per day",'3_Task_Input'!I140*260,IF('3_Task_Input'!H140="per week",'3_Task_Input'!I140*52,IF('3_Task_Input'!H140="per month",'3_Task_Input'!I140*12,""))))</f>
        <v/>
      </c>
      <c r="E140" s="8" t="str">
        <f>IF(A140="","",(D140*'3_Task_Input'!G140/60)*MAX(1,'3_Task_Input'!J140))</f>
        <v/>
      </c>
      <c r="F140" s="8" t="str">
        <f>IF(A140="","",E140*'3_Task_Input'!K140)</f>
        <v/>
      </c>
      <c r="G140" s="8" t="str">
        <f>IF(A140="","",IF(E140&lt;50,1,IF(E140&lt;200,2,IF(E140&lt;500,3,IF(E140&lt;1000,4,5)))))</f>
        <v/>
      </c>
      <c r="H140" s="8" t="str">
        <f>IF(A140="","",IF(F140&lt;10000,1,IF(F140&lt;50000,2,IF(F140&lt;150000,3,IF(F140&lt;300000,4,5)))))</f>
        <v/>
      </c>
      <c r="I140" s="8" t="str">
        <f>IF(A140="","",MIN(5,MAX(1,(IF('3_Task_Input'!L140="Low",1,IF('3_Task_Input'!L140="Medium",3,5)) +IF('3_Task_Input'!M140="Rare",0,IF('3_Task_Input'!M140="Occasional",1,2)) +IF('3_Task_Input'!N140="Shared",0,IF('3_Task_Input'!N140="Role-based",1,2)) +IF('3_Task_Input'!O140="Yes",1,0))/2)))</f>
        <v/>
      </c>
      <c r="J140" s="8" t="str">
        <f>IF(A140="","",MIN(5,MAX(1,(IF('3_Task_Input'!S140="None",1,IF('3_Task_Input'!S140="Internal",3,5)) +IF('3_Task_Input'!P140&gt;48,5,IF('3_Task_Input'!P140&gt;8,4,IF('3_Task_Input'!P140&gt;0,2,1))))/2)))</f>
        <v/>
      </c>
      <c r="K140" s="8" t="str">
        <f>IF(A140="","",MIN(5,MAX(1,(IF('3_Task_Input'!R140="Low",1,IF('3_Task_Input'!R140="Medium",3,5))))))</f>
        <v/>
      </c>
      <c r="L140" s="8" t="str">
        <f>IF(A140="","",ROUND(AVERAGE(G140:K140),2))</f>
        <v/>
      </c>
      <c r="M140" s="8" t="str">
        <f>IF(A140="","",IF(L140&gt;=4,"High-Impact / Near-Term",IF(L140&gt;=2.5,"Medium-Impact","Monitor / Defer")))</f>
        <v/>
      </c>
    </row>
    <row r="141" spans="1:13">
      <c r="A141" s="8" t="str">
        <f>IF('3_Task_Input'!A141="","",'3_Task_Input'!A141)</f>
        <v/>
      </c>
      <c r="B141" s="8" t="str">
        <f>IF(A141="","",'3_Task_Input'!B141)</f>
        <v/>
      </c>
      <c r="C141" s="8" t="str">
        <f>IF(A141="","",'3_Task_Input'!C141)</f>
        <v/>
      </c>
      <c r="D141" s="8" t="str">
        <f>IF(A141="","",IF('3_Task_Input'!H141="per day",'3_Task_Input'!I141*260,IF('3_Task_Input'!H141="per week",'3_Task_Input'!I141*52,IF('3_Task_Input'!H141="per month",'3_Task_Input'!I141*12,""))))</f>
        <v/>
      </c>
      <c r="E141" s="8" t="str">
        <f>IF(A141="","",(D141*'3_Task_Input'!G141/60)*MAX(1,'3_Task_Input'!J141))</f>
        <v/>
      </c>
      <c r="F141" s="8" t="str">
        <f>IF(A141="","",E141*'3_Task_Input'!K141)</f>
        <v/>
      </c>
      <c r="G141" s="8" t="str">
        <f>IF(A141="","",IF(E141&lt;50,1,IF(E141&lt;200,2,IF(E141&lt;500,3,IF(E141&lt;1000,4,5)))))</f>
        <v/>
      </c>
      <c r="H141" s="8" t="str">
        <f>IF(A141="","",IF(F141&lt;10000,1,IF(F141&lt;50000,2,IF(F141&lt;150000,3,IF(F141&lt;300000,4,5)))))</f>
        <v/>
      </c>
      <c r="I141" s="8" t="str">
        <f>IF(A141="","",MIN(5,MAX(1,(IF('3_Task_Input'!L141="Low",1,IF('3_Task_Input'!L141="Medium",3,5)) +IF('3_Task_Input'!M141="Rare",0,IF('3_Task_Input'!M141="Occasional",1,2)) +IF('3_Task_Input'!N141="Shared",0,IF('3_Task_Input'!N141="Role-based",1,2)) +IF('3_Task_Input'!O141="Yes",1,0))/2)))</f>
        <v/>
      </c>
      <c r="J141" s="8" t="str">
        <f>IF(A141="","",MIN(5,MAX(1,(IF('3_Task_Input'!S141="None",1,IF('3_Task_Input'!S141="Internal",3,5)) +IF('3_Task_Input'!P141&gt;48,5,IF('3_Task_Input'!P141&gt;8,4,IF('3_Task_Input'!P141&gt;0,2,1))))/2)))</f>
        <v/>
      </c>
      <c r="K141" s="8" t="str">
        <f>IF(A141="","",MIN(5,MAX(1,(IF('3_Task_Input'!R141="Low",1,IF('3_Task_Input'!R141="Medium",3,5))))))</f>
        <v/>
      </c>
      <c r="L141" s="8" t="str">
        <f>IF(A141="","",ROUND(AVERAGE(G141:K141),2))</f>
        <v/>
      </c>
      <c r="M141" s="8" t="str">
        <f>IF(A141="","",IF(L141&gt;=4,"High-Impact / Near-Term",IF(L141&gt;=2.5,"Medium-Impact","Monitor / Defer")))</f>
        <v/>
      </c>
    </row>
    <row r="142" spans="1:13">
      <c r="A142" s="8" t="str">
        <f>IF('3_Task_Input'!A142="","",'3_Task_Input'!A142)</f>
        <v/>
      </c>
      <c r="B142" s="8" t="str">
        <f>IF(A142="","",'3_Task_Input'!B142)</f>
        <v/>
      </c>
      <c r="C142" s="8" t="str">
        <f>IF(A142="","",'3_Task_Input'!C142)</f>
        <v/>
      </c>
      <c r="D142" s="8" t="str">
        <f>IF(A142="","",IF('3_Task_Input'!H142="per day",'3_Task_Input'!I142*260,IF('3_Task_Input'!H142="per week",'3_Task_Input'!I142*52,IF('3_Task_Input'!H142="per month",'3_Task_Input'!I142*12,""))))</f>
        <v/>
      </c>
      <c r="E142" s="8" t="str">
        <f>IF(A142="","",(D142*'3_Task_Input'!G142/60)*MAX(1,'3_Task_Input'!J142))</f>
        <v/>
      </c>
      <c r="F142" s="8" t="str">
        <f>IF(A142="","",E142*'3_Task_Input'!K142)</f>
        <v/>
      </c>
      <c r="G142" s="8" t="str">
        <f>IF(A142="","",IF(E142&lt;50,1,IF(E142&lt;200,2,IF(E142&lt;500,3,IF(E142&lt;1000,4,5)))))</f>
        <v/>
      </c>
      <c r="H142" s="8" t="str">
        <f>IF(A142="","",IF(F142&lt;10000,1,IF(F142&lt;50000,2,IF(F142&lt;150000,3,IF(F142&lt;300000,4,5)))))</f>
        <v/>
      </c>
      <c r="I142" s="8" t="str">
        <f>IF(A142="","",MIN(5,MAX(1,(IF('3_Task_Input'!L142="Low",1,IF('3_Task_Input'!L142="Medium",3,5)) +IF('3_Task_Input'!M142="Rare",0,IF('3_Task_Input'!M142="Occasional",1,2)) +IF('3_Task_Input'!N142="Shared",0,IF('3_Task_Input'!N142="Role-based",1,2)) +IF('3_Task_Input'!O142="Yes",1,0))/2)))</f>
        <v/>
      </c>
      <c r="J142" s="8" t="str">
        <f>IF(A142="","",MIN(5,MAX(1,(IF('3_Task_Input'!S142="None",1,IF('3_Task_Input'!S142="Internal",3,5)) +IF('3_Task_Input'!P142&gt;48,5,IF('3_Task_Input'!P142&gt;8,4,IF('3_Task_Input'!P142&gt;0,2,1))))/2)))</f>
        <v/>
      </c>
      <c r="K142" s="8" t="str">
        <f>IF(A142="","",MIN(5,MAX(1,(IF('3_Task_Input'!R142="Low",1,IF('3_Task_Input'!R142="Medium",3,5))))))</f>
        <v/>
      </c>
      <c r="L142" s="8" t="str">
        <f>IF(A142="","",ROUND(AVERAGE(G142:K142),2))</f>
        <v/>
      </c>
      <c r="M142" s="8" t="str">
        <f>IF(A142="","",IF(L142&gt;=4,"High-Impact / Near-Term",IF(L142&gt;=2.5,"Medium-Impact","Monitor / Defer")))</f>
        <v/>
      </c>
    </row>
    <row r="143" spans="1:13">
      <c r="A143" s="8" t="str">
        <f>IF('3_Task_Input'!A143="","",'3_Task_Input'!A143)</f>
        <v/>
      </c>
      <c r="B143" s="8" t="str">
        <f>IF(A143="","",'3_Task_Input'!B143)</f>
        <v/>
      </c>
      <c r="C143" s="8" t="str">
        <f>IF(A143="","",'3_Task_Input'!C143)</f>
        <v/>
      </c>
      <c r="D143" s="8" t="str">
        <f>IF(A143="","",IF('3_Task_Input'!H143="per day",'3_Task_Input'!I143*260,IF('3_Task_Input'!H143="per week",'3_Task_Input'!I143*52,IF('3_Task_Input'!H143="per month",'3_Task_Input'!I143*12,""))))</f>
        <v/>
      </c>
      <c r="E143" s="8" t="str">
        <f>IF(A143="","",(D143*'3_Task_Input'!G143/60)*MAX(1,'3_Task_Input'!J143))</f>
        <v/>
      </c>
      <c r="F143" s="8" t="str">
        <f>IF(A143="","",E143*'3_Task_Input'!K143)</f>
        <v/>
      </c>
      <c r="G143" s="8" t="str">
        <f>IF(A143="","",IF(E143&lt;50,1,IF(E143&lt;200,2,IF(E143&lt;500,3,IF(E143&lt;1000,4,5)))))</f>
        <v/>
      </c>
      <c r="H143" s="8" t="str">
        <f>IF(A143="","",IF(F143&lt;10000,1,IF(F143&lt;50000,2,IF(F143&lt;150000,3,IF(F143&lt;300000,4,5)))))</f>
        <v/>
      </c>
      <c r="I143" s="8" t="str">
        <f>IF(A143="","",MIN(5,MAX(1,(IF('3_Task_Input'!L143="Low",1,IF('3_Task_Input'!L143="Medium",3,5)) +IF('3_Task_Input'!M143="Rare",0,IF('3_Task_Input'!M143="Occasional",1,2)) +IF('3_Task_Input'!N143="Shared",0,IF('3_Task_Input'!N143="Role-based",1,2)) +IF('3_Task_Input'!O143="Yes",1,0))/2)))</f>
        <v/>
      </c>
      <c r="J143" s="8" t="str">
        <f>IF(A143="","",MIN(5,MAX(1,(IF('3_Task_Input'!S143="None",1,IF('3_Task_Input'!S143="Internal",3,5)) +IF('3_Task_Input'!P143&gt;48,5,IF('3_Task_Input'!P143&gt;8,4,IF('3_Task_Input'!P143&gt;0,2,1))))/2)))</f>
        <v/>
      </c>
      <c r="K143" s="8" t="str">
        <f>IF(A143="","",MIN(5,MAX(1,(IF('3_Task_Input'!R143="Low",1,IF('3_Task_Input'!R143="Medium",3,5))))))</f>
        <v/>
      </c>
      <c r="L143" s="8" t="str">
        <f>IF(A143="","",ROUND(AVERAGE(G143:K143),2))</f>
        <v/>
      </c>
      <c r="M143" s="8" t="str">
        <f>IF(A143="","",IF(L143&gt;=4,"High-Impact / Near-Term",IF(L143&gt;=2.5,"Medium-Impact","Monitor / Defer")))</f>
        <v/>
      </c>
    </row>
    <row r="144" spans="1:13">
      <c r="A144" s="8" t="str">
        <f>IF('3_Task_Input'!A144="","",'3_Task_Input'!A144)</f>
        <v/>
      </c>
      <c r="B144" s="8" t="str">
        <f>IF(A144="","",'3_Task_Input'!B144)</f>
        <v/>
      </c>
      <c r="C144" s="8" t="str">
        <f>IF(A144="","",'3_Task_Input'!C144)</f>
        <v/>
      </c>
      <c r="D144" s="8" t="str">
        <f>IF(A144="","",IF('3_Task_Input'!H144="per day",'3_Task_Input'!I144*260,IF('3_Task_Input'!H144="per week",'3_Task_Input'!I144*52,IF('3_Task_Input'!H144="per month",'3_Task_Input'!I144*12,""))))</f>
        <v/>
      </c>
      <c r="E144" s="8" t="str">
        <f>IF(A144="","",(D144*'3_Task_Input'!G144/60)*MAX(1,'3_Task_Input'!J144))</f>
        <v/>
      </c>
      <c r="F144" s="8" t="str">
        <f>IF(A144="","",E144*'3_Task_Input'!K144)</f>
        <v/>
      </c>
      <c r="G144" s="8" t="str">
        <f>IF(A144="","",IF(E144&lt;50,1,IF(E144&lt;200,2,IF(E144&lt;500,3,IF(E144&lt;1000,4,5)))))</f>
        <v/>
      </c>
      <c r="H144" s="8" t="str">
        <f>IF(A144="","",IF(F144&lt;10000,1,IF(F144&lt;50000,2,IF(F144&lt;150000,3,IF(F144&lt;300000,4,5)))))</f>
        <v/>
      </c>
      <c r="I144" s="8" t="str">
        <f>IF(A144="","",MIN(5,MAX(1,(IF('3_Task_Input'!L144="Low",1,IF('3_Task_Input'!L144="Medium",3,5)) +IF('3_Task_Input'!M144="Rare",0,IF('3_Task_Input'!M144="Occasional",1,2)) +IF('3_Task_Input'!N144="Shared",0,IF('3_Task_Input'!N144="Role-based",1,2)) +IF('3_Task_Input'!O144="Yes",1,0))/2)))</f>
        <v/>
      </c>
      <c r="J144" s="8" t="str">
        <f>IF(A144="","",MIN(5,MAX(1,(IF('3_Task_Input'!S144="None",1,IF('3_Task_Input'!S144="Internal",3,5)) +IF('3_Task_Input'!P144&gt;48,5,IF('3_Task_Input'!P144&gt;8,4,IF('3_Task_Input'!P144&gt;0,2,1))))/2)))</f>
        <v/>
      </c>
      <c r="K144" s="8" t="str">
        <f>IF(A144="","",MIN(5,MAX(1,(IF('3_Task_Input'!R144="Low",1,IF('3_Task_Input'!R144="Medium",3,5))))))</f>
        <v/>
      </c>
      <c r="L144" s="8" t="str">
        <f>IF(A144="","",ROUND(AVERAGE(G144:K144),2))</f>
        <v/>
      </c>
      <c r="M144" s="8" t="str">
        <f>IF(A144="","",IF(L144&gt;=4,"High-Impact / Near-Term",IF(L144&gt;=2.5,"Medium-Impact","Monitor / Defer")))</f>
        <v/>
      </c>
    </row>
    <row r="145" spans="1:13">
      <c r="A145" s="8" t="str">
        <f>IF('3_Task_Input'!A145="","",'3_Task_Input'!A145)</f>
        <v/>
      </c>
      <c r="B145" s="8" t="str">
        <f>IF(A145="","",'3_Task_Input'!B145)</f>
        <v/>
      </c>
      <c r="C145" s="8" t="str">
        <f>IF(A145="","",'3_Task_Input'!C145)</f>
        <v/>
      </c>
      <c r="D145" s="8" t="str">
        <f>IF(A145="","",IF('3_Task_Input'!H145="per day",'3_Task_Input'!I145*260,IF('3_Task_Input'!H145="per week",'3_Task_Input'!I145*52,IF('3_Task_Input'!H145="per month",'3_Task_Input'!I145*12,""))))</f>
        <v/>
      </c>
      <c r="E145" s="8" t="str">
        <f>IF(A145="","",(D145*'3_Task_Input'!G145/60)*MAX(1,'3_Task_Input'!J145))</f>
        <v/>
      </c>
      <c r="F145" s="8" t="str">
        <f>IF(A145="","",E145*'3_Task_Input'!K145)</f>
        <v/>
      </c>
      <c r="G145" s="8" t="str">
        <f>IF(A145="","",IF(E145&lt;50,1,IF(E145&lt;200,2,IF(E145&lt;500,3,IF(E145&lt;1000,4,5)))))</f>
        <v/>
      </c>
      <c r="H145" s="8" t="str">
        <f>IF(A145="","",IF(F145&lt;10000,1,IF(F145&lt;50000,2,IF(F145&lt;150000,3,IF(F145&lt;300000,4,5)))))</f>
        <v/>
      </c>
      <c r="I145" s="8" t="str">
        <f>IF(A145="","",MIN(5,MAX(1,(IF('3_Task_Input'!L145="Low",1,IF('3_Task_Input'!L145="Medium",3,5)) +IF('3_Task_Input'!M145="Rare",0,IF('3_Task_Input'!M145="Occasional",1,2)) +IF('3_Task_Input'!N145="Shared",0,IF('3_Task_Input'!N145="Role-based",1,2)) +IF('3_Task_Input'!O145="Yes",1,0))/2)))</f>
        <v/>
      </c>
      <c r="J145" s="8" t="str">
        <f>IF(A145="","",MIN(5,MAX(1,(IF('3_Task_Input'!S145="None",1,IF('3_Task_Input'!S145="Internal",3,5)) +IF('3_Task_Input'!P145&gt;48,5,IF('3_Task_Input'!P145&gt;8,4,IF('3_Task_Input'!P145&gt;0,2,1))))/2)))</f>
        <v/>
      </c>
      <c r="K145" s="8" t="str">
        <f>IF(A145="","",MIN(5,MAX(1,(IF('3_Task_Input'!R145="Low",1,IF('3_Task_Input'!R145="Medium",3,5))))))</f>
        <v/>
      </c>
      <c r="L145" s="8" t="str">
        <f>IF(A145="","",ROUND(AVERAGE(G145:K145),2))</f>
        <v/>
      </c>
      <c r="M145" s="8" t="str">
        <f>IF(A145="","",IF(L145&gt;=4,"High-Impact / Near-Term",IF(L145&gt;=2.5,"Medium-Impact","Monitor / Defer")))</f>
        <v/>
      </c>
    </row>
    <row r="146" spans="1:13">
      <c r="A146" s="8" t="str">
        <f>IF('3_Task_Input'!A146="","",'3_Task_Input'!A146)</f>
        <v/>
      </c>
      <c r="B146" s="8" t="str">
        <f>IF(A146="","",'3_Task_Input'!B146)</f>
        <v/>
      </c>
      <c r="C146" s="8" t="str">
        <f>IF(A146="","",'3_Task_Input'!C146)</f>
        <v/>
      </c>
      <c r="D146" s="8" t="str">
        <f>IF(A146="","",IF('3_Task_Input'!H146="per day",'3_Task_Input'!I146*260,IF('3_Task_Input'!H146="per week",'3_Task_Input'!I146*52,IF('3_Task_Input'!H146="per month",'3_Task_Input'!I146*12,""))))</f>
        <v/>
      </c>
      <c r="E146" s="8" t="str">
        <f>IF(A146="","",(D146*'3_Task_Input'!G146/60)*MAX(1,'3_Task_Input'!J146))</f>
        <v/>
      </c>
      <c r="F146" s="8" t="str">
        <f>IF(A146="","",E146*'3_Task_Input'!K146)</f>
        <v/>
      </c>
      <c r="G146" s="8" t="str">
        <f>IF(A146="","",IF(E146&lt;50,1,IF(E146&lt;200,2,IF(E146&lt;500,3,IF(E146&lt;1000,4,5)))))</f>
        <v/>
      </c>
      <c r="H146" s="8" t="str">
        <f>IF(A146="","",IF(F146&lt;10000,1,IF(F146&lt;50000,2,IF(F146&lt;150000,3,IF(F146&lt;300000,4,5)))))</f>
        <v/>
      </c>
      <c r="I146" s="8" t="str">
        <f>IF(A146="","",MIN(5,MAX(1,(IF('3_Task_Input'!L146="Low",1,IF('3_Task_Input'!L146="Medium",3,5)) +IF('3_Task_Input'!M146="Rare",0,IF('3_Task_Input'!M146="Occasional",1,2)) +IF('3_Task_Input'!N146="Shared",0,IF('3_Task_Input'!N146="Role-based",1,2)) +IF('3_Task_Input'!O146="Yes",1,0))/2)))</f>
        <v/>
      </c>
      <c r="J146" s="8" t="str">
        <f>IF(A146="","",MIN(5,MAX(1,(IF('3_Task_Input'!S146="None",1,IF('3_Task_Input'!S146="Internal",3,5)) +IF('3_Task_Input'!P146&gt;48,5,IF('3_Task_Input'!P146&gt;8,4,IF('3_Task_Input'!P146&gt;0,2,1))))/2)))</f>
        <v/>
      </c>
      <c r="K146" s="8" t="str">
        <f>IF(A146="","",MIN(5,MAX(1,(IF('3_Task_Input'!R146="Low",1,IF('3_Task_Input'!R146="Medium",3,5))))))</f>
        <v/>
      </c>
      <c r="L146" s="8" t="str">
        <f>IF(A146="","",ROUND(AVERAGE(G146:K146),2))</f>
        <v/>
      </c>
      <c r="M146" s="8" t="str">
        <f>IF(A146="","",IF(L146&gt;=4,"High-Impact / Near-Term",IF(L146&gt;=2.5,"Medium-Impact","Monitor / Defer")))</f>
        <v/>
      </c>
    </row>
    <row r="147" spans="1:13">
      <c r="A147" s="8" t="str">
        <f>IF('3_Task_Input'!A147="","",'3_Task_Input'!A147)</f>
        <v/>
      </c>
      <c r="B147" s="8" t="str">
        <f>IF(A147="","",'3_Task_Input'!B147)</f>
        <v/>
      </c>
      <c r="C147" s="8" t="str">
        <f>IF(A147="","",'3_Task_Input'!C147)</f>
        <v/>
      </c>
      <c r="D147" s="8" t="str">
        <f>IF(A147="","",IF('3_Task_Input'!H147="per day",'3_Task_Input'!I147*260,IF('3_Task_Input'!H147="per week",'3_Task_Input'!I147*52,IF('3_Task_Input'!H147="per month",'3_Task_Input'!I147*12,""))))</f>
        <v/>
      </c>
      <c r="E147" s="8" t="str">
        <f>IF(A147="","",(D147*'3_Task_Input'!G147/60)*MAX(1,'3_Task_Input'!J147))</f>
        <v/>
      </c>
      <c r="F147" s="8" t="str">
        <f>IF(A147="","",E147*'3_Task_Input'!K147)</f>
        <v/>
      </c>
      <c r="G147" s="8" t="str">
        <f>IF(A147="","",IF(E147&lt;50,1,IF(E147&lt;200,2,IF(E147&lt;500,3,IF(E147&lt;1000,4,5)))))</f>
        <v/>
      </c>
      <c r="H147" s="8" t="str">
        <f>IF(A147="","",IF(F147&lt;10000,1,IF(F147&lt;50000,2,IF(F147&lt;150000,3,IF(F147&lt;300000,4,5)))))</f>
        <v/>
      </c>
      <c r="I147" s="8" t="str">
        <f>IF(A147="","",MIN(5,MAX(1,(IF('3_Task_Input'!L147="Low",1,IF('3_Task_Input'!L147="Medium",3,5)) +IF('3_Task_Input'!M147="Rare",0,IF('3_Task_Input'!M147="Occasional",1,2)) +IF('3_Task_Input'!N147="Shared",0,IF('3_Task_Input'!N147="Role-based",1,2)) +IF('3_Task_Input'!O147="Yes",1,0))/2)))</f>
        <v/>
      </c>
      <c r="J147" s="8" t="str">
        <f>IF(A147="","",MIN(5,MAX(1,(IF('3_Task_Input'!S147="None",1,IF('3_Task_Input'!S147="Internal",3,5)) +IF('3_Task_Input'!P147&gt;48,5,IF('3_Task_Input'!P147&gt;8,4,IF('3_Task_Input'!P147&gt;0,2,1))))/2)))</f>
        <v/>
      </c>
      <c r="K147" s="8" t="str">
        <f>IF(A147="","",MIN(5,MAX(1,(IF('3_Task_Input'!R147="Low",1,IF('3_Task_Input'!R147="Medium",3,5))))))</f>
        <v/>
      </c>
      <c r="L147" s="8" t="str">
        <f>IF(A147="","",ROUND(AVERAGE(G147:K147),2))</f>
        <v/>
      </c>
      <c r="M147" s="8" t="str">
        <f>IF(A147="","",IF(L147&gt;=4,"High-Impact / Near-Term",IF(L147&gt;=2.5,"Medium-Impact","Monitor / Defer")))</f>
        <v/>
      </c>
    </row>
    <row r="148" spans="1:13">
      <c r="A148" s="8" t="str">
        <f>IF('3_Task_Input'!A148="","",'3_Task_Input'!A148)</f>
        <v/>
      </c>
      <c r="B148" s="8" t="str">
        <f>IF(A148="","",'3_Task_Input'!B148)</f>
        <v/>
      </c>
      <c r="C148" s="8" t="str">
        <f>IF(A148="","",'3_Task_Input'!C148)</f>
        <v/>
      </c>
      <c r="D148" s="8" t="str">
        <f>IF(A148="","",IF('3_Task_Input'!H148="per day",'3_Task_Input'!I148*260,IF('3_Task_Input'!H148="per week",'3_Task_Input'!I148*52,IF('3_Task_Input'!H148="per month",'3_Task_Input'!I148*12,""))))</f>
        <v/>
      </c>
      <c r="E148" s="8" t="str">
        <f>IF(A148="","",(D148*'3_Task_Input'!G148/60)*MAX(1,'3_Task_Input'!J148))</f>
        <v/>
      </c>
      <c r="F148" s="8" t="str">
        <f>IF(A148="","",E148*'3_Task_Input'!K148)</f>
        <v/>
      </c>
      <c r="G148" s="8" t="str">
        <f>IF(A148="","",IF(E148&lt;50,1,IF(E148&lt;200,2,IF(E148&lt;500,3,IF(E148&lt;1000,4,5)))))</f>
        <v/>
      </c>
      <c r="H148" s="8" t="str">
        <f>IF(A148="","",IF(F148&lt;10000,1,IF(F148&lt;50000,2,IF(F148&lt;150000,3,IF(F148&lt;300000,4,5)))))</f>
        <v/>
      </c>
      <c r="I148" s="8" t="str">
        <f>IF(A148="","",MIN(5,MAX(1,(IF('3_Task_Input'!L148="Low",1,IF('3_Task_Input'!L148="Medium",3,5)) +IF('3_Task_Input'!M148="Rare",0,IF('3_Task_Input'!M148="Occasional",1,2)) +IF('3_Task_Input'!N148="Shared",0,IF('3_Task_Input'!N148="Role-based",1,2)) +IF('3_Task_Input'!O148="Yes",1,0))/2)))</f>
        <v/>
      </c>
      <c r="J148" s="8" t="str">
        <f>IF(A148="","",MIN(5,MAX(1,(IF('3_Task_Input'!S148="None",1,IF('3_Task_Input'!S148="Internal",3,5)) +IF('3_Task_Input'!P148&gt;48,5,IF('3_Task_Input'!P148&gt;8,4,IF('3_Task_Input'!P148&gt;0,2,1))))/2)))</f>
        <v/>
      </c>
      <c r="K148" s="8" t="str">
        <f>IF(A148="","",MIN(5,MAX(1,(IF('3_Task_Input'!R148="Low",1,IF('3_Task_Input'!R148="Medium",3,5))))))</f>
        <v/>
      </c>
      <c r="L148" s="8" t="str">
        <f>IF(A148="","",ROUND(AVERAGE(G148:K148),2))</f>
        <v/>
      </c>
      <c r="M148" s="8" t="str">
        <f>IF(A148="","",IF(L148&gt;=4,"High-Impact / Near-Term",IF(L148&gt;=2.5,"Medium-Impact","Monitor / Defer")))</f>
        <v/>
      </c>
    </row>
    <row r="149" spans="1:13">
      <c r="A149" s="8" t="str">
        <f>IF('3_Task_Input'!A149="","",'3_Task_Input'!A149)</f>
        <v/>
      </c>
      <c r="B149" s="8" t="str">
        <f>IF(A149="","",'3_Task_Input'!B149)</f>
        <v/>
      </c>
      <c r="C149" s="8" t="str">
        <f>IF(A149="","",'3_Task_Input'!C149)</f>
        <v/>
      </c>
      <c r="D149" s="8" t="str">
        <f>IF(A149="","",IF('3_Task_Input'!H149="per day",'3_Task_Input'!I149*260,IF('3_Task_Input'!H149="per week",'3_Task_Input'!I149*52,IF('3_Task_Input'!H149="per month",'3_Task_Input'!I149*12,""))))</f>
        <v/>
      </c>
      <c r="E149" s="8" t="str">
        <f>IF(A149="","",(D149*'3_Task_Input'!G149/60)*MAX(1,'3_Task_Input'!J149))</f>
        <v/>
      </c>
      <c r="F149" s="8" t="str">
        <f>IF(A149="","",E149*'3_Task_Input'!K149)</f>
        <v/>
      </c>
      <c r="G149" s="8" t="str">
        <f>IF(A149="","",IF(E149&lt;50,1,IF(E149&lt;200,2,IF(E149&lt;500,3,IF(E149&lt;1000,4,5)))))</f>
        <v/>
      </c>
      <c r="H149" s="8" t="str">
        <f>IF(A149="","",IF(F149&lt;10000,1,IF(F149&lt;50000,2,IF(F149&lt;150000,3,IF(F149&lt;300000,4,5)))))</f>
        <v/>
      </c>
      <c r="I149" s="8" t="str">
        <f>IF(A149="","",MIN(5,MAX(1,(IF('3_Task_Input'!L149="Low",1,IF('3_Task_Input'!L149="Medium",3,5)) +IF('3_Task_Input'!M149="Rare",0,IF('3_Task_Input'!M149="Occasional",1,2)) +IF('3_Task_Input'!N149="Shared",0,IF('3_Task_Input'!N149="Role-based",1,2)) +IF('3_Task_Input'!O149="Yes",1,0))/2)))</f>
        <v/>
      </c>
      <c r="J149" s="8" t="str">
        <f>IF(A149="","",MIN(5,MAX(1,(IF('3_Task_Input'!S149="None",1,IF('3_Task_Input'!S149="Internal",3,5)) +IF('3_Task_Input'!P149&gt;48,5,IF('3_Task_Input'!P149&gt;8,4,IF('3_Task_Input'!P149&gt;0,2,1))))/2)))</f>
        <v/>
      </c>
      <c r="K149" s="8" t="str">
        <f>IF(A149="","",MIN(5,MAX(1,(IF('3_Task_Input'!R149="Low",1,IF('3_Task_Input'!R149="Medium",3,5))))))</f>
        <v/>
      </c>
      <c r="L149" s="8" t="str">
        <f>IF(A149="","",ROUND(AVERAGE(G149:K149),2))</f>
        <v/>
      </c>
      <c r="M149" s="8" t="str">
        <f>IF(A149="","",IF(L149&gt;=4,"High-Impact / Near-Term",IF(L149&gt;=2.5,"Medium-Impact","Monitor / Defer")))</f>
        <v/>
      </c>
    </row>
    <row r="150" spans="1:13">
      <c r="A150" s="8" t="str">
        <f>IF('3_Task_Input'!A150="","",'3_Task_Input'!A150)</f>
        <v/>
      </c>
      <c r="B150" s="8" t="str">
        <f>IF(A150="","",'3_Task_Input'!B150)</f>
        <v/>
      </c>
      <c r="C150" s="8" t="str">
        <f>IF(A150="","",'3_Task_Input'!C150)</f>
        <v/>
      </c>
      <c r="D150" s="8" t="str">
        <f>IF(A150="","",IF('3_Task_Input'!H150="per day",'3_Task_Input'!I150*260,IF('3_Task_Input'!H150="per week",'3_Task_Input'!I150*52,IF('3_Task_Input'!H150="per month",'3_Task_Input'!I150*12,""))))</f>
        <v/>
      </c>
      <c r="E150" s="8" t="str">
        <f>IF(A150="","",(D150*'3_Task_Input'!G150/60)*MAX(1,'3_Task_Input'!J150))</f>
        <v/>
      </c>
      <c r="F150" s="8" t="str">
        <f>IF(A150="","",E150*'3_Task_Input'!K150)</f>
        <v/>
      </c>
      <c r="G150" s="8" t="str">
        <f>IF(A150="","",IF(E150&lt;50,1,IF(E150&lt;200,2,IF(E150&lt;500,3,IF(E150&lt;1000,4,5)))))</f>
        <v/>
      </c>
      <c r="H150" s="8" t="str">
        <f>IF(A150="","",IF(F150&lt;10000,1,IF(F150&lt;50000,2,IF(F150&lt;150000,3,IF(F150&lt;300000,4,5)))))</f>
        <v/>
      </c>
      <c r="I150" s="8" t="str">
        <f>IF(A150="","",MIN(5,MAX(1,(IF('3_Task_Input'!L150="Low",1,IF('3_Task_Input'!L150="Medium",3,5)) +IF('3_Task_Input'!M150="Rare",0,IF('3_Task_Input'!M150="Occasional",1,2)) +IF('3_Task_Input'!N150="Shared",0,IF('3_Task_Input'!N150="Role-based",1,2)) +IF('3_Task_Input'!O150="Yes",1,0))/2)))</f>
        <v/>
      </c>
      <c r="J150" s="8" t="str">
        <f>IF(A150="","",MIN(5,MAX(1,(IF('3_Task_Input'!S150="None",1,IF('3_Task_Input'!S150="Internal",3,5)) +IF('3_Task_Input'!P150&gt;48,5,IF('3_Task_Input'!P150&gt;8,4,IF('3_Task_Input'!P150&gt;0,2,1))))/2)))</f>
        <v/>
      </c>
      <c r="K150" s="8" t="str">
        <f>IF(A150="","",MIN(5,MAX(1,(IF('3_Task_Input'!R150="Low",1,IF('3_Task_Input'!R150="Medium",3,5))))))</f>
        <v/>
      </c>
      <c r="L150" s="8" t="str">
        <f>IF(A150="","",ROUND(AVERAGE(G150:K150),2))</f>
        <v/>
      </c>
      <c r="M150" s="8" t="str">
        <f>IF(A150="","",IF(L150&gt;=4,"High-Impact / Near-Term",IF(L150&gt;=2.5,"Medium-Impact","Monitor / Defer")))</f>
        <v/>
      </c>
    </row>
    <row r="151" spans="1:13">
      <c r="A151" s="8" t="str">
        <f>IF('3_Task_Input'!A151="","",'3_Task_Input'!A151)</f>
        <v/>
      </c>
      <c r="B151" s="8" t="str">
        <f>IF(A151="","",'3_Task_Input'!B151)</f>
        <v/>
      </c>
      <c r="C151" s="8" t="str">
        <f>IF(A151="","",'3_Task_Input'!C151)</f>
        <v/>
      </c>
      <c r="D151" s="8" t="str">
        <f>IF(A151="","",IF('3_Task_Input'!H151="per day",'3_Task_Input'!I151*260,IF('3_Task_Input'!H151="per week",'3_Task_Input'!I151*52,IF('3_Task_Input'!H151="per month",'3_Task_Input'!I151*12,""))))</f>
        <v/>
      </c>
      <c r="E151" s="8" t="str">
        <f>IF(A151="","",(D151*'3_Task_Input'!G151/60)*MAX(1,'3_Task_Input'!J151))</f>
        <v/>
      </c>
      <c r="F151" s="8" t="str">
        <f>IF(A151="","",E151*'3_Task_Input'!K151)</f>
        <v/>
      </c>
      <c r="G151" s="8" t="str">
        <f>IF(A151="","",IF(E151&lt;50,1,IF(E151&lt;200,2,IF(E151&lt;500,3,IF(E151&lt;1000,4,5)))))</f>
        <v/>
      </c>
      <c r="H151" s="8" t="str">
        <f>IF(A151="","",IF(F151&lt;10000,1,IF(F151&lt;50000,2,IF(F151&lt;150000,3,IF(F151&lt;300000,4,5)))))</f>
        <v/>
      </c>
      <c r="I151" s="8" t="str">
        <f>IF(A151="","",MIN(5,MAX(1,(IF('3_Task_Input'!L151="Low",1,IF('3_Task_Input'!L151="Medium",3,5)) +IF('3_Task_Input'!M151="Rare",0,IF('3_Task_Input'!M151="Occasional",1,2)) +IF('3_Task_Input'!N151="Shared",0,IF('3_Task_Input'!N151="Role-based",1,2)) +IF('3_Task_Input'!O151="Yes",1,0))/2)))</f>
        <v/>
      </c>
      <c r="J151" s="8" t="str">
        <f>IF(A151="","",MIN(5,MAX(1,(IF('3_Task_Input'!S151="None",1,IF('3_Task_Input'!S151="Internal",3,5)) +IF('3_Task_Input'!P151&gt;48,5,IF('3_Task_Input'!P151&gt;8,4,IF('3_Task_Input'!P151&gt;0,2,1))))/2)))</f>
        <v/>
      </c>
      <c r="K151" s="8" t="str">
        <f>IF(A151="","",MIN(5,MAX(1,(IF('3_Task_Input'!R151="Low",1,IF('3_Task_Input'!R151="Medium",3,5))))))</f>
        <v/>
      </c>
      <c r="L151" s="8" t="str">
        <f>IF(A151="","",ROUND(AVERAGE(G151:K151),2))</f>
        <v/>
      </c>
      <c r="M151" s="8" t="str">
        <f>IF(A151="","",IF(L151&gt;=4,"High-Impact / Near-Term",IF(L151&gt;=2.5,"Medium-Impact","Monitor / Defer")))</f>
        <v/>
      </c>
    </row>
    <row r="152" spans="1:13">
      <c r="A152" s="8" t="str">
        <f>IF('3_Task_Input'!A152="","",'3_Task_Input'!A152)</f>
        <v/>
      </c>
      <c r="B152" s="8" t="str">
        <f>IF(A152="","",'3_Task_Input'!B152)</f>
        <v/>
      </c>
      <c r="C152" s="8" t="str">
        <f>IF(A152="","",'3_Task_Input'!C152)</f>
        <v/>
      </c>
      <c r="D152" s="8" t="str">
        <f>IF(A152="","",IF('3_Task_Input'!H152="per day",'3_Task_Input'!I152*260,IF('3_Task_Input'!H152="per week",'3_Task_Input'!I152*52,IF('3_Task_Input'!H152="per month",'3_Task_Input'!I152*12,""))))</f>
        <v/>
      </c>
      <c r="E152" s="8" t="str">
        <f>IF(A152="","",(D152*'3_Task_Input'!G152/60)*MAX(1,'3_Task_Input'!J152))</f>
        <v/>
      </c>
      <c r="F152" s="8" t="str">
        <f>IF(A152="","",E152*'3_Task_Input'!K152)</f>
        <v/>
      </c>
      <c r="G152" s="8" t="str">
        <f>IF(A152="","",IF(E152&lt;50,1,IF(E152&lt;200,2,IF(E152&lt;500,3,IF(E152&lt;1000,4,5)))))</f>
        <v/>
      </c>
      <c r="H152" s="8" t="str">
        <f>IF(A152="","",IF(F152&lt;10000,1,IF(F152&lt;50000,2,IF(F152&lt;150000,3,IF(F152&lt;300000,4,5)))))</f>
        <v/>
      </c>
      <c r="I152" s="8" t="str">
        <f>IF(A152="","",MIN(5,MAX(1,(IF('3_Task_Input'!L152="Low",1,IF('3_Task_Input'!L152="Medium",3,5)) +IF('3_Task_Input'!M152="Rare",0,IF('3_Task_Input'!M152="Occasional",1,2)) +IF('3_Task_Input'!N152="Shared",0,IF('3_Task_Input'!N152="Role-based",1,2)) +IF('3_Task_Input'!O152="Yes",1,0))/2)))</f>
        <v/>
      </c>
      <c r="J152" s="8" t="str">
        <f>IF(A152="","",MIN(5,MAX(1,(IF('3_Task_Input'!S152="None",1,IF('3_Task_Input'!S152="Internal",3,5)) +IF('3_Task_Input'!P152&gt;48,5,IF('3_Task_Input'!P152&gt;8,4,IF('3_Task_Input'!P152&gt;0,2,1))))/2)))</f>
        <v/>
      </c>
      <c r="K152" s="8" t="str">
        <f>IF(A152="","",MIN(5,MAX(1,(IF('3_Task_Input'!R152="Low",1,IF('3_Task_Input'!R152="Medium",3,5))))))</f>
        <v/>
      </c>
      <c r="L152" s="8" t="str">
        <f>IF(A152="","",ROUND(AVERAGE(G152:K152),2))</f>
        <v/>
      </c>
      <c r="M152" s="8" t="str">
        <f>IF(A152="","",IF(L152&gt;=4,"High-Impact / Near-Term",IF(L152&gt;=2.5,"Medium-Impact","Monitor / Defer")))</f>
        <v/>
      </c>
    </row>
    <row r="153" spans="1:13">
      <c r="A153" s="8" t="str">
        <f>IF('3_Task_Input'!A153="","",'3_Task_Input'!A153)</f>
        <v/>
      </c>
      <c r="B153" s="8" t="str">
        <f>IF(A153="","",'3_Task_Input'!B153)</f>
        <v/>
      </c>
      <c r="C153" s="8" t="str">
        <f>IF(A153="","",'3_Task_Input'!C153)</f>
        <v/>
      </c>
      <c r="D153" s="8" t="str">
        <f>IF(A153="","",IF('3_Task_Input'!H153="per day",'3_Task_Input'!I153*260,IF('3_Task_Input'!H153="per week",'3_Task_Input'!I153*52,IF('3_Task_Input'!H153="per month",'3_Task_Input'!I153*12,""))))</f>
        <v/>
      </c>
      <c r="E153" s="8" t="str">
        <f>IF(A153="","",(D153*'3_Task_Input'!G153/60)*MAX(1,'3_Task_Input'!J153))</f>
        <v/>
      </c>
      <c r="F153" s="8" t="str">
        <f>IF(A153="","",E153*'3_Task_Input'!K153)</f>
        <v/>
      </c>
      <c r="G153" s="8" t="str">
        <f>IF(A153="","",IF(E153&lt;50,1,IF(E153&lt;200,2,IF(E153&lt;500,3,IF(E153&lt;1000,4,5)))))</f>
        <v/>
      </c>
      <c r="H153" s="8" t="str">
        <f>IF(A153="","",IF(F153&lt;10000,1,IF(F153&lt;50000,2,IF(F153&lt;150000,3,IF(F153&lt;300000,4,5)))))</f>
        <v/>
      </c>
      <c r="I153" s="8" t="str">
        <f>IF(A153="","",MIN(5,MAX(1,(IF('3_Task_Input'!L153="Low",1,IF('3_Task_Input'!L153="Medium",3,5)) +IF('3_Task_Input'!M153="Rare",0,IF('3_Task_Input'!M153="Occasional",1,2)) +IF('3_Task_Input'!N153="Shared",0,IF('3_Task_Input'!N153="Role-based",1,2)) +IF('3_Task_Input'!O153="Yes",1,0))/2)))</f>
        <v/>
      </c>
      <c r="J153" s="8" t="str">
        <f>IF(A153="","",MIN(5,MAX(1,(IF('3_Task_Input'!S153="None",1,IF('3_Task_Input'!S153="Internal",3,5)) +IF('3_Task_Input'!P153&gt;48,5,IF('3_Task_Input'!P153&gt;8,4,IF('3_Task_Input'!P153&gt;0,2,1))))/2)))</f>
        <v/>
      </c>
      <c r="K153" s="8" t="str">
        <f>IF(A153="","",MIN(5,MAX(1,(IF('3_Task_Input'!R153="Low",1,IF('3_Task_Input'!R153="Medium",3,5))))))</f>
        <v/>
      </c>
      <c r="L153" s="8" t="str">
        <f>IF(A153="","",ROUND(AVERAGE(G153:K153),2))</f>
        <v/>
      </c>
      <c r="M153" s="8" t="str">
        <f>IF(A153="","",IF(L153&gt;=4,"High-Impact / Near-Term",IF(L153&gt;=2.5,"Medium-Impact","Monitor / Defer")))</f>
        <v/>
      </c>
    </row>
    <row r="154" spans="1:13">
      <c r="A154" s="8" t="str">
        <f>IF('3_Task_Input'!A154="","",'3_Task_Input'!A154)</f>
        <v/>
      </c>
      <c r="B154" s="8" t="str">
        <f>IF(A154="","",'3_Task_Input'!B154)</f>
        <v/>
      </c>
      <c r="C154" s="8" t="str">
        <f>IF(A154="","",'3_Task_Input'!C154)</f>
        <v/>
      </c>
      <c r="D154" s="8" t="str">
        <f>IF(A154="","",IF('3_Task_Input'!H154="per day",'3_Task_Input'!I154*260,IF('3_Task_Input'!H154="per week",'3_Task_Input'!I154*52,IF('3_Task_Input'!H154="per month",'3_Task_Input'!I154*12,""))))</f>
        <v/>
      </c>
      <c r="E154" s="8" t="str">
        <f>IF(A154="","",(D154*'3_Task_Input'!G154/60)*MAX(1,'3_Task_Input'!J154))</f>
        <v/>
      </c>
      <c r="F154" s="8" t="str">
        <f>IF(A154="","",E154*'3_Task_Input'!K154)</f>
        <v/>
      </c>
      <c r="G154" s="8" t="str">
        <f>IF(A154="","",IF(E154&lt;50,1,IF(E154&lt;200,2,IF(E154&lt;500,3,IF(E154&lt;1000,4,5)))))</f>
        <v/>
      </c>
      <c r="H154" s="8" t="str">
        <f>IF(A154="","",IF(F154&lt;10000,1,IF(F154&lt;50000,2,IF(F154&lt;150000,3,IF(F154&lt;300000,4,5)))))</f>
        <v/>
      </c>
      <c r="I154" s="8" t="str">
        <f>IF(A154="","",MIN(5,MAX(1,(IF('3_Task_Input'!L154="Low",1,IF('3_Task_Input'!L154="Medium",3,5)) +IF('3_Task_Input'!M154="Rare",0,IF('3_Task_Input'!M154="Occasional",1,2)) +IF('3_Task_Input'!N154="Shared",0,IF('3_Task_Input'!N154="Role-based",1,2)) +IF('3_Task_Input'!O154="Yes",1,0))/2)))</f>
        <v/>
      </c>
      <c r="J154" s="8" t="str">
        <f>IF(A154="","",MIN(5,MAX(1,(IF('3_Task_Input'!S154="None",1,IF('3_Task_Input'!S154="Internal",3,5)) +IF('3_Task_Input'!P154&gt;48,5,IF('3_Task_Input'!P154&gt;8,4,IF('3_Task_Input'!P154&gt;0,2,1))))/2)))</f>
        <v/>
      </c>
      <c r="K154" s="8" t="str">
        <f>IF(A154="","",MIN(5,MAX(1,(IF('3_Task_Input'!R154="Low",1,IF('3_Task_Input'!R154="Medium",3,5))))))</f>
        <v/>
      </c>
      <c r="L154" s="8" t="str">
        <f>IF(A154="","",ROUND(AVERAGE(G154:K154),2))</f>
        <v/>
      </c>
      <c r="M154" s="8" t="str">
        <f>IF(A154="","",IF(L154&gt;=4,"High-Impact / Near-Term",IF(L154&gt;=2.5,"Medium-Impact","Monitor / Defer")))</f>
        <v/>
      </c>
    </row>
    <row r="155" spans="1:13">
      <c r="A155" s="8" t="str">
        <f>IF('3_Task_Input'!A155="","",'3_Task_Input'!A155)</f>
        <v/>
      </c>
      <c r="B155" s="8" t="str">
        <f>IF(A155="","",'3_Task_Input'!B155)</f>
        <v/>
      </c>
      <c r="C155" s="8" t="str">
        <f>IF(A155="","",'3_Task_Input'!C155)</f>
        <v/>
      </c>
      <c r="D155" s="8" t="str">
        <f>IF(A155="","",IF('3_Task_Input'!H155="per day",'3_Task_Input'!I155*260,IF('3_Task_Input'!H155="per week",'3_Task_Input'!I155*52,IF('3_Task_Input'!H155="per month",'3_Task_Input'!I155*12,""))))</f>
        <v/>
      </c>
      <c r="E155" s="8" t="str">
        <f>IF(A155="","",(D155*'3_Task_Input'!G155/60)*MAX(1,'3_Task_Input'!J155))</f>
        <v/>
      </c>
      <c r="F155" s="8" t="str">
        <f>IF(A155="","",E155*'3_Task_Input'!K155)</f>
        <v/>
      </c>
      <c r="G155" s="8" t="str">
        <f>IF(A155="","",IF(E155&lt;50,1,IF(E155&lt;200,2,IF(E155&lt;500,3,IF(E155&lt;1000,4,5)))))</f>
        <v/>
      </c>
      <c r="H155" s="8" t="str">
        <f>IF(A155="","",IF(F155&lt;10000,1,IF(F155&lt;50000,2,IF(F155&lt;150000,3,IF(F155&lt;300000,4,5)))))</f>
        <v/>
      </c>
      <c r="I155" s="8" t="str">
        <f>IF(A155="","",MIN(5,MAX(1,(IF('3_Task_Input'!L155="Low",1,IF('3_Task_Input'!L155="Medium",3,5)) +IF('3_Task_Input'!M155="Rare",0,IF('3_Task_Input'!M155="Occasional",1,2)) +IF('3_Task_Input'!N155="Shared",0,IF('3_Task_Input'!N155="Role-based",1,2)) +IF('3_Task_Input'!O155="Yes",1,0))/2)))</f>
        <v/>
      </c>
      <c r="J155" s="8" t="str">
        <f>IF(A155="","",MIN(5,MAX(1,(IF('3_Task_Input'!S155="None",1,IF('3_Task_Input'!S155="Internal",3,5)) +IF('3_Task_Input'!P155&gt;48,5,IF('3_Task_Input'!P155&gt;8,4,IF('3_Task_Input'!P155&gt;0,2,1))))/2)))</f>
        <v/>
      </c>
      <c r="K155" s="8" t="str">
        <f>IF(A155="","",MIN(5,MAX(1,(IF('3_Task_Input'!R155="Low",1,IF('3_Task_Input'!R155="Medium",3,5))))))</f>
        <v/>
      </c>
      <c r="L155" s="8" t="str">
        <f>IF(A155="","",ROUND(AVERAGE(G155:K155),2))</f>
        <v/>
      </c>
      <c r="M155" s="8" t="str">
        <f>IF(A155="","",IF(L155&gt;=4,"High-Impact / Near-Term",IF(L155&gt;=2.5,"Medium-Impact","Monitor / Defer")))</f>
        <v/>
      </c>
    </row>
    <row r="156" spans="1:13">
      <c r="A156" s="8" t="str">
        <f>IF('3_Task_Input'!A156="","",'3_Task_Input'!A156)</f>
        <v/>
      </c>
      <c r="B156" s="8" t="str">
        <f>IF(A156="","",'3_Task_Input'!B156)</f>
        <v/>
      </c>
      <c r="C156" s="8" t="str">
        <f>IF(A156="","",'3_Task_Input'!C156)</f>
        <v/>
      </c>
      <c r="D156" s="8" t="str">
        <f>IF(A156="","",IF('3_Task_Input'!H156="per day",'3_Task_Input'!I156*260,IF('3_Task_Input'!H156="per week",'3_Task_Input'!I156*52,IF('3_Task_Input'!H156="per month",'3_Task_Input'!I156*12,""))))</f>
        <v/>
      </c>
      <c r="E156" s="8" t="str">
        <f>IF(A156="","",(D156*'3_Task_Input'!G156/60)*MAX(1,'3_Task_Input'!J156))</f>
        <v/>
      </c>
      <c r="F156" s="8" t="str">
        <f>IF(A156="","",E156*'3_Task_Input'!K156)</f>
        <v/>
      </c>
      <c r="G156" s="8" t="str">
        <f>IF(A156="","",IF(E156&lt;50,1,IF(E156&lt;200,2,IF(E156&lt;500,3,IF(E156&lt;1000,4,5)))))</f>
        <v/>
      </c>
      <c r="H156" s="8" t="str">
        <f>IF(A156="","",IF(F156&lt;10000,1,IF(F156&lt;50000,2,IF(F156&lt;150000,3,IF(F156&lt;300000,4,5)))))</f>
        <v/>
      </c>
      <c r="I156" s="8" t="str">
        <f>IF(A156="","",MIN(5,MAX(1,(IF('3_Task_Input'!L156="Low",1,IF('3_Task_Input'!L156="Medium",3,5)) +IF('3_Task_Input'!M156="Rare",0,IF('3_Task_Input'!M156="Occasional",1,2)) +IF('3_Task_Input'!N156="Shared",0,IF('3_Task_Input'!N156="Role-based",1,2)) +IF('3_Task_Input'!O156="Yes",1,0))/2)))</f>
        <v/>
      </c>
      <c r="J156" s="8" t="str">
        <f>IF(A156="","",MIN(5,MAX(1,(IF('3_Task_Input'!S156="None",1,IF('3_Task_Input'!S156="Internal",3,5)) +IF('3_Task_Input'!P156&gt;48,5,IF('3_Task_Input'!P156&gt;8,4,IF('3_Task_Input'!P156&gt;0,2,1))))/2)))</f>
        <v/>
      </c>
      <c r="K156" s="8" t="str">
        <f>IF(A156="","",MIN(5,MAX(1,(IF('3_Task_Input'!R156="Low",1,IF('3_Task_Input'!R156="Medium",3,5))))))</f>
        <v/>
      </c>
      <c r="L156" s="8" t="str">
        <f>IF(A156="","",ROUND(AVERAGE(G156:K156),2))</f>
        <v/>
      </c>
      <c r="M156" s="8" t="str">
        <f>IF(A156="","",IF(L156&gt;=4,"High-Impact / Near-Term",IF(L156&gt;=2.5,"Medium-Impact","Monitor / Defer")))</f>
        <v/>
      </c>
    </row>
    <row r="157" spans="1:13">
      <c r="A157" s="8" t="str">
        <f>IF('3_Task_Input'!A157="","",'3_Task_Input'!A157)</f>
        <v/>
      </c>
      <c r="B157" s="8" t="str">
        <f>IF(A157="","",'3_Task_Input'!B157)</f>
        <v/>
      </c>
      <c r="C157" s="8" t="str">
        <f>IF(A157="","",'3_Task_Input'!C157)</f>
        <v/>
      </c>
      <c r="D157" s="8" t="str">
        <f>IF(A157="","",IF('3_Task_Input'!H157="per day",'3_Task_Input'!I157*260,IF('3_Task_Input'!H157="per week",'3_Task_Input'!I157*52,IF('3_Task_Input'!H157="per month",'3_Task_Input'!I157*12,""))))</f>
        <v/>
      </c>
      <c r="E157" s="8" t="str">
        <f>IF(A157="","",(D157*'3_Task_Input'!G157/60)*MAX(1,'3_Task_Input'!J157))</f>
        <v/>
      </c>
      <c r="F157" s="8" t="str">
        <f>IF(A157="","",E157*'3_Task_Input'!K157)</f>
        <v/>
      </c>
      <c r="G157" s="8" t="str">
        <f>IF(A157="","",IF(E157&lt;50,1,IF(E157&lt;200,2,IF(E157&lt;500,3,IF(E157&lt;1000,4,5)))))</f>
        <v/>
      </c>
      <c r="H157" s="8" t="str">
        <f>IF(A157="","",IF(F157&lt;10000,1,IF(F157&lt;50000,2,IF(F157&lt;150000,3,IF(F157&lt;300000,4,5)))))</f>
        <v/>
      </c>
      <c r="I157" s="8" t="str">
        <f>IF(A157="","",MIN(5,MAX(1,(IF('3_Task_Input'!L157="Low",1,IF('3_Task_Input'!L157="Medium",3,5)) +IF('3_Task_Input'!M157="Rare",0,IF('3_Task_Input'!M157="Occasional",1,2)) +IF('3_Task_Input'!N157="Shared",0,IF('3_Task_Input'!N157="Role-based",1,2)) +IF('3_Task_Input'!O157="Yes",1,0))/2)))</f>
        <v/>
      </c>
      <c r="J157" s="8" t="str">
        <f>IF(A157="","",MIN(5,MAX(1,(IF('3_Task_Input'!S157="None",1,IF('3_Task_Input'!S157="Internal",3,5)) +IF('3_Task_Input'!P157&gt;48,5,IF('3_Task_Input'!P157&gt;8,4,IF('3_Task_Input'!P157&gt;0,2,1))))/2)))</f>
        <v/>
      </c>
      <c r="K157" s="8" t="str">
        <f>IF(A157="","",MIN(5,MAX(1,(IF('3_Task_Input'!R157="Low",1,IF('3_Task_Input'!R157="Medium",3,5))))))</f>
        <v/>
      </c>
      <c r="L157" s="8" t="str">
        <f>IF(A157="","",ROUND(AVERAGE(G157:K157),2))</f>
        <v/>
      </c>
      <c r="M157" s="8" t="str">
        <f>IF(A157="","",IF(L157&gt;=4,"High-Impact / Near-Term",IF(L157&gt;=2.5,"Medium-Impact","Monitor / Defer")))</f>
        <v/>
      </c>
    </row>
    <row r="158" spans="1:13">
      <c r="A158" s="8" t="str">
        <f>IF('3_Task_Input'!A158="","",'3_Task_Input'!A158)</f>
        <v/>
      </c>
      <c r="B158" s="8" t="str">
        <f>IF(A158="","",'3_Task_Input'!B158)</f>
        <v/>
      </c>
      <c r="C158" s="8" t="str">
        <f>IF(A158="","",'3_Task_Input'!C158)</f>
        <v/>
      </c>
      <c r="D158" s="8" t="str">
        <f>IF(A158="","",IF('3_Task_Input'!H158="per day",'3_Task_Input'!I158*260,IF('3_Task_Input'!H158="per week",'3_Task_Input'!I158*52,IF('3_Task_Input'!H158="per month",'3_Task_Input'!I158*12,""))))</f>
        <v/>
      </c>
      <c r="E158" s="8" t="str">
        <f>IF(A158="","",(D158*'3_Task_Input'!G158/60)*MAX(1,'3_Task_Input'!J158))</f>
        <v/>
      </c>
      <c r="F158" s="8" t="str">
        <f>IF(A158="","",E158*'3_Task_Input'!K158)</f>
        <v/>
      </c>
      <c r="G158" s="8" t="str">
        <f>IF(A158="","",IF(E158&lt;50,1,IF(E158&lt;200,2,IF(E158&lt;500,3,IF(E158&lt;1000,4,5)))))</f>
        <v/>
      </c>
      <c r="H158" s="8" t="str">
        <f>IF(A158="","",IF(F158&lt;10000,1,IF(F158&lt;50000,2,IF(F158&lt;150000,3,IF(F158&lt;300000,4,5)))))</f>
        <v/>
      </c>
      <c r="I158" s="8" t="str">
        <f>IF(A158="","",MIN(5,MAX(1,(IF('3_Task_Input'!L158="Low",1,IF('3_Task_Input'!L158="Medium",3,5)) +IF('3_Task_Input'!M158="Rare",0,IF('3_Task_Input'!M158="Occasional",1,2)) +IF('3_Task_Input'!N158="Shared",0,IF('3_Task_Input'!N158="Role-based",1,2)) +IF('3_Task_Input'!O158="Yes",1,0))/2)))</f>
        <v/>
      </c>
      <c r="J158" s="8" t="str">
        <f>IF(A158="","",MIN(5,MAX(1,(IF('3_Task_Input'!S158="None",1,IF('3_Task_Input'!S158="Internal",3,5)) +IF('3_Task_Input'!P158&gt;48,5,IF('3_Task_Input'!P158&gt;8,4,IF('3_Task_Input'!P158&gt;0,2,1))))/2)))</f>
        <v/>
      </c>
      <c r="K158" s="8" t="str">
        <f>IF(A158="","",MIN(5,MAX(1,(IF('3_Task_Input'!R158="Low",1,IF('3_Task_Input'!R158="Medium",3,5))))))</f>
        <v/>
      </c>
      <c r="L158" s="8" t="str">
        <f>IF(A158="","",ROUND(AVERAGE(G158:K158),2))</f>
        <v/>
      </c>
      <c r="M158" s="8" t="str">
        <f>IF(A158="","",IF(L158&gt;=4,"High-Impact / Near-Term",IF(L158&gt;=2.5,"Medium-Impact","Monitor / Defer")))</f>
        <v/>
      </c>
    </row>
    <row r="159" spans="1:13">
      <c r="A159" s="8" t="str">
        <f>IF('3_Task_Input'!A159="","",'3_Task_Input'!A159)</f>
        <v/>
      </c>
      <c r="B159" s="8" t="str">
        <f>IF(A159="","",'3_Task_Input'!B159)</f>
        <v/>
      </c>
      <c r="C159" s="8" t="str">
        <f>IF(A159="","",'3_Task_Input'!C159)</f>
        <v/>
      </c>
      <c r="D159" s="8" t="str">
        <f>IF(A159="","",IF('3_Task_Input'!H159="per day",'3_Task_Input'!I159*260,IF('3_Task_Input'!H159="per week",'3_Task_Input'!I159*52,IF('3_Task_Input'!H159="per month",'3_Task_Input'!I159*12,""))))</f>
        <v/>
      </c>
      <c r="E159" s="8" t="str">
        <f>IF(A159="","",(D159*'3_Task_Input'!G159/60)*MAX(1,'3_Task_Input'!J159))</f>
        <v/>
      </c>
      <c r="F159" s="8" t="str">
        <f>IF(A159="","",E159*'3_Task_Input'!K159)</f>
        <v/>
      </c>
      <c r="G159" s="8" t="str">
        <f>IF(A159="","",IF(E159&lt;50,1,IF(E159&lt;200,2,IF(E159&lt;500,3,IF(E159&lt;1000,4,5)))))</f>
        <v/>
      </c>
      <c r="H159" s="8" t="str">
        <f>IF(A159="","",IF(F159&lt;10000,1,IF(F159&lt;50000,2,IF(F159&lt;150000,3,IF(F159&lt;300000,4,5)))))</f>
        <v/>
      </c>
      <c r="I159" s="8" t="str">
        <f>IF(A159="","",MIN(5,MAX(1,(IF('3_Task_Input'!L159="Low",1,IF('3_Task_Input'!L159="Medium",3,5)) +IF('3_Task_Input'!M159="Rare",0,IF('3_Task_Input'!M159="Occasional",1,2)) +IF('3_Task_Input'!N159="Shared",0,IF('3_Task_Input'!N159="Role-based",1,2)) +IF('3_Task_Input'!O159="Yes",1,0))/2)))</f>
        <v/>
      </c>
      <c r="J159" s="8" t="str">
        <f>IF(A159="","",MIN(5,MAX(1,(IF('3_Task_Input'!S159="None",1,IF('3_Task_Input'!S159="Internal",3,5)) +IF('3_Task_Input'!P159&gt;48,5,IF('3_Task_Input'!P159&gt;8,4,IF('3_Task_Input'!P159&gt;0,2,1))))/2)))</f>
        <v/>
      </c>
      <c r="K159" s="8" t="str">
        <f>IF(A159="","",MIN(5,MAX(1,(IF('3_Task_Input'!R159="Low",1,IF('3_Task_Input'!R159="Medium",3,5))))))</f>
        <v/>
      </c>
      <c r="L159" s="8" t="str">
        <f>IF(A159="","",ROUND(AVERAGE(G159:K159),2))</f>
        <v/>
      </c>
      <c r="M159" s="8" t="str">
        <f>IF(A159="","",IF(L159&gt;=4,"High-Impact / Near-Term",IF(L159&gt;=2.5,"Medium-Impact","Monitor / Defer")))</f>
        <v/>
      </c>
    </row>
    <row r="160" spans="1:13">
      <c r="A160" s="8" t="str">
        <f>IF('3_Task_Input'!A160="","",'3_Task_Input'!A160)</f>
        <v/>
      </c>
      <c r="B160" s="8" t="str">
        <f>IF(A160="","",'3_Task_Input'!B160)</f>
        <v/>
      </c>
      <c r="C160" s="8" t="str">
        <f>IF(A160="","",'3_Task_Input'!C160)</f>
        <v/>
      </c>
      <c r="D160" s="8" t="str">
        <f>IF(A160="","",IF('3_Task_Input'!H160="per day",'3_Task_Input'!I160*260,IF('3_Task_Input'!H160="per week",'3_Task_Input'!I160*52,IF('3_Task_Input'!H160="per month",'3_Task_Input'!I160*12,""))))</f>
        <v/>
      </c>
      <c r="E160" s="8" t="str">
        <f>IF(A160="","",(D160*'3_Task_Input'!G160/60)*MAX(1,'3_Task_Input'!J160))</f>
        <v/>
      </c>
      <c r="F160" s="8" t="str">
        <f>IF(A160="","",E160*'3_Task_Input'!K160)</f>
        <v/>
      </c>
      <c r="G160" s="8" t="str">
        <f>IF(A160="","",IF(E160&lt;50,1,IF(E160&lt;200,2,IF(E160&lt;500,3,IF(E160&lt;1000,4,5)))))</f>
        <v/>
      </c>
      <c r="H160" s="8" t="str">
        <f>IF(A160="","",IF(F160&lt;10000,1,IF(F160&lt;50000,2,IF(F160&lt;150000,3,IF(F160&lt;300000,4,5)))))</f>
        <v/>
      </c>
      <c r="I160" s="8" t="str">
        <f>IF(A160="","",MIN(5,MAX(1,(IF('3_Task_Input'!L160="Low",1,IF('3_Task_Input'!L160="Medium",3,5)) +IF('3_Task_Input'!M160="Rare",0,IF('3_Task_Input'!M160="Occasional",1,2)) +IF('3_Task_Input'!N160="Shared",0,IF('3_Task_Input'!N160="Role-based",1,2)) +IF('3_Task_Input'!O160="Yes",1,0))/2)))</f>
        <v/>
      </c>
      <c r="J160" s="8" t="str">
        <f>IF(A160="","",MIN(5,MAX(1,(IF('3_Task_Input'!S160="None",1,IF('3_Task_Input'!S160="Internal",3,5)) +IF('3_Task_Input'!P160&gt;48,5,IF('3_Task_Input'!P160&gt;8,4,IF('3_Task_Input'!P160&gt;0,2,1))))/2)))</f>
        <v/>
      </c>
      <c r="K160" s="8" t="str">
        <f>IF(A160="","",MIN(5,MAX(1,(IF('3_Task_Input'!R160="Low",1,IF('3_Task_Input'!R160="Medium",3,5))))))</f>
        <v/>
      </c>
      <c r="L160" s="8" t="str">
        <f>IF(A160="","",ROUND(AVERAGE(G160:K160),2))</f>
        <v/>
      </c>
      <c r="M160" s="8" t="str">
        <f>IF(A160="","",IF(L160&gt;=4,"High-Impact / Near-Term",IF(L160&gt;=2.5,"Medium-Impact","Monitor / Defer")))</f>
        <v/>
      </c>
    </row>
    <row r="161" spans="1:13">
      <c r="A161" s="8" t="str">
        <f>IF('3_Task_Input'!A161="","",'3_Task_Input'!A161)</f>
        <v/>
      </c>
      <c r="B161" s="8" t="str">
        <f>IF(A161="","",'3_Task_Input'!B161)</f>
        <v/>
      </c>
      <c r="C161" s="8" t="str">
        <f>IF(A161="","",'3_Task_Input'!C161)</f>
        <v/>
      </c>
      <c r="D161" s="8" t="str">
        <f>IF(A161="","",IF('3_Task_Input'!H161="per day",'3_Task_Input'!I161*260,IF('3_Task_Input'!H161="per week",'3_Task_Input'!I161*52,IF('3_Task_Input'!H161="per month",'3_Task_Input'!I161*12,""))))</f>
        <v/>
      </c>
      <c r="E161" s="8" t="str">
        <f>IF(A161="","",(D161*'3_Task_Input'!G161/60)*MAX(1,'3_Task_Input'!J161))</f>
        <v/>
      </c>
      <c r="F161" s="8" t="str">
        <f>IF(A161="","",E161*'3_Task_Input'!K161)</f>
        <v/>
      </c>
      <c r="G161" s="8" t="str">
        <f>IF(A161="","",IF(E161&lt;50,1,IF(E161&lt;200,2,IF(E161&lt;500,3,IF(E161&lt;1000,4,5)))))</f>
        <v/>
      </c>
      <c r="H161" s="8" t="str">
        <f>IF(A161="","",IF(F161&lt;10000,1,IF(F161&lt;50000,2,IF(F161&lt;150000,3,IF(F161&lt;300000,4,5)))))</f>
        <v/>
      </c>
      <c r="I161" s="8" t="str">
        <f>IF(A161="","",MIN(5,MAX(1,(IF('3_Task_Input'!L161="Low",1,IF('3_Task_Input'!L161="Medium",3,5)) +IF('3_Task_Input'!M161="Rare",0,IF('3_Task_Input'!M161="Occasional",1,2)) +IF('3_Task_Input'!N161="Shared",0,IF('3_Task_Input'!N161="Role-based",1,2)) +IF('3_Task_Input'!O161="Yes",1,0))/2)))</f>
        <v/>
      </c>
      <c r="J161" s="8" t="str">
        <f>IF(A161="","",MIN(5,MAX(1,(IF('3_Task_Input'!S161="None",1,IF('3_Task_Input'!S161="Internal",3,5)) +IF('3_Task_Input'!P161&gt;48,5,IF('3_Task_Input'!P161&gt;8,4,IF('3_Task_Input'!P161&gt;0,2,1))))/2)))</f>
        <v/>
      </c>
      <c r="K161" s="8" t="str">
        <f>IF(A161="","",MIN(5,MAX(1,(IF('3_Task_Input'!R161="Low",1,IF('3_Task_Input'!R161="Medium",3,5))))))</f>
        <v/>
      </c>
      <c r="L161" s="8" t="str">
        <f>IF(A161="","",ROUND(AVERAGE(G161:K161),2))</f>
        <v/>
      </c>
      <c r="M161" s="8" t="str">
        <f>IF(A161="","",IF(L161&gt;=4,"High-Impact / Near-Term",IF(L161&gt;=2.5,"Medium-Impact","Monitor / Defer")))</f>
        <v/>
      </c>
    </row>
    <row r="162" spans="1:13">
      <c r="A162" s="8" t="str">
        <f>IF('3_Task_Input'!A162="","",'3_Task_Input'!A162)</f>
        <v/>
      </c>
      <c r="B162" s="8" t="str">
        <f>IF(A162="","",'3_Task_Input'!B162)</f>
        <v/>
      </c>
      <c r="C162" s="8" t="str">
        <f>IF(A162="","",'3_Task_Input'!C162)</f>
        <v/>
      </c>
      <c r="D162" s="8" t="str">
        <f>IF(A162="","",IF('3_Task_Input'!H162="per day",'3_Task_Input'!I162*260,IF('3_Task_Input'!H162="per week",'3_Task_Input'!I162*52,IF('3_Task_Input'!H162="per month",'3_Task_Input'!I162*12,""))))</f>
        <v/>
      </c>
      <c r="E162" s="8" t="str">
        <f>IF(A162="","",(D162*'3_Task_Input'!G162/60)*MAX(1,'3_Task_Input'!J162))</f>
        <v/>
      </c>
      <c r="F162" s="8" t="str">
        <f>IF(A162="","",E162*'3_Task_Input'!K162)</f>
        <v/>
      </c>
      <c r="G162" s="8" t="str">
        <f>IF(A162="","",IF(E162&lt;50,1,IF(E162&lt;200,2,IF(E162&lt;500,3,IF(E162&lt;1000,4,5)))))</f>
        <v/>
      </c>
      <c r="H162" s="8" t="str">
        <f>IF(A162="","",IF(F162&lt;10000,1,IF(F162&lt;50000,2,IF(F162&lt;150000,3,IF(F162&lt;300000,4,5)))))</f>
        <v/>
      </c>
      <c r="I162" s="8" t="str">
        <f>IF(A162="","",MIN(5,MAX(1,(IF('3_Task_Input'!L162="Low",1,IF('3_Task_Input'!L162="Medium",3,5)) +IF('3_Task_Input'!M162="Rare",0,IF('3_Task_Input'!M162="Occasional",1,2)) +IF('3_Task_Input'!N162="Shared",0,IF('3_Task_Input'!N162="Role-based",1,2)) +IF('3_Task_Input'!O162="Yes",1,0))/2)))</f>
        <v/>
      </c>
      <c r="J162" s="8" t="str">
        <f>IF(A162="","",MIN(5,MAX(1,(IF('3_Task_Input'!S162="None",1,IF('3_Task_Input'!S162="Internal",3,5)) +IF('3_Task_Input'!P162&gt;48,5,IF('3_Task_Input'!P162&gt;8,4,IF('3_Task_Input'!P162&gt;0,2,1))))/2)))</f>
        <v/>
      </c>
      <c r="K162" s="8" t="str">
        <f>IF(A162="","",MIN(5,MAX(1,(IF('3_Task_Input'!R162="Low",1,IF('3_Task_Input'!R162="Medium",3,5))))))</f>
        <v/>
      </c>
      <c r="L162" s="8" t="str">
        <f>IF(A162="","",ROUND(AVERAGE(G162:K162),2))</f>
        <v/>
      </c>
      <c r="M162" s="8" t="str">
        <f>IF(A162="","",IF(L162&gt;=4,"High-Impact / Near-Term",IF(L162&gt;=2.5,"Medium-Impact","Monitor / Defer")))</f>
        <v/>
      </c>
    </row>
    <row r="163" spans="1:13">
      <c r="A163" s="8" t="str">
        <f>IF('3_Task_Input'!A163="","",'3_Task_Input'!A163)</f>
        <v/>
      </c>
      <c r="B163" s="8" t="str">
        <f>IF(A163="","",'3_Task_Input'!B163)</f>
        <v/>
      </c>
      <c r="C163" s="8" t="str">
        <f>IF(A163="","",'3_Task_Input'!C163)</f>
        <v/>
      </c>
      <c r="D163" s="8" t="str">
        <f>IF(A163="","",IF('3_Task_Input'!H163="per day",'3_Task_Input'!I163*260,IF('3_Task_Input'!H163="per week",'3_Task_Input'!I163*52,IF('3_Task_Input'!H163="per month",'3_Task_Input'!I163*12,""))))</f>
        <v/>
      </c>
      <c r="E163" s="8" t="str">
        <f>IF(A163="","",(D163*'3_Task_Input'!G163/60)*MAX(1,'3_Task_Input'!J163))</f>
        <v/>
      </c>
      <c r="F163" s="8" t="str">
        <f>IF(A163="","",E163*'3_Task_Input'!K163)</f>
        <v/>
      </c>
      <c r="G163" s="8" t="str">
        <f>IF(A163="","",IF(E163&lt;50,1,IF(E163&lt;200,2,IF(E163&lt;500,3,IF(E163&lt;1000,4,5)))))</f>
        <v/>
      </c>
      <c r="H163" s="8" t="str">
        <f>IF(A163="","",IF(F163&lt;10000,1,IF(F163&lt;50000,2,IF(F163&lt;150000,3,IF(F163&lt;300000,4,5)))))</f>
        <v/>
      </c>
      <c r="I163" s="8" t="str">
        <f>IF(A163="","",MIN(5,MAX(1,(IF('3_Task_Input'!L163="Low",1,IF('3_Task_Input'!L163="Medium",3,5)) +IF('3_Task_Input'!M163="Rare",0,IF('3_Task_Input'!M163="Occasional",1,2)) +IF('3_Task_Input'!N163="Shared",0,IF('3_Task_Input'!N163="Role-based",1,2)) +IF('3_Task_Input'!O163="Yes",1,0))/2)))</f>
        <v/>
      </c>
      <c r="J163" s="8" t="str">
        <f>IF(A163="","",MIN(5,MAX(1,(IF('3_Task_Input'!S163="None",1,IF('3_Task_Input'!S163="Internal",3,5)) +IF('3_Task_Input'!P163&gt;48,5,IF('3_Task_Input'!P163&gt;8,4,IF('3_Task_Input'!P163&gt;0,2,1))))/2)))</f>
        <v/>
      </c>
      <c r="K163" s="8" t="str">
        <f>IF(A163="","",MIN(5,MAX(1,(IF('3_Task_Input'!R163="Low",1,IF('3_Task_Input'!R163="Medium",3,5))))))</f>
        <v/>
      </c>
      <c r="L163" s="8" t="str">
        <f>IF(A163="","",ROUND(AVERAGE(G163:K163),2))</f>
        <v/>
      </c>
      <c r="M163" s="8" t="str">
        <f>IF(A163="","",IF(L163&gt;=4,"High-Impact / Near-Term",IF(L163&gt;=2.5,"Medium-Impact","Monitor / Defer")))</f>
        <v/>
      </c>
    </row>
    <row r="164" spans="1:13">
      <c r="A164" s="8" t="str">
        <f>IF('3_Task_Input'!A164="","",'3_Task_Input'!A164)</f>
        <v/>
      </c>
      <c r="B164" s="8" t="str">
        <f>IF(A164="","",'3_Task_Input'!B164)</f>
        <v/>
      </c>
      <c r="C164" s="8" t="str">
        <f>IF(A164="","",'3_Task_Input'!C164)</f>
        <v/>
      </c>
      <c r="D164" s="8" t="str">
        <f>IF(A164="","",IF('3_Task_Input'!H164="per day",'3_Task_Input'!I164*260,IF('3_Task_Input'!H164="per week",'3_Task_Input'!I164*52,IF('3_Task_Input'!H164="per month",'3_Task_Input'!I164*12,""))))</f>
        <v/>
      </c>
      <c r="E164" s="8" t="str">
        <f>IF(A164="","",(D164*'3_Task_Input'!G164/60)*MAX(1,'3_Task_Input'!J164))</f>
        <v/>
      </c>
      <c r="F164" s="8" t="str">
        <f>IF(A164="","",E164*'3_Task_Input'!K164)</f>
        <v/>
      </c>
      <c r="G164" s="8" t="str">
        <f>IF(A164="","",IF(E164&lt;50,1,IF(E164&lt;200,2,IF(E164&lt;500,3,IF(E164&lt;1000,4,5)))))</f>
        <v/>
      </c>
      <c r="H164" s="8" t="str">
        <f>IF(A164="","",IF(F164&lt;10000,1,IF(F164&lt;50000,2,IF(F164&lt;150000,3,IF(F164&lt;300000,4,5)))))</f>
        <v/>
      </c>
      <c r="I164" s="8" t="str">
        <f>IF(A164="","",MIN(5,MAX(1,(IF('3_Task_Input'!L164="Low",1,IF('3_Task_Input'!L164="Medium",3,5)) +IF('3_Task_Input'!M164="Rare",0,IF('3_Task_Input'!M164="Occasional",1,2)) +IF('3_Task_Input'!N164="Shared",0,IF('3_Task_Input'!N164="Role-based",1,2)) +IF('3_Task_Input'!O164="Yes",1,0))/2)))</f>
        <v/>
      </c>
      <c r="J164" s="8" t="str">
        <f>IF(A164="","",MIN(5,MAX(1,(IF('3_Task_Input'!S164="None",1,IF('3_Task_Input'!S164="Internal",3,5)) +IF('3_Task_Input'!P164&gt;48,5,IF('3_Task_Input'!P164&gt;8,4,IF('3_Task_Input'!P164&gt;0,2,1))))/2)))</f>
        <v/>
      </c>
      <c r="K164" s="8" t="str">
        <f>IF(A164="","",MIN(5,MAX(1,(IF('3_Task_Input'!R164="Low",1,IF('3_Task_Input'!R164="Medium",3,5))))))</f>
        <v/>
      </c>
      <c r="L164" s="8" t="str">
        <f>IF(A164="","",ROUND(AVERAGE(G164:K164),2))</f>
        <v/>
      </c>
      <c r="M164" s="8" t="str">
        <f>IF(A164="","",IF(L164&gt;=4,"High-Impact / Near-Term",IF(L164&gt;=2.5,"Medium-Impact","Monitor / Defer")))</f>
        <v/>
      </c>
    </row>
    <row r="165" spans="1:13">
      <c r="A165" s="8" t="str">
        <f>IF('3_Task_Input'!A165="","",'3_Task_Input'!A165)</f>
        <v/>
      </c>
      <c r="B165" s="8" t="str">
        <f>IF(A165="","",'3_Task_Input'!B165)</f>
        <v/>
      </c>
      <c r="C165" s="8" t="str">
        <f>IF(A165="","",'3_Task_Input'!C165)</f>
        <v/>
      </c>
      <c r="D165" s="8" t="str">
        <f>IF(A165="","",IF('3_Task_Input'!H165="per day",'3_Task_Input'!I165*260,IF('3_Task_Input'!H165="per week",'3_Task_Input'!I165*52,IF('3_Task_Input'!H165="per month",'3_Task_Input'!I165*12,""))))</f>
        <v/>
      </c>
      <c r="E165" s="8" t="str">
        <f>IF(A165="","",(D165*'3_Task_Input'!G165/60)*MAX(1,'3_Task_Input'!J165))</f>
        <v/>
      </c>
      <c r="F165" s="8" t="str">
        <f>IF(A165="","",E165*'3_Task_Input'!K165)</f>
        <v/>
      </c>
      <c r="G165" s="8" t="str">
        <f>IF(A165="","",IF(E165&lt;50,1,IF(E165&lt;200,2,IF(E165&lt;500,3,IF(E165&lt;1000,4,5)))))</f>
        <v/>
      </c>
      <c r="H165" s="8" t="str">
        <f>IF(A165="","",IF(F165&lt;10000,1,IF(F165&lt;50000,2,IF(F165&lt;150000,3,IF(F165&lt;300000,4,5)))))</f>
        <v/>
      </c>
      <c r="I165" s="8" t="str">
        <f>IF(A165="","",MIN(5,MAX(1,(IF('3_Task_Input'!L165="Low",1,IF('3_Task_Input'!L165="Medium",3,5)) +IF('3_Task_Input'!M165="Rare",0,IF('3_Task_Input'!M165="Occasional",1,2)) +IF('3_Task_Input'!N165="Shared",0,IF('3_Task_Input'!N165="Role-based",1,2)) +IF('3_Task_Input'!O165="Yes",1,0))/2)))</f>
        <v/>
      </c>
      <c r="J165" s="8" t="str">
        <f>IF(A165="","",MIN(5,MAX(1,(IF('3_Task_Input'!S165="None",1,IF('3_Task_Input'!S165="Internal",3,5)) +IF('3_Task_Input'!P165&gt;48,5,IF('3_Task_Input'!P165&gt;8,4,IF('3_Task_Input'!P165&gt;0,2,1))))/2)))</f>
        <v/>
      </c>
      <c r="K165" s="8" t="str">
        <f>IF(A165="","",MIN(5,MAX(1,(IF('3_Task_Input'!R165="Low",1,IF('3_Task_Input'!R165="Medium",3,5))))))</f>
        <v/>
      </c>
      <c r="L165" s="8" t="str">
        <f>IF(A165="","",ROUND(AVERAGE(G165:K165),2))</f>
        <v/>
      </c>
      <c r="M165" s="8" t="str">
        <f>IF(A165="","",IF(L165&gt;=4,"High-Impact / Near-Term",IF(L165&gt;=2.5,"Medium-Impact","Monitor / Defer")))</f>
        <v/>
      </c>
    </row>
    <row r="166" spans="1:13">
      <c r="A166" s="8" t="str">
        <f>IF('3_Task_Input'!A166="","",'3_Task_Input'!A166)</f>
        <v/>
      </c>
      <c r="B166" s="8" t="str">
        <f>IF(A166="","",'3_Task_Input'!B166)</f>
        <v/>
      </c>
      <c r="C166" s="8" t="str">
        <f>IF(A166="","",'3_Task_Input'!C166)</f>
        <v/>
      </c>
      <c r="D166" s="8" t="str">
        <f>IF(A166="","",IF('3_Task_Input'!H166="per day",'3_Task_Input'!I166*260,IF('3_Task_Input'!H166="per week",'3_Task_Input'!I166*52,IF('3_Task_Input'!H166="per month",'3_Task_Input'!I166*12,""))))</f>
        <v/>
      </c>
      <c r="E166" s="8" t="str">
        <f>IF(A166="","",(D166*'3_Task_Input'!G166/60)*MAX(1,'3_Task_Input'!J166))</f>
        <v/>
      </c>
      <c r="F166" s="8" t="str">
        <f>IF(A166="","",E166*'3_Task_Input'!K166)</f>
        <v/>
      </c>
      <c r="G166" s="8" t="str">
        <f>IF(A166="","",IF(E166&lt;50,1,IF(E166&lt;200,2,IF(E166&lt;500,3,IF(E166&lt;1000,4,5)))))</f>
        <v/>
      </c>
      <c r="H166" s="8" t="str">
        <f>IF(A166="","",IF(F166&lt;10000,1,IF(F166&lt;50000,2,IF(F166&lt;150000,3,IF(F166&lt;300000,4,5)))))</f>
        <v/>
      </c>
      <c r="I166" s="8" t="str">
        <f>IF(A166="","",MIN(5,MAX(1,(IF('3_Task_Input'!L166="Low",1,IF('3_Task_Input'!L166="Medium",3,5)) +IF('3_Task_Input'!M166="Rare",0,IF('3_Task_Input'!M166="Occasional",1,2)) +IF('3_Task_Input'!N166="Shared",0,IF('3_Task_Input'!N166="Role-based",1,2)) +IF('3_Task_Input'!O166="Yes",1,0))/2)))</f>
        <v/>
      </c>
      <c r="J166" s="8" t="str">
        <f>IF(A166="","",MIN(5,MAX(1,(IF('3_Task_Input'!S166="None",1,IF('3_Task_Input'!S166="Internal",3,5)) +IF('3_Task_Input'!P166&gt;48,5,IF('3_Task_Input'!P166&gt;8,4,IF('3_Task_Input'!P166&gt;0,2,1))))/2)))</f>
        <v/>
      </c>
      <c r="K166" s="8" t="str">
        <f>IF(A166="","",MIN(5,MAX(1,(IF('3_Task_Input'!R166="Low",1,IF('3_Task_Input'!R166="Medium",3,5))))))</f>
        <v/>
      </c>
      <c r="L166" s="8" t="str">
        <f>IF(A166="","",ROUND(AVERAGE(G166:K166),2))</f>
        <v/>
      </c>
      <c r="M166" s="8" t="str">
        <f>IF(A166="","",IF(L166&gt;=4,"High-Impact / Near-Term",IF(L166&gt;=2.5,"Medium-Impact","Monitor / Defer")))</f>
        <v/>
      </c>
    </row>
    <row r="167" spans="1:13">
      <c r="A167" s="8" t="str">
        <f>IF('3_Task_Input'!A167="","",'3_Task_Input'!A167)</f>
        <v/>
      </c>
      <c r="B167" s="8" t="str">
        <f>IF(A167="","",'3_Task_Input'!B167)</f>
        <v/>
      </c>
      <c r="C167" s="8" t="str">
        <f>IF(A167="","",'3_Task_Input'!C167)</f>
        <v/>
      </c>
      <c r="D167" s="8" t="str">
        <f>IF(A167="","",IF('3_Task_Input'!H167="per day",'3_Task_Input'!I167*260,IF('3_Task_Input'!H167="per week",'3_Task_Input'!I167*52,IF('3_Task_Input'!H167="per month",'3_Task_Input'!I167*12,""))))</f>
        <v/>
      </c>
      <c r="E167" s="8" t="str">
        <f>IF(A167="","",(D167*'3_Task_Input'!G167/60)*MAX(1,'3_Task_Input'!J167))</f>
        <v/>
      </c>
      <c r="F167" s="8" t="str">
        <f>IF(A167="","",E167*'3_Task_Input'!K167)</f>
        <v/>
      </c>
      <c r="G167" s="8" t="str">
        <f>IF(A167="","",IF(E167&lt;50,1,IF(E167&lt;200,2,IF(E167&lt;500,3,IF(E167&lt;1000,4,5)))))</f>
        <v/>
      </c>
      <c r="H167" s="8" t="str">
        <f>IF(A167="","",IF(F167&lt;10000,1,IF(F167&lt;50000,2,IF(F167&lt;150000,3,IF(F167&lt;300000,4,5)))))</f>
        <v/>
      </c>
      <c r="I167" s="8" t="str">
        <f>IF(A167="","",MIN(5,MAX(1,(IF('3_Task_Input'!L167="Low",1,IF('3_Task_Input'!L167="Medium",3,5)) +IF('3_Task_Input'!M167="Rare",0,IF('3_Task_Input'!M167="Occasional",1,2)) +IF('3_Task_Input'!N167="Shared",0,IF('3_Task_Input'!N167="Role-based",1,2)) +IF('3_Task_Input'!O167="Yes",1,0))/2)))</f>
        <v/>
      </c>
      <c r="J167" s="8" t="str">
        <f>IF(A167="","",MIN(5,MAX(1,(IF('3_Task_Input'!S167="None",1,IF('3_Task_Input'!S167="Internal",3,5)) +IF('3_Task_Input'!P167&gt;48,5,IF('3_Task_Input'!P167&gt;8,4,IF('3_Task_Input'!P167&gt;0,2,1))))/2)))</f>
        <v/>
      </c>
      <c r="K167" s="8" t="str">
        <f>IF(A167="","",MIN(5,MAX(1,(IF('3_Task_Input'!R167="Low",1,IF('3_Task_Input'!R167="Medium",3,5))))))</f>
        <v/>
      </c>
      <c r="L167" s="8" t="str">
        <f>IF(A167="","",ROUND(AVERAGE(G167:K167),2))</f>
        <v/>
      </c>
      <c r="M167" s="8" t="str">
        <f>IF(A167="","",IF(L167&gt;=4,"High-Impact / Near-Term",IF(L167&gt;=2.5,"Medium-Impact","Monitor / Defer")))</f>
        <v/>
      </c>
    </row>
    <row r="168" spans="1:13">
      <c r="A168" s="8" t="str">
        <f>IF('3_Task_Input'!A168="","",'3_Task_Input'!A168)</f>
        <v/>
      </c>
      <c r="B168" s="8" t="str">
        <f>IF(A168="","",'3_Task_Input'!B168)</f>
        <v/>
      </c>
      <c r="C168" s="8" t="str">
        <f>IF(A168="","",'3_Task_Input'!C168)</f>
        <v/>
      </c>
      <c r="D168" s="8" t="str">
        <f>IF(A168="","",IF('3_Task_Input'!H168="per day",'3_Task_Input'!I168*260,IF('3_Task_Input'!H168="per week",'3_Task_Input'!I168*52,IF('3_Task_Input'!H168="per month",'3_Task_Input'!I168*12,""))))</f>
        <v/>
      </c>
      <c r="E168" s="8" t="str">
        <f>IF(A168="","",(D168*'3_Task_Input'!G168/60)*MAX(1,'3_Task_Input'!J168))</f>
        <v/>
      </c>
      <c r="F168" s="8" t="str">
        <f>IF(A168="","",E168*'3_Task_Input'!K168)</f>
        <v/>
      </c>
      <c r="G168" s="8" t="str">
        <f>IF(A168="","",IF(E168&lt;50,1,IF(E168&lt;200,2,IF(E168&lt;500,3,IF(E168&lt;1000,4,5)))))</f>
        <v/>
      </c>
      <c r="H168" s="8" t="str">
        <f>IF(A168="","",IF(F168&lt;10000,1,IF(F168&lt;50000,2,IF(F168&lt;150000,3,IF(F168&lt;300000,4,5)))))</f>
        <v/>
      </c>
      <c r="I168" s="8" t="str">
        <f>IF(A168="","",MIN(5,MAX(1,(IF('3_Task_Input'!L168="Low",1,IF('3_Task_Input'!L168="Medium",3,5)) +IF('3_Task_Input'!M168="Rare",0,IF('3_Task_Input'!M168="Occasional",1,2)) +IF('3_Task_Input'!N168="Shared",0,IF('3_Task_Input'!N168="Role-based",1,2)) +IF('3_Task_Input'!O168="Yes",1,0))/2)))</f>
        <v/>
      </c>
      <c r="J168" s="8" t="str">
        <f>IF(A168="","",MIN(5,MAX(1,(IF('3_Task_Input'!S168="None",1,IF('3_Task_Input'!S168="Internal",3,5)) +IF('3_Task_Input'!P168&gt;48,5,IF('3_Task_Input'!P168&gt;8,4,IF('3_Task_Input'!P168&gt;0,2,1))))/2)))</f>
        <v/>
      </c>
      <c r="K168" s="8" t="str">
        <f>IF(A168="","",MIN(5,MAX(1,(IF('3_Task_Input'!R168="Low",1,IF('3_Task_Input'!R168="Medium",3,5))))))</f>
        <v/>
      </c>
      <c r="L168" s="8" t="str">
        <f>IF(A168="","",ROUND(AVERAGE(G168:K168),2))</f>
        <v/>
      </c>
      <c r="M168" s="8" t="str">
        <f>IF(A168="","",IF(L168&gt;=4,"High-Impact / Near-Term",IF(L168&gt;=2.5,"Medium-Impact","Monitor / Defer")))</f>
        <v/>
      </c>
    </row>
    <row r="169" spans="1:13">
      <c r="A169" s="8" t="str">
        <f>IF('3_Task_Input'!A169="","",'3_Task_Input'!A169)</f>
        <v/>
      </c>
      <c r="B169" s="8" t="str">
        <f>IF(A169="","",'3_Task_Input'!B169)</f>
        <v/>
      </c>
      <c r="C169" s="8" t="str">
        <f>IF(A169="","",'3_Task_Input'!C169)</f>
        <v/>
      </c>
      <c r="D169" s="8" t="str">
        <f>IF(A169="","",IF('3_Task_Input'!H169="per day",'3_Task_Input'!I169*260,IF('3_Task_Input'!H169="per week",'3_Task_Input'!I169*52,IF('3_Task_Input'!H169="per month",'3_Task_Input'!I169*12,""))))</f>
        <v/>
      </c>
      <c r="E169" s="8" t="str">
        <f>IF(A169="","",(D169*'3_Task_Input'!G169/60)*MAX(1,'3_Task_Input'!J169))</f>
        <v/>
      </c>
      <c r="F169" s="8" t="str">
        <f>IF(A169="","",E169*'3_Task_Input'!K169)</f>
        <v/>
      </c>
      <c r="G169" s="8" t="str">
        <f>IF(A169="","",IF(E169&lt;50,1,IF(E169&lt;200,2,IF(E169&lt;500,3,IF(E169&lt;1000,4,5)))))</f>
        <v/>
      </c>
      <c r="H169" s="8" t="str">
        <f>IF(A169="","",IF(F169&lt;10000,1,IF(F169&lt;50000,2,IF(F169&lt;150000,3,IF(F169&lt;300000,4,5)))))</f>
        <v/>
      </c>
      <c r="I169" s="8" t="str">
        <f>IF(A169="","",MIN(5,MAX(1,(IF('3_Task_Input'!L169="Low",1,IF('3_Task_Input'!L169="Medium",3,5)) +IF('3_Task_Input'!M169="Rare",0,IF('3_Task_Input'!M169="Occasional",1,2)) +IF('3_Task_Input'!N169="Shared",0,IF('3_Task_Input'!N169="Role-based",1,2)) +IF('3_Task_Input'!O169="Yes",1,0))/2)))</f>
        <v/>
      </c>
      <c r="J169" s="8" t="str">
        <f>IF(A169="","",MIN(5,MAX(1,(IF('3_Task_Input'!S169="None",1,IF('3_Task_Input'!S169="Internal",3,5)) +IF('3_Task_Input'!P169&gt;48,5,IF('3_Task_Input'!P169&gt;8,4,IF('3_Task_Input'!P169&gt;0,2,1))))/2)))</f>
        <v/>
      </c>
      <c r="K169" s="8" t="str">
        <f>IF(A169="","",MIN(5,MAX(1,(IF('3_Task_Input'!R169="Low",1,IF('3_Task_Input'!R169="Medium",3,5))))))</f>
        <v/>
      </c>
      <c r="L169" s="8" t="str">
        <f>IF(A169="","",ROUND(AVERAGE(G169:K169),2))</f>
        <v/>
      </c>
      <c r="M169" s="8" t="str">
        <f>IF(A169="","",IF(L169&gt;=4,"High-Impact / Near-Term",IF(L169&gt;=2.5,"Medium-Impact","Monitor / Defer")))</f>
        <v/>
      </c>
    </row>
    <row r="170" spans="1:13">
      <c r="A170" s="8" t="str">
        <f>IF('3_Task_Input'!A170="","",'3_Task_Input'!A170)</f>
        <v/>
      </c>
      <c r="B170" s="8" t="str">
        <f>IF(A170="","",'3_Task_Input'!B170)</f>
        <v/>
      </c>
      <c r="C170" s="8" t="str">
        <f>IF(A170="","",'3_Task_Input'!C170)</f>
        <v/>
      </c>
      <c r="D170" s="8" t="str">
        <f>IF(A170="","",IF('3_Task_Input'!H170="per day",'3_Task_Input'!I170*260,IF('3_Task_Input'!H170="per week",'3_Task_Input'!I170*52,IF('3_Task_Input'!H170="per month",'3_Task_Input'!I170*12,""))))</f>
        <v/>
      </c>
      <c r="E170" s="8" t="str">
        <f>IF(A170="","",(D170*'3_Task_Input'!G170/60)*MAX(1,'3_Task_Input'!J170))</f>
        <v/>
      </c>
      <c r="F170" s="8" t="str">
        <f>IF(A170="","",E170*'3_Task_Input'!K170)</f>
        <v/>
      </c>
      <c r="G170" s="8" t="str">
        <f>IF(A170="","",IF(E170&lt;50,1,IF(E170&lt;200,2,IF(E170&lt;500,3,IF(E170&lt;1000,4,5)))))</f>
        <v/>
      </c>
      <c r="H170" s="8" t="str">
        <f>IF(A170="","",IF(F170&lt;10000,1,IF(F170&lt;50000,2,IF(F170&lt;150000,3,IF(F170&lt;300000,4,5)))))</f>
        <v/>
      </c>
      <c r="I170" s="8" t="str">
        <f>IF(A170="","",MIN(5,MAX(1,(IF('3_Task_Input'!L170="Low",1,IF('3_Task_Input'!L170="Medium",3,5)) +IF('3_Task_Input'!M170="Rare",0,IF('3_Task_Input'!M170="Occasional",1,2)) +IF('3_Task_Input'!N170="Shared",0,IF('3_Task_Input'!N170="Role-based",1,2)) +IF('3_Task_Input'!O170="Yes",1,0))/2)))</f>
        <v/>
      </c>
      <c r="J170" s="8" t="str">
        <f>IF(A170="","",MIN(5,MAX(1,(IF('3_Task_Input'!S170="None",1,IF('3_Task_Input'!S170="Internal",3,5)) +IF('3_Task_Input'!P170&gt;48,5,IF('3_Task_Input'!P170&gt;8,4,IF('3_Task_Input'!P170&gt;0,2,1))))/2)))</f>
        <v/>
      </c>
      <c r="K170" s="8" t="str">
        <f>IF(A170="","",MIN(5,MAX(1,(IF('3_Task_Input'!R170="Low",1,IF('3_Task_Input'!R170="Medium",3,5))))))</f>
        <v/>
      </c>
      <c r="L170" s="8" t="str">
        <f>IF(A170="","",ROUND(AVERAGE(G170:K170),2))</f>
        <v/>
      </c>
      <c r="M170" s="8" t="str">
        <f>IF(A170="","",IF(L170&gt;=4,"High-Impact / Near-Term",IF(L170&gt;=2.5,"Medium-Impact","Monitor / Defer")))</f>
        <v/>
      </c>
    </row>
    <row r="171" spans="1:13">
      <c r="A171" s="8" t="str">
        <f>IF('3_Task_Input'!A171="","",'3_Task_Input'!A171)</f>
        <v/>
      </c>
      <c r="B171" s="8" t="str">
        <f>IF(A171="","",'3_Task_Input'!B171)</f>
        <v/>
      </c>
      <c r="C171" s="8" t="str">
        <f>IF(A171="","",'3_Task_Input'!C171)</f>
        <v/>
      </c>
      <c r="D171" s="8" t="str">
        <f>IF(A171="","",IF('3_Task_Input'!H171="per day",'3_Task_Input'!I171*260,IF('3_Task_Input'!H171="per week",'3_Task_Input'!I171*52,IF('3_Task_Input'!H171="per month",'3_Task_Input'!I171*12,""))))</f>
        <v/>
      </c>
      <c r="E171" s="8" t="str">
        <f>IF(A171="","",(D171*'3_Task_Input'!G171/60)*MAX(1,'3_Task_Input'!J171))</f>
        <v/>
      </c>
      <c r="F171" s="8" t="str">
        <f>IF(A171="","",E171*'3_Task_Input'!K171)</f>
        <v/>
      </c>
      <c r="G171" s="8" t="str">
        <f>IF(A171="","",IF(E171&lt;50,1,IF(E171&lt;200,2,IF(E171&lt;500,3,IF(E171&lt;1000,4,5)))))</f>
        <v/>
      </c>
      <c r="H171" s="8" t="str">
        <f>IF(A171="","",IF(F171&lt;10000,1,IF(F171&lt;50000,2,IF(F171&lt;150000,3,IF(F171&lt;300000,4,5)))))</f>
        <v/>
      </c>
      <c r="I171" s="8" t="str">
        <f>IF(A171="","",MIN(5,MAX(1,(IF('3_Task_Input'!L171="Low",1,IF('3_Task_Input'!L171="Medium",3,5)) +IF('3_Task_Input'!M171="Rare",0,IF('3_Task_Input'!M171="Occasional",1,2)) +IF('3_Task_Input'!N171="Shared",0,IF('3_Task_Input'!N171="Role-based",1,2)) +IF('3_Task_Input'!O171="Yes",1,0))/2)))</f>
        <v/>
      </c>
      <c r="J171" s="8" t="str">
        <f>IF(A171="","",MIN(5,MAX(1,(IF('3_Task_Input'!S171="None",1,IF('3_Task_Input'!S171="Internal",3,5)) +IF('3_Task_Input'!P171&gt;48,5,IF('3_Task_Input'!P171&gt;8,4,IF('3_Task_Input'!P171&gt;0,2,1))))/2)))</f>
        <v/>
      </c>
      <c r="K171" s="8" t="str">
        <f>IF(A171="","",MIN(5,MAX(1,(IF('3_Task_Input'!R171="Low",1,IF('3_Task_Input'!R171="Medium",3,5))))))</f>
        <v/>
      </c>
      <c r="L171" s="8" t="str">
        <f>IF(A171="","",ROUND(AVERAGE(G171:K171),2))</f>
        <v/>
      </c>
      <c r="M171" s="8" t="str">
        <f>IF(A171="","",IF(L171&gt;=4,"High-Impact / Near-Term",IF(L171&gt;=2.5,"Medium-Impact","Monitor / Defer")))</f>
        <v/>
      </c>
    </row>
    <row r="172" spans="1:13">
      <c r="A172" s="8" t="str">
        <f>IF('3_Task_Input'!A172="","",'3_Task_Input'!A172)</f>
        <v/>
      </c>
      <c r="B172" s="8" t="str">
        <f>IF(A172="","",'3_Task_Input'!B172)</f>
        <v/>
      </c>
      <c r="C172" s="8" t="str">
        <f>IF(A172="","",'3_Task_Input'!C172)</f>
        <v/>
      </c>
      <c r="D172" s="8" t="str">
        <f>IF(A172="","",IF('3_Task_Input'!H172="per day",'3_Task_Input'!I172*260,IF('3_Task_Input'!H172="per week",'3_Task_Input'!I172*52,IF('3_Task_Input'!H172="per month",'3_Task_Input'!I172*12,""))))</f>
        <v/>
      </c>
      <c r="E172" s="8" t="str">
        <f>IF(A172="","",(D172*'3_Task_Input'!G172/60)*MAX(1,'3_Task_Input'!J172))</f>
        <v/>
      </c>
      <c r="F172" s="8" t="str">
        <f>IF(A172="","",E172*'3_Task_Input'!K172)</f>
        <v/>
      </c>
      <c r="G172" s="8" t="str">
        <f>IF(A172="","",IF(E172&lt;50,1,IF(E172&lt;200,2,IF(E172&lt;500,3,IF(E172&lt;1000,4,5)))))</f>
        <v/>
      </c>
      <c r="H172" s="8" t="str">
        <f>IF(A172="","",IF(F172&lt;10000,1,IF(F172&lt;50000,2,IF(F172&lt;150000,3,IF(F172&lt;300000,4,5)))))</f>
        <v/>
      </c>
      <c r="I172" s="8" t="str">
        <f>IF(A172="","",MIN(5,MAX(1,(IF('3_Task_Input'!L172="Low",1,IF('3_Task_Input'!L172="Medium",3,5)) +IF('3_Task_Input'!M172="Rare",0,IF('3_Task_Input'!M172="Occasional",1,2)) +IF('3_Task_Input'!N172="Shared",0,IF('3_Task_Input'!N172="Role-based",1,2)) +IF('3_Task_Input'!O172="Yes",1,0))/2)))</f>
        <v/>
      </c>
      <c r="J172" s="8" t="str">
        <f>IF(A172="","",MIN(5,MAX(1,(IF('3_Task_Input'!S172="None",1,IF('3_Task_Input'!S172="Internal",3,5)) +IF('3_Task_Input'!P172&gt;48,5,IF('3_Task_Input'!P172&gt;8,4,IF('3_Task_Input'!P172&gt;0,2,1))))/2)))</f>
        <v/>
      </c>
      <c r="K172" s="8" t="str">
        <f>IF(A172="","",MIN(5,MAX(1,(IF('3_Task_Input'!R172="Low",1,IF('3_Task_Input'!R172="Medium",3,5))))))</f>
        <v/>
      </c>
      <c r="L172" s="8" t="str">
        <f>IF(A172="","",ROUND(AVERAGE(G172:K172),2))</f>
        <v/>
      </c>
      <c r="M172" s="8" t="str">
        <f>IF(A172="","",IF(L172&gt;=4,"High-Impact / Near-Term",IF(L172&gt;=2.5,"Medium-Impact","Monitor / Defer")))</f>
        <v/>
      </c>
    </row>
    <row r="173" spans="1:13">
      <c r="A173" s="8" t="str">
        <f>IF('3_Task_Input'!A173="","",'3_Task_Input'!A173)</f>
        <v/>
      </c>
      <c r="B173" s="8" t="str">
        <f>IF(A173="","",'3_Task_Input'!B173)</f>
        <v/>
      </c>
      <c r="C173" s="8" t="str">
        <f>IF(A173="","",'3_Task_Input'!C173)</f>
        <v/>
      </c>
      <c r="D173" s="8" t="str">
        <f>IF(A173="","",IF('3_Task_Input'!H173="per day",'3_Task_Input'!I173*260,IF('3_Task_Input'!H173="per week",'3_Task_Input'!I173*52,IF('3_Task_Input'!H173="per month",'3_Task_Input'!I173*12,""))))</f>
        <v/>
      </c>
      <c r="E173" s="8" t="str">
        <f>IF(A173="","",(D173*'3_Task_Input'!G173/60)*MAX(1,'3_Task_Input'!J173))</f>
        <v/>
      </c>
      <c r="F173" s="8" t="str">
        <f>IF(A173="","",E173*'3_Task_Input'!K173)</f>
        <v/>
      </c>
      <c r="G173" s="8" t="str">
        <f>IF(A173="","",IF(E173&lt;50,1,IF(E173&lt;200,2,IF(E173&lt;500,3,IF(E173&lt;1000,4,5)))))</f>
        <v/>
      </c>
      <c r="H173" s="8" t="str">
        <f>IF(A173="","",IF(F173&lt;10000,1,IF(F173&lt;50000,2,IF(F173&lt;150000,3,IF(F173&lt;300000,4,5)))))</f>
        <v/>
      </c>
      <c r="I173" s="8" t="str">
        <f>IF(A173="","",MIN(5,MAX(1,(IF('3_Task_Input'!L173="Low",1,IF('3_Task_Input'!L173="Medium",3,5)) +IF('3_Task_Input'!M173="Rare",0,IF('3_Task_Input'!M173="Occasional",1,2)) +IF('3_Task_Input'!N173="Shared",0,IF('3_Task_Input'!N173="Role-based",1,2)) +IF('3_Task_Input'!O173="Yes",1,0))/2)))</f>
        <v/>
      </c>
      <c r="J173" s="8" t="str">
        <f>IF(A173="","",MIN(5,MAX(1,(IF('3_Task_Input'!S173="None",1,IF('3_Task_Input'!S173="Internal",3,5)) +IF('3_Task_Input'!P173&gt;48,5,IF('3_Task_Input'!P173&gt;8,4,IF('3_Task_Input'!P173&gt;0,2,1))))/2)))</f>
        <v/>
      </c>
      <c r="K173" s="8" t="str">
        <f>IF(A173="","",MIN(5,MAX(1,(IF('3_Task_Input'!R173="Low",1,IF('3_Task_Input'!R173="Medium",3,5))))))</f>
        <v/>
      </c>
      <c r="L173" s="8" t="str">
        <f>IF(A173="","",ROUND(AVERAGE(G173:K173),2))</f>
        <v/>
      </c>
      <c r="M173" s="8" t="str">
        <f>IF(A173="","",IF(L173&gt;=4,"High-Impact / Near-Term",IF(L173&gt;=2.5,"Medium-Impact","Monitor / Defer")))</f>
        <v/>
      </c>
    </row>
    <row r="174" spans="1:13">
      <c r="A174" s="8" t="str">
        <f>IF('3_Task_Input'!A174="","",'3_Task_Input'!A174)</f>
        <v/>
      </c>
      <c r="B174" s="8" t="str">
        <f>IF(A174="","",'3_Task_Input'!B174)</f>
        <v/>
      </c>
      <c r="C174" s="8" t="str">
        <f>IF(A174="","",'3_Task_Input'!C174)</f>
        <v/>
      </c>
      <c r="D174" s="8" t="str">
        <f>IF(A174="","",IF('3_Task_Input'!H174="per day",'3_Task_Input'!I174*260,IF('3_Task_Input'!H174="per week",'3_Task_Input'!I174*52,IF('3_Task_Input'!H174="per month",'3_Task_Input'!I174*12,""))))</f>
        <v/>
      </c>
      <c r="E174" s="8" t="str">
        <f>IF(A174="","",(D174*'3_Task_Input'!G174/60)*MAX(1,'3_Task_Input'!J174))</f>
        <v/>
      </c>
      <c r="F174" s="8" t="str">
        <f>IF(A174="","",E174*'3_Task_Input'!K174)</f>
        <v/>
      </c>
      <c r="G174" s="8" t="str">
        <f>IF(A174="","",IF(E174&lt;50,1,IF(E174&lt;200,2,IF(E174&lt;500,3,IF(E174&lt;1000,4,5)))))</f>
        <v/>
      </c>
      <c r="H174" s="8" t="str">
        <f>IF(A174="","",IF(F174&lt;10000,1,IF(F174&lt;50000,2,IF(F174&lt;150000,3,IF(F174&lt;300000,4,5)))))</f>
        <v/>
      </c>
      <c r="I174" s="8" t="str">
        <f>IF(A174="","",MIN(5,MAX(1,(IF('3_Task_Input'!L174="Low",1,IF('3_Task_Input'!L174="Medium",3,5)) +IF('3_Task_Input'!M174="Rare",0,IF('3_Task_Input'!M174="Occasional",1,2)) +IF('3_Task_Input'!N174="Shared",0,IF('3_Task_Input'!N174="Role-based",1,2)) +IF('3_Task_Input'!O174="Yes",1,0))/2)))</f>
        <v/>
      </c>
      <c r="J174" s="8" t="str">
        <f>IF(A174="","",MIN(5,MAX(1,(IF('3_Task_Input'!S174="None",1,IF('3_Task_Input'!S174="Internal",3,5)) +IF('3_Task_Input'!P174&gt;48,5,IF('3_Task_Input'!P174&gt;8,4,IF('3_Task_Input'!P174&gt;0,2,1))))/2)))</f>
        <v/>
      </c>
      <c r="K174" s="8" t="str">
        <f>IF(A174="","",MIN(5,MAX(1,(IF('3_Task_Input'!R174="Low",1,IF('3_Task_Input'!R174="Medium",3,5))))))</f>
        <v/>
      </c>
      <c r="L174" s="8" t="str">
        <f>IF(A174="","",ROUND(AVERAGE(G174:K174),2))</f>
        <v/>
      </c>
      <c r="M174" s="8" t="str">
        <f>IF(A174="","",IF(L174&gt;=4,"High-Impact / Near-Term",IF(L174&gt;=2.5,"Medium-Impact","Monitor / Defer")))</f>
        <v/>
      </c>
    </row>
    <row r="175" spans="1:13">
      <c r="A175" s="8" t="str">
        <f>IF('3_Task_Input'!A175="","",'3_Task_Input'!A175)</f>
        <v/>
      </c>
      <c r="B175" s="8" t="str">
        <f>IF(A175="","",'3_Task_Input'!B175)</f>
        <v/>
      </c>
      <c r="C175" s="8" t="str">
        <f>IF(A175="","",'3_Task_Input'!C175)</f>
        <v/>
      </c>
      <c r="D175" s="8" t="str">
        <f>IF(A175="","",IF('3_Task_Input'!H175="per day",'3_Task_Input'!I175*260,IF('3_Task_Input'!H175="per week",'3_Task_Input'!I175*52,IF('3_Task_Input'!H175="per month",'3_Task_Input'!I175*12,""))))</f>
        <v/>
      </c>
      <c r="E175" s="8" t="str">
        <f>IF(A175="","",(D175*'3_Task_Input'!G175/60)*MAX(1,'3_Task_Input'!J175))</f>
        <v/>
      </c>
      <c r="F175" s="8" t="str">
        <f>IF(A175="","",E175*'3_Task_Input'!K175)</f>
        <v/>
      </c>
      <c r="G175" s="8" t="str">
        <f>IF(A175="","",IF(E175&lt;50,1,IF(E175&lt;200,2,IF(E175&lt;500,3,IF(E175&lt;1000,4,5)))))</f>
        <v/>
      </c>
      <c r="H175" s="8" t="str">
        <f>IF(A175="","",IF(F175&lt;10000,1,IF(F175&lt;50000,2,IF(F175&lt;150000,3,IF(F175&lt;300000,4,5)))))</f>
        <v/>
      </c>
      <c r="I175" s="8" t="str">
        <f>IF(A175="","",MIN(5,MAX(1,(IF('3_Task_Input'!L175="Low",1,IF('3_Task_Input'!L175="Medium",3,5)) +IF('3_Task_Input'!M175="Rare",0,IF('3_Task_Input'!M175="Occasional",1,2)) +IF('3_Task_Input'!N175="Shared",0,IF('3_Task_Input'!N175="Role-based",1,2)) +IF('3_Task_Input'!O175="Yes",1,0))/2)))</f>
        <v/>
      </c>
      <c r="J175" s="8" t="str">
        <f>IF(A175="","",MIN(5,MAX(1,(IF('3_Task_Input'!S175="None",1,IF('3_Task_Input'!S175="Internal",3,5)) +IF('3_Task_Input'!P175&gt;48,5,IF('3_Task_Input'!P175&gt;8,4,IF('3_Task_Input'!P175&gt;0,2,1))))/2)))</f>
        <v/>
      </c>
      <c r="K175" s="8" t="str">
        <f>IF(A175="","",MIN(5,MAX(1,(IF('3_Task_Input'!R175="Low",1,IF('3_Task_Input'!R175="Medium",3,5))))))</f>
        <v/>
      </c>
      <c r="L175" s="8" t="str">
        <f>IF(A175="","",ROUND(AVERAGE(G175:K175),2))</f>
        <v/>
      </c>
      <c r="M175" s="8" t="str">
        <f>IF(A175="","",IF(L175&gt;=4,"High-Impact / Near-Term",IF(L175&gt;=2.5,"Medium-Impact","Monitor / Defer")))</f>
        <v/>
      </c>
    </row>
    <row r="176" spans="1:13">
      <c r="A176" s="8" t="str">
        <f>IF('3_Task_Input'!A176="","",'3_Task_Input'!A176)</f>
        <v/>
      </c>
      <c r="B176" s="8" t="str">
        <f>IF(A176="","",'3_Task_Input'!B176)</f>
        <v/>
      </c>
      <c r="C176" s="8" t="str">
        <f>IF(A176="","",'3_Task_Input'!C176)</f>
        <v/>
      </c>
      <c r="D176" s="8" t="str">
        <f>IF(A176="","",IF('3_Task_Input'!H176="per day",'3_Task_Input'!I176*260,IF('3_Task_Input'!H176="per week",'3_Task_Input'!I176*52,IF('3_Task_Input'!H176="per month",'3_Task_Input'!I176*12,""))))</f>
        <v/>
      </c>
      <c r="E176" s="8" t="str">
        <f>IF(A176="","",(D176*'3_Task_Input'!G176/60)*MAX(1,'3_Task_Input'!J176))</f>
        <v/>
      </c>
      <c r="F176" s="8" t="str">
        <f>IF(A176="","",E176*'3_Task_Input'!K176)</f>
        <v/>
      </c>
      <c r="G176" s="8" t="str">
        <f>IF(A176="","",IF(E176&lt;50,1,IF(E176&lt;200,2,IF(E176&lt;500,3,IF(E176&lt;1000,4,5)))))</f>
        <v/>
      </c>
      <c r="H176" s="8" t="str">
        <f>IF(A176="","",IF(F176&lt;10000,1,IF(F176&lt;50000,2,IF(F176&lt;150000,3,IF(F176&lt;300000,4,5)))))</f>
        <v/>
      </c>
      <c r="I176" s="8" t="str">
        <f>IF(A176="","",MIN(5,MAX(1,(IF('3_Task_Input'!L176="Low",1,IF('3_Task_Input'!L176="Medium",3,5)) +IF('3_Task_Input'!M176="Rare",0,IF('3_Task_Input'!M176="Occasional",1,2)) +IF('3_Task_Input'!N176="Shared",0,IF('3_Task_Input'!N176="Role-based",1,2)) +IF('3_Task_Input'!O176="Yes",1,0))/2)))</f>
        <v/>
      </c>
      <c r="J176" s="8" t="str">
        <f>IF(A176="","",MIN(5,MAX(1,(IF('3_Task_Input'!S176="None",1,IF('3_Task_Input'!S176="Internal",3,5)) +IF('3_Task_Input'!P176&gt;48,5,IF('3_Task_Input'!P176&gt;8,4,IF('3_Task_Input'!P176&gt;0,2,1))))/2)))</f>
        <v/>
      </c>
      <c r="K176" s="8" t="str">
        <f>IF(A176="","",MIN(5,MAX(1,(IF('3_Task_Input'!R176="Low",1,IF('3_Task_Input'!R176="Medium",3,5))))))</f>
        <v/>
      </c>
      <c r="L176" s="8" t="str">
        <f>IF(A176="","",ROUND(AVERAGE(G176:K176),2))</f>
        <v/>
      </c>
      <c r="M176" s="8" t="str">
        <f>IF(A176="","",IF(L176&gt;=4,"High-Impact / Near-Term",IF(L176&gt;=2.5,"Medium-Impact","Monitor / Defer")))</f>
        <v/>
      </c>
    </row>
    <row r="177" spans="1:13">
      <c r="A177" s="8" t="str">
        <f>IF('3_Task_Input'!A177="","",'3_Task_Input'!A177)</f>
        <v/>
      </c>
      <c r="B177" s="8" t="str">
        <f>IF(A177="","",'3_Task_Input'!B177)</f>
        <v/>
      </c>
      <c r="C177" s="8" t="str">
        <f>IF(A177="","",'3_Task_Input'!C177)</f>
        <v/>
      </c>
      <c r="D177" s="8" t="str">
        <f>IF(A177="","",IF('3_Task_Input'!H177="per day",'3_Task_Input'!I177*260,IF('3_Task_Input'!H177="per week",'3_Task_Input'!I177*52,IF('3_Task_Input'!H177="per month",'3_Task_Input'!I177*12,""))))</f>
        <v/>
      </c>
      <c r="E177" s="8" t="str">
        <f>IF(A177="","",(D177*'3_Task_Input'!G177/60)*MAX(1,'3_Task_Input'!J177))</f>
        <v/>
      </c>
      <c r="F177" s="8" t="str">
        <f>IF(A177="","",E177*'3_Task_Input'!K177)</f>
        <v/>
      </c>
      <c r="G177" s="8" t="str">
        <f>IF(A177="","",IF(E177&lt;50,1,IF(E177&lt;200,2,IF(E177&lt;500,3,IF(E177&lt;1000,4,5)))))</f>
        <v/>
      </c>
      <c r="H177" s="8" t="str">
        <f>IF(A177="","",IF(F177&lt;10000,1,IF(F177&lt;50000,2,IF(F177&lt;150000,3,IF(F177&lt;300000,4,5)))))</f>
        <v/>
      </c>
      <c r="I177" s="8" t="str">
        <f>IF(A177="","",MIN(5,MAX(1,(IF('3_Task_Input'!L177="Low",1,IF('3_Task_Input'!L177="Medium",3,5)) +IF('3_Task_Input'!M177="Rare",0,IF('3_Task_Input'!M177="Occasional",1,2)) +IF('3_Task_Input'!N177="Shared",0,IF('3_Task_Input'!N177="Role-based",1,2)) +IF('3_Task_Input'!O177="Yes",1,0))/2)))</f>
        <v/>
      </c>
      <c r="J177" s="8" t="str">
        <f>IF(A177="","",MIN(5,MAX(1,(IF('3_Task_Input'!S177="None",1,IF('3_Task_Input'!S177="Internal",3,5)) +IF('3_Task_Input'!P177&gt;48,5,IF('3_Task_Input'!P177&gt;8,4,IF('3_Task_Input'!P177&gt;0,2,1))))/2)))</f>
        <v/>
      </c>
      <c r="K177" s="8" t="str">
        <f>IF(A177="","",MIN(5,MAX(1,(IF('3_Task_Input'!R177="Low",1,IF('3_Task_Input'!R177="Medium",3,5))))))</f>
        <v/>
      </c>
      <c r="L177" s="8" t="str">
        <f>IF(A177="","",ROUND(AVERAGE(G177:K177),2))</f>
        <v/>
      </c>
      <c r="M177" s="8" t="str">
        <f>IF(A177="","",IF(L177&gt;=4,"High-Impact / Near-Term",IF(L177&gt;=2.5,"Medium-Impact","Monitor / Defer")))</f>
        <v/>
      </c>
    </row>
    <row r="178" spans="1:13">
      <c r="A178" s="8" t="str">
        <f>IF('3_Task_Input'!A178="","",'3_Task_Input'!A178)</f>
        <v/>
      </c>
      <c r="B178" s="8" t="str">
        <f>IF(A178="","",'3_Task_Input'!B178)</f>
        <v/>
      </c>
      <c r="C178" s="8" t="str">
        <f>IF(A178="","",'3_Task_Input'!C178)</f>
        <v/>
      </c>
      <c r="D178" s="8" t="str">
        <f>IF(A178="","",IF('3_Task_Input'!H178="per day",'3_Task_Input'!I178*260,IF('3_Task_Input'!H178="per week",'3_Task_Input'!I178*52,IF('3_Task_Input'!H178="per month",'3_Task_Input'!I178*12,""))))</f>
        <v/>
      </c>
      <c r="E178" s="8" t="str">
        <f>IF(A178="","",(D178*'3_Task_Input'!G178/60)*MAX(1,'3_Task_Input'!J178))</f>
        <v/>
      </c>
      <c r="F178" s="8" t="str">
        <f>IF(A178="","",E178*'3_Task_Input'!K178)</f>
        <v/>
      </c>
      <c r="G178" s="8" t="str">
        <f>IF(A178="","",IF(E178&lt;50,1,IF(E178&lt;200,2,IF(E178&lt;500,3,IF(E178&lt;1000,4,5)))))</f>
        <v/>
      </c>
      <c r="H178" s="8" t="str">
        <f>IF(A178="","",IF(F178&lt;10000,1,IF(F178&lt;50000,2,IF(F178&lt;150000,3,IF(F178&lt;300000,4,5)))))</f>
        <v/>
      </c>
      <c r="I178" s="8" t="str">
        <f>IF(A178="","",MIN(5,MAX(1,(IF('3_Task_Input'!L178="Low",1,IF('3_Task_Input'!L178="Medium",3,5)) +IF('3_Task_Input'!M178="Rare",0,IF('3_Task_Input'!M178="Occasional",1,2)) +IF('3_Task_Input'!N178="Shared",0,IF('3_Task_Input'!N178="Role-based",1,2)) +IF('3_Task_Input'!O178="Yes",1,0))/2)))</f>
        <v/>
      </c>
      <c r="J178" s="8" t="str">
        <f>IF(A178="","",MIN(5,MAX(1,(IF('3_Task_Input'!S178="None",1,IF('3_Task_Input'!S178="Internal",3,5)) +IF('3_Task_Input'!P178&gt;48,5,IF('3_Task_Input'!P178&gt;8,4,IF('3_Task_Input'!P178&gt;0,2,1))))/2)))</f>
        <v/>
      </c>
      <c r="K178" s="8" t="str">
        <f>IF(A178="","",MIN(5,MAX(1,(IF('3_Task_Input'!R178="Low",1,IF('3_Task_Input'!R178="Medium",3,5))))))</f>
        <v/>
      </c>
      <c r="L178" s="8" t="str">
        <f>IF(A178="","",ROUND(AVERAGE(G178:K178),2))</f>
        <v/>
      </c>
      <c r="M178" s="8" t="str">
        <f>IF(A178="","",IF(L178&gt;=4,"High-Impact / Near-Term",IF(L178&gt;=2.5,"Medium-Impact","Monitor / Defer")))</f>
        <v/>
      </c>
    </row>
    <row r="179" spans="1:13">
      <c r="A179" s="8" t="str">
        <f>IF('3_Task_Input'!A179="","",'3_Task_Input'!A179)</f>
        <v/>
      </c>
      <c r="B179" s="8" t="str">
        <f>IF(A179="","",'3_Task_Input'!B179)</f>
        <v/>
      </c>
      <c r="C179" s="8" t="str">
        <f>IF(A179="","",'3_Task_Input'!C179)</f>
        <v/>
      </c>
      <c r="D179" s="8" t="str">
        <f>IF(A179="","",IF('3_Task_Input'!H179="per day",'3_Task_Input'!I179*260,IF('3_Task_Input'!H179="per week",'3_Task_Input'!I179*52,IF('3_Task_Input'!H179="per month",'3_Task_Input'!I179*12,""))))</f>
        <v/>
      </c>
      <c r="E179" s="8" t="str">
        <f>IF(A179="","",(D179*'3_Task_Input'!G179/60)*MAX(1,'3_Task_Input'!J179))</f>
        <v/>
      </c>
      <c r="F179" s="8" t="str">
        <f>IF(A179="","",E179*'3_Task_Input'!K179)</f>
        <v/>
      </c>
      <c r="G179" s="8" t="str">
        <f>IF(A179="","",IF(E179&lt;50,1,IF(E179&lt;200,2,IF(E179&lt;500,3,IF(E179&lt;1000,4,5)))))</f>
        <v/>
      </c>
      <c r="H179" s="8" t="str">
        <f>IF(A179="","",IF(F179&lt;10000,1,IF(F179&lt;50000,2,IF(F179&lt;150000,3,IF(F179&lt;300000,4,5)))))</f>
        <v/>
      </c>
      <c r="I179" s="8" t="str">
        <f>IF(A179="","",MIN(5,MAX(1,(IF('3_Task_Input'!L179="Low",1,IF('3_Task_Input'!L179="Medium",3,5)) +IF('3_Task_Input'!M179="Rare",0,IF('3_Task_Input'!M179="Occasional",1,2)) +IF('3_Task_Input'!N179="Shared",0,IF('3_Task_Input'!N179="Role-based",1,2)) +IF('3_Task_Input'!O179="Yes",1,0))/2)))</f>
        <v/>
      </c>
      <c r="J179" s="8" t="str">
        <f>IF(A179="","",MIN(5,MAX(1,(IF('3_Task_Input'!S179="None",1,IF('3_Task_Input'!S179="Internal",3,5)) +IF('3_Task_Input'!P179&gt;48,5,IF('3_Task_Input'!P179&gt;8,4,IF('3_Task_Input'!P179&gt;0,2,1))))/2)))</f>
        <v/>
      </c>
      <c r="K179" s="8" t="str">
        <f>IF(A179="","",MIN(5,MAX(1,(IF('3_Task_Input'!R179="Low",1,IF('3_Task_Input'!R179="Medium",3,5))))))</f>
        <v/>
      </c>
      <c r="L179" s="8" t="str">
        <f>IF(A179="","",ROUND(AVERAGE(G179:K179),2))</f>
        <v/>
      </c>
      <c r="M179" s="8" t="str">
        <f>IF(A179="","",IF(L179&gt;=4,"High-Impact / Near-Term",IF(L179&gt;=2.5,"Medium-Impact","Monitor / Defer")))</f>
        <v/>
      </c>
    </row>
    <row r="180" spans="1:13">
      <c r="A180" s="8" t="str">
        <f>IF('3_Task_Input'!A180="","",'3_Task_Input'!A180)</f>
        <v/>
      </c>
      <c r="B180" s="8" t="str">
        <f>IF(A180="","",'3_Task_Input'!B180)</f>
        <v/>
      </c>
      <c r="C180" s="8" t="str">
        <f>IF(A180="","",'3_Task_Input'!C180)</f>
        <v/>
      </c>
      <c r="D180" s="8" t="str">
        <f>IF(A180="","",IF('3_Task_Input'!H180="per day",'3_Task_Input'!I180*260,IF('3_Task_Input'!H180="per week",'3_Task_Input'!I180*52,IF('3_Task_Input'!H180="per month",'3_Task_Input'!I180*12,""))))</f>
        <v/>
      </c>
      <c r="E180" s="8" t="str">
        <f>IF(A180="","",(D180*'3_Task_Input'!G180/60)*MAX(1,'3_Task_Input'!J180))</f>
        <v/>
      </c>
      <c r="F180" s="8" t="str">
        <f>IF(A180="","",E180*'3_Task_Input'!K180)</f>
        <v/>
      </c>
      <c r="G180" s="8" t="str">
        <f>IF(A180="","",IF(E180&lt;50,1,IF(E180&lt;200,2,IF(E180&lt;500,3,IF(E180&lt;1000,4,5)))))</f>
        <v/>
      </c>
      <c r="H180" s="8" t="str">
        <f>IF(A180="","",IF(F180&lt;10000,1,IF(F180&lt;50000,2,IF(F180&lt;150000,3,IF(F180&lt;300000,4,5)))))</f>
        <v/>
      </c>
      <c r="I180" s="8" t="str">
        <f>IF(A180="","",MIN(5,MAX(1,(IF('3_Task_Input'!L180="Low",1,IF('3_Task_Input'!L180="Medium",3,5)) +IF('3_Task_Input'!M180="Rare",0,IF('3_Task_Input'!M180="Occasional",1,2)) +IF('3_Task_Input'!N180="Shared",0,IF('3_Task_Input'!N180="Role-based",1,2)) +IF('3_Task_Input'!O180="Yes",1,0))/2)))</f>
        <v/>
      </c>
      <c r="J180" s="8" t="str">
        <f>IF(A180="","",MIN(5,MAX(1,(IF('3_Task_Input'!S180="None",1,IF('3_Task_Input'!S180="Internal",3,5)) +IF('3_Task_Input'!P180&gt;48,5,IF('3_Task_Input'!P180&gt;8,4,IF('3_Task_Input'!P180&gt;0,2,1))))/2)))</f>
        <v/>
      </c>
      <c r="K180" s="8" t="str">
        <f>IF(A180="","",MIN(5,MAX(1,(IF('3_Task_Input'!R180="Low",1,IF('3_Task_Input'!R180="Medium",3,5))))))</f>
        <v/>
      </c>
      <c r="L180" s="8" t="str">
        <f>IF(A180="","",ROUND(AVERAGE(G180:K180),2))</f>
        <v/>
      </c>
      <c r="M180" s="8" t="str">
        <f>IF(A180="","",IF(L180&gt;=4,"High-Impact / Near-Term",IF(L180&gt;=2.5,"Medium-Impact","Monitor / Defer")))</f>
        <v/>
      </c>
    </row>
    <row r="181" spans="1:13">
      <c r="A181" s="8" t="str">
        <f>IF('3_Task_Input'!A181="","",'3_Task_Input'!A181)</f>
        <v/>
      </c>
      <c r="B181" s="8" t="str">
        <f>IF(A181="","",'3_Task_Input'!B181)</f>
        <v/>
      </c>
      <c r="C181" s="8" t="str">
        <f>IF(A181="","",'3_Task_Input'!C181)</f>
        <v/>
      </c>
      <c r="D181" s="8" t="str">
        <f>IF(A181="","",IF('3_Task_Input'!H181="per day",'3_Task_Input'!I181*260,IF('3_Task_Input'!H181="per week",'3_Task_Input'!I181*52,IF('3_Task_Input'!H181="per month",'3_Task_Input'!I181*12,""))))</f>
        <v/>
      </c>
      <c r="E181" s="8" t="str">
        <f>IF(A181="","",(D181*'3_Task_Input'!G181/60)*MAX(1,'3_Task_Input'!J181))</f>
        <v/>
      </c>
      <c r="F181" s="8" t="str">
        <f>IF(A181="","",E181*'3_Task_Input'!K181)</f>
        <v/>
      </c>
      <c r="G181" s="8" t="str">
        <f>IF(A181="","",IF(E181&lt;50,1,IF(E181&lt;200,2,IF(E181&lt;500,3,IF(E181&lt;1000,4,5)))))</f>
        <v/>
      </c>
      <c r="H181" s="8" t="str">
        <f>IF(A181="","",IF(F181&lt;10000,1,IF(F181&lt;50000,2,IF(F181&lt;150000,3,IF(F181&lt;300000,4,5)))))</f>
        <v/>
      </c>
      <c r="I181" s="8" t="str">
        <f>IF(A181="","",MIN(5,MAX(1,(IF('3_Task_Input'!L181="Low",1,IF('3_Task_Input'!L181="Medium",3,5)) +IF('3_Task_Input'!M181="Rare",0,IF('3_Task_Input'!M181="Occasional",1,2)) +IF('3_Task_Input'!N181="Shared",0,IF('3_Task_Input'!N181="Role-based",1,2)) +IF('3_Task_Input'!O181="Yes",1,0))/2)))</f>
        <v/>
      </c>
      <c r="J181" s="8" t="str">
        <f>IF(A181="","",MIN(5,MAX(1,(IF('3_Task_Input'!S181="None",1,IF('3_Task_Input'!S181="Internal",3,5)) +IF('3_Task_Input'!P181&gt;48,5,IF('3_Task_Input'!P181&gt;8,4,IF('3_Task_Input'!P181&gt;0,2,1))))/2)))</f>
        <v/>
      </c>
      <c r="K181" s="8" t="str">
        <f>IF(A181="","",MIN(5,MAX(1,(IF('3_Task_Input'!R181="Low",1,IF('3_Task_Input'!R181="Medium",3,5))))))</f>
        <v/>
      </c>
      <c r="L181" s="8" t="str">
        <f>IF(A181="","",ROUND(AVERAGE(G181:K181),2))</f>
        <v/>
      </c>
      <c r="M181" s="8" t="str">
        <f>IF(A181="","",IF(L181&gt;=4,"High-Impact / Near-Term",IF(L181&gt;=2.5,"Medium-Impact","Monitor / Defer")))</f>
        <v/>
      </c>
    </row>
    <row r="182" spans="1:13">
      <c r="A182" s="8" t="str">
        <f>IF('3_Task_Input'!A182="","",'3_Task_Input'!A182)</f>
        <v/>
      </c>
      <c r="B182" s="8" t="str">
        <f>IF(A182="","",'3_Task_Input'!B182)</f>
        <v/>
      </c>
      <c r="C182" s="8" t="str">
        <f>IF(A182="","",'3_Task_Input'!C182)</f>
        <v/>
      </c>
      <c r="D182" s="8" t="str">
        <f>IF(A182="","",IF('3_Task_Input'!H182="per day",'3_Task_Input'!I182*260,IF('3_Task_Input'!H182="per week",'3_Task_Input'!I182*52,IF('3_Task_Input'!H182="per month",'3_Task_Input'!I182*12,""))))</f>
        <v/>
      </c>
      <c r="E182" s="8" t="str">
        <f>IF(A182="","",(D182*'3_Task_Input'!G182/60)*MAX(1,'3_Task_Input'!J182))</f>
        <v/>
      </c>
      <c r="F182" s="8" t="str">
        <f>IF(A182="","",E182*'3_Task_Input'!K182)</f>
        <v/>
      </c>
      <c r="G182" s="8" t="str">
        <f>IF(A182="","",IF(E182&lt;50,1,IF(E182&lt;200,2,IF(E182&lt;500,3,IF(E182&lt;1000,4,5)))))</f>
        <v/>
      </c>
      <c r="H182" s="8" t="str">
        <f>IF(A182="","",IF(F182&lt;10000,1,IF(F182&lt;50000,2,IF(F182&lt;150000,3,IF(F182&lt;300000,4,5)))))</f>
        <v/>
      </c>
      <c r="I182" s="8" t="str">
        <f>IF(A182="","",MIN(5,MAX(1,(IF('3_Task_Input'!L182="Low",1,IF('3_Task_Input'!L182="Medium",3,5)) +IF('3_Task_Input'!M182="Rare",0,IF('3_Task_Input'!M182="Occasional",1,2)) +IF('3_Task_Input'!N182="Shared",0,IF('3_Task_Input'!N182="Role-based",1,2)) +IF('3_Task_Input'!O182="Yes",1,0))/2)))</f>
        <v/>
      </c>
      <c r="J182" s="8" t="str">
        <f>IF(A182="","",MIN(5,MAX(1,(IF('3_Task_Input'!S182="None",1,IF('3_Task_Input'!S182="Internal",3,5)) +IF('3_Task_Input'!P182&gt;48,5,IF('3_Task_Input'!P182&gt;8,4,IF('3_Task_Input'!P182&gt;0,2,1))))/2)))</f>
        <v/>
      </c>
      <c r="K182" s="8" t="str">
        <f>IF(A182="","",MIN(5,MAX(1,(IF('3_Task_Input'!R182="Low",1,IF('3_Task_Input'!R182="Medium",3,5))))))</f>
        <v/>
      </c>
      <c r="L182" s="8" t="str">
        <f>IF(A182="","",ROUND(AVERAGE(G182:K182),2))</f>
        <v/>
      </c>
      <c r="M182" s="8" t="str">
        <f>IF(A182="","",IF(L182&gt;=4,"High-Impact / Near-Term",IF(L182&gt;=2.5,"Medium-Impact","Monitor / Defer")))</f>
        <v/>
      </c>
    </row>
    <row r="183" spans="1:13">
      <c r="A183" s="8" t="str">
        <f>IF('3_Task_Input'!A183="","",'3_Task_Input'!A183)</f>
        <v/>
      </c>
      <c r="B183" s="8" t="str">
        <f>IF(A183="","",'3_Task_Input'!B183)</f>
        <v/>
      </c>
      <c r="C183" s="8" t="str">
        <f>IF(A183="","",'3_Task_Input'!C183)</f>
        <v/>
      </c>
      <c r="D183" s="8" t="str">
        <f>IF(A183="","",IF('3_Task_Input'!H183="per day",'3_Task_Input'!I183*260,IF('3_Task_Input'!H183="per week",'3_Task_Input'!I183*52,IF('3_Task_Input'!H183="per month",'3_Task_Input'!I183*12,""))))</f>
        <v/>
      </c>
      <c r="E183" s="8" t="str">
        <f>IF(A183="","",(D183*'3_Task_Input'!G183/60)*MAX(1,'3_Task_Input'!J183))</f>
        <v/>
      </c>
      <c r="F183" s="8" t="str">
        <f>IF(A183="","",E183*'3_Task_Input'!K183)</f>
        <v/>
      </c>
      <c r="G183" s="8" t="str">
        <f>IF(A183="","",IF(E183&lt;50,1,IF(E183&lt;200,2,IF(E183&lt;500,3,IF(E183&lt;1000,4,5)))))</f>
        <v/>
      </c>
      <c r="H183" s="8" t="str">
        <f>IF(A183="","",IF(F183&lt;10000,1,IF(F183&lt;50000,2,IF(F183&lt;150000,3,IF(F183&lt;300000,4,5)))))</f>
        <v/>
      </c>
      <c r="I183" s="8" t="str">
        <f>IF(A183="","",MIN(5,MAX(1,(IF('3_Task_Input'!L183="Low",1,IF('3_Task_Input'!L183="Medium",3,5)) +IF('3_Task_Input'!M183="Rare",0,IF('3_Task_Input'!M183="Occasional",1,2)) +IF('3_Task_Input'!N183="Shared",0,IF('3_Task_Input'!N183="Role-based",1,2)) +IF('3_Task_Input'!O183="Yes",1,0))/2)))</f>
        <v/>
      </c>
      <c r="J183" s="8" t="str">
        <f>IF(A183="","",MIN(5,MAX(1,(IF('3_Task_Input'!S183="None",1,IF('3_Task_Input'!S183="Internal",3,5)) +IF('3_Task_Input'!P183&gt;48,5,IF('3_Task_Input'!P183&gt;8,4,IF('3_Task_Input'!P183&gt;0,2,1))))/2)))</f>
        <v/>
      </c>
      <c r="K183" s="8" t="str">
        <f>IF(A183="","",MIN(5,MAX(1,(IF('3_Task_Input'!R183="Low",1,IF('3_Task_Input'!R183="Medium",3,5))))))</f>
        <v/>
      </c>
      <c r="L183" s="8" t="str">
        <f>IF(A183="","",ROUND(AVERAGE(G183:K183),2))</f>
        <v/>
      </c>
      <c r="M183" s="8" t="str">
        <f>IF(A183="","",IF(L183&gt;=4,"High-Impact / Near-Term",IF(L183&gt;=2.5,"Medium-Impact","Monitor / Defer")))</f>
        <v/>
      </c>
    </row>
    <row r="184" spans="1:13">
      <c r="A184" s="8" t="str">
        <f>IF('3_Task_Input'!A184="","",'3_Task_Input'!A184)</f>
        <v/>
      </c>
      <c r="B184" s="8" t="str">
        <f>IF(A184="","",'3_Task_Input'!B184)</f>
        <v/>
      </c>
      <c r="C184" s="8" t="str">
        <f>IF(A184="","",'3_Task_Input'!C184)</f>
        <v/>
      </c>
      <c r="D184" s="8" t="str">
        <f>IF(A184="","",IF('3_Task_Input'!H184="per day",'3_Task_Input'!I184*260,IF('3_Task_Input'!H184="per week",'3_Task_Input'!I184*52,IF('3_Task_Input'!H184="per month",'3_Task_Input'!I184*12,""))))</f>
        <v/>
      </c>
      <c r="E184" s="8" t="str">
        <f>IF(A184="","",(D184*'3_Task_Input'!G184/60)*MAX(1,'3_Task_Input'!J184))</f>
        <v/>
      </c>
      <c r="F184" s="8" t="str">
        <f>IF(A184="","",E184*'3_Task_Input'!K184)</f>
        <v/>
      </c>
      <c r="G184" s="8" t="str">
        <f>IF(A184="","",IF(E184&lt;50,1,IF(E184&lt;200,2,IF(E184&lt;500,3,IF(E184&lt;1000,4,5)))))</f>
        <v/>
      </c>
      <c r="H184" s="8" t="str">
        <f>IF(A184="","",IF(F184&lt;10000,1,IF(F184&lt;50000,2,IF(F184&lt;150000,3,IF(F184&lt;300000,4,5)))))</f>
        <v/>
      </c>
      <c r="I184" s="8" t="str">
        <f>IF(A184="","",MIN(5,MAX(1,(IF('3_Task_Input'!L184="Low",1,IF('3_Task_Input'!L184="Medium",3,5)) +IF('3_Task_Input'!M184="Rare",0,IF('3_Task_Input'!M184="Occasional",1,2)) +IF('3_Task_Input'!N184="Shared",0,IF('3_Task_Input'!N184="Role-based",1,2)) +IF('3_Task_Input'!O184="Yes",1,0))/2)))</f>
        <v/>
      </c>
      <c r="J184" s="8" t="str">
        <f>IF(A184="","",MIN(5,MAX(1,(IF('3_Task_Input'!S184="None",1,IF('3_Task_Input'!S184="Internal",3,5)) +IF('3_Task_Input'!P184&gt;48,5,IF('3_Task_Input'!P184&gt;8,4,IF('3_Task_Input'!P184&gt;0,2,1))))/2)))</f>
        <v/>
      </c>
      <c r="K184" s="8" t="str">
        <f>IF(A184="","",MIN(5,MAX(1,(IF('3_Task_Input'!R184="Low",1,IF('3_Task_Input'!R184="Medium",3,5))))))</f>
        <v/>
      </c>
      <c r="L184" s="8" t="str">
        <f>IF(A184="","",ROUND(AVERAGE(G184:K184),2))</f>
        <v/>
      </c>
      <c r="M184" s="8" t="str">
        <f>IF(A184="","",IF(L184&gt;=4,"High-Impact / Near-Term",IF(L184&gt;=2.5,"Medium-Impact","Monitor / Defer")))</f>
        <v/>
      </c>
    </row>
    <row r="185" spans="1:13">
      <c r="A185" s="8" t="str">
        <f>IF('3_Task_Input'!A185="","",'3_Task_Input'!A185)</f>
        <v/>
      </c>
      <c r="B185" s="8" t="str">
        <f>IF(A185="","",'3_Task_Input'!B185)</f>
        <v/>
      </c>
      <c r="C185" s="8" t="str">
        <f>IF(A185="","",'3_Task_Input'!C185)</f>
        <v/>
      </c>
      <c r="D185" s="8" t="str">
        <f>IF(A185="","",IF('3_Task_Input'!H185="per day",'3_Task_Input'!I185*260,IF('3_Task_Input'!H185="per week",'3_Task_Input'!I185*52,IF('3_Task_Input'!H185="per month",'3_Task_Input'!I185*12,""))))</f>
        <v/>
      </c>
      <c r="E185" s="8" t="str">
        <f>IF(A185="","",(D185*'3_Task_Input'!G185/60)*MAX(1,'3_Task_Input'!J185))</f>
        <v/>
      </c>
      <c r="F185" s="8" t="str">
        <f>IF(A185="","",E185*'3_Task_Input'!K185)</f>
        <v/>
      </c>
      <c r="G185" s="8" t="str">
        <f>IF(A185="","",IF(E185&lt;50,1,IF(E185&lt;200,2,IF(E185&lt;500,3,IF(E185&lt;1000,4,5)))))</f>
        <v/>
      </c>
      <c r="H185" s="8" t="str">
        <f>IF(A185="","",IF(F185&lt;10000,1,IF(F185&lt;50000,2,IF(F185&lt;150000,3,IF(F185&lt;300000,4,5)))))</f>
        <v/>
      </c>
      <c r="I185" s="8" t="str">
        <f>IF(A185="","",MIN(5,MAX(1,(IF('3_Task_Input'!L185="Low",1,IF('3_Task_Input'!L185="Medium",3,5)) +IF('3_Task_Input'!M185="Rare",0,IF('3_Task_Input'!M185="Occasional",1,2)) +IF('3_Task_Input'!N185="Shared",0,IF('3_Task_Input'!N185="Role-based",1,2)) +IF('3_Task_Input'!O185="Yes",1,0))/2)))</f>
        <v/>
      </c>
      <c r="J185" s="8" t="str">
        <f>IF(A185="","",MIN(5,MAX(1,(IF('3_Task_Input'!S185="None",1,IF('3_Task_Input'!S185="Internal",3,5)) +IF('3_Task_Input'!P185&gt;48,5,IF('3_Task_Input'!P185&gt;8,4,IF('3_Task_Input'!P185&gt;0,2,1))))/2)))</f>
        <v/>
      </c>
      <c r="K185" s="8" t="str">
        <f>IF(A185="","",MIN(5,MAX(1,(IF('3_Task_Input'!R185="Low",1,IF('3_Task_Input'!R185="Medium",3,5))))))</f>
        <v/>
      </c>
      <c r="L185" s="8" t="str">
        <f>IF(A185="","",ROUND(AVERAGE(G185:K185),2))</f>
        <v/>
      </c>
      <c r="M185" s="8" t="str">
        <f>IF(A185="","",IF(L185&gt;=4,"High-Impact / Near-Term",IF(L185&gt;=2.5,"Medium-Impact","Monitor / Defer")))</f>
        <v/>
      </c>
    </row>
    <row r="186" spans="1:13">
      <c r="A186" s="8" t="str">
        <f>IF('3_Task_Input'!A186="","",'3_Task_Input'!A186)</f>
        <v/>
      </c>
      <c r="B186" s="8" t="str">
        <f>IF(A186="","",'3_Task_Input'!B186)</f>
        <v/>
      </c>
      <c r="C186" s="8" t="str">
        <f>IF(A186="","",'3_Task_Input'!C186)</f>
        <v/>
      </c>
      <c r="D186" s="8" t="str">
        <f>IF(A186="","",IF('3_Task_Input'!H186="per day",'3_Task_Input'!I186*260,IF('3_Task_Input'!H186="per week",'3_Task_Input'!I186*52,IF('3_Task_Input'!H186="per month",'3_Task_Input'!I186*12,""))))</f>
        <v/>
      </c>
      <c r="E186" s="8" t="str">
        <f>IF(A186="","",(D186*'3_Task_Input'!G186/60)*MAX(1,'3_Task_Input'!J186))</f>
        <v/>
      </c>
      <c r="F186" s="8" t="str">
        <f>IF(A186="","",E186*'3_Task_Input'!K186)</f>
        <v/>
      </c>
      <c r="G186" s="8" t="str">
        <f>IF(A186="","",IF(E186&lt;50,1,IF(E186&lt;200,2,IF(E186&lt;500,3,IF(E186&lt;1000,4,5)))))</f>
        <v/>
      </c>
      <c r="H186" s="8" t="str">
        <f>IF(A186="","",IF(F186&lt;10000,1,IF(F186&lt;50000,2,IF(F186&lt;150000,3,IF(F186&lt;300000,4,5)))))</f>
        <v/>
      </c>
      <c r="I186" s="8" t="str">
        <f>IF(A186="","",MIN(5,MAX(1,(IF('3_Task_Input'!L186="Low",1,IF('3_Task_Input'!L186="Medium",3,5)) +IF('3_Task_Input'!M186="Rare",0,IF('3_Task_Input'!M186="Occasional",1,2)) +IF('3_Task_Input'!N186="Shared",0,IF('3_Task_Input'!N186="Role-based",1,2)) +IF('3_Task_Input'!O186="Yes",1,0))/2)))</f>
        <v/>
      </c>
      <c r="J186" s="8" t="str">
        <f>IF(A186="","",MIN(5,MAX(1,(IF('3_Task_Input'!S186="None",1,IF('3_Task_Input'!S186="Internal",3,5)) +IF('3_Task_Input'!P186&gt;48,5,IF('3_Task_Input'!P186&gt;8,4,IF('3_Task_Input'!P186&gt;0,2,1))))/2)))</f>
        <v/>
      </c>
      <c r="K186" s="8" t="str">
        <f>IF(A186="","",MIN(5,MAX(1,(IF('3_Task_Input'!R186="Low",1,IF('3_Task_Input'!R186="Medium",3,5))))))</f>
        <v/>
      </c>
      <c r="L186" s="8" t="str">
        <f>IF(A186="","",ROUND(AVERAGE(G186:K186),2))</f>
        <v/>
      </c>
      <c r="M186" s="8" t="str">
        <f>IF(A186="","",IF(L186&gt;=4,"High-Impact / Near-Term",IF(L186&gt;=2.5,"Medium-Impact","Monitor / Defer")))</f>
        <v/>
      </c>
    </row>
    <row r="187" spans="1:13">
      <c r="A187" s="8" t="str">
        <f>IF('3_Task_Input'!A187="","",'3_Task_Input'!A187)</f>
        <v/>
      </c>
      <c r="B187" s="8" t="str">
        <f>IF(A187="","",'3_Task_Input'!B187)</f>
        <v/>
      </c>
      <c r="C187" s="8" t="str">
        <f>IF(A187="","",'3_Task_Input'!C187)</f>
        <v/>
      </c>
      <c r="D187" s="8" t="str">
        <f>IF(A187="","",IF('3_Task_Input'!H187="per day",'3_Task_Input'!I187*260,IF('3_Task_Input'!H187="per week",'3_Task_Input'!I187*52,IF('3_Task_Input'!H187="per month",'3_Task_Input'!I187*12,""))))</f>
        <v/>
      </c>
      <c r="E187" s="8" t="str">
        <f>IF(A187="","",(D187*'3_Task_Input'!G187/60)*MAX(1,'3_Task_Input'!J187))</f>
        <v/>
      </c>
      <c r="F187" s="8" t="str">
        <f>IF(A187="","",E187*'3_Task_Input'!K187)</f>
        <v/>
      </c>
      <c r="G187" s="8" t="str">
        <f>IF(A187="","",IF(E187&lt;50,1,IF(E187&lt;200,2,IF(E187&lt;500,3,IF(E187&lt;1000,4,5)))))</f>
        <v/>
      </c>
      <c r="H187" s="8" t="str">
        <f>IF(A187="","",IF(F187&lt;10000,1,IF(F187&lt;50000,2,IF(F187&lt;150000,3,IF(F187&lt;300000,4,5)))))</f>
        <v/>
      </c>
      <c r="I187" s="8" t="str">
        <f>IF(A187="","",MIN(5,MAX(1,(IF('3_Task_Input'!L187="Low",1,IF('3_Task_Input'!L187="Medium",3,5)) +IF('3_Task_Input'!M187="Rare",0,IF('3_Task_Input'!M187="Occasional",1,2)) +IF('3_Task_Input'!N187="Shared",0,IF('3_Task_Input'!N187="Role-based",1,2)) +IF('3_Task_Input'!O187="Yes",1,0))/2)))</f>
        <v/>
      </c>
      <c r="J187" s="8" t="str">
        <f>IF(A187="","",MIN(5,MAX(1,(IF('3_Task_Input'!S187="None",1,IF('3_Task_Input'!S187="Internal",3,5)) +IF('3_Task_Input'!P187&gt;48,5,IF('3_Task_Input'!P187&gt;8,4,IF('3_Task_Input'!P187&gt;0,2,1))))/2)))</f>
        <v/>
      </c>
      <c r="K187" s="8" t="str">
        <f>IF(A187="","",MIN(5,MAX(1,(IF('3_Task_Input'!R187="Low",1,IF('3_Task_Input'!R187="Medium",3,5))))))</f>
        <v/>
      </c>
      <c r="L187" s="8" t="str">
        <f>IF(A187="","",ROUND(AVERAGE(G187:K187),2))</f>
        <v/>
      </c>
      <c r="M187" s="8" t="str">
        <f>IF(A187="","",IF(L187&gt;=4,"High-Impact / Near-Term",IF(L187&gt;=2.5,"Medium-Impact","Monitor / Defer")))</f>
        <v/>
      </c>
    </row>
    <row r="188" spans="1:13">
      <c r="A188" s="8" t="str">
        <f>IF('3_Task_Input'!A188="","",'3_Task_Input'!A188)</f>
        <v/>
      </c>
      <c r="B188" s="8" t="str">
        <f>IF(A188="","",'3_Task_Input'!B188)</f>
        <v/>
      </c>
      <c r="C188" s="8" t="str">
        <f>IF(A188="","",'3_Task_Input'!C188)</f>
        <v/>
      </c>
      <c r="D188" s="8" t="str">
        <f>IF(A188="","",IF('3_Task_Input'!H188="per day",'3_Task_Input'!I188*260,IF('3_Task_Input'!H188="per week",'3_Task_Input'!I188*52,IF('3_Task_Input'!H188="per month",'3_Task_Input'!I188*12,""))))</f>
        <v/>
      </c>
      <c r="E188" s="8" t="str">
        <f>IF(A188="","",(D188*'3_Task_Input'!G188/60)*MAX(1,'3_Task_Input'!J188))</f>
        <v/>
      </c>
      <c r="F188" s="8" t="str">
        <f>IF(A188="","",E188*'3_Task_Input'!K188)</f>
        <v/>
      </c>
      <c r="G188" s="8" t="str">
        <f>IF(A188="","",IF(E188&lt;50,1,IF(E188&lt;200,2,IF(E188&lt;500,3,IF(E188&lt;1000,4,5)))))</f>
        <v/>
      </c>
      <c r="H188" s="8" t="str">
        <f>IF(A188="","",IF(F188&lt;10000,1,IF(F188&lt;50000,2,IF(F188&lt;150000,3,IF(F188&lt;300000,4,5)))))</f>
        <v/>
      </c>
      <c r="I188" s="8" t="str">
        <f>IF(A188="","",MIN(5,MAX(1,(IF('3_Task_Input'!L188="Low",1,IF('3_Task_Input'!L188="Medium",3,5)) +IF('3_Task_Input'!M188="Rare",0,IF('3_Task_Input'!M188="Occasional",1,2)) +IF('3_Task_Input'!N188="Shared",0,IF('3_Task_Input'!N188="Role-based",1,2)) +IF('3_Task_Input'!O188="Yes",1,0))/2)))</f>
        <v/>
      </c>
      <c r="J188" s="8" t="str">
        <f>IF(A188="","",MIN(5,MAX(1,(IF('3_Task_Input'!S188="None",1,IF('3_Task_Input'!S188="Internal",3,5)) +IF('3_Task_Input'!P188&gt;48,5,IF('3_Task_Input'!P188&gt;8,4,IF('3_Task_Input'!P188&gt;0,2,1))))/2)))</f>
        <v/>
      </c>
      <c r="K188" s="8" t="str">
        <f>IF(A188="","",MIN(5,MAX(1,(IF('3_Task_Input'!R188="Low",1,IF('3_Task_Input'!R188="Medium",3,5))))))</f>
        <v/>
      </c>
      <c r="L188" s="8" t="str">
        <f>IF(A188="","",ROUND(AVERAGE(G188:K188),2))</f>
        <v/>
      </c>
      <c r="M188" s="8" t="str">
        <f>IF(A188="","",IF(L188&gt;=4,"High-Impact / Near-Term",IF(L188&gt;=2.5,"Medium-Impact","Monitor / Defer")))</f>
        <v/>
      </c>
    </row>
    <row r="189" spans="1:13">
      <c r="A189" s="8" t="str">
        <f>IF('3_Task_Input'!A189="","",'3_Task_Input'!A189)</f>
        <v/>
      </c>
      <c r="B189" s="8" t="str">
        <f>IF(A189="","",'3_Task_Input'!B189)</f>
        <v/>
      </c>
      <c r="C189" s="8" t="str">
        <f>IF(A189="","",'3_Task_Input'!C189)</f>
        <v/>
      </c>
      <c r="D189" s="8" t="str">
        <f>IF(A189="","",IF('3_Task_Input'!H189="per day",'3_Task_Input'!I189*260,IF('3_Task_Input'!H189="per week",'3_Task_Input'!I189*52,IF('3_Task_Input'!H189="per month",'3_Task_Input'!I189*12,""))))</f>
        <v/>
      </c>
      <c r="E189" s="8" t="str">
        <f>IF(A189="","",(D189*'3_Task_Input'!G189/60)*MAX(1,'3_Task_Input'!J189))</f>
        <v/>
      </c>
      <c r="F189" s="8" t="str">
        <f>IF(A189="","",E189*'3_Task_Input'!K189)</f>
        <v/>
      </c>
      <c r="G189" s="8" t="str">
        <f>IF(A189="","",IF(E189&lt;50,1,IF(E189&lt;200,2,IF(E189&lt;500,3,IF(E189&lt;1000,4,5)))))</f>
        <v/>
      </c>
      <c r="H189" s="8" t="str">
        <f>IF(A189="","",IF(F189&lt;10000,1,IF(F189&lt;50000,2,IF(F189&lt;150000,3,IF(F189&lt;300000,4,5)))))</f>
        <v/>
      </c>
      <c r="I189" s="8" t="str">
        <f>IF(A189="","",MIN(5,MAX(1,(IF('3_Task_Input'!L189="Low",1,IF('3_Task_Input'!L189="Medium",3,5)) +IF('3_Task_Input'!M189="Rare",0,IF('3_Task_Input'!M189="Occasional",1,2)) +IF('3_Task_Input'!N189="Shared",0,IF('3_Task_Input'!N189="Role-based",1,2)) +IF('3_Task_Input'!O189="Yes",1,0))/2)))</f>
        <v/>
      </c>
      <c r="J189" s="8" t="str">
        <f>IF(A189="","",MIN(5,MAX(1,(IF('3_Task_Input'!S189="None",1,IF('3_Task_Input'!S189="Internal",3,5)) +IF('3_Task_Input'!P189&gt;48,5,IF('3_Task_Input'!P189&gt;8,4,IF('3_Task_Input'!P189&gt;0,2,1))))/2)))</f>
        <v/>
      </c>
      <c r="K189" s="8" t="str">
        <f>IF(A189="","",MIN(5,MAX(1,(IF('3_Task_Input'!R189="Low",1,IF('3_Task_Input'!R189="Medium",3,5))))))</f>
        <v/>
      </c>
      <c r="L189" s="8" t="str">
        <f>IF(A189="","",ROUND(AVERAGE(G189:K189),2))</f>
        <v/>
      </c>
      <c r="M189" s="8" t="str">
        <f>IF(A189="","",IF(L189&gt;=4,"High-Impact / Near-Term",IF(L189&gt;=2.5,"Medium-Impact","Monitor / Defer")))</f>
        <v/>
      </c>
    </row>
    <row r="190" spans="1:13">
      <c r="A190" s="8" t="str">
        <f>IF('3_Task_Input'!A190="","",'3_Task_Input'!A190)</f>
        <v/>
      </c>
      <c r="B190" s="8" t="str">
        <f>IF(A190="","",'3_Task_Input'!B190)</f>
        <v/>
      </c>
      <c r="C190" s="8" t="str">
        <f>IF(A190="","",'3_Task_Input'!C190)</f>
        <v/>
      </c>
      <c r="D190" s="8" t="str">
        <f>IF(A190="","",IF('3_Task_Input'!H190="per day",'3_Task_Input'!I190*260,IF('3_Task_Input'!H190="per week",'3_Task_Input'!I190*52,IF('3_Task_Input'!H190="per month",'3_Task_Input'!I190*12,""))))</f>
        <v/>
      </c>
      <c r="E190" s="8" t="str">
        <f>IF(A190="","",(D190*'3_Task_Input'!G190/60)*MAX(1,'3_Task_Input'!J190))</f>
        <v/>
      </c>
      <c r="F190" s="8" t="str">
        <f>IF(A190="","",E190*'3_Task_Input'!K190)</f>
        <v/>
      </c>
      <c r="G190" s="8" t="str">
        <f>IF(A190="","",IF(E190&lt;50,1,IF(E190&lt;200,2,IF(E190&lt;500,3,IF(E190&lt;1000,4,5)))))</f>
        <v/>
      </c>
      <c r="H190" s="8" t="str">
        <f>IF(A190="","",IF(F190&lt;10000,1,IF(F190&lt;50000,2,IF(F190&lt;150000,3,IF(F190&lt;300000,4,5)))))</f>
        <v/>
      </c>
      <c r="I190" s="8" t="str">
        <f>IF(A190="","",MIN(5,MAX(1,(IF('3_Task_Input'!L190="Low",1,IF('3_Task_Input'!L190="Medium",3,5)) +IF('3_Task_Input'!M190="Rare",0,IF('3_Task_Input'!M190="Occasional",1,2)) +IF('3_Task_Input'!N190="Shared",0,IF('3_Task_Input'!N190="Role-based",1,2)) +IF('3_Task_Input'!O190="Yes",1,0))/2)))</f>
        <v/>
      </c>
      <c r="J190" s="8" t="str">
        <f>IF(A190="","",MIN(5,MAX(1,(IF('3_Task_Input'!S190="None",1,IF('3_Task_Input'!S190="Internal",3,5)) +IF('3_Task_Input'!P190&gt;48,5,IF('3_Task_Input'!P190&gt;8,4,IF('3_Task_Input'!P190&gt;0,2,1))))/2)))</f>
        <v/>
      </c>
      <c r="K190" s="8" t="str">
        <f>IF(A190="","",MIN(5,MAX(1,(IF('3_Task_Input'!R190="Low",1,IF('3_Task_Input'!R190="Medium",3,5))))))</f>
        <v/>
      </c>
      <c r="L190" s="8" t="str">
        <f>IF(A190="","",ROUND(AVERAGE(G190:K190),2))</f>
        <v/>
      </c>
      <c r="M190" s="8" t="str">
        <f>IF(A190="","",IF(L190&gt;=4,"High-Impact / Near-Term",IF(L190&gt;=2.5,"Medium-Impact","Monitor / Defer")))</f>
        <v/>
      </c>
    </row>
    <row r="191" spans="1:13">
      <c r="A191" s="8" t="str">
        <f>IF('3_Task_Input'!A191="","",'3_Task_Input'!A191)</f>
        <v/>
      </c>
      <c r="B191" s="8" t="str">
        <f>IF(A191="","",'3_Task_Input'!B191)</f>
        <v/>
      </c>
      <c r="C191" s="8" t="str">
        <f>IF(A191="","",'3_Task_Input'!C191)</f>
        <v/>
      </c>
      <c r="D191" s="8" t="str">
        <f>IF(A191="","",IF('3_Task_Input'!H191="per day",'3_Task_Input'!I191*260,IF('3_Task_Input'!H191="per week",'3_Task_Input'!I191*52,IF('3_Task_Input'!H191="per month",'3_Task_Input'!I191*12,""))))</f>
        <v/>
      </c>
      <c r="E191" s="8" t="str">
        <f>IF(A191="","",(D191*'3_Task_Input'!G191/60)*MAX(1,'3_Task_Input'!J191))</f>
        <v/>
      </c>
      <c r="F191" s="8" t="str">
        <f>IF(A191="","",E191*'3_Task_Input'!K191)</f>
        <v/>
      </c>
      <c r="G191" s="8" t="str">
        <f>IF(A191="","",IF(E191&lt;50,1,IF(E191&lt;200,2,IF(E191&lt;500,3,IF(E191&lt;1000,4,5)))))</f>
        <v/>
      </c>
      <c r="H191" s="8" t="str">
        <f>IF(A191="","",IF(F191&lt;10000,1,IF(F191&lt;50000,2,IF(F191&lt;150000,3,IF(F191&lt;300000,4,5)))))</f>
        <v/>
      </c>
      <c r="I191" s="8" t="str">
        <f>IF(A191="","",MIN(5,MAX(1,(IF('3_Task_Input'!L191="Low",1,IF('3_Task_Input'!L191="Medium",3,5)) +IF('3_Task_Input'!M191="Rare",0,IF('3_Task_Input'!M191="Occasional",1,2)) +IF('3_Task_Input'!N191="Shared",0,IF('3_Task_Input'!N191="Role-based",1,2)) +IF('3_Task_Input'!O191="Yes",1,0))/2)))</f>
        <v/>
      </c>
      <c r="J191" s="8" t="str">
        <f>IF(A191="","",MIN(5,MAX(1,(IF('3_Task_Input'!S191="None",1,IF('3_Task_Input'!S191="Internal",3,5)) +IF('3_Task_Input'!P191&gt;48,5,IF('3_Task_Input'!P191&gt;8,4,IF('3_Task_Input'!P191&gt;0,2,1))))/2)))</f>
        <v/>
      </c>
      <c r="K191" s="8" t="str">
        <f>IF(A191="","",MIN(5,MAX(1,(IF('3_Task_Input'!R191="Low",1,IF('3_Task_Input'!R191="Medium",3,5))))))</f>
        <v/>
      </c>
      <c r="L191" s="8" t="str">
        <f>IF(A191="","",ROUND(AVERAGE(G191:K191),2))</f>
        <v/>
      </c>
      <c r="M191" s="8" t="str">
        <f>IF(A191="","",IF(L191&gt;=4,"High-Impact / Near-Term",IF(L191&gt;=2.5,"Medium-Impact","Monitor / Defer")))</f>
        <v/>
      </c>
    </row>
    <row r="192" spans="1:13">
      <c r="A192" s="8" t="str">
        <f>IF('3_Task_Input'!A192="","",'3_Task_Input'!A192)</f>
        <v/>
      </c>
      <c r="B192" s="8" t="str">
        <f>IF(A192="","",'3_Task_Input'!B192)</f>
        <v/>
      </c>
      <c r="C192" s="8" t="str">
        <f>IF(A192="","",'3_Task_Input'!C192)</f>
        <v/>
      </c>
      <c r="D192" s="8" t="str">
        <f>IF(A192="","",IF('3_Task_Input'!H192="per day",'3_Task_Input'!I192*260,IF('3_Task_Input'!H192="per week",'3_Task_Input'!I192*52,IF('3_Task_Input'!H192="per month",'3_Task_Input'!I192*12,""))))</f>
        <v/>
      </c>
      <c r="E192" s="8" t="str">
        <f>IF(A192="","",(D192*'3_Task_Input'!G192/60)*MAX(1,'3_Task_Input'!J192))</f>
        <v/>
      </c>
      <c r="F192" s="8" t="str">
        <f>IF(A192="","",E192*'3_Task_Input'!K192)</f>
        <v/>
      </c>
      <c r="G192" s="8" t="str">
        <f>IF(A192="","",IF(E192&lt;50,1,IF(E192&lt;200,2,IF(E192&lt;500,3,IF(E192&lt;1000,4,5)))))</f>
        <v/>
      </c>
      <c r="H192" s="8" t="str">
        <f>IF(A192="","",IF(F192&lt;10000,1,IF(F192&lt;50000,2,IF(F192&lt;150000,3,IF(F192&lt;300000,4,5)))))</f>
        <v/>
      </c>
      <c r="I192" s="8" t="str">
        <f>IF(A192="","",MIN(5,MAX(1,(IF('3_Task_Input'!L192="Low",1,IF('3_Task_Input'!L192="Medium",3,5)) +IF('3_Task_Input'!M192="Rare",0,IF('3_Task_Input'!M192="Occasional",1,2)) +IF('3_Task_Input'!N192="Shared",0,IF('3_Task_Input'!N192="Role-based",1,2)) +IF('3_Task_Input'!O192="Yes",1,0))/2)))</f>
        <v/>
      </c>
      <c r="J192" s="8" t="str">
        <f>IF(A192="","",MIN(5,MAX(1,(IF('3_Task_Input'!S192="None",1,IF('3_Task_Input'!S192="Internal",3,5)) +IF('3_Task_Input'!P192&gt;48,5,IF('3_Task_Input'!P192&gt;8,4,IF('3_Task_Input'!P192&gt;0,2,1))))/2)))</f>
        <v/>
      </c>
      <c r="K192" s="8" t="str">
        <f>IF(A192="","",MIN(5,MAX(1,(IF('3_Task_Input'!R192="Low",1,IF('3_Task_Input'!R192="Medium",3,5))))))</f>
        <v/>
      </c>
      <c r="L192" s="8" t="str">
        <f>IF(A192="","",ROUND(AVERAGE(G192:K192),2))</f>
        <v/>
      </c>
      <c r="M192" s="8" t="str">
        <f>IF(A192="","",IF(L192&gt;=4,"High-Impact / Near-Term",IF(L192&gt;=2.5,"Medium-Impact","Monitor / Defer")))</f>
        <v/>
      </c>
    </row>
    <row r="193" spans="1:13">
      <c r="A193" s="8" t="str">
        <f>IF('3_Task_Input'!A193="","",'3_Task_Input'!A193)</f>
        <v/>
      </c>
      <c r="B193" s="8" t="str">
        <f>IF(A193="","",'3_Task_Input'!B193)</f>
        <v/>
      </c>
      <c r="C193" s="8" t="str">
        <f>IF(A193="","",'3_Task_Input'!C193)</f>
        <v/>
      </c>
      <c r="D193" s="8" t="str">
        <f>IF(A193="","",IF('3_Task_Input'!H193="per day",'3_Task_Input'!I193*260,IF('3_Task_Input'!H193="per week",'3_Task_Input'!I193*52,IF('3_Task_Input'!H193="per month",'3_Task_Input'!I193*12,""))))</f>
        <v/>
      </c>
      <c r="E193" s="8" t="str">
        <f>IF(A193="","",(D193*'3_Task_Input'!G193/60)*MAX(1,'3_Task_Input'!J193))</f>
        <v/>
      </c>
      <c r="F193" s="8" t="str">
        <f>IF(A193="","",E193*'3_Task_Input'!K193)</f>
        <v/>
      </c>
      <c r="G193" s="8" t="str">
        <f>IF(A193="","",IF(E193&lt;50,1,IF(E193&lt;200,2,IF(E193&lt;500,3,IF(E193&lt;1000,4,5)))))</f>
        <v/>
      </c>
      <c r="H193" s="8" t="str">
        <f>IF(A193="","",IF(F193&lt;10000,1,IF(F193&lt;50000,2,IF(F193&lt;150000,3,IF(F193&lt;300000,4,5)))))</f>
        <v/>
      </c>
      <c r="I193" s="8" t="str">
        <f>IF(A193="","",MIN(5,MAX(1,(IF('3_Task_Input'!L193="Low",1,IF('3_Task_Input'!L193="Medium",3,5)) +IF('3_Task_Input'!M193="Rare",0,IF('3_Task_Input'!M193="Occasional",1,2)) +IF('3_Task_Input'!N193="Shared",0,IF('3_Task_Input'!N193="Role-based",1,2)) +IF('3_Task_Input'!O193="Yes",1,0))/2)))</f>
        <v/>
      </c>
      <c r="J193" s="8" t="str">
        <f>IF(A193="","",MIN(5,MAX(1,(IF('3_Task_Input'!S193="None",1,IF('3_Task_Input'!S193="Internal",3,5)) +IF('3_Task_Input'!P193&gt;48,5,IF('3_Task_Input'!P193&gt;8,4,IF('3_Task_Input'!P193&gt;0,2,1))))/2)))</f>
        <v/>
      </c>
      <c r="K193" s="8" t="str">
        <f>IF(A193="","",MIN(5,MAX(1,(IF('3_Task_Input'!R193="Low",1,IF('3_Task_Input'!R193="Medium",3,5))))))</f>
        <v/>
      </c>
      <c r="L193" s="8" t="str">
        <f>IF(A193="","",ROUND(AVERAGE(G193:K193),2))</f>
        <v/>
      </c>
      <c r="M193" s="8" t="str">
        <f>IF(A193="","",IF(L193&gt;=4,"High-Impact / Near-Term",IF(L193&gt;=2.5,"Medium-Impact","Monitor / Defer")))</f>
        <v/>
      </c>
    </row>
    <row r="194" spans="1:13">
      <c r="A194" s="8" t="str">
        <f>IF('3_Task_Input'!A194="","",'3_Task_Input'!A194)</f>
        <v/>
      </c>
      <c r="B194" s="8" t="str">
        <f>IF(A194="","",'3_Task_Input'!B194)</f>
        <v/>
      </c>
      <c r="C194" s="8" t="str">
        <f>IF(A194="","",'3_Task_Input'!C194)</f>
        <v/>
      </c>
      <c r="D194" s="8" t="str">
        <f>IF(A194="","",IF('3_Task_Input'!H194="per day",'3_Task_Input'!I194*260,IF('3_Task_Input'!H194="per week",'3_Task_Input'!I194*52,IF('3_Task_Input'!H194="per month",'3_Task_Input'!I194*12,""))))</f>
        <v/>
      </c>
      <c r="E194" s="8" t="str">
        <f>IF(A194="","",(D194*'3_Task_Input'!G194/60)*MAX(1,'3_Task_Input'!J194))</f>
        <v/>
      </c>
      <c r="F194" s="8" t="str">
        <f>IF(A194="","",E194*'3_Task_Input'!K194)</f>
        <v/>
      </c>
      <c r="G194" s="8" t="str">
        <f>IF(A194="","",IF(E194&lt;50,1,IF(E194&lt;200,2,IF(E194&lt;500,3,IF(E194&lt;1000,4,5)))))</f>
        <v/>
      </c>
      <c r="H194" s="8" t="str">
        <f>IF(A194="","",IF(F194&lt;10000,1,IF(F194&lt;50000,2,IF(F194&lt;150000,3,IF(F194&lt;300000,4,5)))))</f>
        <v/>
      </c>
      <c r="I194" s="8" t="str">
        <f>IF(A194="","",MIN(5,MAX(1,(IF('3_Task_Input'!L194="Low",1,IF('3_Task_Input'!L194="Medium",3,5)) +IF('3_Task_Input'!M194="Rare",0,IF('3_Task_Input'!M194="Occasional",1,2)) +IF('3_Task_Input'!N194="Shared",0,IF('3_Task_Input'!N194="Role-based",1,2)) +IF('3_Task_Input'!O194="Yes",1,0))/2)))</f>
        <v/>
      </c>
      <c r="J194" s="8" t="str">
        <f>IF(A194="","",MIN(5,MAX(1,(IF('3_Task_Input'!S194="None",1,IF('3_Task_Input'!S194="Internal",3,5)) +IF('3_Task_Input'!P194&gt;48,5,IF('3_Task_Input'!P194&gt;8,4,IF('3_Task_Input'!P194&gt;0,2,1))))/2)))</f>
        <v/>
      </c>
      <c r="K194" s="8" t="str">
        <f>IF(A194="","",MIN(5,MAX(1,(IF('3_Task_Input'!R194="Low",1,IF('3_Task_Input'!R194="Medium",3,5))))))</f>
        <v/>
      </c>
      <c r="L194" s="8" t="str">
        <f>IF(A194="","",ROUND(AVERAGE(G194:K194),2))</f>
        <v/>
      </c>
      <c r="M194" s="8" t="str">
        <f>IF(A194="","",IF(L194&gt;=4,"High-Impact / Near-Term",IF(L194&gt;=2.5,"Medium-Impact","Monitor / Defer")))</f>
        <v/>
      </c>
    </row>
    <row r="195" spans="1:13">
      <c r="A195" s="8" t="str">
        <f>IF('3_Task_Input'!A195="","",'3_Task_Input'!A195)</f>
        <v/>
      </c>
      <c r="B195" s="8" t="str">
        <f>IF(A195="","",'3_Task_Input'!B195)</f>
        <v/>
      </c>
      <c r="C195" s="8" t="str">
        <f>IF(A195="","",'3_Task_Input'!C195)</f>
        <v/>
      </c>
      <c r="D195" s="8" t="str">
        <f>IF(A195="","",IF('3_Task_Input'!H195="per day",'3_Task_Input'!I195*260,IF('3_Task_Input'!H195="per week",'3_Task_Input'!I195*52,IF('3_Task_Input'!H195="per month",'3_Task_Input'!I195*12,""))))</f>
        <v/>
      </c>
      <c r="E195" s="8" t="str">
        <f>IF(A195="","",(D195*'3_Task_Input'!G195/60)*MAX(1,'3_Task_Input'!J195))</f>
        <v/>
      </c>
      <c r="F195" s="8" t="str">
        <f>IF(A195="","",E195*'3_Task_Input'!K195)</f>
        <v/>
      </c>
      <c r="G195" s="8" t="str">
        <f>IF(A195="","",IF(E195&lt;50,1,IF(E195&lt;200,2,IF(E195&lt;500,3,IF(E195&lt;1000,4,5)))))</f>
        <v/>
      </c>
      <c r="H195" s="8" t="str">
        <f>IF(A195="","",IF(F195&lt;10000,1,IF(F195&lt;50000,2,IF(F195&lt;150000,3,IF(F195&lt;300000,4,5)))))</f>
        <v/>
      </c>
      <c r="I195" s="8" t="str">
        <f>IF(A195="","",MIN(5,MAX(1,(IF('3_Task_Input'!L195="Low",1,IF('3_Task_Input'!L195="Medium",3,5)) +IF('3_Task_Input'!M195="Rare",0,IF('3_Task_Input'!M195="Occasional",1,2)) +IF('3_Task_Input'!N195="Shared",0,IF('3_Task_Input'!N195="Role-based",1,2)) +IF('3_Task_Input'!O195="Yes",1,0))/2)))</f>
        <v/>
      </c>
      <c r="J195" s="8" t="str">
        <f>IF(A195="","",MIN(5,MAX(1,(IF('3_Task_Input'!S195="None",1,IF('3_Task_Input'!S195="Internal",3,5)) +IF('3_Task_Input'!P195&gt;48,5,IF('3_Task_Input'!P195&gt;8,4,IF('3_Task_Input'!P195&gt;0,2,1))))/2)))</f>
        <v/>
      </c>
      <c r="K195" s="8" t="str">
        <f>IF(A195="","",MIN(5,MAX(1,(IF('3_Task_Input'!R195="Low",1,IF('3_Task_Input'!R195="Medium",3,5))))))</f>
        <v/>
      </c>
      <c r="L195" s="8" t="str">
        <f>IF(A195="","",ROUND(AVERAGE(G195:K195),2))</f>
        <v/>
      </c>
      <c r="M195" s="8" t="str">
        <f>IF(A195="","",IF(L195&gt;=4,"High-Impact / Near-Term",IF(L195&gt;=2.5,"Medium-Impact","Monitor / Defer")))</f>
        <v/>
      </c>
    </row>
    <row r="196" spans="1:13">
      <c r="A196" s="8" t="str">
        <f>IF('3_Task_Input'!A196="","",'3_Task_Input'!A196)</f>
        <v/>
      </c>
      <c r="B196" s="8" t="str">
        <f>IF(A196="","",'3_Task_Input'!B196)</f>
        <v/>
      </c>
      <c r="C196" s="8" t="str">
        <f>IF(A196="","",'3_Task_Input'!C196)</f>
        <v/>
      </c>
      <c r="D196" s="8" t="str">
        <f>IF(A196="","",IF('3_Task_Input'!H196="per day",'3_Task_Input'!I196*260,IF('3_Task_Input'!H196="per week",'3_Task_Input'!I196*52,IF('3_Task_Input'!H196="per month",'3_Task_Input'!I196*12,""))))</f>
        <v/>
      </c>
      <c r="E196" s="8" t="str">
        <f>IF(A196="","",(D196*'3_Task_Input'!G196/60)*MAX(1,'3_Task_Input'!J196))</f>
        <v/>
      </c>
      <c r="F196" s="8" t="str">
        <f>IF(A196="","",E196*'3_Task_Input'!K196)</f>
        <v/>
      </c>
      <c r="G196" s="8" t="str">
        <f>IF(A196="","",IF(E196&lt;50,1,IF(E196&lt;200,2,IF(E196&lt;500,3,IF(E196&lt;1000,4,5)))))</f>
        <v/>
      </c>
      <c r="H196" s="8" t="str">
        <f>IF(A196="","",IF(F196&lt;10000,1,IF(F196&lt;50000,2,IF(F196&lt;150000,3,IF(F196&lt;300000,4,5)))))</f>
        <v/>
      </c>
      <c r="I196" s="8" t="str">
        <f>IF(A196="","",MIN(5,MAX(1,(IF('3_Task_Input'!L196="Low",1,IF('3_Task_Input'!L196="Medium",3,5)) +IF('3_Task_Input'!M196="Rare",0,IF('3_Task_Input'!M196="Occasional",1,2)) +IF('3_Task_Input'!N196="Shared",0,IF('3_Task_Input'!N196="Role-based",1,2)) +IF('3_Task_Input'!O196="Yes",1,0))/2)))</f>
        <v/>
      </c>
      <c r="J196" s="8" t="str">
        <f>IF(A196="","",MIN(5,MAX(1,(IF('3_Task_Input'!S196="None",1,IF('3_Task_Input'!S196="Internal",3,5)) +IF('3_Task_Input'!P196&gt;48,5,IF('3_Task_Input'!P196&gt;8,4,IF('3_Task_Input'!P196&gt;0,2,1))))/2)))</f>
        <v/>
      </c>
      <c r="K196" s="8" t="str">
        <f>IF(A196="","",MIN(5,MAX(1,(IF('3_Task_Input'!R196="Low",1,IF('3_Task_Input'!R196="Medium",3,5))))))</f>
        <v/>
      </c>
      <c r="L196" s="8" t="str">
        <f>IF(A196="","",ROUND(AVERAGE(G196:K196),2))</f>
        <v/>
      </c>
      <c r="M196" s="8" t="str">
        <f>IF(A196="","",IF(L196&gt;=4,"High-Impact / Near-Term",IF(L196&gt;=2.5,"Medium-Impact","Monitor / Defer")))</f>
        <v/>
      </c>
    </row>
    <row r="197" spans="1:13">
      <c r="A197" s="8" t="str">
        <f>IF('3_Task_Input'!A197="","",'3_Task_Input'!A197)</f>
        <v/>
      </c>
      <c r="B197" s="8" t="str">
        <f>IF(A197="","",'3_Task_Input'!B197)</f>
        <v/>
      </c>
      <c r="C197" s="8" t="str">
        <f>IF(A197="","",'3_Task_Input'!C197)</f>
        <v/>
      </c>
      <c r="D197" s="8" t="str">
        <f>IF(A197="","",IF('3_Task_Input'!H197="per day",'3_Task_Input'!I197*260,IF('3_Task_Input'!H197="per week",'3_Task_Input'!I197*52,IF('3_Task_Input'!H197="per month",'3_Task_Input'!I197*12,""))))</f>
        <v/>
      </c>
      <c r="E197" s="8" t="str">
        <f>IF(A197="","",(D197*'3_Task_Input'!G197/60)*MAX(1,'3_Task_Input'!J197))</f>
        <v/>
      </c>
      <c r="F197" s="8" t="str">
        <f>IF(A197="","",E197*'3_Task_Input'!K197)</f>
        <v/>
      </c>
      <c r="G197" s="8" t="str">
        <f>IF(A197="","",IF(E197&lt;50,1,IF(E197&lt;200,2,IF(E197&lt;500,3,IF(E197&lt;1000,4,5)))))</f>
        <v/>
      </c>
      <c r="H197" s="8" t="str">
        <f>IF(A197="","",IF(F197&lt;10000,1,IF(F197&lt;50000,2,IF(F197&lt;150000,3,IF(F197&lt;300000,4,5)))))</f>
        <v/>
      </c>
      <c r="I197" s="8" t="str">
        <f>IF(A197="","",MIN(5,MAX(1,(IF('3_Task_Input'!L197="Low",1,IF('3_Task_Input'!L197="Medium",3,5)) +IF('3_Task_Input'!M197="Rare",0,IF('3_Task_Input'!M197="Occasional",1,2)) +IF('3_Task_Input'!N197="Shared",0,IF('3_Task_Input'!N197="Role-based",1,2)) +IF('3_Task_Input'!O197="Yes",1,0))/2)))</f>
        <v/>
      </c>
      <c r="J197" s="8" t="str">
        <f>IF(A197="","",MIN(5,MAX(1,(IF('3_Task_Input'!S197="None",1,IF('3_Task_Input'!S197="Internal",3,5)) +IF('3_Task_Input'!P197&gt;48,5,IF('3_Task_Input'!P197&gt;8,4,IF('3_Task_Input'!P197&gt;0,2,1))))/2)))</f>
        <v/>
      </c>
      <c r="K197" s="8" t="str">
        <f>IF(A197="","",MIN(5,MAX(1,(IF('3_Task_Input'!R197="Low",1,IF('3_Task_Input'!R197="Medium",3,5))))))</f>
        <v/>
      </c>
      <c r="L197" s="8" t="str">
        <f>IF(A197="","",ROUND(AVERAGE(G197:K197),2))</f>
        <v/>
      </c>
      <c r="M197" s="8" t="str">
        <f>IF(A197="","",IF(L197&gt;=4,"High-Impact / Near-Term",IF(L197&gt;=2.5,"Medium-Impact","Monitor / Defer")))</f>
        <v/>
      </c>
    </row>
    <row r="198" spans="1:13">
      <c r="A198" s="8" t="str">
        <f>IF('3_Task_Input'!A198="","",'3_Task_Input'!A198)</f>
        <v/>
      </c>
      <c r="B198" s="8" t="str">
        <f>IF(A198="","",'3_Task_Input'!B198)</f>
        <v/>
      </c>
      <c r="C198" s="8" t="str">
        <f>IF(A198="","",'3_Task_Input'!C198)</f>
        <v/>
      </c>
      <c r="D198" s="8" t="str">
        <f>IF(A198="","",IF('3_Task_Input'!H198="per day",'3_Task_Input'!I198*260,IF('3_Task_Input'!H198="per week",'3_Task_Input'!I198*52,IF('3_Task_Input'!H198="per month",'3_Task_Input'!I198*12,""))))</f>
        <v/>
      </c>
      <c r="E198" s="8" t="str">
        <f>IF(A198="","",(D198*'3_Task_Input'!G198/60)*MAX(1,'3_Task_Input'!J198))</f>
        <v/>
      </c>
      <c r="F198" s="8" t="str">
        <f>IF(A198="","",E198*'3_Task_Input'!K198)</f>
        <v/>
      </c>
      <c r="G198" s="8" t="str">
        <f>IF(A198="","",IF(E198&lt;50,1,IF(E198&lt;200,2,IF(E198&lt;500,3,IF(E198&lt;1000,4,5)))))</f>
        <v/>
      </c>
      <c r="H198" s="8" t="str">
        <f>IF(A198="","",IF(F198&lt;10000,1,IF(F198&lt;50000,2,IF(F198&lt;150000,3,IF(F198&lt;300000,4,5)))))</f>
        <v/>
      </c>
      <c r="I198" s="8" t="str">
        <f>IF(A198="","",MIN(5,MAX(1,(IF('3_Task_Input'!L198="Low",1,IF('3_Task_Input'!L198="Medium",3,5)) +IF('3_Task_Input'!M198="Rare",0,IF('3_Task_Input'!M198="Occasional",1,2)) +IF('3_Task_Input'!N198="Shared",0,IF('3_Task_Input'!N198="Role-based",1,2)) +IF('3_Task_Input'!O198="Yes",1,0))/2)))</f>
        <v/>
      </c>
      <c r="J198" s="8" t="str">
        <f>IF(A198="","",MIN(5,MAX(1,(IF('3_Task_Input'!S198="None",1,IF('3_Task_Input'!S198="Internal",3,5)) +IF('3_Task_Input'!P198&gt;48,5,IF('3_Task_Input'!P198&gt;8,4,IF('3_Task_Input'!P198&gt;0,2,1))))/2)))</f>
        <v/>
      </c>
      <c r="K198" s="8" t="str">
        <f>IF(A198="","",MIN(5,MAX(1,(IF('3_Task_Input'!R198="Low",1,IF('3_Task_Input'!R198="Medium",3,5))))))</f>
        <v/>
      </c>
      <c r="L198" s="8" t="str">
        <f>IF(A198="","",ROUND(AVERAGE(G198:K198),2))</f>
        <v/>
      </c>
      <c r="M198" s="8" t="str">
        <f>IF(A198="","",IF(L198&gt;=4,"High-Impact / Near-Term",IF(L198&gt;=2.5,"Medium-Impact","Monitor / Defer")))</f>
        <v/>
      </c>
    </row>
    <row r="199" spans="1:13">
      <c r="A199" s="8" t="str">
        <f>IF('3_Task_Input'!A199="","",'3_Task_Input'!A199)</f>
        <v/>
      </c>
      <c r="B199" s="8" t="str">
        <f>IF(A199="","",'3_Task_Input'!B199)</f>
        <v/>
      </c>
      <c r="C199" s="8" t="str">
        <f>IF(A199="","",'3_Task_Input'!C199)</f>
        <v/>
      </c>
      <c r="D199" s="8" t="str">
        <f>IF(A199="","",IF('3_Task_Input'!H199="per day",'3_Task_Input'!I199*260,IF('3_Task_Input'!H199="per week",'3_Task_Input'!I199*52,IF('3_Task_Input'!H199="per month",'3_Task_Input'!I199*12,""))))</f>
        <v/>
      </c>
      <c r="E199" s="8" t="str">
        <f>IF(A199="","",(D199*'3_Task_Input'!G199/60)*MAX(1,'3_Task_Input'!J199))</f>
        <v/>
      </c>
      <c r="F199" s="8" t="str">
        <f>IF(A199="","",E199*'3_Task_Input'!K199)</f>
        <v/>
      </c>
      <c r="G199" s="8" t="str">
        <f>IF(A199="","",IF(E199&lt;50,1,IF(E199&lt;200,2,IF(E199&lt;500,3,IF(E199&lt;1000,4,5)))))</f>
        <v/>
      </c>
      <c r="H199" s="8" t="str">
        <f>IF(A199="","",IF(F199&lt;10000,1,IF(F199&lt;50000,2,IF(F199&lt;150000,3,IF(F199&lt;300000,4,5)))))</f>
        <v/>
      </c>
      <c r="I199" s="8" t="str">
        <f>IF(A199="","",MIN(5,MAX(1,(IF('3_Task_Input'!L199="Low",1,IF('3_Task_Input'!L199="Medium",3,5)) +IF('3_Task_Input'!M199="Rare",0,IF('3_Task_Input'!M199="Occasional",1,2)) +IF('3_Task_Input'!N199="Shared",0,IF('3_Task_Input'!N199="Role-based",1,2)) +IF('3_Task_Input'!O199="Yes",1,0))/2)))</f>
        <v/>
      </c>
      <c r="J199" s="8" t="str">
        <f>IF(A199="","",MIN(5,MAX(1,(IF('3_Task_Input'!S199="None",1,IF('3_Task_Input'!S199="Internal",3,5)) +IF('3_Task_Input'!P199&gt;48,5,IF('3_Task_Input'!P199&gt;8,4,IF('3_Task_Input'!P199&gt;0,2,1))))/2)))</f>
        <v/>
      </c>
      <c r="K199" s="8" t="str">
        <f>IF(A199="","",MIN(5,MAX(1,(IF('3_Task_Input'!R199="Low",1,IF('3_Task_Input'!R199="Medium",3,5))))))</f>
        <v/>
      </c>
      <c r="L199" s="8" t="str">
        <f>IF(A199="","",ROUND(AVERAGE(G199:K199),2))</f>
        <v/>
      </c>
      <c r="M199" s="8" t="str">
        <f>IF(A199="","",IF(L199&gt;=4,"High-Impact / Near-Term",IF(L199&gt;=2.5,"Medium-Impact","Monitor / Defer")))</f>
        <v/>
      </c>
    </row>
    <row r="200" spans="1:13">
      <c r="A200" s="8" t="str">
        <f>IF('3_Task_Input'!A200="","",'3_Task_Input'!A200)</f>
        <v/>
      </c>
      <c r="B200" s="8" t="str">
        <f>IF(A200="","",'3_Task_Input'!B200)</f>
        <v/>
      </c>
      <c r="C200" s="8" t="str">
        <f>IF(A200="","",'3_Task_Input'!C200)</f>
        <v/>
      </c>
      <c r="D200" s="8" t="str">
        <f>IF(A200="","",IF('3_Task_Input'!H200="per day",'3_Task_Input'!I200*260,IF('3_Task_Input'!H200="per week",'3_Task_Input'!I200*52,IF('3_Task_Input'!H200="per month",'3_Task_Input'!I200*12,""))))</f>
        <v/>
      </c>
      <c r="E200" s="8" t="str">
        <f>IF(A200="","",(D200*'3_Task_Input'!G200/60)*MAX(1,'3_Task_Input'!J200))</f>
        <v/>
      </c>
      <c r="F200" s="8" t="str">
        <f>IF(A200="","",E200*'3_Task_Input'!K200)</f>
        <v/>
      </c>
      <c r="G200" s="8" t="str">
        <f>IF(A200="","",IF(E200&lt;50,1,IF(E200&lt;200,2,IF(E200&lt;500,3,IF(E200&lt;1000,4,5)))))</f>
        <v/>
      </c>
      <c r="H200" s="8" t="str">
        <f>IF(A200="","",IF(F200&lt;10000,1,IF(F200&lt;50000,2,IF(F200&lt;150000,3,IF(F200&lt;300000,4,5)))))</f>
        <v/>
      </c>
      <c r="I200" s="8" t="str">
        <f>IF(A200="","",MIN(5,MAX(1,(IF('3_Task_Input'!L200="Low",1,IF('3_Task_Input'!L200="Medium",3,5)) +IF('3_Task_Input'!M200="Rare",0,IF('3_Task_Input'!M200="Occasional",1,2)) +IF('3_Task_Input'!N200="Shared",0,IF('3_Task_Input'!N200="Role-based",1,2)) +IF('3_Task_Input'!O200="Yes",1,0))/2)))</f>
        <v/>
      </c>
      <c r="J200" s="8" t="str">
        <f>IF(A200="","",MIN(5,MAX(1,(IF('3_Task_Input'!S200="None",1,IF('3_Task_Input'!S200="Internal",3,5)) +IF('3_Task_Input'!P200&gt;48,5,IF('3_Task_Input'!P200&gt;8,4,IF('3_Task_Input'!P200&gt;0,2,1))))/2)))</f>
        <v/>
      </c>
      <c r="K200" s="8" t="str">
        <f>IF(A200="","",MIN(5,MAX(1,(IF('3_Task_Input'!R200="Low",1,IF('3_Task_Input'!R200="Medium",3,5))))))</f>
        <v/>
      </c>
      <c r="L200" s="8" t="str">
        <f>IF(A200="","",ROUND(AVERAGE(G200:K200),2))</f>
        <v/>
      </c>
      <c r="M200" s="8" t="str">
        <f>IF(A200="","",IF(L200&gt;=4,"High-Impact / Near-Term",IF(L200&gt;=2.5,"Medium-Impact","Monitor / Defer")))</f>
        <v/>
      </c>
    </row>
    <row r="201" spans="1:13">
      <c r="A201" s="8" t="str">
        <f>IF('3_Task_Input'!A201="","",'3_Task_Input'!A201)</f>
        <v/>
      </c>
      <c r="B201" s="8" t="str">
        <f>IF(A201="","",'3_Task_Input'!B201)</f>
        <v/>
      </c>
      <c r="C201" s="8" t="str">
        <f>IF(A201="","",'3_Task_Input'!C201)</f>
        <v/>
      </c>
      <c r="D201" s="8" t="str">
        <f>IF(A201="","",IF('3_Task_Input'!H201="per day",'3_Task_Input'!I201*260,IF('3_Task_Input'!H201="per week",'3_Task_Input'!I201*52,IF('3_Task_Input'!H201="per month",'3_Task_Input'!I201*12,""))))</f>
        <v/>
      </c>
      <c r="E201" s="8" t="str">
        <f>IF(A201="","",(D201*'3_Task_Input'!G201/60)*MAX(1,'3_Task_Input'!J201))</f>
        <v/>
      </c>
      <c r="F201" s="8" t="str">
        <f>IF(A201="","",E201*'3_Task_Input'!K201)</f>
        <v/>
      </c>
      <c r="G201" s="8" t="str">
        <f>IF(A201="","",IF(E201&lt;50,1,IF(E201&lt;200,2,IF(E201&lt;500,3,IF(E201&lt;1000,4,5)))))</f>
        <v/>
      </c>
      <c r="H201" s="8" t="str">
        <f>IF(A201="","",IF(F201&lt;10000,1,IF(F201&lt;50000,2,IF(F201&lt;150000,3,IF(F201&lt;300000,4,5)))))</f>
        <v/>
      </c>
      <c r="I201" s="8" t="str">
        <f>IF(A201="","",MIN(5,MAX(1,(IF('3_Task_Input'!L201="Low",1,IF('3_Task_Input'!L201="Medium",3,5)) +IF('3_Task_Input'!M201="Rare",0,IF('3_Task_Input'!M201="Occasional",1,2)) +IF('3_Task_Input'!N201="Shared",0,IF('3_Task_Input'!N201="Role-based",1,2)) +IF('3_Task_Input'!O201="Yes",1,0))/2)))</f>
        <v/>
      </c>
      <c r="J201" s="8" t="str">
        <f>IF(A201="","",MIN(5,MAX(1,(IF('3_Task_Input'!S201="None",1,IF('3_Task_Input'!S201="Internal",3,5)) +IF('3_Task_Input'!P201&gt;48,5,IF('3_Task_Input'!P201&gt;8,4,IF('3_Task_Input'!P201&gt;0,2,1))))/2)))</f>
        <v/>
      </c>
      <c r="K201" s="8" t="str">
        <f>IF(A201="","",MIN(5,MAX(1,(IF('3_Task_Input'!R201="Low",1,IF('3_Task_Input'!R201="Medium",3,5))))))</f>
        <v/>
      </c>
      <c r="L201" s="8" t="str">
        <f>IF(A201="","",ROUND(AVERAGE(G201:K201),2))</f>
        <v/>
      </c>
      <c r="M201" s="8" t="str">
        <f>IF(A201="","",IF(L201&gt;=4,"High-Impact / Near-Term",IF(L201&gt;=2.5,"Medium-Impact","Monitor / Defer")))</f>
        <v/>
      </c>
    </row>
    <row r="202" spans="1:13">
      <c r="A202" s="8" t="str">
        <f>IF('3_Task_Input'!A202="","",'3_Task_Input'!A202)</f>
        <v/>
      </c>
      <c r="B202" s="8" t="str">
        <f>IF(A202="","",'3_Task_Input'!B202)</f>
        <v/>
      </c>
      <c r="C202" s="8" t="str">
        <f>IF(A202="","",'3_Task_Input'!C202)</f>
        <v/>
      </c>
      <c r="D202" s="8" t="str">
        <f>IF(A202="","",IF('3_Task_Input'!H202="per day",'3_Task_Input'!I202*260,IF('3_Task_Input'!H202="per week",'3_Task_Input'!I202*52,IF('3_Task_Input'!H202="per month",'3_Task_Input'!I202*12,""))))</f>
        <v/>
      </c>
      <c r="E202" s="8" t="str">
        <f>IF(A202="","",(D202*'3_Task_Input'!G202/60)*MAX(1,'3_Task_Input'!J202))</f>
        <v/>
      </c>
      <c r="F202" s="8" t="str">
        <f>IF(A202="","",E202*'3_Task_Input'!K202)</f>
        <v/>
      </c>
      <c r="G202" s="8" t="str">
        <f>IF(A202="","",IF(E202&lt;50,1,IF(E202&lt;200,2,IF(E202&lt;500,3,IF(E202&lt;1000,4,5)))))</f>
        <v/>
      </c>
      <c r="H202" s="8" t="str">
        <f>IF(A202="","",IF(F202&lt;10000,1,IF(F202&lt;50000,2,IF(F202&lt;150000,3,IF(F202&lt;300000,4,5)))))</f>
        <v/>
      </c>
      <c r="I202" s="8" t="str">
        <f>IF(A202="","",MIN(5,MAX(1,(IF('3_Task_Input'!L202="Low",1,IF('3_Task_Input'!L202="Medium",3,5)) +IF('3_Task_Input'!M202="Rare",0,IF('3_Task_Input'!M202="Occasional",1,2)) +IF('3_Task_Input'!N202="Shared",0,IF('3_Task_Input'!N202="Role-based",1,2)) +IF('3_Task_Input'!O202="Yes",1,0))/2)))</f>
        <v/>
      </c>
      <c r="J202" s="8" t="str">
        <f>IF(A202="","",MIN(5,MAX(1,(IF('3_Task_Input'!S202="None",1,IF('3_Task_Input'!S202="Internal",3,5)) +IF('3_Task_Input'!P202&gt;48,5,IF('3_Task_Input'!P202&gt;8,4,IF('3_Task_Input'!P202&gt;0,2,1))))/2)))</f>
        <v/>
      </c>
      <c r="K202" s="8" t="str">
        <f>IF(A202="","",MIN(5,MAX(1,(IF('3_Task_Input'!R202="Low",1,IF('3_Task_Input'!R202="Medium",3,5))))))</f>
        <v/>
      </c>
      <c r="L202" s="8" t="str">
        <f>IF(A202="","",ROUND(AVERAGE(G202:K202),2))</f>
        <v/>
      </c>
      <c r="M202" s="8" t="str">
        <f>IF(A202="","",IF(L202&gt;=4,"High-Impact / Near-Term",IF(L202&gt;=2.5,"Medium-Impact","Monitor / Defer")))</f>
        <v/>
      </c>
    </row>
    <row r="203" spans="1:13">
      <c r="A203" s="8" t="str">
        <f>IF('3_Task_Input'!A203="","",'3_Task_Input'!A203)</f>
        <v/>
      </c>
      <c r="B203" s="8" t="str">
        <f>IF(A203="","",'3_Task_Input'!B203)</f>
        <v/>
      </c>
      <c r="C203" s="8" t="str">
        <f>IF(A203="","",'3_Task_Input'!C203)</f>
        <v/>
      </c>
      <c r="D203" s="8" t="str">
        <f>IF(A203="","",IF('3_Task_Input'!H203="per day",'3_Task_Input'!I203*260,IF('3_Task_Input'!H203="per week",'3_Task_Input'!I203*52,IF('3_Task_Input'!H203="per month",'3_Task_Input'!I203*12,""))))</f>
        <v/>
      </c>
      <c r="E203" s="8" t="str">
        <f>IF(A203="","",(D203*'3_Task_Input'!G203/60)*MAX(1,'3_Task_Input'!J203))</f>
        <v/>
      </c>
      <c r="F203" s="8" t="str">
        <f>IF(A203="","",E203*'3_Task_Input'!K203)</f>
        <v/>
      </c>
      <c r="G203" s="8" t="str">
        <f>IF(A203="","",IF(E203&lt;50,1,IF(E203&lt;200,2,IF(E203&lt;500,3,IF(E203&lt;1000,4,5)))))</f>
        <v/>
      </c>
      <c r="H203" s="8" t="str">
        <f>IF(A203="","",IF(F203&lt;10000,1,IF(F203&lt;50000,2,IF(F203&lt;150000,3,IF(F203&lt;300000,4,5)))))</f>
        <v/>
      </c>
      <c r="I203" s="8" t="str">
        <f>IF(A203="","",MIN(5,MAX(1,(IF('3_Task_Input'!L203="Low",1,IF('3_Task_Input'!L203="Medium",3,5)) +IF('3_Task_Input'!M203="Rare",0,IF('3_Task_Input'!M203="Occasional",1,2)) +IF('3_Task_Input'!N203="Shared",0,IF('3_Task_Input'!N203="Role-based",1,2)) +IF('3_Task_Input'!O203="Yes",1,0))/2)))</f>
        <v/>
      </c>
      <c r="J203" s="8" t="str">
        <f>IF(A203="","",MIN(5,MAX(1,(IF('3_Task_Input'!S203="None",1,IF('3_Task_Input'!S203="Internal",3,5)) +IF('3_Task_Input'!P203&gt;48,5,IF('3_Task_Input'!P203&gt;8,4,IF('3_Task_Input'!P203&gt;0,2,1))))/2)))</f>
        <v/>
      </c>
      <c r="K203" s="8" t="str">
        <f>IF(A203="","",MIN(5,MAX(1,(IF('3_Task_Input'!R203="Low",1,IF('3_Task_Input'!R203="Medium",3,5))))))</f>
        <v/>
      </c>
      <c r="L203" s="8" t="str">
        <f>IF(A203="","",ROUND(AVERAGE(G203:K203),2))</f>
        <v/>
      </c>
      <c r="M203" s="8" t="str">
        <f>IF(A203="","",IF(L203&gt;=4,"High-Impact / Near-Term",IF(L203&gt;=2.5,"Medium-Impact","Monitor / Defer")))</f>
        <v/>
      </c>
    </row>
    <row r="204" spans="1:13">
      <c r="A204" s="8" t="str">
        <f>IF('3_Task_Input'!A204="","",'3_Task_Input'!A204)</f>
        <v/>
      </c>
      <c r="B204" s="8" t="str">
        <f>IF(A204="","",'3_Task_Input'!B204)</f>
        <v/>
      </c>
      <c r="C204" s="8" t="str">
        <f>IF(A204="","",'3_Task_Input'!C204)</f>
        <v/>
      </c>
      <c r="D204" s="8" t="str">
        <f>IF(A204="","",IF('3_Task_Input'!H204="per day",'3_Task_Input'!I204*260,IF('3_Task_Input'!H204="per week",'3_Task_Input'!I204*52,IF('3_Task_Input'!H204="per month",'3_Task_Input'!I204*12,""))))</f>
        <v/>
      </c>
      <c r="E204" s="8" t="str">
        <f>IF(A204="","",(D204*'3_Task_Input'!G204/60)*MAX(1,'3_Task_Input'!J204))</f>
        <v/>
      </c>
      <c r="F204" s="8" t="str">
        <f>IF(A204="","",E204*'3_Task_Input'!K204)</f>
        <v/>
      </c>
      <c r="G204" s="8" t="str">
        <f>IF(A204="","",IF(E204&lt;50,1,IF(E204&lt;200,2,IF(E204&lt;500,3,IF(E204&lt;1000,4,5)))))</f>
        <v/>
      </c>
      <c r="H204" s="8" t="str">
        <f>IF(A204="","",IF(F204&lt;10000,1,IF(F204&lt;50000,2,IF(F204&lt;150000,3,IF(F204&lt;300000,4,5)))))</f>
        <v/>
      </c>
      <c r="I204" s="8" t="str">
        <f>IF(A204="","",MIN(5,MAX(1,(IF('3_Task_Input'!L204="Low",1,IF('3_Task_Input'!L204="Medium",3,5)) +IF('3_Task_Input'!M204="Rare",0,IF('3_Task_Input'!M204="Occasional",1,2)) +IF('3_Task_Input'!N204="Shared",0,IF('3_Task_Input'!N204="Role-based",1,2)) +IF('3_Task_Input'!O204="Yes",1,0))/2)))</f>
        <v/>
      </c>
      <c r="J204" s="8" t="str">
        <f>IF(A204="","",MIN(5,MAX(1,(IF('3_Task_Input'!S204="None",1,IF('3_Task_Input'!S204="Internal",3,5)) +IF('3_Task_Input'!P204&gt;48,5,IF('3_Task_Input'!P204&gt;8,4,IF('3_Task_Input'!P204&gt;0,2,1))))/2)))</f>
        <v/>
      </c>
      <c r="K204" s="8" t="str">
        <f>IF(A204="","",MIN(5,MAX(1,(IF('3_Task_Input'!R204="Low",1,IF('3_Task_Input'!R204="Medium",3,5))))))</f>
        <v/>
      </c>
      <c r="L204" s="8" t="str">
        <f>IF(A204="","",ROUND(AVERAGE(G204:K204),2))</f>
        <v/>
      </c>
      <c r="M204" s="8" t="str">
        <f>IF(A204="","",IF(L204&gt;=4,"High-Impact / Near-Term",IF(L204&gt;=2.5,"Medium-Impact","Monitor / Defer")))</f>
        <v/>
      </c>
    </row>
    <row r="205" spans="1:13">
      <c r="A205" s="8" t="str">
        <f>IF('3_Task_Input'!A205="","",'3_Task_Input'!A205)</f>
        <v/>
      </c>
      <c r="B205" s="8" t="str">
        <f>IF(A205="","",'3_Task_Input'!B205)</f>
        <v/>
      </c>
      <c r="C205" s="8" t="str">
        <f>IF(A205="","",'3_Task_Input'!C205)</f>
        <v/>
      </c>
      <c r="D205" s="8" t="str">
        <f>IF(A205="","",IF('3_Task_Input'!H205="per day",'3_Task_Input'!I205*260,IF('3_Task_Input'!H205="per week",'3_Task_Input'!I205*52,IF('3_Task_Input'!H205="per month",'3_Task_Input'!I205*12,""))))</f>
        <v/>
      </c>
      <c r="E205" s="8" t="str">
        <f>IF(A205="","",(D205*'3_Task_Input'!G205/60)*MAX(1,'3_Task_Input'!J205))</f>
        <v/>
      </c>
      <c r="F205" s="8" t="str">
        <f>IF(A205="","",E205*'3_Task_Input'!K205)</f>
        <v/>
      </c>
      <c r="G205" s="8" t="str">
        <f>IF(A205="","",IF(E205&lt;50,1,IF(E205&lt;200,2,IF(E205&lt;500,3,IF(E205&lt;1000,4,5)))))</f>
        <v/>
      </c>
      <c r="H205" s="8" t="str">
        <f>IF(A205="","",IF(F205&lt;10000,1,IF(F205&lt;50000,2,IF(F205&lt;150000,3,IF(F205&lt;300000,4,5)))))</f>
        <v/>
      </c>
      <c r="I205" s="8" t="str">
        <f>IF(A205="","",MIN(5,MAX(1,(IF('3_Task_Input'!L205="Low",1,IF('3_Task_Input'!L205="Medium",3,5)) +IF('3_Task_Input'!M205="Rare",0,IF('3_Task_Input'!M205="Occasional",1,2)) +IF('3_Task_Input'!N205="Shared",0,IF('3_Task_Input'!N205="Role-based",1,2)) +IF('3_Task_Input'!O205="Yes",1,0))/2)))</f>
        <v/>
      </c>
      <c r="J205" s="8" t="str">
        <f>IF(A205="","",MIN(5,MAX(1,(IF('3_Task_Input'!S205="None",1,IF('3_Task_Input'!S205="Internal",3,5)) +IF('3_Task_Input'!P205&gt;48,5,IF('3_Task_Input'!P205&gt;8,4,IF('3_Task_Input'!P205&gt;0,2,1))))/2)))</f>
        <v/>
      </c>
      <c r="K205" s="8" t="str">
        <f>IF(A205="","",MIN(5,MAX(1,(IF('3_Task_Input'!R205="Low",1,IF('3_Task_Input'!R205="Medium",3,5))))))</f>
        <v/>
      </c>
      <c r="L205" s="8" t="str">
        <f>IF(A205="","",ROUND(AVERAGE(G205:K205),2))</f>
        <v/>
      </c>
      <c r="M205" s="8" t="str">
        <f>IF(A205="","",IF(L205&gt;=4,"High-Impact / Near-Term",IF(L205&gt;=2.5,"Medium-Impact","Monitor / Defer")))</f>
        <v/>
      </c>
    </row>
    <row r="206" spans="1:13">
      <c r="A206" s="8" t="str">
        <f>IF('3_Task_Input'!A206="","",'3_Task_Input'!A206)</f>
        <v/>
      </c>
      <c r="B206" s="8" t="str">
        <f>IF(A206="","",'3_Task_Input'!B206)</f>
        <v/>
      </c>
      <c r="C206" s="8" t="str">
        <f>IF(A206="","",'3_Task_Input'!C206)</f>
        <v/>
      </c>
      <c r="D206" s="8" t="str">
        <f>IF(A206="","",IF('3_Task_Input'!H206="per day",'3_Task_Input'!I206*260,IF('3_Task_Input'!H206="per week",'3_Task_Input'!I206*52,IF('3_Task_Input'!H206="per month",'3_Task_Input'!I206*12,""))))</f>
        <v/>
      </c>
      <c r="E206" s="8" t="str">
        <f>IF(A206="","",(D206*'3_Task_Input'!G206/60)*MAX(1,'3_Task_Input'!J206))</f>
        <v/>
      </c>
      <c r="F206" s="8" t="str">
        <f>IF(A206="","",E206*'3_Task_Input'!K206)</f>
        <v/>
      </c>
      <c r="G206" s="8" t="str">
        <f>IF(A206="","",IF(E206&lt;50,1,IF(E206&lt;200,2,IF(E206&lt;500,3,IF(E206&lt;1000,4,5)))))</f>
        <v/>
      </c>
      <c r="H206" s="8" t="str">
        <f>IF(A206="","",IF(F206&lt;10000,1,IF(F206&lt;50000,2,IF(F206&lt;150000,3,IF(F206&lt;300000,4,5)))))</f>
        <v/>
      </c>
      <c r="I206" s="8" t="str">
        <f>IF(A206="","",MIN(5,MAX(1,(IF('3_Task_Input'!L206="Low",1,IF('3_Task_Input'!L206="Medium",3,5)) +IF('3_Task_Input'!M206="Rare",0,IF('3_Task_Input'!M206="Occasional",1,2)) +IF('3_Task_Input'!N206="Shared",0,IF('3_Task_Input'!N206="Role-based",1,2)) +IF('3_Task_Input'!O206="Yes",1,0))/2)))</f>
        <v/>
      </c>
      <c r="J206" s="8" t="str">
        <f>IF(A206="","",MIN(5,MAX(1,(IF('3_Task_Input'!S206="None",1,IF('3_Task_Input'!S206="Internal",3,5)) +IF('3_Task_Input'!P206&gt;48,5,IF('3_Task_Input'!P206&gt;8,4,IF('3_Task_Input'!P206&gt;0,2,1))))/2)))</f>
        <v/>
      </c>
      <c r="K206" s="8" t="str">
        <f>IF(A206="","",MIN(5,MAX(1,(IF('3_Task_Input'!R206="Low",1,IF('3_Task_Input'!R206="Medium",3,5))))))</f>
        <v/>
      </c>
      <c r="L206" s="8" t="str">
        <f>IF(A206="","",ROUND(AVERAGE(G206:K206),2))</f>
        <v/>
      </c>
      <c r="M206" s="8" t="str">
        <f>IF(A206="","",IF(L206&gt;=4,"High-Impact / Near-Term",IF(L206&gt;=2.5,"Medium-Impact","Monitor / Defer")))</f>
        <v/>
      </c>
    </row>
    <row r="207" spans="1:13">
      <c r="A207" s="8" t="str">
        <f>IF('3_Task_Input'!A207="","",'3_Task_Input'!A207)</f>
        <v/>
      </c>
      <c r="B207" s="8" t="str">
        <f>IF(A207="","",'3_Task_Input'!B207)</f>
        <v/>
      </c>
      <c r="C207" s="8" t="str">
        <f>IF(A207="","",'3_Task_Input'!C207)</f>
        <v/>
      </c>
      <c r="D207" s="8" t="str">
        <f>IF(A207="","",IF('3_Task_Input'!H207="per day",'3_Task_Input'!I207*260,IF('3_Task_Input'!H207="per week",'3_Task_Input'!I207*52,IF('3_Task_Input'!H207="per month",'3_Task_Input'!I207*12,""))))</f>
        <v/>
      </c>
      <c r="E207" s="8" t="str">
        <f>IF(A207="","",(D207*'3_Task_Input'!G207/60)*MAX(1,'3_Task_Input'!J207))</f>
        <v/>
      </c>
      <c r="F207" s="8" t="str">
        <f>IF(A207="","",E207*'3_Task_Input'!K207)</f>
        <v/>
      </c>
      <c r="G207" s="8" t="str">
        <f>IF(A207="","",IF(E207&lt;50,1,IF(E207&lt;200,2,IF(E207&lt;500,3,IF(E207&lt;1000,4,5)))))</f>
        <v/>
      </c>
      <c r="H207" s="8" t="str">
        <f>IF(A207="","",IF(F207&lt;10000,1,IF(F207&lt;50000,2,IF(F207&lt;150000,3,IF(F207&lt;300000,4,5)))))</f>
        <v/>
      </c>
      <c r="I207" s="8" t="str">
        <f>IF(A207="","",MIN(5,MAX(1,(IF('3_Task_Input'!L207="Low",1,IF('3_Task_Input'!L207="Medium",3,5)) +IF('3_Task_Input'!M207="Rare",0,IF('3_Task_Input'!M207="Occasional",1,2)) +IF('3_Task_Input'!N207="Shared",0,IF('3_Task_Input'!N207="Role-based",1,2)) +IF('3_Task_Input'!O207="Yes",1,0))/2)))</f>
        <v/>
      </c>
      <c r="J207" s="8" t="str">
        <f>IF(A207="","",MIN(5,MAX(1,(IF('3_Task_Input'!S207="None",1,IF('3_Task_Input'!S207="Internal",3,5)) +IF('3_Task_Input'!P207&gt;48,5,IF('3_Task_Input'!P207&gt;8,4,IF('3_Task_Input'!P207&gt;0,2,1))))/2)))</f>
        <v/>
      </c>
      <c r="K207" s="8" t="str">
        <f>IF(A207="","",MIN(5,MAX(1,(IF('3_Task_Input'!R207="Low",1,IF('3_Task_Input'!R207="Medium",3,5))))))</f>
        <v/>
      </c>
      <c r="L207" s="8" t="str">
        <f>IF(A207="","",ROUND(AVERAGE(G207:K207),2))</f>
        <v/>
      </c>
      <c r="M207" s="8" t="str">
        <f>IF(A207="","",IF(L207&gt;=4,"High-Impact / Near-Term",IF(L207&gt;=2.5,"Medium-Impact","Monitor / Defer")))</f>
        <v/>
      </c>
    </row>
    <row r="208" spans="1:13">
      <c r="A208" s="8" t="str">
        <f>IF('3_Task_Input'!A208="","",'3_Task_Input'!A208)</f>
        <v/>
      </c>
      <c r="B208" s="8" t="str">
        <f>IF(A208="","",'3_Task_Input'!B208)</f>
        <v/>
      </c>
      <c r="C208" s="8" t="str">
        <f>IF(A208="","",'3_Task_Input'!C208)</f>
        <v/>
      </c>
      <c r="D208" s="8" t="str">
        <f>IF(A208="","",IF('3_Task_Input'!H208="per day",'3_Task_Input'!I208*260,IF('3_Task_Input'!H208="per week",'3_Task_Input'!I208*52,IF('3_Task_Input'!H208="per month",'3_Task_Input'!I208*12,""))))</f>
        <v/>
      </c>
      <c r="E208" s="8" t="str">
        <f>IF(A208="","",(D208*'3_Task_Input'!G208/60)*MAX(1,'3_Task_Input'!J208))</f>
        <v/>
      </c>
      <c r="F208" s="8" t="str">
        <f>IF(A208="","",E208*'3_Task_Input'!K208)</f>
        <v/>
      </c>
      <c r="G208" s="8" t="str">
        <f>IF(A208="","",IF(E208&lt;50,1,IF(E208&lt;200,2,IF(E208&lt;500,3,IF(E208&lt;1000,4,5)))))</f>
        <v/>
      </c>
      <c r="H208" s="8" t="str">
        <f>IF(A208="","",IF(F208&lt;10000,1,IF(F208&lt;50000,2,IF(F208&lt;150000,3,IF(F208&lt;300000,4,5)))))</f>
        <v/>
      </c>
      <c r="I208" s="8" t="str">
        <f>IF(A208="","",MIN(5,MAX(1,(IF('3_Task_Input'!L208="Low",1,IF('3_Task_Input'!L208="Medium",3,5)) +IF('3_Task_Input'!M208="Rare",0,IF('3_Task_Input'!M208="Occasional",1,2)) +IF('3_Task_Input'!N208="Shared",0,IF('3_Task_Input'!N208="Role-based",1,2)) +IF('3_Task_Input'!O208="Yes",1,0))/2)))</f>
        <v/>
      </c>
      <c r="J208" s="8" t="str">
        <f>IF(A208="","",MIN(5,MAX(1,(IF('3_Task_Input'!S208="None",1,IF('3_Task_Input'!S208="Internal",3,5)) +IF('3_Task_Input'!P208&gt;48,5,IF('3_Task_Input'!P208&gt;8,4,IF('3_Task_Input'!P208&gt;0,2,1))))/2)))</f>
        <v/>
      </c>
      <c r="K208" s="8" t="str">
        <f>IF(A208="","",MIN(5,MAX(1,(IF('3_Task_Input'!R208="Low",1,IF('3_Task_Input'!R208="Medium",3,5))))))</f>
        <v/>
      </c>
      <c r="L208" s="8" t="str">
        <f>IF(A208="","",ROUND(AVERAGE(G208:K208),2))</f>
        <v/>
      </c>
      <c r="M208" s="8" t="str">
        <f>IF(A208="","",IF(L208&gt;=4,"High-Impact / Near-Term",IF(L208&gt;=2.5,"Medium-Impact","Monitor / Defer")))</f>
        <v/>
      </c>
    </row>
    <row r="209" spans="1:13">
      <c r="A209" s="8" t="str">
        <f>IF('3_Task_Input'!A209="","",'3_Task_Input'!A209)</f>
        <v/>
      </c>
      <c r="B209" s="8" t="str">
        <f>IF(A209="","",'3_Task_Input'!B209)</f>
        <v/>
      </c>
      <c r="C209" s="8" t="str">
        <f>IF(A209="","",'3_Task_Input'!C209)</f>
        <v/>
      </c>
      <c r="D209" s="8" t="str">
        <f>IF(A209="","",IF('3_Task_Input'!H209="per day",'3_Task_Input'!I209*260,IF('3_Task_Input'!H209="per week",'3_Task_Input'!I209*52,IF('3_Task_Input'!H209="per month",'3_Task_Input'!I209*12,""))))</f>
        <v/>
      </c>
      <c r="E209" s="8" t="str">
        <f>IF(A209="","",(D209*'3_Task_Input'!G209/60)*MAX(1,'3_Task_Input'!J209))</f>
        <v/>
      </c>
      <c r="F209" s="8" t="str">
        <f>IF(A209="","",E209*'3_Task_Input'!K209)</f>
        <v/>
      </c>
      <c r="G209" s="8" t="str">
        <f>IF(A209="","",IF(E209&lt;50,1,IF(E209&lt;200,2,IF(E209&lt;500,3,IF(E209&lt;1000,4,5)))))</f>
        <v/>
      </c>
      <c r="H209" s="8" t="str">
        <f>IF(A209="","",IF(F209&lt;10000,1,IF(F209&lt;50000,2,IF(F209&lt;150000,3,IF(F209&lt;300000,4,5)))))</f>
        <v/>
      </c>
      <c r="I209" s="8" t="str">
        <f>IF(A209="","",MIN(5,MAX(1,(IF('3_Task_Input'!L209="Low",1,IF('3_Task_Input'!L209="Medium",3,5)) +IF('3_Task_Input'!M209="Rare",0,IF('3_Task_Input'!M209="Occasional",1,2)) +IF('3_Task_Input'!N209="Shared",0,IF('3_Task_Input'!N209="Role-based",1,2)) +IF('3_Task_Input'!O209="Yes",1,0))/2)))</f>
        <v/>
      </c>
      <c r="J209" s="8" t="str">
        <f>IF(A209="","",MIN(5,MAX(1,(IF('3_Task_Input'!S209="None",1,IF('3_Task_Input'!S209="Internal",3,5)) +IF('3_Task_Input'!P209&gt;48,5,IF('3_Task_Input'!P209&gt;8,4,IF('3_Task_Input'!P209&gt;0,2,1))))/2)))</f>
        <v/>
      </c>
      <c r="K209" s="8" t="str">
        <f>IF(A209="","",MIN(5,MAX(1,(IF('3_Task_Input'!R209="Low",1,IF('3_Task_Input'!R209="Medium",3,5))))))</f>
        <v/>
      </c>
      <c r="L209" s="8" t="str">
        <f>IF(A209="","",ROUND(AVERAGE(G209:K209),2))</f>
        <v/>
      </c>
      <c r="M209" s="8" t="str">
        <f>IF(A209="","",IF(L209&gt;=4,"High-Impact / Near-Term",IF(L209&gt;=2.5,"Medium-Impact","Monitor / Defer")))</f>
        <v/>
      </c>
    </row>
    <row r="210" spans="1:13">
      <c r="A210" s="8" t="str">
        <f>IF('3_Task_Input'!A210="","",'3_Task_Input'!A210)</f>
        <v/>
      </c>
      <c r="B210" s="8" t="str">
        <f>IF(A210="","",'3_Task_Input'!B210)</f>
        <v/>
      </c>
      <c r="C210" s="8" t="str">
        <f>IF(A210="","",'3_Task_Input'!C210)</f>
        <v/>
      </c>
      <c r="D210" s="8" t="str">
        <f>IF(A210="","",IF('3_Task_Input'!H210="per day",'3_Task_Input'!I210*260,IF('3_Task_Input'!H210="per week",'3_Task_Input'!I210*52,IF('3_Task_Input'!H210="per month",'3_Task_Input'!I210*12,""))))</f>
        <v/>
      </c>
      <c r="E210" s="8" t="str">
        <f>IF(A210="","",(D210*'3_Task_Input'!G210/60)*MAX(1,'3_Task_Input'!J210))</f>
        <v/>
      </c>
      <c r="F210" s="8" t="str">
        <f>IF(A210="","",E210*'3_Task_Input'!K210)</f>
        <v/>
      </c>
      <c r="G210" s="8" t="str">
        <f>IF(A210="","",IF(E210&lt;50,1,IF(E210&lt;200,2,IF(E210&lt;500,3,IF(E210&lt;1000,4,5)))))</f>
        <v/>
      </c>
      <c r="H210" s="8" t="str">
        <f>IF(A210="","",IF(F210&lt;10000,1,IF(F210&lt;50000,2,IF(F210&lt;150000,3,IF(F210&lt;300000,4,5)))))</f>
        <v/>
      </c>
      <c r="I210" s="8" t="str">
        <f>IF(A210="","",MIN(5,MAX(1,(IF('3_Task_Input'!L210="Low",1,IF('3_Task_Input'!L210="Medium",3,5)) +IF('3_Task_Input'!M210="Rare",0,IF('3_Task_Input'!M210="Occasional",1,2)) +IF('3_Task_Input'!N210="Shared",0,IF('3_Task_Input'!N210="Role-based",1,2)) +IF('3_Task_Input'!O210="Yes",1,0))/2)))</f>
        <v/>
      </c>
      <c r="J210" s="8" t="str">
        <f>IF(A210="","",MIN(5,MAX(1,(IF('3_Task_Input'!S210="None",1,IF('3_Task_Input'!S210="Internal",3,5)) +IF('3_Task_Input'!P210&gt;48,5,IF('3_Task_Input'!P210&gt;8,4,IF('3_Task_Input'!P210&gt;0,2,1))))/2)))</f>
        <v/>
      </c>
      <c r="K210" s="8" t="str">
        <f>IF(A210="","",MIN(5,MAX(1,(IF('3_Task_Input'!R210="Low",1,IF('3_Task_Input'!R210="Medium",3,5))))))</f>
        <v/>
      </c>
      <c r="L210" s="8" t="str">
        <f>IF(A210="","",ROUND(AVERAGE(G210:K210),2))</f>
        <v/>
      </c>
      <c r="M210" s="8" t="str">
        <f>IF(A210="","",IF(L210&gt;=4,"High-Impact / Near-Term",IF(L210&gt;=2.5,"Medium-Impact","Monitor / Defer")))</f>
        <v/>
      </c>
    </row>
    <row r="211" spans="1:13">
      <c r="A211" s="8" t="str">
        <f>IF('3_Task_Input'!A211="","",'3_Task_Input'!A211)</f>
        <v/>
      </c>
      <c r="B211" s="8" t="str">
        <f>IF(A211="","",'3_Task_Input'!B211)</f>
        <v/>
      </c>
      <c r="C211" s="8" t="str">
        <f>IF(A211="","",'3_Task_Input'!C211)</f>
        <v/>
      </c>
      <c r="D211" s="8" t="str">
        <f>IF(A211="","",IF('3_Task_Input'!H211="per day",'3_Task_Input'!I211*260,IF('3_Task_Input'!H211="per week",'3_Task_Input'!I211*52,IF('3_Task_Input'!H211="per month",'3_Task_Input'!I211*12,""))))</f>
        <v/>
      </c>
      <c r="E211" s="8" t="str">
        <f>IF(A211="","",(D211*'3_Task_Input'!G211/60)*MAX(1,'3_Task_Input'!J211))</f>
        <v/>
      </c>
      <c r="F211" s="8" t="str">
        <f>IF(A211="","",E211*'3_Task_Input'!K211)</f>
        <v/>
      </c>
      <c r="G211" s="8" t="str">
        <f>IF(A211="","",IF(E211&lt;50,1,IF(E211&lt;200,2,IF(E211&lt;500,3,IF(E211&lt;1000,4,5)))))</f>
        <v/>
      </c>
      <c r="H211" s="8" t="str">
        <f>IF(A211="","",IF(F211&lt;10000,1,IF(F211&lt;50000,2,IF(F211&lt;150000,3,IF(F211&lt;300000,4,5)))))</f>
        <v/>
      </c>
      <c r="I211" s="8" t="str">
        <f>IF(A211="","",MIN(5,MAX(1,(IF('3_Task_Input'!L211="Low",1,IF('3_Task_Input'!L211="Medium",3,5)) +IF('3_Task_Input'!M211="Rare",0,IF('3_Task_Input'!M211="Occasional",1,2)) +IF('3_Task_Input'!N211="Shared",0,IF('3_Task_Input'!N211="Role-based",1,2)) +IF('3_Task_Input'!O211="Yes",1,0))/2)))</f>
        <v/>
      </c>
      <c r="J211" s="8" t="str">
        <f>IF(A211="","",MIN(5,MAX(1,(IF('3_Task_Input'!S211="None",1,IF('3_Task_Input'!S211="Internal",3,5)) +IF('3_Task_Input'!P211&gt;48,5,IF('3_Task_Input'!P211&gt;8,4,IF('3_Task_Input'!P211&gt;0,2,1))))/2)))</f>
        <v/>
      </c>
      <c r="K211" s="8" t="str">
        <f>IF(A211="","",MIN(5,MAX(1,(IF('3_Task_Input'!R211="Low",1,IF('3_Task_Input'!R211="Medium",3,5))))))</f>
        <v/>
      </c>
      <c r="L211" s="8" t="str">
        <f>IF(A211="","",ROUND(AVERAGE(G211:K211),2))</f>
        <v/>
      </c>
      <c r="M211" s="8" t="str">
        <f>IF(A211="","",IF(L211&gt;=4,"High-Impact / Near-Term",IF(L211&gt;=2.5,"Medium-Impact","Monitor / Defer")))</f>
        <v/>
      </c>
    </row>
    <row r="212" spans="1:13">
      <c r="A212" s="8" t="str">
        <f>IF('3_Task_Input'!A212="","",'3_Task_Input'!A212)</f>
        <v/>
      </c>
      <c r="B212" s="8" t="str">
        <f>IF(A212="","",'3_Task_Input'!B212)</f>
        <v/>
      </c>
      <c r="C212" s="8" t="str">
        <f>IF(A212="","",'3_Task_Input'!C212)</f>
        <v/>
      </c>
      <c r="D212" s="8" t="str">
        <f>IF(A212="","",IF('3_Task_Input'!H212="per day",'3_Task_Input'!I212*260,IF('3_Task_Input'!H212="per week",'3_Task_Input'!I212*52,IF('3_Task_Input'!H212="per month",'3_Task_Input'!I212*12,""))))</f>
        <v/>
      </c>
      <c r="E212" s="8" t="str">
        <f>IF(A212="","",(D212*'3_Task_Input'!G212/60)*MAX(1,'3_Task_Input'!J212))</f>
        <v/>
      </c>
      <c r="F212" s="8" t="str">
        <f>IF(A212="","",E212*'3_Task_Input'!K212)</f>
        <v/>
      </c>
      <c r="G212" s="8" t="str">
        <f>IF(A212="","",IF(E212&lt;50,1,IF(E212&lt;200,2,IF(E212&lt;500,3,IF(E212&lt;1000,4,5)))))</f>
        <v/>
      </c>
      <c r="H212" s="8" t="str">
        <f>IF(A212="","",IF(F212&lt;10000,1,IF(F212&lt;50000,2,IF(F212&lt;150000,3,IF(F212&lt;300000,4,5)))))</f>
        <v/>
      </c>
      <c r="I212" s="8" t="str">
        <f>IF(A212="","",MIN(5,MAX(1,(IF('3_Task_Input'!L212="Low",1,IF('3_Task_Input'!L212="Medium",3,5)) +IF('3_Task_Input'!M212="Rare",0,IF('3_Task_Input'!M212="Occasional",1,2)) +IF('3_Task_Input'!N212="Shared",0,IF('3_Task_Input'!N212="Role-based",1,2)) +IF('3_Task_Input'!O212="Yes",1,0))/2)))</f>
        <v/>
      </c>
      <c r="J212" s="8" t="str">
        <f>IF(A212="","",MIN(5,MAX(1,(IF('3_Task_Input'!S212="None",1,IF('3_Task_Input'!S212="Internal",3,5)) +IF('3_Task_Input'!P212&gt;48,5,IF('3_Task_Input'!P212&gt;8,4,IF('3_Task_Input'!P212&gt;0,2,1))))/2)))</f>
        <v/>
      </c>
      <c r="K212" s="8" t="str">
        <f>IF(A212="","",MIN(5,MAX(1,(IF('3_Task_Input'!R212="Low",1,IF('3_Task_Input'!R212="Medium",3,5))))))</f>
        <v/>
      </c>
      <c r="L212" s="8" t="str">
        <f>IF(A212="","",ROUND(AVERAGE(G212:K212),2))</f>
        <v/>
      </c>
      <c r="M212" s="8" t="str">
        <f>IF(A212="","",IF(L212&gt;=4,"High-Impact / Near-Term",IF(L212&gt;=2.5,"Medium-Impact","Monitor / Defer")))</f>
        <v/>
      </c>
    </row>
    <row r="213" spans="1:13">
      <c r="A213" s="8" t="str">
        <f>IF('3_Task_Input'!A213="","",'3_Task_Input'!A213)</f>
        <v/>
      </c>
      <c r="B213" s="8" t="str">
        <f>IF(A213="","",'3_Task_Input'!B213)</f>
        <v/>
      </c>
      <c r="C213" s="8" t="str">
        <f>IF(A213="","",'3_Task_Input'!C213)</f>
        <v/>
      </c>
      <c r="D213" s="8" t="str">
        <f>IF(A213="","",IF('3_Task_Input'!H213="per day",'3_Task_Input'!I213*260,IF('3_Task_Input'!H213="per week",'3_Task_Input'!I213*52,IF('3_Task_Input'!H213="per month",'3_Task_Input'!I213*12,""))))</f>
        <v/>
      </c>
      <c r="E213" s="8" t="str">
        <f>IF(A213="","",(D213*'3_Task_Input'!G213/60)*MAX(1,'3_Task_Input'!J213))</f>
        <v/>
      </c>
      <c r="F213" s="8" t="str">
        <f>IF(A213="","",E213*'3_Task_Input'!K213)</f>
        <v/>
      </c>
      <c r="G213" s="8" t="str">
        <f>IF(A213="","",IF(E213&lt;50,1,IF(E213&lt;200,2,IF(E213&lt;500,3,IF(E213&lt;1000,4,5)))))</f>
        <v/>
      </c>
      <c r="H213" s="8" t="str">
        <f>IF(A213="","",IF(F213&lt;10000,1,IF(F213&lt;50000,2,IF(F213&lt;150000,3,IF(F213&lt;300000,4,5)))))</f>
        <v/>
      </c>
      <c r="I213" s="8" t="str">
        <f>IF(A213="","",MIN(5,MAX(1,(IF('3_Task_Input'!L213="Low",1,IF('3_Task_Input'!L213="Medium",3,5)) +IF('3_Task_Input'!M213="Rare",0,IF('3_Task_Input'!M213="Occasional",1,2)) +IF('3_Task_Input'!N213="Shared",0,IF('3_Task_Input'!N213="Role-based",1,2)) +IF('3_Task_Input'!O213="Yes",1,0))/2)))</f>
        <v/>
      </c>
      <c r="J213" s="8" t="str">
        <f>IF(A213="","",MIN(5,MAX(1,(IF('3_Task_Input'!S213="None",1,IF('3_Task_Input'!S213="Internal",3,5)) +IF('3_Task_Input'!P213&gt;48,5,IF('3_Task_Input'!P213&gt;8,4,IF('3_Task_Input'!P213&gt;0,2,1))))/2)))</f>
        <v/>
      </c>
      <c r="K213" s="8" t="str">
        <f>IF(A213="","",MIN(5,MAX(1,(IF('3_Task_Input'!R213="Low",1,IF('3_Task_Input'!R213="Medium",3,5))))))</f>
        <v/>
      </c>
      <c r="L213" s="8" t="str">
        <f>IF(A213="","",ROUND(AVERAGE(G213:K213),2))</f>
        <v/>
      </c>
      <c r="M213" s="8" t="str">
        <f>IF(A213="","",IF(L213&gt;=4,"High-Impact / Near-Term",IF(L213&gt;=2.5,"Medium-Impact","Monitor / Defer")))</f>
        <v/>
      </c>
    </row>
    <row r="214" spans="1:13">
      <c r="A214" s="8" t="str">
        <f>IF('3_Task_Input'!A214="","",'3_Task_Input'!A214)</f>
        <v/>
      </c>
      <c r="B214" s="8" t="str">
        <f>IF(A214="","",'3_Task_Input'!B214)</f>
        <v/>
      </c>
      <c r="C214" s="8" t="str">
        <f>IF(A214="","",'3_Task_Input'!C214)</f>
        <v/>
      </c>
      <c r="D214" s="8" t="str">
        <f>IF(A214="","",IF('3_Task_Input'!H214="per day",'3_Task_Input'!I214*260,IF('3_Task_Input'!H214="per week",'3_Task_Input'!I214*52,IF('3_Task_Input'!H214="per month",'3_Task_Input'!I214*12,""))))</f>
        <v/>
      </c>
      <c r="E214" s="8" t="str">
        <f>IF(A214="","",(D214*'3_Task_Input'!G214/60)*MAX(1,'3_Task_Input'!J214))</f>
        <v/>
      </c>
      <c r="F214" s="8" t="str">
        <f>IF(A214="","",E214*'3_Task_Input'!K214)</f>
        <v/>
      </c>
      <c r="G214" s="8" t="str">
        <f>IF(A214="","",IF(E214&lt;50,1,IF(E214&lt;200,2,IF(E214&lt;500,3,IF(E214&lt;1000,4,5)))))</f>
        <v/>
      </c>
      <c r="H214" s="8" t="str">
        <f>IF(A214="","",IF(F214&lt;10000,1,IF(F214&lt;50000,2,IF(F214&lt;150000,3,IF(F214&lt;300000,4,5)))))</f>
        <v/>
      </c>
      <c r="I214" s="8" t="str">
        <f>IF(A214="","",MIN(5,MAX(1,(IF('3_Task_Input'!L214="Low",1,IF('3_Task_Input'!L214="Medium",3,5)) +IF('3_Task_Input'!M214="Rare",0,IF('3_Task_Input'!M214="Occasional",1,2)) +IF('3_Task_Input'!N214="Shared",0,IF('3_Task_Input'!N214="Role-based",1,2)) +IF('3_Task_Input'!O214="Yes",1,0))/2)))</f>
        <v/>
      </c>
      <c r="J214" s="8" t="str">
        <f>IF(A214="","",MIN(5,MAX(1,(IF('3_Task_Input'!S214="None",1,IF('3_Task_Input'!S214="Internal",3,5)) +IF('3_Task_Input'!P214&gt;48,5,IF('3_Task_Input'!P214&gt;8,4,IF('3_Task_Input'!P214&gt;0,2,1))))/2)))</f>
        <v/>
      </c>
      <c r="K214" s="8" t="str">
        <f>IF(A214="","",MIN(5,MAX(1,(IF('3_Task_Input'!R214="Low",1,IF('3_Task_Input'!R214="Medium",3,5))))))</f>
        <v/>
      </c>
      <c r="L214" s="8" t="str">
        <f>IF(A214="","",ROUND(AVERAGE(G214:K214),2))</f>
        <v/>
      </c>
      <c r="M214" s="8" t="str">
        <f>IF(A214="","",IF(L214&gt;=4,"High-Impact / Near-Term",IF(L214&gt;=2.5,"Medium-Impact","Monitor / Defer")))</f>
        <v/>
      </c>
    </row>
    <row r="215" spans="1:13">
      <c r="A215" s="8" t="str">
        <f>IF('3_Task_Input'!A215="","",'3_Task_Input'!A215)</f>
        <v/>
      </c>
      <c r="B215" s="8" t="str">
        <f>IF(A215="","",'3_Task_Input'!B215)</f>
        <v/>
      </c>
      <c r="C215" s="8" t="str">
        <f>IF(A215="","",'3_Task_Input'!C215)</f>
        <v/>
      </c>
      <c r="D215" s="8" t="str">
        <f>IF(A215="","",IF('3_Task_Input'!H215="per day",'3_Task_Input'!I215*260,IF('3_Task_Input'!H215="per week",'3_Task_Input'!I215*52,IF('3_Task_Input'!H215="per month",'3_Task_Input'!I215*12,""))))</f>
        <v/>
      </c>
      <c r="E215" s="8" t="str">
        <f>IF(A215="","",(D215*'3_Task_Input'!G215/60)*MAX(1,'3_Task_Input'!J215))</f>
        <v/>
      </c>
      <c r="F215" s="8" t="str">
        <f>IF(A215="","",E215*'3_Task_Input'!K215)</f>
        <v/>
      </c>
      <c r="G215" s="8" t="str">
        <f>IF(A215="","",IF(E215&lt;50,1,IF(E215&lt;200,2,IF(E215&lt;500,3,IF(E215&lt;1000,4,5)))))</f>
        <v/>
      </c>
      <c r="H215" s="8" t="str">
        <f>IF(A215="","",IF(F215&lt;10000,1,IF(F215&lt;50000,2,IF(F215&lt;150000,3,IF(F215&lt;300000,4,5)))))</f>
        <v/>
      </c>
      <c r="I215" s="8" t="str">
        <f>IF(A215="","",MIN(5,MAX(1,(IF('3_Task_Input'!L215="Low",1,IF('3_Task_Input'!L215="Medium",3,5)) +IF('3_Task_Input'!M215="Rare",0,IF('3_Task_Input'!M215="Occasional",1,2)) +IF('3_Task_Input'!N215="Shared",0,IF('3_Task_Input'!N215="Role-based",1,2)) +IF('3_Task_Input'!O215="Yes",1,0))/2)))</f>
        <v/>
      </c>
      <c r="J215" s="8" t="str">
        <f>IF(A215="","",MIN(5,MAX(1,(IF('3_Task_Input'!S215="None",1,IF('3_Task_Input'!S215="Internal",3,5)) +IF('3_Task_Input'!P215&gt;48,5,IF('3_Task_Input'!P215&gt;8,4,IF('3_Task_Input'!P215&gt;0,2,1))))/2)))</f>
        <v/>
      </c>
      <c r="K215" s="8" t="str">
        <f>IF(A215="","",MIN(5,MAX(1,(IF('3_Task_Input'!R215="Low",1,IF('3_Task_Input'!R215="Medium",3,5))))))</f>
        <v/>
      </c>
      <c r="L215" s="8" t="str">
        <f>IF(A215="","",ROUND(AVERAGE(G215:K215),2))</f>
        <v/>
      </c>
      <c r="M215" s="8" t="str">
        <f>IF(A215="","",IF(L215&gt;=4,"High-Impact / Near-Term",IF(L215&gt;=2.5,"Medium-Impact","Monitor / Defer")))</f>
        <v/>
      </c>
    </row>
    <row r="216" spans="1:13">
      <c r="A216" s="8" t="str">
        <f>IF('3_Task_Input'!A216="","",'3_Task_Input'!A216)</f>
        <v/>
      </c>
      <c r="B216" s="8" t="str">
        <f>IF(A216="","",'3_Task_Input'!B216)</f>
        <v/>
      </c>
      <c r="C216" s="8" t="str">
        <f>IF(A216="","",'3_Task_Input'!C216)</f>
        <v/>
      </c>
      <c r="D216" s="8" t="str">
        <f>IF(A216="","",IF('3_Task_Input'!H216="per day",'3_Task_Input'!I216*260,IF('3_Task_Input'!H216="per week",'3_Task_Input'!I216*52,IF('3_Task_Input'!H216="per month",'3_Task_Input'!I216*12,""))))</f>
        <v/>
      </c>
      <c r="E216" s="8" t="str">
        <f>IF(A216="","",(D216*'3_Task_Input'!G216/60)*MAX(1,'3_Task_Input'!J216))</f>
        <v/>
      </c>
      <c r="F216" s="8" t="str">
        <f>IF(A216="","",E216*'3_Task_Input'!K216)</f>
        <v/>
      </c>
      <c r="G216" s="8" t="str">
        <f>IF(A216="","",IF(E216&lt;50,1,IF(E216&lt;200,2,IF(E216&lt;500,3,IF(E216&lt;1000,4,5)))))</f>
        <v/>
      </c>
      <c r="H216" s="8" t="str">
        <f>IF(A216="","",IF(F216&lt;10000,1,IF(F216&lt;50000,2,IF(F216&lt;150000,3,IF(F216&lt;300000,4,5)))))</f>
        <v/>
      </c>
      <c r="I216" s="8" t="str">
        <f>IF(A216="","",MIN(5,MAX(1,(IF('3_Task_Input'!L216="Low",1,IF('3_Task_Input'!L216="Medium",3,5)) +IF('3_Task_Input'!M216="Rare",0,IF('3_Task_Input'!M216="Occasional",1,2)) +IF('3_Task_Input'!N216="Shared",0,IF('3_Task_Input'!N216="Role-based",1,2)) +IF('3_Task_Input'!O216="Yes",1,0))/2)))</f>
        <v/>
      </c>
      <c r="J216" s="8" t="str">
        <f>IF(A216="","",MIN(5,MAX(1,(IF('3_Task_Input'!S216="None",1,IF('3_Task_Input'!S216="Internal",3,5)) +IF('3_Task_Input'!P216&gt;48,5,IF('3_Task_Input'!P216&gt;8,4,IF('3_Task_Input'!P216&gt;0,2,1))))/2)))</f>
        <v/>
      </c>
      <c r="K216" s="8" t="str">
        <f>IF(A216="","",MIN(5,MAX(1,(IF('3_Task_Input'!R216="Low",1,IF('3_Task_Input'!R216="Medium",3,5))))))</f>
        <v/>
      </c>
      <c r="L216" s="8" t="str">
        <f>IF(A216="","",ROUND(AVERAGE(G216:K216),2))</f>
        <v/>
      </c>
      <c r="M216" s="8" t="str">
        <f>IF(A216="","",IF(L216&gt;=4,"High-Impact / Near-Term",IF(L216&gt;=2.5,"Medium-Impact","Monitor / Defer")))</f>
        <v/>
      </c>
    </row>
    <row r="217" spans="1:13">
      <c r="A217" s="8" t="str">
        <f>IF('3_Task_Input'!A217="","",'3_Task_Input'!A217)</f>
        <v/>
      </c>
      <c r="B217" s="8" t="str">
        <f>IF(A217="","",'3_Task_Input'!B217)</f>
        <v/>
      </c>
      <c r="C217" s="8" t="str">
        <f>IF(A217="","",'3_Task_Input'!C217)</f>
        <v/>
      </c>
      <c r="D217" s="8" t="str">
        <f>IF(A217="","",IF('3_Task_Input'!H217="per day",'3_Task_Input'!I217*260,IF('3_Task_Input'!H217="per week",'3_Task_Input'!I217*52,IF('3_Task_Input'!H217="per month",'3_Task_Input'!I217*12,""))))</f>
        <v/>
      </c>
      <c r="E217" s="8" t="str">
        <f>IF(A217="","",(D217*'3_Task_Input'!G217/60)*MAX(1,'3_Task_Input'!J217))</f>
        <v/>
      </c>
      <c r="F217" s="8" t="str">
        <f>IF(A217="","",E217*'3_Task_Input'!K217)</f>
        <v/>
      </c>
      <c r="G217" s="8" t="str">
        <f>IF(A217="","",IF(E217&lt;50,1,IF(E217&lt;200,2,IF(E217&lt;500,3,IF(E217&lt;1000,4,5)))))</f>
        <v/>
      </c>
      <c r="H217" s="8" t="str">
        <f>IF(A217="","",IF(F217&lt;10000,1,IF(F217&lt;50000,2,IF(F217&lt;150000,3,IF(F217&lt;300000,4,5)))))</f>
        <v/>
      </c>
      <c r="I217" s="8" t="str">
        <f>IF(A217="","",MIN(5,MAX(1,(IF('3_Task_Input'!L217="Low",1,IF('3_Task_Input'!L217="Medium",3,5)) +IF('3_Task_Input'!M217="Rare",0,IF('3_Task_Input'!M217="Occasional",1,2)) +IF('3_Task_Input'!N217="Shared",0,IF('3_Task_Input'!N217="Role-based",1,2)) +IF('3_Task_Input'!O217="Yes",1,0))/2)))</f>
        <v/>
      </c>
      <c r="J217" s="8" t="str">
        <f>IF(A217="","",MIN(5,MAX(1,(IF('3_Task_Input'!S217="None",1,IF('3_Task_Input'!S217="Internal",3,5)) +IF('3_Task_Input'!P217&gt;48,5,IF('3_Task_Input'!P217&gt;8,4,IF('3_Task_Input'!P217&gt;0,2,1))))/2)))</f>
        <v/>
      </c>
      <c r="K217" s="8" t="str">
        <f>IF(A217="","",MIN(5,MAX(1,(IF('3_Task_Input'!R217="Low",1,IF('3_Task_Input'!R217="Medium",3,5))))))</f>
        <v/>
      </c>
      <c r="L217" s="8" t="str">
        <f>IF(A217="","",ROUND(AVERAGE(G217:K217),2))</f>
        <v/>
      </c>
      <c r="M217" s="8" t="str">
        <f>IF(A217="","",IF(L217&gt;=4,"High-Impact / Near-Term",IF(L217&gt;=2.5,"Medium-Impact","Monitor / Defer")))</f>
        <v/>
      </c>
    </row>
    <row r="218" spans="1:13">
      <c r="A218" s="8" t="str">
        <f>IF('3_Task_Input'!A218="","",'3_Task_Input'!A218)</f>
        <v/>
      </c>
      <c r="B218" s="8" t="str">
        <f>IF(A218="","",'3_Task_Input'!B218)</f>
        <v/>
      </c>
      <c r="C218" s="8" t="str">
        <f>IF(A218="","",'3_Task_Input'!C218)</f>
        <v/>
      </c>
      <c r="D218" s="8" t="str">
        <f>IF(A218="","",IF('3_Task_Input'!H218="per day",'3_Task_Input'!I218*260,IF('3_Task_Input'!H218="per week",'3_Task_Input'!I218*52,IF('3_Task_Input'!H218="per month",'3_Task_Input'!I218*12,""))))</f>
        <v/>
      </c>
      <c r="E218" s="8" t="str">
        <f>IF(A218="","",(D218*'3_Task_Input'!G218/60)*MAX(1,'3_Task_Input'!J218))</f>
        <v/>
      </c>
      <c r="F218" s="8" t="str">
        <f>IF(A218="","",E218*'3_Task_Input'!K218)</f>
        <v/>
      </c>
      <c r="G218" s="8" t="str">
        <f>IF(A218="","",IF(E218&lt;50,1,IF(E218&lt;200,2,IF(E218&lt;500,3,IF(E218&lt;1000,4,5)))))</f>
        <v/>
      </c>
      <c r="H218" s="8" t="str">
        <f>IF(A218="","",IF(F218&lt;10000,1,IF(F218&lt;50000,2,IF(F218&lt;150000,3,IF(F218&lt;300000,4,5)))))</f>
        <v/>
      </c>
      <c r="I218" s="8" t="str">
        <f>IF(A218="","",MIN(5,MAX(1,(IF('3_Task_Input'!L218="Low",1,IF('3_Task_Input'!L218="Medium",3,5)) +IF('3_Task_Input'!M218="Rare",0,IF('3_Task_Input'!M218="Occasional",1,2)) +IF('3_Task_Input'!N218="Shared",0,IF('3_Task_Input'!N218="Role-based",1,2)) +IF('3_Task_Input'!O218="Yes",1,0))/2)))</f>
        <v/>
      </c>
      <c r="J218" s="8" t="str">
        <f>IF(A218="","",MIN(5,MAX(1,(IF('3_Task_Input'!S218="None",1,IF('3_Task_Input'!S218="Internal",3,5)) +IF('3_Task_Input'!P218&gt;48,5,IF('3_Task_Input'!P218&gt;8,4,IF('3_Task_Input'!P218&gt;0,2,1))))/2)))</f>
        <v/>
      </c>
      <c r="K218" s="8" t="str">
        <f>IF(A218="","",MIN(5,MAX(1,(IF('3_Task_Input'!R218="Low",1,IF('3_Task_Input'!R218="Medium",3,5))))))</f>
        <v/>
      </c>
      <c r="L218" s="8" t="str">
        <f>IF(A218="","",ROUND(AVERAGE(G218:K218),2))</f>
        <v/>
      </c>
      <c r="M218" s="8" t="str">
        <f>IF(A218="","",IF(L218&gt;=4,"High-Impact / Near-Term",IF(L218&gt;=2.5,"Medium-Impact","Monitor / Defer")))</f>
        <v/>
      </c>
    </row>
    <row r="219" spans="1:13">
      <c r="A219" s="8" t="str">
        <f>IF('3_Task_Input'!A219="","",'3_Task_Input'!A219)</f>
        <v/>
      </c>
      <c r="B219" s="8" t="str">
        <f>IF(A219="","",'3_Task_Input'!B219)</f>
        <v/>
      </c>
      <c r="C219" s="8" t="str">
        <f>IF(A219="","",'3_Task_Input'!C219)</f>
        <v/>
      </c>
      <c r="D219" s="8" t="str">
        <f>IF(A219="","",IF('3_Task_Input'!H219="per day",'3_Task_Input'!I219*260,IF('3_Task_Input'!H219="per week",'3_Task_Input'!I219*52,IF('3_Task_Input'!H219="per month",'3_Task_Input'!I219*12,""))))</f>
        <v/>
      </c>
      <c r="E219" s="8" t="str">
        <f>IF(A219="","",(D219*'3_Task_Input'!G219/60)*MAX(1,'3_Task_Input'!J219))</f>
        <v/>
      </c>
      <c r="F219" s="8" t="str">
        <f>IF(A219="","",E219*'3_Task_Input'!K219)</f>
        <v/>
      </c>
      <c r="G219" s="8" t="str">
        <f>IF(A219="","",IF(E219&lt;50,1,IF(E219&lt;200,2,IF(E219&lt;500,3,IF(E219&lt;1000,4,5)))))</f>
        <v/>
      </c>
      <c r="H219" s="8" t="str">
        <f>IF(A219="","",IF(F219&lt;10000,1,IF(F219&lt;50000,2,IF(F219&lt;150000,3,IF(F219&lt;300000,4,5)))))</f>
        <v/>
      </c>
      <c r="I219" s="8" t="str">
        <f>IF(A219="","",MIN(5,MAX(1,(IF('3_Task_Input'!L219="Low",1,IF('3_Task_Input'!L219="Medium",3,5)) +IF('3_Task_Input'!M219="Rare",0,IF('3_Task_Input'!M219="Occasional",1,2)) +IF('3_Task_Input'!N219="Shared",0,IF('3_Task_Input'!N219="Role-based",1,2)) +IF('3_Task_Input'!O219="Yes",1,0))/2)))</f>
        <v/>
      </c>
      <c r="J219" s="8" t="str">
        <f>IF(A219="","",MIN(5,MAX(1,(IF('3_Task_Input'!S219="None",1,IF('3_Task_Input'!S219="Internal",3,5)) +IF('3_Task_Input'!P219&gt;48,5,IF('3_Task_Input'!P219&gt;8,4,IF('3_Task_Input'!P219&gt;0,2,1))))/2)))</f>
        <v/>
      </c>
      <c r="K219" s="8" t="str">
        <f>IF(A219="","",MIN(5,MAX(1,(IF('3_Task_Input'!R219="Low",1,IF('3_Task_Input'!R219="Medium",3,5))))))</f>
        <v/>
      </c>
      <c r="L219" s="8" t="str">
        <f>IF(A219="","",ROUND(AVERAGE(G219:K219),2))</f>
        <v/>
      </c>
      <c r="M219" s="8" t="str">
        <f>IF(A219="","",IF(L219&gt;=4,"High-Impact / Near-Term",IF(L219&gt;=2.5,"Medium-Impact","Monitor / Defer")))</f>
        <v/>
      </c>
    </row>
    <row r="220" spans="1:13">
      <c r="A220" s="8" t="str">
        <f>IF('3_Task_Input'!A220="","",'3_Task_Input'!A220)</f>
        <v/>
      </c>
      <c r="B220" s="8" t="str">
        <f>IF(A220="","",'3_Task_Input'!B220)</f>
        <v/>
      </c>
      <c r="C220" s="8" t="str">
        <f>IF(A220="","",'3_Task_Input'!C220)</f>
        <v/>
      </c>
      <c r="D220" s="8" t="str">
        <f>IF(A220="","",IF('3_Task_Input'!H220="per day",'3_Task_Input'!I220*260,IF('3_Task_Input'!H220="per week",'3_Task_Input'!I220*52,IF('3_Task_Input'!H220="per month",'3_Task_Input'!I220*12,""))))</f>
        <v/>
      </c>
      <c r="E220" s="8" t="str">
        <f>IF(A220="","",(D220*'3_Task_Input'!G220/60)*MAX(1,'3_Task_Input'!J220))</f>
        <v/>
      </c>
      <c r="F220" s="8" t="str">
        <f>IF(A220="","",E220*'3_Task_Input'!K220)</f>
        <v/>
      </c>
      <c r="G220" s="8" t="str">
        <f>IF(A220="","",IF(E220&lt;50,1,IF(E220&lt;200,2,IF(E220&lt;500,3,IF(E220&lt;1000,4,5)))))</f>
        <v/>
      </c>
      <c r="H220" s="8" t="str">
        <f>IF(A220="","",IF(F220&lt;10000,1,IF(F220&lt;50000,2,IF(F220&lt;150000,3,IF(F220&lt;300000,4,5)))))</f>
        <v/>
      </c>
      <c r="I220" s="8" t="str">
        <f>IF(A220="","",MIN(5,MAX(1,(IF('3_Task_Input'!L220="Low",1,IF('3_Task_Input'!L220="Medium",3,5)) +IF('3_Task_Input'!M220="Rare",0,IF('3_Task_Input'!M220="Occasional",1,2)) +IF('3_Task_Input'!N220="Shared",0,IF('3_Task_Input'!N220="Role-based",1,2)) +IF('3_Task_Input'!O220="Yes",1,0))/2)))</f>
        <v/>
      </c>
      <c r="J220" s="8" t="str">
        <f>IF(A220="","",MIN(5,MAX(1,(IF('3_Task_Input'!S220="None",1,IF('3_Task_Input'!S220="Internal",3,5)) +IF('3_Task_Input'!P220&gt;48,5,IF('3_Task_Input'!P220&gt;8,4,IF('3_Task_Input'!P220&gt;0,2,1))))/2)))</f>
        <v/>
      </c>
      <c r="K220" s="8" t="str">
        <f>IF(A220="","",MIN(5,MAX(1,(IF('3_Task_Input'!R220="Low",1,IF('3_Task_Input'!R220="Medium",3,5))))))</f>
        <v/>
      </c>
      <c r="L220" s="8" t="str">
        <f>IF(A220="","",ROUND(AVERAGE(G220:K220),2))</f>
        <v/>
      </c>
      <c r="M220" s="8" t="str">
        <f>IF(A220="","",IF(L220&gt;=4,"High-Impact / Near-Term",IF(L220&gt;=2.5,"Medium-Impact","Monitor / Defer")))</f>
        <v/>
      </c>
    </row>
    <row r="221" spans="1:13">
      <c r="A221" s="8" t="str">
        <f>IF('3_Task_Input'!A221="","",'3_Task_Input'!A221)</f>
        <v/>
      </c>
      <c r="B221" s="8" t="str">
        <f>IF(A221="","",'3_Task_Input'!B221)</f>
        <v/>
      </c>
      <c r="C221" s="8" t="str">
        <f>IF(A221="","",'3_Task_Input'!C221)</f>
        <v/>
      </c>
      <c r="D221" s="8" t="str">
        <f>IF(A221="","",IF('3_Task_Input'!H221="per day",'3_Task_Input'!I221*260,IF('3_Task_Input'!H221="per week",'3_Task_Input'!I221*52,IF('3_Task_Input'!H221="per month",'3_Task_Input'!I221*12,""))))</f>
        <v/>
      </c>
      <c r="E221" s="8" t="str">
        <f>IF(A221="","",(D221*'3_Task_Input'!G221/60)*MAX(1,'3_Task_Input'!J221))</f>
        <v/>
      </c>
      <c r="F221" s="8" t="str">
        <f>IF(A221="","",E221*'3_Task_Input'!K221)</f>
        <v/>
      </c>
      <c r="G221" s="8" t="str">
        <f>IF(A221="","",IF(E221&lt;50,1,IF(E221&lt;200,2,IF(E221&lt;500,3,IF(E221&lt;1000,4,5)))))</f>
        <v/>
      </c>
      <c r="H221" s="8" t="str">
        <f>IF(A221="","",IF(F221&lt;10000,1,IF(F221&lt;50000,2,IF(F221&lt;150000,3,IF(F221&lt;300000,4,5)))))</f>
        <v/>
      </c>
      <c r="I221" s="8" t="str">
        <f>IF(A221="","",MIN(5,MAX(1,(IF('3_Task_Input'!L221="Low",1,IF('3_Task_Input'!L221="Medium",3,5)) +IF('3_Task_Input'!M221="Rare",0,IF('3_Task_Input'!M221="Occasional",1,2)) +IF('3_Task_Input'!N221="Shared",0,IF('3_Task_Input'!N221="Role-based",1,2)) +IF('3_Task_Input'!O221="Yes",1,0))/2)))</f>
        <v/>
      </c>
      <c r="J221" s="8" t="str">
        <f>IF(A221="","",MIN(5,MAX(1,(IF('3_Task_Input'!S221="None",1,IF('3_Task_Input'!S221="Internal",3,5)) +IF('3_Task_Input'!P221&gt;48,5,IF('3_Task_Input'!P221&gt;8,4,IF('3_Task_Input'!P221&gt;0,2,1))))/2)))</f>
        <v/>
      </c>
      <c r="K221" s="8" t="str">
        <f>IF(A221="","",MIN(5,MAX(1,(IF('3_Task_Input'!R221="Low",1,IF('3_Task_Input'!R221="Medium",3,5))))))</f>
        <v/>
      </c>
      <c r="L221" s="8" t="str">
        <f>IF(A221="","",ROUND(AVERAGE(G221:K221),2))</f>
        <v/>
      </c>
      <c r="M221" s="8" t="str">
        <f>IF(A221="","",IF(L221&gt;=4,"High-Impact / Near-Term",IF(L221&gt;=2.5,"Medium-Impact","Monitor / Defer")))</f>
        <v/>
      </c>
    </row>
    <row r="222" spans="1:13">
      <c r="A222" s="8" t="str">
        <f>IF('3_Task_Input'!A222="","",'3_Task_Input'!A222)</f>
        <v/>
      </c>
      <c r="B222" s="8" t="str">
        <f>IF(A222="","",'3_Task_Input'!B222)</f>
        <v/>
      </c>
      <c r="C222" s="8" t="str">
        <f>IF(A222="","",'3_Task_Input'!C222)</f>
        <v/>
      </c>
      <c r="D222" s="8" t="str">
        <f>IF(A222="","",IF('3_Task_Input'!H222="per day",'3_Task_Input'!I222*260,IF('3_Task_Input'!H222="per week",'3_Task_Input'!I222*52,IF('3_Task_Input'!H222="per month",'3_Task_Input'!I222*12,""))))</f>
        <v/>
      </c>
      <c r="E222" s="8" t="str">
        <f>IF(A222="","",(D222*'3_Task_Input'!G222/60)*MAX(1,'3_Task_Input'!J222))</f>
        <v/>
      </c>
      <c r="F222" s="8" t="str">
        <f>IF(A222="","",E222*'3_Task_Input'!K222)</f>
        <v/>
      </c>
      <c r="G222" s="8" t="str">
        <f>IF(A222="","",IF(E222&lt;50,1,IF(E222&lt;200,2,IF(E222&lt;500,3,IF(E222&lt;1000,4,5)))))</f>
        <v/>
      </c>
      <c r="H222" s="8" t="str">
        <f>IF(A222="","",IF(F222&lt;10000,1,IF(F222&lt;50000,2,IF(F222&lt;150000,3,IF(F222&lt;300000,4,5)))))</f>
        <v/>
      </c>
      <c r="I222" s="8" t="str">
        <f>IF(A222="","",MIN(5,MAX(1,(IF('3_Task_Input'!L222="Low",1,IF('3_Task_Input'!L222="Medium",3,5)) +IF('3_Task_Input'!M222="Rare",0,IF('3_Task_Input'!M222="Occasional",1,2)) +IF('3_Task_Input'!N222="Shared",0,IF('3_Task_Input'!N222="Role-based",1,2)) +IF('3_Task_Input'!O222="Yes",1,0))/2)))</f>
        <v/>
      </c>
      <c r="J222" s="8" t="str">
        <f>IF(A222="","",MIN(5,MAX(1,(IF('3_Task_Input'!S222="None",1,IF('3_Task_Input'!S222="Internal",3,5)) +IF('3_Task_Input'!P222&gt;48,5,IF('3_Task_Input'!P222&gt;8,4,IF('3_Task_Input'!P222&gt;0,2,1))))/2)))</f>
        <v/>
      </c>
      <c r="K222" s="8" t="str">
        <f>IF(A222="","",MIN(5,MAX(1,(IF('3_Task_Input'!R222="Low",1,IF('3_Task_Input'!R222="Medium",3,5))))))</f>
        <v/>
      </c>
      <c r="L222" s="8" t="str">
        <f>IF(A222="","",ROUND(AVERAGE(G222:K222),2))</f>
        <v/>
      </c>
      <c r="M222" s="8" t="str">
        <f>IF(A222="","",IF(L222&gt;=4,"High-Impact / Near-Term",IF(L222&gt;=2.5,"Medium-Impact","Monitor / Defer")))</f>
        <v/>
      </c>
    </row>
    <row r="223" spans="1:13">
      <c r="A223" s="8" t="str">
        <f>IF('3_Task_Input'!A223="","",'3_Task_Input'!A223)</f>
        <v/>
      </c>
      <c r="B223" s="8" t="str">
        <f>IF(A223="","",'3_Task_Input'!B223)</f>
        <v/>
      </c>
      <c r="C223" s="8" t="str">
        <f>IF(A223="","",'3_Task_Input'!C223)</f>
        <v/>
      </c>
      <c r="D223" s="8" t="str">
        <f>IF(A223="","",IF('3_Task_Input'!H223="per day",'3_Task_Input'!I223*260,IF('3_Task_Input'!H223="per week",'3_Task_Input'!I223*52,IF('3_Task_Input'!H223="per month",'3_Task_Input'!I223*12,""))))</f>
        <v/>
      </c>
      <c r="E223" s="8" t="str">
        <f>IF(A223="","",(D223*'3_Task_Input'!G223/60)*MAX(1,'3_Task_Input'!J223))</f>
        <v/>
      </c>
      <c r="F223" s="8" t="str">
        <f>IF(A223="","",E223*'3_Task_Input'!K223)</f>
        <v/>
      </c>
      <c r="G223" s="8" t="str">
        <f>IF(A223="","",IF(E223&lt;50,1,IF(E223&lt;200,2,IF(E223&lt;500,3,IF(E223&lt;1000,4,5)))))</f>
        <v/>
      </c>
      <c r="H223" s="8" t="str">
        <f>IF(A223="","",IF(F223&lt;10000,1,IF(F223&lt;50000,2,IF(F223&lt;150000,3,IF(F223&lt;300000,4,5)))))</f>
        <v/>
      </c>
      <c r="I223" s="8" t="str">
        <f>IF(A223="","",MIN(5,MAX(1,(IF('3_Task_Input'!L223="Low",1,IF('3_Task_Input'!L223="Medium",3,5)) +IF('3_Task_Input'!M223="Rare",0,IF('3_Task_Input'!M223="Occasional",1,2)) +IF('3_Task_Input'!N223="Shared",0,IF('3_Task_Input'!N223="Role-based",1,2)) +IF('3_Task_Input'!O223="Yes",1,0))/2)))</f>
        <v/>
      </c>
      <c r="J223" s="8" t="str">
        <f>IF(A223="","",MIN(5,MAX(1,(IF('3_Task_Input'!S223="None",1,IF('3_Task_Input'!S223="Internal",3,5)) +IF('3_Task_Input'!P223&gt;48,5,IF('3_Task_Input'!P223&gt;8,4,IF('3_Task_Input'!P223&gt;0,2,1))))/2)))</f>
        <v/>
      </c>
      <c r="K223" s="8" t="str">
        <f>IF(A223="","",MIN(5,MAX(1,(IF('3_Task_Input'!R223="Low",1,IF('3_Task_Input'!R223="Medium",3,5))))))</f>
        <v/>
      </c>
      <c r="L223" s="8" t="str">
        <f>IF(A223="","",ROUND(AVERAGE(G223:K223),2))</f>
        <v/>
      </c>
      <c r="M223" s="8" t="str">
        <f>IF(A223="","",IF(L223&gt;=4,"High-Impact / Near-Term",IF(L223&gt;=2.5,"Medium-Impact","Monitor / Defer")))</f>
        <v/>
      </c>
    </row>
    <row r="224" spans="1:13">
      <c r="A224" s="8" t="str">
        <f>IF('3_Task_Input'!A224="","",'3_Task_Input'!A224)</f>
        <v/>
      </c>
      <c r="B224" s="8" t="str">
        <f>IF(A224="","",'3_Task_Input'!B224)</f>
        <v/>
      </c>
      <c r="C224" s="8" t="str">
        <f>IF(A224="","",'3_Task_Input'!C224)</f>
        <v/>
      </c>
      <c r="D224" s="8" t="str">
        <f>IF(A224="","",IF('3_Task_Input'!H224="per day",'3_Task_Input'!I224*260,IF('3_Task_Input'!H224="per week",'3_Task_Input'!I224*52,IF('3_Task_Input'!H224="per month",'3_Task_Input'!I224*12,""))))</f>
        <v/>
      </c>
      <c r="E224" s="8" t="str">
        <f>IF(A224="","",(D224*'3_Task_Input'!G224/60)*MAX(1,'3_Task_Input'!J224))</f>
        <v/>
      </c>
      <c r="F224" s="8" t="str">
        <f>IF(A224="","",E224*'3_Task_Input'!K224)</f>
        <v/>
      </c>
      <c r="G224" s="8" t="str">
        <f>IF(A224="","",IF(E224&lt;50,1,IF(E224&lt;200,2,IF(E224&lt;500,3,IF(E224&lt;1000,4,5)))))</f>
        <v/>
      </c>
      <c r="H224" s="8" t="str">
        <f>IF(A224="","",IF(F224&lt;10000,1,IF(F224&lt;50000,2,IF(F224&lt;150000,3,IF(F224&lt;300000,4,5)))))</f>
        <v/>
      </c>
      <c r="I224" s="8" t="str">
        <f>IF(A224="","",MIN(5,MAX(1,(IF('3_Task_Input'!L224="Low",1,IF('3_Task_Input'!L224="Medium",3,5)) +IF('3_Task_Input'!M224="Rare",0,IF('3_Task_Input'!M224="Occasional",1,2)) +IF('3_Task_Input'!N224="Shared",0,IF('3_Task_Input'!N224="Role-based",1,2)) +IF('3_Task_Input'!O224="Yes",1,0))/2)))</f>
        <v/>
      </c>
      <c r="J224" s="8" t="str">
        <f>IF(A224="","",MIN(5,MAX(1,(IF('3_Task_Input'!S224="None",1,IF('3_Task_Input'!S224="Internal",3,5)) +IF('3_Task_Input'!P224&gt;48,5,IF('3_Task_Input'!P224&gt;8,4,IF('3_Task_Input'!P224&gt;0,2,1))))/2)))</f>
        <v/>
      </c>
      <c r="K224" s="8" t="str">
        <f>IF(A224="","",MIN(5,MAX(1,(IF('3_Task_Input'!R224="Low",1,IF('3_Task_Input'!R224="Medium",3,5))))))</f>
        <v/>
      </c>
      <c r="L224" s="8" t="str">
        <f>IF(A224="","",ROUND(AVERAGE(G224:K224),2))</f>
        <v/>
      </c>
      <c r="M224" s="8" t="str">
        <f>IF(A224="","",IF(L224&gt;=4,"High-Impact / Near-Term",IF(L224&gt;=2.5,"Medium-Impact","Monitor / Defer")))</f>
        <v/>
      </c>
    </row>
    <row r="225" spans="1:13">
      <c r="A225" s="8" t="str">
        <f>IF('3_Task_Input'!A225="","",'3_Task_Input'!A225)</f>
        <v/>
      </c>
      <c r="B225" s="8" t="str">
        <f>IF(A225="","",'3_Task_Input'!B225)</f>
        <v/>
      </c>
      <c r="C225" s="8" t="str">
        <f>IF(A225="","",'3_Task_Input'!C225)</f>
        <v/>
      </c>
      <c r="D225" s="8" t="str">
        <f>IF(A225="","",IF('3_Task_Input'!H225="per day",'3_Task_Input'!I225*260,IF('3_Task_Input'!H225="per week",'3_Task_Input'!I225*52,IF('3_Task_Input'!H225="per month",'3_Task_Input'!I225*12,""))))</f>
        <v/>
      </c>
      <c r="E225" s="8" t="str">
        <f>IF(A225="","",(D225*'3_Task_Input'!G225/60)*MAX(1,'3_Task_Input'!J225))</f>
        <v/>
      </c>
      <c r="F225" s="8" t="str">
        <f>IF(A225="","",E225*'3_Task_Input'!K225)</f>
        <v/>
      </c>
      <c r="G225" s="8" t="str">
        <f>IF(A225="","",IF(E225&lt;50,1,IF(E225&lt;200,2,IF(E225&lt;500,3,IF(E225&lt;1000,4,5)))))</f>
        <v/>
      </c>
      <c r="H225" s="8" t="str">
        <f>IF(A225="","",IF(F225&lt;10000,1,IF(F225&lt;50000,2,IF(F225&lt;150000,3,IF(F225&lt;300000,4,5)))))</f>
        <v/>
      </c>
      <c r="I225" s="8" t="str">
        <f>IF(A225="","",MIN(5,MAX(1,(IF('3_Task_Input'!L225="Low",1,IF('3_Task_Input'!L225="Medium",3,5)) +IF('3_Task_Input'!M225="Rare",0,IF('3_Task_Input'!M225="Occasional",1,2)) +IF('3_Task_Input'!N225="Shared",0,IF('3_Task_Input'!N225="Role-based",1,2)) +IF('3_Task_Input'!O225="Yes",1,0))/2)))</f>
        <v/>
      </c>
      <c r="J225" s="8" t="str">
        <f>IF(A225="","",MIN(5,MAX(1,(IF('3_Task_Input'!S225="None",1,IF('3_Task_Input'!S225="Internal",3,5)) +IF('3_Task_Input'!P225&gt;48,5,IF('3_Task_Input'!P225&gt;8,4,IF('3_Task_Input'!P225&gt;0,2,1))))/2)))</f>
        <v/>
      </c>
      <c r="K225" s="8" t="str">
        <f>IF(A225="","",MIN(5,MAX(1,(IF('3_Task_Input'!R225="Low",1,IF('3_Task_Input'!R225="Medium",3,5))))))</f>
        <v/>
      </c>
      <c r="L225" s="8" t="str">
        <f>IF(A225="","",ROUND(AVERAGE(G225:K225),2))</f>
        <v/>
      </c>
      <c r="M225" s="8" t="str">
        <f>IF(A225="","",IF(L225&gt;=4,"High-Impact / Near-Term",IF(L225&gt;=2.5,"Medium-Impact","Monitor / Defer")))</f>
        <v/>
      </c>
    </row>
    <row r="226" spans="1:13">
      <c r="A226" s="8" t="str">
        <f>IF('3_Task_Input'!A226="","",'3_Task_Input'!A226)</f>
        <v/>
      </c>
      <c r="B226" s="8" t="str">
        <f>IF(A226="","",'3_Task_Input'!B226)</f>
        <v/>
      </c>
      <c r="C226" s="8" t="str">
        <f>IF(A226="","",'3_Task_Input'!C226)</f>
        <v/>
      </c>
      <c r="D226" s="8" t="str">
        <f>IF(A226="","",IF('3_Task_Input'!H226="per day",'3_Task_Input'!I226*260,IF('3_Task_Input'!H226="per week",'3_Task_Input'!I226*52,IF('3_Task_Input'!H226="per month",'3_Task_Input'!I226*12,""))))</f>
        <v/>
      </c>
      <c r="E226" s="8" t="str">
        <f>IF(A226="","",(D226*'3_Task_Input'!G226/60)*MAX(1,'3_Task_Input'!J226))</f>
        <v/>
      </c>
      <c r="F226" s="8" t="str">
        <f>IF(A226="","",E226*'3_Task_Input'!K226)</f>
        <v/>
      </c>
      <c r="G226" s="8" t="str">
        <f>IF(A226="","",IF(E226&lt;50,1,IF(E226&lt;200,2,IF(E226&lt;500,3,IF(E226&lt;1000,4,5)))))</f>
        <v/>
      </c>
      <c r="H226" s="8" t="str">
        <f>IF(A226="","",IF(F226&lt;10000,1,IF(F226&lt;50000,2,IF(F226&lt;150000,3,IF(F226&lt;300000,4,5)))))</f>
        <v/>
      </c>
      <c r="I226" s="8" t="str">
        <f>IF(A226="","",MIN(5,MAX(1,(IF('3_Task_Input'!L226="Low",1,IF('3_Task_Input'!L226="Medium",3,5)) +IF('3_Task_Input'!M226="Rare",0,IF('3_Task_Input'!M226="Occasional",1,2)) +IF('3_Task_Input'!N226="Shared",0,IF('3_Task_Input'!N226="Role-based",1,2)) +IF('3_Task_Input'!O226="Yes",1,0))/2)))</f>
        <v/>
      </c>
      <c r="J226" s="8" t="str">
        <f>IF(A226="","",MIN(5,MAX(1,(IF('3_Task_Input'!S226="None",1,IF('3_Task_Input'!S226="Internal",3,5)) +IF('3_Task_Input'!P226&gt;48,5,IF('3_Task_Input'!P226&gt;8,4,IF('3_Task_Input'!P226&gt;0,2,1))))/2)))</f>
        <v/>
      </c>
      <c r="K226" s="8" t="str">
        <f>IF(A226="","",MIN(5,MAX(1,(IF('3_Task_Input'!R226="Low",1,IF('3_Task_Input'!R226="Medium",3,5))))))</f>
        <v/>
      </c>
      <c r="L226" s="8" t="str">
        <f>IF(A226="","",ROUND(AVERAGE(G226:K226),2))</f>
        <v/>
      </c>
      <c r="M226" s="8" t="str">
        <f>IF(A226="","",IF(L226&gt;=4,"High-Impact / Near-Term",IF(L226&gt;=2.5,"Medium-Impact","Monitor / Defer")))</f>
        <v/>
      </c>
    </row>
    <row r="227" spans="1:13">
      <c r="A227" s="8" t="str">
        <f>IF('3_Task_Input'!A227="","",'3_Task_Input'!A227)</f>
        <v/>
      </c>
      <c r="B227" s="8" t="str">
        <f>IF(A227="","",'3_Task_Input'!B227)</f>
        <v/>
      </c>
      <c r="C227" s="8" t="str">
        <f>IF(A227="","",'3_Task_Input'!C227)</f>
        <v/>
      </c>
      <c r="D227" s="8" t="str">
        <f>IF(A227="","",IF('3_Task_Input'!H227="per day",'3_Task_Input'!I227*260,IF('3_Task_Input'!H227="per week",'3_Task_Input'!I227*52,IF('3_Task_Input'!H227="per month",'3_Task_Input'!I227*12,""))))</f>
        <v/>
      </c>
      <c r="E227" s="8" t="str">
        <f>IF(A227="","",(D227*'3_Task_Input'!G227/60)*MAX(1,'3_Task_Input'!J227))</f>
        <v/>
      </c>
      <c r="F227" s="8" t="str">
        <f>IF(A227="","",E227*'3_Task_Input'!K227)</f>
        <v/>
      </c>
      <c r="G227" s="8" t="str">
        <f>IF(A227="","",IF(E227&lt;50,1,IF(E227&lt;200,2,IF(E227&lt;500,3,IF(E227&lt;1000,4,5)))))</f>
        <v/>
      </c>
      <c r="H227" s="8" t="str">
        <f>IF(A227="","",IF(F227&lt;10000,1,IF(F227&lt;50000,2,IF(F227&lt;150000,3,IF(F227&lt;300000,4,5)))))</f>
        <v/>
      </c>
      <c r="I227" s="8" t="str">
        <f>IF(A227="","",MIN(5,MAX(1,(IF('3_Task_Input'!L227="Low",1,IF('3_Task_Input'!L227="Medium",3,5)) +IF('3_Task_Input'!M227="Rare",0,IF('3_Task_Input'!M227="Occasional",1,2)) +IF('3_Task_Input'!N227="Shared",0,IF('3_Task_Input'!N227="Role-based",1,2)) +IF('3_Task_Input'!O227="Yes",1,0))/2)))</f>
        <v/>
      </c>
      <c r="J227" s="8" t="str">
        <f>IF(A227="","",MIN(5,MAX(1,(IF('3_Task_Input'!S227="None",1,IF('3_Task_Input'!S227="Internal",3,5)) +IF('3_Task_Input'!P227&gt;48,5,IF('3_Task_Input'!P227&gt;8,4,IF('3_Task_Input'!P227&gt;0,2,1))))/2)))</f>
        <v/>
      </c>
      <c r="K227" s="8" t="str">
        <f>IF(A227="","",MIN(5,MAX(1,(IF('3_Task_Input'!R227="Low",1,IF('3_Task_Input'!R227="Medium",3,5))))))</f>
        <v/>
      </c>
      <c r="L227" s="8" t="str">
        <f>IF(A227="","",ROUND(AVERAGE(G227:K227),2))</f>
        <v/>
      </c>
      <c r="M227" s="8" t="str">
        <f>IF(A227="","",IF(L227&gt;=4,"High-Impact / Near-Term",IF(L227&gt;=2.5,"Medium-Impact","Monitor / Defer")))</f>
        <v/>
      </c>
    </row>
    <row r="228" spans="1:13">
      <c r="A228" s="8" t="str">
        <f>IF('3_Task_Input'!A228="","",'3_Task_Input'!A228)</f>
        <v/>
      </c>
      <c r="B228" s="8" t="str">
        <f>IF(A228="","",'3_Task_Input'!B228)</f>
        <v/>
      </c>
      <c r="C228" s="8" t="str">
        <f>IF(A228="","",'3_Task_Input'!C228)</f>
        <v/>
      </c>
      <c r="D228" s="8" t="str">
        <f>IF(A228="","",IF('3_Task_Input'!H228="per day",'3_Task_Input'!I228*260,IF('3_Task_Input'!H228="per week",'3_Task_Input'!I228*52,IF('3_Task_Input'!H228="per month",'3_Task_Input'!I228*12,""))))</f>
        <v/>
      </c>
      <c r="E228" s="8" t="str">
        <f>IF(A228="","",(D228*'3_Task_Input'!G228/60)*MAX(1,'3_Task_Input'!J228))</f>
        <v/>
      </c>
      <c r="F228" s="8" t="str">
        <f>IF(A228="","",E228*'3_Task_Input'!K228)</f>
        <v/>
      </c>
      <c r="G228" s="8" t="str">
        <f>IF(A228="","",IF(E228&lt;50,1,IF(E228&lt;200,2,IF(E228&lt;500,3,IF(E228&lt;1000,4,5)))))</f>
        <v/>
      </c>
      <c r="H228" s="8" t="str">
        <f>IF(A228="","",IF(F228&lt;10000,1,IF(F228&lt;50000,2,IF(F228&lt;150000,3,IF(F228&lt;300000,4,5)))))</f>
        <v/>
      </c>
      <c r="I228" s="8" t="str">
        <f>IF(A228="","",MIN(5,MAX(1,(IF('3_Task_Input'!L228="Low",1,IF('3_Task_Input'!L228="Medium",3,5)) +IF('3_Task_Input'!M228="Rare",0,IF('3_Task_Input'!M228="Occasional",1,2)) +IF('3_Task_Input'!N228="Shared",0,IF('3_Task_Input'!N228="Role-based",1,2)) +IF('3_Task_Input'!O228="Yes",1,0))/2)))</f>
        <v/>
      </c>
      <c r="J228" s="8" t="str">
        <f>IF(A228="","",MIN(5,MAX(1,(IF('3_Task_Input'!S228="None",1,IF('3_Task_Input'!S228="Internal",3,5)) +IF('3_Task_Input'!P228&gt;48,5,IF('3_Task_Input'!P228&gt;8,4,IF('3_Task_Input'!P228&gt;0,2,1))))/2)))</f>
        <v/>
      </c>
      <c r="K228" s="8" t="str">
        <f>IF(A228="","",MIN(5,MAX(1,(IF('3_Task_Input'!R228="Low",1,IF('3_Task_Input'!R228="Medium",3,5))))))</f>
        <v/>
      </c>
      <c r="L228" s="8" t="str">
        <f>IF(A228="","",ROUND(AVERAGE(G228:K228),2))</f>
        <v/>
      </c>
      <c r="M228" s="8" t="str">
        <f>IF(A228="","",IF(L228&gt;=4,"High-Impact / Near-Term",IF(L228&gt;=2.5,"Medium-Impact","Monitor / Defer")))</f>
        <v/>
      </c>
    </row>
    <row r="229" spans="1:13">
      <c r="A229" s="8" t="str">
        <f>IF('3_Task_Input'!A229="","",'3_Task_Input'!A229)</f>
        <v/>
      </c>
      <c r="B229" s="8" t="str">
        <f>IF(A229="","",'3_Task_Input'!B229)</f>
        <v/>
      </c>
      <c r="C229" s="8" t="str">
        <f>IF(A229="","",'3_Task_Input'!C229)</f>
        <v/>
      </c>
      <c r="D229" s="8" t="str">
        <f>IF(A229="","",IF('3_Task_Input'!H229="per day",'3_Task_Input'!I229*260,IF('3_Task_Input'!H229="per week",'3_Task_Input'!I229*52,IF('3_Task_Input'!H229="per month",'3_Task_Input'!I229*12,""))))</f>
        <v/>
      </c>
      <c r="E229" s="8" t="str">
        <f>IF(A229="","",(D229*'3_Task_Input'!G229/60)*MAX(1,'3_Task_Input'!J229))</f>
        <v/>
      </c>
      <c r="F229" s="8" t="str">
        <f>IF(A229="","",E229*'3_Task_Input'!K229)</f>
        <v/>
      </c>
      <c r="G229" s="8" t="str">
        <f>IF(A229="","",IF(E229&lt;50,1,IF(E229&lt;200,2,IF(E229&lt;500,3,IF(E229&lt;1000,4,5)))))</f>
        <v/>
      </c>
      <c r="H229" s="8" t="str">
        <f>IF(A229="","",IF(F229&lt;10000,1,IF(F229&lt;50000,2,IF(F229&lt;150000,3,IF(F229&lt;300000,4,5)))))</f>
        <v/>
      </c>
      <c r="I229" s="8" t="str">
        <f>IF(A229="","",MIN(5,MAX(1,(IF('3_Task_Input'!L229="Low",1,IF('3_Task_Input'!L229="Medium",3,5)) +IF('3_Task_Input'!M229="Rare",0,IF('3_Task_Input'!M229="Occasional",1,2)) +IF('3_Task_Input'!N229="Shared",0,IF('3_Task_Input'!N229="Role-based",1,2)) +IF('3_Task_Input'!O229="Yes",1,0))/2)))</f>
        <v/>
      </c>
      <c r="J229" s="8" t="str">
        <f>IF(A229="","",MIN(5,MAX(1,(IF('3_Task_Input'!S229="None",1,IF('3_Task_Input'!S229="Internal",3,5)) +IF('3_Task_Input'!P229&gt;48,5,IF('3_Task_Input'!P229&gt;8,4,IF('3_Task_Input'!P229&gt;0,2,1))))/2)))</f>
        <v/>
      </c>
      <c r="K229" s="8" t="str">
        <f>IF(A229="","",MIN(5,MAX(1,(IF('3_Task_Input'!R229="Low",1,IF('3_Task_Input'!R229="Medium",3,5))))))</f>
        <v/>
      </c>
      <c r="L229" s="8" t="str">
        <f>IF(A229="","",ROUND(AVERAGE(G229:K229),2))</f>
        <v/>
      </c>
      <c r="M229" s="8" t="str">
        <f>IF(A229="","",IF(L229&gt;=4,"High-Impact / Near-Term",IF(L229&gt;=2.5,"Medium-Impact","Monitor / Defer")))</f>
        <v/>
      </c>
    </row>
    <row r="230" spans="1:13">
      <c r="A230" s="8" t="str">
        <f>IF('3_Task_Input'!A230="","",'3_Task_Input'!A230)</f>
        <v/>
      </c>
      <c r="B230" s="8" t="str">
        <f>IF(A230="","",'3_Task_Input'!B230)</f>
        <v/>
      </c>
      <c r="C230" s="8" t="str">
        <f>IF(A230="","",'3_Task_Input'!C230)</f>
        <v/>
      </c>
      <c r="D230" s="8" t="str">
        <f>IF(A230="","",IF('3_Task_Input'!H230="per day",'3_Task_Input'!I230*260,IF('3_Task_Input'!H230="per week",'3_Task_Input'!I230*52,IF('3_Task_Input'!H230="per month",'3_Task_Input'!I230*12,""))))</f>
        <v/>
      </c>
      <c r="E230" s="8" t="str">
        <f>IF(A230="","",(D230*'3_Task_Input'!G230/60)*MAX(1,'3_Task_Input'!J230))</f>
        <v/>
      </c>
      <c r="F230" s="8" t="str">
        <f>IF(A230="","",E230*'3_Task_Input'!K230)</f>
        <v/>
      </c>
      <c r="G230" s="8" t="str">
        <f>IF(A230="","",IF(E230&lt;50,1,IF(E230&lt;200,2,IF(E230&lt;500,3,IF(E230&lt;1000,4,5)))))</f>
        <v/>
      </c>
      <c r="H230" s="8" t="str">
        <f>IF(A230="","",IF(F230&lt;10000,1,IF(F230&lt;50000,2,IF(F230&lt;150000,3,IF(F230&lt;300000,4,5)))))</f>
        <v/>
      </c>
      <c r="I230" s="8" t="str">
        <f>IF(A230="","",MIN(5,MAX(1,(IF('3_Task_Input'!L230="Low",1,IF('3_Task_Input'!L230="Medium",3,5)) +IF('3_Task_Input'!M230="Rare",0,IF('3_Task_Input'!M230="Occasional",1,2)) +IF('3_Task_Input'!N230="Shared",0,IF('3_Task_Input'!N230="Role-based",1,2)) +IF('3_Task_Input'!O230="Yes",1,0))/2)))</f>
        <v/>
      </c>
      <c r="J230" s="8" t="str">
        <f>IF(A230="","",MIN(5,MAX(1,(IF('3_Task_Input'!S230="None",1,IF('3_Task_Input'!S230="Internal",3,5)) +IF('3_Task_Input'!P230&gt;48,5,IF('3_Task_Input'!P230&gt;8,4,IF('3_Task_Input'!P230&gt;0,2,1))))/2)))</f>
        <v/>
      </c>
      <c r="K230" s="8" t="str">
        <f>IF(A230="","",MIN(5,MAX(1,(IF('3_Task_Input'!R230="Low",1,IF('3_Task_Input'!R230="Medium",3,5))))))</f>
        <v/>
      </c>
      <c r="L230" s="8" t="str">
        <f>IF(A230="","",ROUND(AVERAGE(G230:K230),2))</f>
        <v/>
      </c>
      <c r="M230" s="8" t="str">
        <f>IF(A230="","",IF(L230&gt;=4,"High-Impact / Near-Term",IF(L230&gt;=2.5,"Medium-Impact","Monitor / Defer")))</f>
        <v/>
      </c>
    </row>
    <row r="231" spans="1:13">
      <c r="A231" s="8" t="str">
        <f>IF('3_Task_Input'!A231="","",'3_Task_Input'!A231)</f>
        <v/>
      </c>
      <c r="B231" s="8" t="str">
        <f>IF(A231="","",'3_Task_Input'!B231)</f>
        <v/>
      </c>
      <c r="C231" s="8" t="str">
        <f>IF(A231="","",'3_Task_Input'!C231)</f>
        <v/>
      </c>
      <c r="D231" s="8" t="str">
        <f>IF(A231="","",IF('3_Task_Input'!H231="per day",'3_Task_Input'!I231*260,IF('3_Task_Input'!H231="per week",'3_Task_Input'!I231*52,IF('3_Task_Input'!H231="per month",'3_Task_Input'!I231*12,""))))</f>
        <v/>
      </c>
      <c r="E231" s="8" t="str">
        <f>IF(A231="","",(D231*'3_Task_Input'!G231/60)*MAX(1,'3_Task_Input'!J231))</f>
        <v/>
      </c>
      <c r="F231" s="8" t="str">
        <f>IF(A231="","",E231*'3_Task_Input'!K231)</f>
        <v/>
      </c>
      <c r="G231" s="8" t="str">
        <f>IF(A231="","",IF(E231&lt;50,1,IF(E231&lt;200,2,IF(E231&lt;500,3,IF(E231&lt;1000,4,5)))))</f>
        <v/>
      </c>
      <c r="H231" s="8" t="str">
        <f>IF(A231="","",IF(F231&lt;10000,1,IF(F231&lt;50000,2,IF(F231&lt;150000,3,IF(F231&lt;300000,4,5)))))</f>
        <v/>
      </c>
      <c r="I231" s="8" t="str">
        <f>IF(A231="","",MIN(5,MAX(1,(IF('3_Task_Input'!L231="Low",1,IF('3_Task_Input'!L231="Medium",3,5)) +IF('3_Task_Input'!M231="Rare",0,IF('3_Task_Input'!M231="Occasional",1,2)) +IF('3_Task_Input'!N231="Shared",0,IF('3_Task_Input'!N231="Role-based",1,2)) +IF('3_Task_Input'!O231="Yes",1,0))/2)))</f>
        <v/>
      </c>
      <c r="J231" s="8" t="str">
        <f>IF(A231="","",MIN(5,MAX(1,(IF('3_Task_Input'!S231="None",1,IF('3_Task_Input'!S231="Internal",3,5)) +IF('3_Task_Input'!P231&gt;48,5,IF('3_Task_Input'!P231&gt;8,4,IF('3_Task_Input'!P231&gt;0,2,1))))/2)))</f>
        <v/>
      </c>
      <c r="K231" s="8" t="str">
        <f>IF(A231="","",MIN(5,MAX(1,(IF('3_Task_Input'!R231="Low",1,IF('3_Task_Input'!R231="Medium",3,5))))))</f>
        <v/>
      </c>
      <c r="L231" s="8" t="str">
        <f>IF(A231="","",ROUND(AVERAGE(G231:K231),2))</f>
        <v/>
      </c>
      <c r="M231" s="8" t="str">
        <f>IF(A231="","",IF(L231&gt;=4,"High-Impact / Near-Term",IF(L231&gt;=2.5,"Medium-Impact","Monitor / Defer")))</f>
        <v/>
      </c>
    </row>
    <row r="232" spans="1:13">
      <c r="A232" s="8" t="str">
        <f>IF('3_Task_Input'!A232="","",'3_Task_Input'!A232)</f>
        <v/>
      </c>
      <c r="B232" s="8" t="str">
        <f>IF(A232="","",'3_Task_Input'!B232)</f>
        <v/>
      </c>
      <c r="C232" s="8" t="str">
        <f>IF(A232="","",'3_Task_Input'!C232)</f>
        <v/>
      </c>
      <c r="D232" s="8" t="str">
        <f>IF(A232="","",IF('3_Task_Input'!H232="per day",'3_Task_Input'!I232*260,IF('3_Task_Input'!H232="per week",'3_Task_Input'!I232*52,IF('3_Task_Input'!H232="per month",'3_Task_Input'!I232*12,""))))</f>
        <v/>
      </c>
      <c r="E232" s="8" t="str">
        <f>IF(A232="","",(D232*'3_Task_Input'!G232/60)*MAX(1,'3_Task_Input'!J232))</f>
        <v/>
      </c>
      <c r="F232" s="8" t="str">
        <f>IF(A232="","",E232*'3_Task_Input'!K232)</f>
        <v/>
      </c>
      <c r="G232" s="8" t="str">
        <f>IF(A232="","",IF(E232&lt;50,1,IF(E232&lt;200,2,IF(E232&lt;500,3,IF(E232&lt;1000,4,5)))))</f>
        <v/>
      </c>
      <c r="H232" s="8" t="str">
        <f>IF(A232="","",IF(F232&lt;10000,1,IF(F232&lt;50000,2,IF(F232&lt;150000,3,IF(F232&lt;300000,4,5)))))</f>
        <v/>
      </c>
      <c r="I232" s="8" t="str">
        <f>IF(A232="","",MIN(5,MAX(1,(IF('3_Task_Input'!L232="Low",1,IF('3_Task_Input'!L232="Medium",3,5)) +IF('3_Task_Input'!M232="Rare",0,IF('3_Task_Input'!M232="Occasional",1,2)) +IF('3_Task_Input'!N232="Shared",0,IF('3_Task_Input'!N232="Role-based",1,2)) +IF('3_Task_Input'!O232="Yes",1,0))/2)))</f>
        <v/>
      </c>
      <c r="J232" s="8" t="str">
        <f>IF(A232="","",MIN(5,MAX(1,(IF('3_Task_Input'!S232="None",1,IF('3_Task_Input'!S232="Internal",3,5)) +IF('3_Task_Input'!P232&gt;48,5,IF('3_Task_Input'!P232&gt;8,4,IF('3_Task_Input'!P232&gt;0,2,1))))/2)))</f>
        <v/>
      </c>
      <c r="K232" s="8" t="str">
        <f>IF(A232="","",MIN(5,MAX(1,(IF('3_Task_Input'!R232="Low",1,IF('3_Task_Input'!R232="Medium",3,5))))))</f>
        <v/>
      </c>
      <c r="L232" s="8" t="str">
        <f>IF(A232="","",ROUND(AVERAGE(G232:K232),2))</f>
        <v/>
      </c>
      <c r="M232" s="8" t="str">
        <f>IF(A232="","",IF(L232&gt;=4,"High-Impact / Near-Term",IF(L232&gt;=2.5,"Medium-Impact","Monitor / Defer")))</f>
        <v/>
      </c>
    </row>
    <row r="233" spans="1:13">
      <c r="A233" s="8" t="str">
        <f>IF('3_Task_Input'!A233="","",'3_Task_Input'!A233)</f>
        <v/>
      </c>
      <c r="B233" s="8" t="str">
        <f>IF(A233="","",'3_Task_Input'!B233)</f>
        <v/>
      </c>
      <c r="C233" s="8" t="str">
        <f>IF(A233="","",'3_Task_Input'!C233)</f>
        <v/>
      </c>
      <c r="D233" s="8" t="str">
        <f>IF(A233="","",IF('3_Task_Input'!H233="per day",'3_Task_Input'!I233*260,IF('3_Task_Input'!H233="per week",'3_Task_Input'!I233*52,IF('3_Task_Input'!H233="per month",'3_Task_Input'!I233*12,""))))</f>
        <v/>
      </c>
      <c r="E233" s="8" t="str">
        <f>IF(A233="","",(D233*'3_Task_Input'!G233/60)*MAX(1,'3_Task_Input'!J233))</f>
        <v/>
      </c>
      <c r="F233" s="8" t="str">
        <f>IF(A233="","",E233*'3_Task_Input'!K233)</f>
        <v/>
      </c>
      <c r="G233" s="8" t="str">
        <f>IF(A233="","",IF(E233&lt;50,1,IF(E233&lt;200,2,IF(E233&lt;500,3,IF(E233&lt;1000,4,5)))))</f>
        <v/>
      </c>
      <c r="H233" s="8" t="str">
        <f>IF(A233="","",IF(F233&lt;10000,1,IF(F233&lt;50000,2,IF(F233&lt;150000,3,IF(F233&lt;300000,4,5)))))</f>
        <v/>
      </c>
      <c r="I233" s="8" t="str">
        <f>IF(A233="","",MIN(5,MAX(1,(IF('3_Task_Input'!L233="Low",1,IF('3_Task_Input'!L233="Medium",3,5)) +IF('3_Task_Input'!M233="Rare",0,IF('3_Task_Input'!M233="Occasional",1,2)) +IF('3_Task_Input'!N233="Shared",0,IF('3_Task_Input'!N233="Role-based",1,2)) +IF('3_Task_Input'!O233="Yes",1,0))/2)))</f>
        <v/>
      </c>
      <c r="J233" s="8" t="str">
        <f>IF(A233="","",MIN(5,MAX(1,(IF('3_Task_Input'!S233="None",1,IF('3_Task_Input'!S233="Internal",3,5)) +IF('3_Task_Input'!P233&gt;48,5,IF('3_Task_Input'!P233&gt;8,4,IF('3_Task_Input'!P233&gt;0,2,1))))/2)))</f>
        <v/>
      </c>
      <c r="K233" s="8" t="str">
        <f>IF(A233="","",MIN(5,MAX(1,(IF('3_Task_Input'!R233="Low",1,IF('3_Task_Input'!R233="Medium",3,5))))))</f>
        <v/>
      </c>
      <c r="L233" s="8" t="str">
        <f>IF(A233="","",ROUND(AVERAGE(G233:K233),2))</f>
        <v/>
      </c>
      <c r="M233" s="8" t="str">
        <f>IF(A233="","",IF(L233&gt;=4,"High-Impact / Near-Term",IF(L233&gt;=2.5,"Medium-Impact","Monitor / Defer")))</f>
        <v/>
      </c>
    </row>
    <row r="234" spans="1:13">
      <c r="A234" s="8" t="str">
        <f>IF('3_Task_Input'!A234="","",'3_Task_Input'!A234)</f>
        <v/>
      </c>
      <c r="B234" s="8" t="str">
        <f>IF(A234="","",'3_Task_Input'!B234)</f>
        <v/>
      </c>
      <c r="C234" s="8" t="str">
        <f>IF(A234="","",'3_Task_Input'!C234)</f>
        <v/>
      </c>
      <c r="D234" s="8" t="str">
        <f>IF(A234="","",IF('3_Task_Input'!H234="per day",'3_Task_Input'!I234*260,IF('3_Task_Input'!H234="per week",'3_Task_Input'!I234*52,IF('3_Task_Input'!H234="per month",'3_Task_Input'!I234*12,""))))</f>
        <v/>
      </c>
      <c r="E234" s="8" t="str">
        <f>IF(A234="","",(D234*'3_Task_Input'!G234/60)*MAX(1,'3_Task_Input'!J234))</f>
        <v/>
      </c>
      <c r="F234" s="8" t="str">
        <f>IF(A234="","",E234*'3_Task_Input'!K234)</f>
        <v/>
      </c>
      <c r="G234" s="8" t="str">
        <f>IF(A234="","",IF(E234&lt;50,1,IF(E234&lt;200,2,IF(E234&lt;500,3,IF(E234&lt;1000,4,5)))))</f>
        <v/>
      </c>
      <c r="H234" s="8" t="str">
        <f>IF(A234="","",IF(F234&lt;10000,1,IF(F234&lt;50000,2,IF(F234&lt;150000,3,IF(F234&lt;300000,4,5)))))</f>
        <v/>
      </c>
      <c r="I234" s="8" t="str">
        <f>IF(A234="","",MIN(5,MAX(1,(IF('3_Task_Input'!L234="Low",1,IF('3_Task_Input'!L234="Medium",3,5)) +IF('3_Task_Input'!M234="Rare",0,IF('3_Task_Input'!M234="Occasional",1,2)) +IF('3_Task_Input'!N234="Shared",0,IF('3_Task_Input'!N234="Role-based",1,2)) +IF('3_Task_Input'!O234="Yes",1,0))/2)))</f>
        <v/>
      </c>
      <c r="J234" s="8" t="str">
        <f>IF(A234="","",MIN(5,MAX(1,(IF('3_Task_Input'!S234="None",1,IF('3_Task_Input'!S234="Internal",3,5)) +IF('3_Task_Input'!P234&gt;48,5,IF('3_Task_Input'!P234&gt;8,4,IF('3_Task_Input'!P234&gt;0,2,1))))/2)))</f>
        <v/>
      </c>
      <c r="K234" s="8" t="str">
        <f>IF(A234="","",MIN(5,MAX(1,(IF('3_Task_Input'!R234="Low",1,IF('3_Task_Input'!R234="Medium",3,5))))))</f>
        <v/>
      </c>
      <c r="L234" s="8" t="str">
        <f>IF(A234="","",ROUND(AVERAGE(G234:K234),2))</f>
        <v/>
      </c>
      <c r="M234" s="8" t="str">
        <f>IF(A234="","",IF(L234&gt;=4,"High-Impact / Near-Term",IF(L234&gt;=2.5,"Medium-Impact","Monitor / Defer")))</f>
        <v/>
      </c>
    </row>
    <row r="235" spans="1:13">
      <c r="A235" s="8" t="str">
        <f>IF('3_Task_Input'!A235="","",'3_Task_Input'!A235)</f>
        <v/>
      </c>
      <c r="B235" s="8" t="str">
        <f>IF(A235="","",'3_Task_Input'!B235)</f>
        <v/>
      </c>
      <c r="C235" s="8" t="str">
        <f>IF(A235="","",'3_Task_Input'!C235)</f>
        <v/>
      </c>
      <c r="D235" s="8" t="str">
        <f>IF(A235="","",IF('3_Task_Input'!H235="per day",'3_Task_Input'!I235*260,IF('3_Task_Input'!H235="per week",'3_Task_Input'!I235*52,IF('3_Task_Input'!H235="per month",'3_Task_Input'!I235*12,""))))</f>
        <v/>
      </c>
      <c r="E235" s="8" t="str">
        <f>IF(A235="","",(D235*'3_Task_Input'!G235/60)*MAX(1,'3_Task_Input'!J235))</f>
        <v/>
      </c>
      <c r="F235" s="8" t="str">
        <f>IF(A235="","",E235*'3_Task_Input'!K235)</f>
        <v/>
      </c>
      <c r="G235" s="8" t="str">
        <f>IF(A235="","",IF(E235&lt;50,1,IF(E235&lt;200,2,IF(E235&lt;500,3,IF(E235&lt;1000,4,5)))))</f>
        <v/>
      </c>
      <c r="H235" s="8" t="str">
        <f>IF(A235="","",IF(F235&lt;10000,1,IF(F235&lt;50000,2,IF(F235&lt;150000,3,IF(F235&lt;300000,4,5)))))</f>
        <v/>
      </c>
      <c r="I235" s="8" t="str">
        <f>IF(A235="","",MIN(5,MAX(1,(IF('3_Task_Input'!L235="Low",1,IF('3_Task_Input'!L235="Medium",3,5)) +IF('3_Task_Input'!M235="Rare",0,IF('3_Task_Input'!M235="Occasional",1,2)) +IF('3_Task_Input'!N235="Shared",0,IF('3_Task_Input'!N235="Role-based",1,2)) +IF('3_Task_Input'!O235="Yes",1,0))/2)))</f>
        <v/>
      </c>
      <c r="J235" s="8" t="str">
        <f>IF(A235="","",MIN(5,MAX(1,(IF('3_Task_Input'!S235="None",1,IF('3_Task_Input'!S235="Internal",3,5)) +IF('3_Task_Input'!P235&gt;48,5,IF('3_Task_Input'!P235&gt;8,4,IF('3_Task_Input'!P235&gt;0,2,1))))/2)))</f>
        <v/>
      </c>
      <c r="K235" s="8" t="str">
        <f>IF(A235="","",MIN(5,MAX(1,(IF('3_Task_Input'!R235="Low",1,IF('3_Task_Input'!R235="Medium",3,5))))))</f>
        <v/>
      </c>
      <c r="L235" s="8" t="str">
        <f>IF(A235="","",ROUND(AVERAGE(G235:K235),2))</f>
        <v/>
      </c>
      <c r="M235" s="8" t="str">
        <f>IF(A235="","",IF(L235&gt;=4,"High-Impact / Near-Term",IF(L235&gt;=2.5,"Medium-Impact","Monitor / Defer")))</f>
        <v/>
      </c>
    </row>
    <row r="236" spans="1:13">
      <c r="A236" s="8" t="str">
        <f>IF('3_Task_Input'!A236="","",'3_Task_Input'!A236)</f>
        <v/>
      </c>
      <c r="B236" s="8" t="str">
        <f>IF(A236="","",'3_Task_Input'!B236)</f>
        <v/>
      </c>
      <c r="C236" s="8" t="str">
        <f>IF(A236="","",'3_Task_Input'!C236)</f>
        <v/>
      </c>
      <c r="D236" s="8" t="str">
        <f>IF(A236="","",IF('3_Task_Input'!H236="per day",'3_Task_Input'!I236*260,IF('3_Task_Input'!H236="per week",'3_Task_Input'!I236*52,IF('3_Task_Input'!H236="per month",'3_Task_Input'!I236*12,""))))</f>
        <v/>
      </c>
      <c r="E236" s="8" t="str">
        <f>IF(A236="","",(D236*'3_Task_Input'!G236/60)*MAX(1,'3_Task_Input'!J236))</f>
        <v/>
      </c>
      <c r="F236" s="8" t="str">
        <f>IF(A236="","",E236*'3_Task_Input'!K236)</f>
        <v/>
      </c>
      <c r="G236" s="8" t="str">
        <f>IF(A236="","",IF(E236&lt;50,1,IF(E236&lt;200,2,IF(E236&lt;500,3,IF(E236&lt;1000,4,5)))))</f>
        <v/>
      </c>
      <c r="H236" s="8" t="str">
        <f>IF(A236="","",IF(F236&lt;10000,1,IF(F236&lt;50000,2,IF(F236&lt;150000,3,IF(F236&lt;300000,4,5)))))</f>
        <v/>
      </c>
      <c r="I236" s="8" t="str">
        <f>IF(A236="","",MIN(5,MAX(1,(IF('3_Task_Input'!L236="Low",1,IF('3_Task_Input'!L236="Medium",3,5)) +IF('3_Task_Input'!M236="Rare",0,IF('3_Task_Input'!M236="Occasional",1,2)) +IF('3_Task_Input'!N236="Shared",0,IF('3_Task_Input'!N236="Role-based",1,2)) +IF('3_Task_Input'!O236="Yes",1,0))/2)))</f>
        <v/>
      </c>
      <c r="J236" s="8" t="str">
        <f>IF(A236="","",MIN(5,MAX(1,(IF('3_Task_Input'!S236="None",1,IF('3_Task_Input'!S236="Internal",3,5)) +IF('3_Task_Input'!P236&gt;48,5,IF('3_Task_Input'!P236&gt;8,4,IF('3_Task_Input'!P236&gt;0,2,1))))/2)))</f>
        <v/>
      </c>
      <c r="K236" s="8" t="str">
        <f>IF(A236="","",MIN(5,MAX(1,(IF('3_Task_Input'!R236="Low",1,IF('3_Task_Input'!R236="Medium",3,5))))))</f>
        <v/>
      </c>
      <c r="L236" s="8" t="str">
        <f>IF(A236="","",ROUND(AVERAGE(G236:K236),2))</f>
        <v/>
      </c>
      <c r="M236" s="8" t="str">
        <f>IF(A236="","",IF(L236&gt;=4,"High-Impact / Near-Term",IF(L236&gt;=2.5,"Medium-Impact","Monitor / Defer")))</f>
        <v/>
      </c>
    </row>
    <row r="237" spans="1:13">
      <c r="A237" s="8" t="str">
        <f>IF('3_Task_Input'!A237="","",'3_Task_Input'!A237)</f>
        <v/>
      </c>
      <c r="B237" s="8" t="str">
        <f>IF(A237="","",'3_Task_Input'!B237)</f>
        <v/>
      </c>
      <c r="C237" s="8" t="str">
        <f>IF(A237="","",'3_Task_Input'!C237)</f>
        <v/>
      </c>
      <c r="D237" s="8" t="str">
        <f>IF(A237="","",IF('3_Task_Input'!H237="per day",'3_Task_Input'!I237*260,IF('3_Task_Input'!H237="per week",'3_Task_Input'!I237*52,IF('3_Task_Input'!H237="per month",'3_Task_Input'!I237*12,""))))</f>
        <v/>
      </c>
      <c r="E237" s="8" t="str">
        <f>IF(A237="","",(D237*'3_Task_Input'!G237/60)*MAX(1,'3_Task_Input'!J237))</f>
        <v/>
      </c>
      <c r="F237" s="8" t="str">
        <f>IF(A237="","",E237*'3_Task_Input'!K237)</f>
        <v/>
      </c>
      <c r="G237" s="8" t="str">
        <f>IF(A237="","",IF(E237&lt;50,1,IF(E237&lt;200,2,IF(E237&lt;500,3,IF(E237&lt;1000,4,5)))))</f>
        <v/>
      </c>
      <c r="H237" s="8" t="str">
        <f>IF(A237="","",IF(F237&lt;10000,1,IF(F237&lt;50000,2,IF(F237&lt;150000,3,IF(F237&lt;300000,4,5)))))</f>
        <v/>
      </c>
      <c r="I237" s="8" t="str">
        <f>IF(A237="","",MIN(5,MAX(1,(IF('3_Task_Input'!L237="Low",1,IF('3_Task_Input'!L237="Medium",3,5)) +IF('3_Task_Input'!M237="Rare",0,IF('3_Task_Input'!M237="Occasional",1,2)) +IF('3_Task_Input'!N237="Shared",0,IF('3_Task_Input'!N237="Role-based",1,2)) +IF('3_Task_Input'!O237="Yes",1,0))/2)))</f>
        <v/>
      </c>
      <c r="J237" s="8" t="str">
        <f>IF(A237="","",MIN(5,MAX(1,(IF('3_Task_Input'!S237="None",1,IF('3_Task_Input'!S237="Internal",3,5)) +IF('3_Task_Input'!P237&gt;48,5,IF('3_Task_Input'!P237&gt;8,4,IF('3_Task_Input'!P237&gt;0,2,1))))/2)))</f>
        <v/>
      </c>
      <c r="K237" s="8" t="str">
        <f>IF(A237="","",MIN(5,MAX(1,(IF('3_Task_Input'!R237="Low",1,IF('3_Task_Input'!R237="Medium",3,5))))))</f>
        <v/>
      </c>
      <c r="L237" s="8" t="str">
        <f>IF(A237="","",ROUND(AVERAGE(G237:K237),2))</f>
        <v/>
      </c>
      <c r="M237" s="8" t="str">
        <f>IF(A237="","",IF(L237&gt;=4,"High-Impact / Near-Term",IF(L237&gt;=2.5,"Medium-Impact","Monitor / Defer")))</f>
        <v/>
      </c>
    </row>
    <row r="238" spans="1:13">
      <c r="A238" s="8" t="str">
        <f>IF('3_Task_Input'!A238="","",'3_Task_Input'!A238)</f>
        <v/>
      </c>
      <c r="B238" s="8" t="str">
        <f>IF(A238="","",'3_Task_Input'!B238)</f>
        <v/>
      </c>
      <c r="C238" s="8" t="str">
        <f>IF(A238="","",'3_Task_Input'!C238)</f>
        <v/>
      </c>
      <c r="D238" s="8" t="str">
        <f>IF(A238="","",IF('3_Task_Input'!H238="per day",'3_Task_Input'!I238*260,IF('3_Task_Input'!H238="per week",'3_Task_Input'!I238*52,IF('3_Task_Input'!H238="per month",'3_Task_Input'!I238*12,""))))</f>
        <v/>
      </c>
      <c r="E238" s="8" t="str">
        <f>IF(A238="","",(D238*'3_Task_Input'!G238/60)*MAX(1,'3_Task_Input'!J238))</f>
        <v/>
      </c>
      <c r="F238" s="8" t="str">
        <f>IF(A238="","",E238*'3_Task_Input'!K238)</f>
        <v/>
      </c>
      <c r="G238" s="8" t="str">
        <f>IF(A238="","",IF(E238&lt;50,1,IF(E238&lt;200,2,IF(E238&lt;500,3,IF(E238&lt;1000,4,5)))))</f>
        <v/>
      </c>
      <c r="H238" s="8" t="str">
        <f>IF(A238="","",IF(F238&lt;10000,1,IF(F238&lt;50000,2,IF(F238&lt;150000,3,IF(F238&lt;300000,4,5)))))</f>
        <v/>
      </c>
      <c r="I238" s="8" t="str">
        <f>IF(A238="","",MIN(5,MAX(1,(IF('3_Task_Input'!L238="Low",1,IF('3_Task_Input'!L238="Medium",3,5)) +IF('3_Task_Input'!M238="Rare",0,IF('3_Task_Input'!M238="Occasional",1,2)) +IF('3_Task_Input'!N238="Shared",0,IF('3_Task_Input'!N238="Role-based",1,2)) +IF('3_Task_Input'!O238="Yes",1,0))/2)))</f>
        <v/>
      </c>
      <c r="J238" s="8" t="str">
        <f>IF(A238="","",MIN(5,MAX(1,(IF('3_Task_Input'!S238="None",1,IF('3_Task_Input'!S238="Internal",3,5)) +IF('3_Task_Input'!P238&gt;48,5,IF('3_Task_Input'!P238&gt;8,4,IF('3_Task_Input'!P238&gt;0,2,1))))/2)))</f>
        <v/>
      </c>
      <c r="K238" s="8" t="str">
        <f>IF(A238="","",MIN(5,MAX(1,(IF('3_Task_Input'!R238="Low",1,IF('3_Task_Input'!R238="Medium",3,5))))))</f>
        <v/>
      </c>
      <c r="L238" s="8" t="str">
        <f>IF(A238="","",ROUND(AVERAGE(G238:K238),2))</f>
        <v/>
      </c>
      <c r="M238" s="8" t="str">
        <f>IF(A238="","",IF(L238&gt;=4,"High-Impact / Near-Term",IF(L238&gt;=2.5,"Medium-Impact","Monitor / Defer")))</f>
        <v/>
      </c>
    </row>
    <row r="239" spans="1:13">
      <c r="A239" s="8" t="str">
        <f>IF('3_Task_Input'!A239="","",'3_Task_Input'!A239)</f>
        <v/>
      </c>
      <c r="B239" s="8" t="str">
        <f>IF(A239="","",'3_Task_Input'!B239)</f>
        <v/>
      </c>
      <c r="C239" s="8" t="str">
        <f>IF(A239="","",'3_Task_Input'!C239)</f>
        <v/>
      </c>
      <c r="D239" s="8" t="str">
        <f>IF(A239="","",IF('3_Task_Input'!H239="per day",'3_Task_Input'!I239*260,IF('3_Task_Input'!H239="per week",'3_Task_Input'!I239*52,IF('3_Task_Input'!H239="per month",'3_Task_Input'!I239*12,""))))</f>
        <v/>
      </c>
      <c r="E239" s="8" t="str">
        <f>IF(A239="","",(D239*'3_Task_Input'!G239/60)*MAX(1,'3_Task_Input'!J239))</f>
        <v/>
      </c>
      <c r="F239" s="8" t="str">
        <f>IF(A239="","",E239*'3_Task_Input'!K239)</f>
        <v/>
      </c>
      <c r="G239" s="8" t="str">
        <f>IF(A239="","",IF(E239&lt;50,1,IF(E239&lt;200,2,IF(E239&lt;500,3,IF(E239&lt;1000,4,5)))))</f>
        <v/>
      </c>
      <c r="H239" s="8" t="str">
        <f>IF(A239="","",IF(F239&lt;10000,1,IF(F239&lt;50000,2,IF(F239&lt;150000,3,IF(F239&lt;300000,4,5)))))</f>
        <v/>
      </c>
      <c r="I239" s="8" t="str">
        <f>IF(A239="","",MIN(5,MAX(1,(IF('3_Task_Input'!L239="Low",1,IF('3_Task_Input'!L239="Medium",3,5)) +IF('3_Task_Input'!M239="Rare",0,IF('3_Task_Input'!M239="Occasional",1,2)) +IF('3_Task_Input'!N239="Shared",0,IF('3_Task_Input'!N239="Role-based",1,2)) +IF('3_Task_Input'!O239="Yes",1,0))/2)))</f>
        <v/>
      </c>
      <c r="J239" s="8" t="str">
        <f>IF(A239="","",MIN(5,MAX(1,(IF('3_Task_Input'!S239="None",1,IF('3_Task_Input'!S239="Internal",3,5)) +IF('3_Task_Input'!P239&gt;48,5,IF('3_Task_Input'!P239&gt;8,4,IF('3_Task_Input'!P239&gt;0,2,1))))/2)))</f>
        <v/>
      </c>
      <c r="K239" s="8" t="str">
        <f>IF(A239="","",MIN(5,MAX(1,(IF('3_Task_Input'!R239="Low",1,IF('3_Task_Input'!R239="Medium",3,5))))))</f>
        <v/>
      </c>
      <c r="L239" s="8" t="str">
        <f>IF(A239="","",ROUND(AVERAGE(G239:K239),2))</f>
        <v/>
      </c>
      <c r="M239" s="8" t="str">
        <f>IF(A239="","",IF(L239&gt;=4,"High-Impact / Near-Term",IF(L239&gt;=2.5,"Medium-Impact","Monitor / Defer")))</f>
        <v/>
      </c>
    </row>
    <row r="240" spans="1:13">
      <c r="A240" s="8" t="str">
        <f>IF('3_Task_Input'!A240="","",'3_Task_Input'!A240)</f>
        <v/>
      </c>
      <c r="B240" s="8" t="str">
        <f>IF(A240="","",'3_Task_Input'!B240)</f>
        <v/>
      </c>
      <c r="C240" s="8" t="str">
        <f>IF(A240="","",'3_Task_Input'!C240)</f>
        <v/>
      </c>
      <c r="D240" s="8" t="str">
        <f>IF(A240="","",IF('3_Task_Input'!H240="per day",'3_Task_Input'!I240*260,IF('3_Task_Input'!H240="per week",'3_Task_Input'!I240*52,IF('3_Task_Input'!H240="per month",'3_Task_Input'!I240*12,""))))</f>
        <v/>
      </c>
      <c r="E240" s="8" t="str">
        <f>IF(A240="","",(D240*'3_Task_Input'!G240/60)*MAX(1,'3_Task_Input'!J240))</f>
        <v/>
      </c>
      <c r="F240" s="8" t="str">
        <f>IF(A240="","",E240*'3_Task_Input'!K240)</f>
        <v/>
      </c>
      <c r="G240" s="8" t="str">
        <f>IF(A240="","",IF(E240&lt;50,1,IF(E240&lt;200,2,IF(E240&lt;500,3,IF(E240&lt;1000,4,5)))))</f>
        <v/>
      </c>
      <c r="H240" s="8" t="str">
        <f>IF(A240="","",IF(F240&lt;10000,1,IF(F240&lt;50000,2,IF(F240&lt;150000,3,IF(F240&lt;300000,4,5)))))</f>
        <v/>
      </c>
      <c r="I240" s="8" t="str">
        <f>IF(A240="","",MIN(5,MAX(1,(IF('3_Task_Input'!L240="Low",1,IF('3_Task_Input'!L240="Medium",3,5)) +IF('3_Task_Input'!M240="Rare",0,IF('3_Task_Input'!M240="Occasional",1,2)) +IF('3_Task_Input'!N240="Shared",0,IF('3_Task_Input'!N240="Role-based",1,2)) +IF('3_Task_Input'!O240="Yes",1,0))/2)))</f>
        <v/>
      </c>
      <c r="J240" s="8" t="str">
        <f>IF(A240="","",MIN(5,MAX(1,(IF('3_Task_Input'!S240="None",1,IF('3_Task_Input'!S240="Internal",3,5)) +IF('3_Task_Input'!P240&gt;48,5,IF('3_Task_Input'!P240&gt;8,4,IF('3_Task_Input'!P240&gt;0,2,1))))/2)))</f>
        <v/>
      </c>
      <c r="K240" s="8" t="str">
        <f>IF(A240="","",MIN(5,MAX(1,(IF('3_Task_Input'!R240="Low",1,IF('3_Task_Input'!R240="Medium",3,5))))))</f>
        <v/>
      </c>
      <c r="L240" s="8" t="str">
        <f>IF(A240="","",ROUND(AVERAGE(G240:K240),2))</f>
        <v/>
      </c>
      <c r="M240" s="8" t="str">
        <f>IF(A240="","",IF(L240&gt;=4,"High-Impact / Near-Term",IF(L240&gt;=2.5,"Medium-Impact","Monitor / Defer")))</f>
        <v/>
      </c>
    </row>
    <row r="241" spans="1:13">
      <c r="A241" s="8" t="str">
        <f>IF('3_Task_Input'!A241="","",'3_Task_Input'!A241)</f>
        <v/>
      </c>
      <c r="B241" s="8" t="str">
        <f>IF(A241="","",'3_Task_Input'!B241)</f>
        <v/>
      </c>
      <c r="C241" s="8" t="str">
        <f>IF(A241="","",'3_Task_Input'!C241)</f>
        <v/>
      </c>
      <c r="D241" s="8" t="str">
        <f>IF(A241="","",IF('3_Task_Input'!H241="per day",'3_Task_Input'!I241*260,IF('3_Task_Input'!H241="per week",'3_Task_Input'!I241*52,IF('3_Task_Input'!H241="per month",'3_Task_Input'!I241*12,""))))</f>
        <v/>
      </c>
      <c r="E241" s="8" t="str">
        <f>IF(A241="","",(D241*'3_Task_Input'!G241/60)*MAX(1,'3_Task_Input'!J241))</f>
        <v/>
      </c>
      <c r="F241" s="8" t="str">
        <f>IF(A241="","",E241*'3_Task_Input'!K241)</f>
        <v/>
      </c>
      <c r="G241" s="8" t="str">
        <f>IF(A241="","",IF(E241&lt;50,1,IF(E241&lt;200,2,IF(E241&lt;500,3,IF(E241&lt;1000,4,5)))))</f>
        <v/>
      </c>
      <c r="H241" s="8" t="str">
        <f>IF(A241="","",IF(F241&lt;10000,1,IF(F241&lt;50000,2,IF(F241&lt;150000,3,IF(F241&lt;300000,4,5)))))</f>
        <v/>
      </c>
      <c r="I241" s="8" t="str">
        <f>IF(A241="","",MIN(5,MAX(1,(IF('3_Task_Input'!L241="Low",1,IF('3_Task_Input'!L241="Medium",3,5)) +IF('3_Task_Input'!M241="Rare",0,IF('3_Task_Input'!M241="Occasional",1,2)) +IF('3_Task_Input'!N241="Shared",0,IF('3_Task_Input'!N241="Role-based",1,2)) +IF('3_Task_Input'!O241="Yes",1,0))/2)))</f>
        <v/>
      </c>
      <c r="J241" s="8" t="str">
        <f>IF(A241="","",MIN(5,MAX(1,(IF('3_Task_Input'!S241="None",1,IF('3_Task_Input'!S241="Internal",3,5)) +IF('3_Task_Input'!P241&gt;48,5,IF('3_Task_Input'!P241&gt;8,4,IF('3_Task_Input'!P241&gt;0,2,1))))/2)))</f>
        <v/>
      </c>
      <c r="K241" s="8" t="str">
        <f>IF(A241="","",MIN(5,MAX(1,(IF('3_Task_Input'!R241="Low",1,IF('3_Task_Input'!R241="Medium",3,5))))))</f>
        <v/>
      </c>
      <c r="L241" s="8" t="str">
        <f>IF(A241="","",ROUND(AVERAGE(G241:K241),2))</f>
        <v/>
      </c>
      <c r="M241" s="8" t="str">
        <f>IF(A241="","",IF(L241&gt;=4,"High-Impact / Near-Term",IF(L241&gt;=2.5,"Medium-Impact","Monitor / Defer")))</f>
        <v/>
      </c>
    </row>
    <row r="242" spans="1:13">
      <c r="A242" s="8" t="str">
        <f>IF('3_Task_Input'!A242="","",'3_Task_Input'!A242)</f>
        <v/>
      </c>
      <c r="B242" s="8" t="str">
        <f>IF(A242="","",'3_Task_Input'!B242)</f>
        <v/>
      </c>
      <c r="C242" s="8" t="str">
        <f>IF(A242="","",'3_Task_Input'!C242)</f>
        <v/>
      </c>
      <c r="D242" s="8" t="str">
        <f>IF(A242="","",IF('3_Task_Input'!H242="per day",'3_Task_Input'!I242*260,IF('3_Task_Input'!H242="per week",'3_Task_Input'!I242*52,IF('3_Task_Input'!H242="per month",'3_Task_Input'!I242*12,""))))</f>
        <v/>
      </c>
      <c r="E242" s="8" t="str">
        <f>IF(A242="","",(D242*'3_Task_Input'!G242/60)*MAX(1,'3_Task_Input'!J242))</f>
        <v/>
      </c>
      <c r="F242" s="8" t="str">
        <f>IF(A242="","",E242*'3_Task_Input'!K242)</f>
        <v/>
      </c>
      <c r="G242" s="8" t="str">
        <f>IF(A242="","",IF(E242&lt;50,1,IF(E242&lt;200,2,IF(E242&lt;500,3,IF(E242&lt;1000,4,5)))))</f>
        <v/>
      </c>
      <c r="H242" s="8" t="str">
        <f>IF(A242="","",IF(F242&lt;10000,1,IF(F242&lt;50000,2,IF(F242&lt;150000,3,IF(F242&lt;300000,4,5)))))</f>
        <v/>
      </c>
      <c r="I242" s="8" t="str">
        <f>IF(A242="","",MIN(5,MAX(1,(IF('3_Task_Input'!L242="Low",1,IF('3_Task_Input'!L242="Medium",3,5)) +IF('3_Task_Input'!M242="Rare",0,IF('3_Task_Input'!M242="Occasional",1,2)) +IF('3_Task_Input'!N242="Shared",0,IF('3_Task_Input'!N242="Role-based",1,2)) +IF('3_Task_Input'!O242="Yes",1,0))/2)))</f>
        <v/>
      </c>
      <c r="J242" s="8" t="str">
        <f>IF(A242="","",MIN(5,MAX(1,(IF('3_Task_Input'!S242="None",1,IF('3_Task_Input'!S242="Internal",3,5)) +IF('3_Task_Input'!P242&gt;48,5,IF('3_Task_Input'!P242&gt;8,4,IF('3_Task_Input'!P242&gt;0,2,1))))/2)))</f>
        <v/>
      </c>
      <c r="K242" s="8" t="str">
        <f>IF(A242="","",MIN(5,MAX(1,(IF('3_Task_Input'!R242="Low",1,IF('3_Task_Input'!R242="Medium",3,5))))))</f>
        <v/>
      </c>
      <c r="L242" s="8" t="str">
        <f>IF(A242="","",ROUND(AVERAGE(G242:K242),2))</f>
        <v/>
      </c>
      <c r="M242" s="8" t="str">
        <f>IF(A242="","",IF(L242&gt;=4,"High-Impact / Near-Term",IF(L242&gt;=2.5,"Medium-Impact","Monitor / Defer")))</f>
        <v/>
      </c>
    </row>
    <row r="243" spans="1:13">
      <c r="A243" s="8" t="str">
        <f>IF('3_Task_Input'!A243="","",'3_Task_Input'!A243)</f>
        <v/>
      </c>
      <c r="B243" s="8" t="str">
        <f>IF(A243="","",'3_Task_Input'!B243)</f>
        <v/>
      </c>
      <c r="C243" s="8" t="str">
        <f>IF(A243="","",'3_Task_Input'!C243)</f>
        <v/>
      </c>
      <c r="D243" s="8" t="str">
        <f>IF(A243="","",IF('3_Task_Input'!H243="per day",'3_Task_Input'!I243*260,IF('3_Task_Input'!H243="per week",'3_Task_Input'!I243*52,IF('3_Task_Input'!H243="per month",'3_Task_Input'!I243*12,""))))</f>
        <v/>
      </c>
      <c r="E243" s="8" t="str">
        <f>IF(A243="","",(D243*'3_Task_Input'!G243/60)*MAX(1,'3_Task_Input'!J243))</f>
        <v/>
      </c>
      <c r="F243" s="8" t="str">
        <f>IF(A243="","",E243*'3_Task_Input'!K243)</f>
        <v/>
      </c>
      <c r="G243" s="8" t="str">
        <f>IF(A243="","",IF(E243&lt;50,1,IF(E243&lt;200,2,IF(E243&lt;500,3,IF(E243&lt;1000,4,5)))))</f>
        <v/>
      </c>
      <c r="H243" s="8" t="str">
        <f>IF(A243="","",IF(F243&lt;10000,1,IF(F243&lt;50000,2,IF(F243&lt;150000,3,IF(F243&lt;300000,4,5)))))</f>
        <v/>
      </c>
      <c r="I243" s="8" t="str">
        <f>IF(A243="","",MIN(5,MAX(1,(IF('3_Task_Input'!L243="Low",1,IF('3_Task_Input'!L243="Medium",3,5)) +IF('3_Task_Input'!M243="Rare",0,IF('3_Task_Input'!M243="Occasional",1,2)) +IF('3_Task_Input'!N243="Shared",0,IF('3_Task_Input'!N243="Role-based",1,2)) +IF('3_Task_Input'!O243="Yes",1,0))/2)))</f>
        <v/>
      </c>
      <c r="J243" s="8" t="str">
        <f>IF(A243="","",MIN(5,MAX(1,(IF('3_Task_Input'!S243="None",1,IF('3_Task_Input'!S243="Internal",3,5)) +IF('3_Task_Input'!P243&gt;48,5,IF('3_Task_Input'!P243&gt;8,4,IF('3_Task_Input'!P243&gt;0,2,1))))/2)))</f>
        <v/>
      </c>
      <c r="K243" s="8" t="str">
        <f>IF(A243="","",MIN(5,MAX(1,(IF('3_Task_Input'!R243="Low",1,IF('3_Task_Input'!R243="Medium",3,5))))))</f>
        <v/>
      </c>
      <c r="L243" s="8" t="str">
        <f>IF(A243="","",ROUND(AVERAGE(G243:K243),2))</f>
        <v/>
      </c>
      <c r="M243" s="8" t="str">
        <f>IF(A243="","",IF(L243&gt;=4,"High-Impact / Near-Term",IF(L243&gt;=2.5,"Medium-Impact","Monitor / Defer")))</f>
        <v/>
      </c>
    </row>
    <row r="244" spans="1:13">
      <c r="A244" s="8" t="str">
        <f>IF('3_Task_Input'!A244="","",'3_Task_Input'!A244)</f>
        <v/>
      </c>
      <c r="B244" s="8" t="str">
        <f>IF(A244="","",'3_Task_Input'!B244)</f>
        <v/>
      </c>
      <c r="C244" s="8" t="str">
        <f>IF(A244="","",'3_Task_Input'!C244)</f>
        <v/>
      </c>
      <c r="D244" s="8" t="str">
        <f>IF(A244="","",IF('3_Task_Input'!H244="per day",'3_Task_Input'!I244*260,IF('3_Task_Input'!H244="per week",'3_Task_Input'!I244*52,IF('3_Task_Input'!H244="per month",'3_Task_Input'!I244*12,""))))</f>
        <v/>
      </c>
      <c r="E244" s="8" t="str">
        <f>IF(A244="","",(D244*'3_Task_Input'!G244/60)*MAX(1,'3_Task_Input'!J244))</f>
        <v/>
      </c>
      <c r="F244" s="8" t="str">
        <f>IF(A244="","",E244*'3_Task_Input'!K244)</f>
        <v/>
      </c>
      <c r="G244" s="8" t="str">
        <f>IF(A244="","",IF(E244&lt;50,1,IF(E244&lt;200,2,IF(E244&lt;500,3,IF(E244&lt;1000,4,5)))))</f>
        <v/>
      </c>
      <c r="H244" s="8" t="str">
        <f>IF(A244="","",IF(F244&lt;10000,1,IF(F244&lt;50000,2,IF(F244&lt;150000,3,IF(F244&lt;300000,4,5)))))</f>
        <v/>
      </c>
      <c r="I244" s="8" t="str">
        <f>IF(A244="","",MIN(5,MAX(1,(IF('3_Task_Input'!L244="Low",1,IF('3_Task_Input'!L244="Medium",3,5)) +IF('3_Task_Input'!M244="Rare",0,IF('3_Task_Input'!M244="Occasional",1,2)) +IF('3_Task_Input'!N244="Shared",0,IF('3_Task_Input'!N244="Role-based",1,2)) +IF('3_Task_Input'!O244="Yes",1,0))/2)))</f>
        <v/>
      </c>
      <c r="J244" s="8" t="str">
        <f>IF(A244="","",MIN(5,MAX(1,(IF('3_Task_Input'!S244="None",1,IF('3_Task_Input'!S244="Internal",3,5)) +IF('3_Task_Input'!P244&gt;48,5,IF('3_Task_Input'!P244&gt;8,4,IF('3_Task_Input'!P244&gt;0,2,1))))/2)))</f>
        <v/>
      </c>
      <c r="K244" s="8" t="str">
        <f>IF(A244="","",MIN(5,MAX(1,(IF('3_Task_Input'!R244="Low",1,IF('3_Task_Input'!R244="Medium",3,5))))))</f>
        <v/>
      </c>
      <c r="L244" s="8" t="str">
        <f>IF(A244="","",ROUND(AVERAGE(G244:K244),2))</f>
        <v/>
      </c>
      <c r="M244" s="8" t="str">
        <f>IF(A244="","",IF(L244&gt;=4,"High-Impact / Near-Term",IF(L244&gt;=2.5,"Medium-Impact","Monitor / Defer")))</f>
        <v/>
      </c>
    </row>
    <row r="245" spans="1:13">
      <c r="A245" s="8" t="str">
        <f>IF('3_Task_Input'!A245="","",'3_Task_Input'!A245)</f>
        <v/>
      </c>
      <c r="B245" s="8" t="str">
        <f>IF(A245="","",'3_Task_Input'!B245)</f>
        <v/>
      </c>
      <c r="C245" s="8" t="str">
        <f>IF(A245="","",'3_Task_Input'!C245)</f>
        <v/>
      </c>
      <c r="D245" s="8" t="str">
        <f>IF(A245="","",IF('3_Task_Input'!H245="per day",'3_Task_Input'!I245*260,IF('3_Task_Input'!H245="per week",'3_Task_Input'!I245*52,IF('3_Task_Input'!H245="per month",'3_Task_Input'!I245*12,""))))</f>
        <v/>
      </c>
      <c r="E245" s="8" t="str">
        <f>IF(A245="","",(D245*'3_Task_Input'!G245/60)*MAX(1,'3_Task_Input'!J245))</f>
        <v/>
      </c>
      <c r="F245" s="8" t="str">
        <f>IF(A245="","",E245*'3_Task_Input'!K245)</f>
        <v/>
      </c>
      <c r="G245" s="8" t="str">
        <f>IF(A245="","",IF(E245&lt;50,1,IF(E245&lt;200,2,IF(E245&lt;500,3,IF(E245&lt;1000,4,5)))))</f>
        <v/>
      </c>
      <c r="H245" s="8" t="str">
        <f>IF(A245="","",IF(F245&lt;10000,1,IF(F245&lt;50000,2,IF(F245&lt;150000,3,IF(F245&lt;300000,4,5)))))</f>
        <v/>
      </c>
      <c r="I245" s="8" t="str">
        <f>IF(A245="","",MIN(5,MAX(1,(IF('3_Task_Input'!L245="Low",1,IF('3_Task_Input'!L245="Medium",3,5)) +IF('3_Task_Input'!M245="Rare",0,IF('3_Task_Input'!M245="Occasional",1,2)) +IF('3_Task_Input'!N245="Shared",0,IF('3_Task_Input'!N245="Role-based",1,2)) +IF('3_Task_Input'!O245="Yes",1,0))/2)))</f>
        <v/>
      </c>
      <c r="J245" s="8" t="str">
        <f>IF(A245="","",MIN(5,MAX(1,(IF('3_Task_Input'!S245="None",1,IF('3_Task_Input'!S245="Internal",3,5)) +IF('3_Task_Input'!P245&gt;48,5,IF('3_Task_Input'!P245&gt;8,4,IF('3_Task_Input'!P245&gt;0,2,1))))/2)))</f>
        <v/>
      </c>
      <c r="K245" s="8" t="str">
        <f>IF(A245="","",MIN(5,MAX(1,(IF('3_Task_Input'!R245="Low",1,IF('3_Task_Input'!R245="Medium",3,5))))))</f>
        <v/>
      </c>
      <c r="L245" s="8" t="str">
        <f>IF(A245="","",ROUND(AVERAGE(G245:K245),2))</f>
        <v/>
      </c>
      <c r="M245" s="8" t="str">
        <f>IF(A245="","",IF(L245&gt;=4,"High-Impact / Near-Term",IF(L245&gt;=2.5,"Medium-Impact","Monitor / Defer")))</f>
        <v/>
      </c>
    </row>
    <row r="246" spans="1:13">
      <c r="A246" s="8" t="str">
        <f>IF('3_Task_Input'!A246="","",'3_Task_Input'!A246)</f>
        <v/>
      </c>
      <c r="B246" s="8" t="str">
        <f>IF(A246="","",'3_Task_Input'!B246)</f>
        <v/>
      </c>
      <c r="C246" s="8" t="str">
        <f>IF(A246="","",'3_Task_Input'!C246)</f>
        <v/>
      </c>
      <c r="D246" s="8" t="str">
        <f>IF(A246="","",IF('3_Task_Input'!H246="per day",'3_Task_Input'!I246*260,IF('3_Task_Input'!H246="per week",'3_Task_Input'!I246*52,IF('3_Task_Input'!H246="per month",'3_Task_Input'!I246*12,""))))</f>
        <v/>
      </c>
      <c r="E246" s="8" t="str">
        <f>IF(A246="","",(D246*'3_Task_Input'!G246/60)*MAX(1,'3_Task_Input'!J246))</f>
        <v/>
      </c>
      <c r="F246" s="8" t="str">
        <f>IF(A246="","",E246*'3_Task_Input'!K246)</f>
        <v/>
      </c>
      <c r="G246" s="8" t="str">
        <f>IF(A246="","",IF(E246&lt;50,1,IF(E246&lt;200,2,IF(E246&lt;500,3,IF(E246&lt;1000,4,5)))))</f>
        <v/>
      </c>
      <c r="H246" s="8" t="str">
        <f>IF(A246="","",IF(F246&lt;10000,1,IF(F246&lt;50000,2,IF(F246&lt;150000,3,IF(F246&lt;300000,4,5)))))</f>
        <v/>
      </c>
      <c r="I246" s="8" t="str">
        <f>IF(A246="","",MIN(5,MAX(1,(IF('3_Task_Input'!L246="Low",1,IF('3_Task_Input'!L246="Medium",3,5)) +IF('3_Task_Input'!M246="Rare",0,IF('3_Task_Input'!M246="Occasional",1,2)) +IF('3_Task_Input'!N246="Shared",0,IF('3_Task_Input'!N246="Role-based",1,2)) +IF('3_Task_Input'!O246="Yes",1,0))/2)))</f>
        <v/>
      </c>
      <c r="J246" s="8" t="str">
        <f>IF(A246="","",MIN(5,MAX(1,(IF('3_Task_Input'!S246="None",1,IF('3_Task_Input'!S246="Internal",3,5)) +IF('3_Task_Input'!P246&gt;48,5,IF('3_Task_Input'!P246&gt;8,4,IF('3_Task_Input'!P246&gt;0,2,1))))/2)))</f>
        <v/>
      </c>
      <c r="K246" s="8" t="str">
        <f>IF(A246="","",MIN(5,MAX(1,(IF('3_Task_Input'!R246="Low",1,IF('3_Task_Input'!R246="Medium",3,5))))))</f>
        <v/>
      </c>
      <c r="L246" s="8" t="str">
        <f>IF(A246="","",ROUND(AVERAGE(G246:K246),2))</f>
        <v/>
      </c>
      <c r="M246" s="8" t="str">
        <f>IF(A246="","",IF(L246&gt;=4,"High-Impact / Near-Term",IF(L246&gt;=2.5,"Medium-Impact","Monitor / Defer")))</f>
        <v/>
      </c>
    </row>
    <row r="247" spans="1:13">
      <c r="A247" s="8" t="str">
        <f>IF('3_Task_Input'!A247="","",'3_Task_Input'!A247)</f>
        <v/>
      </c>
      <c r="B247" s="8" t="str">
        <f>IF(A247="","",'3_Task_Input'!B247)</f>
        <v/>
      </c>
      <c r="C247" s="8" t="str">
        <f>IF(A247="","",'3_Task_Input'!C247)</f>
        <v/>
      </c>
      <c r="D247" s="8" t="str">
        <f>IF(A247="","",IF('3_Task_Input'!H247="per day",'3_Task_Input'!I247*260,IF('3_Task_Input'!H247="per week",'3_Task_Input'!I247*52,IF('3_Task_Input'!H247="per month",'3_Task_Input'!I247*12,""))))</f>
        <v/>
      </c>
      <c r="E247" s="8" t="str">
        <f>IF(A247="","",(D247*'3_Task_Input'!G247/60)*MAX(1,'3_Task_Input'!J247))</f>
        <v/>
      </c>
      <c r="F247" s="8" t="str">
        <f>IF(A247="","",E247*'3_Task_Input'!K247)</f>
        <v/>
      </c>
      <c r="G247" s="8" t="str">
        <f>IF(A247="","",IF(E247&lt;50,1,IF(E247&lt;200,2,IF(E247&lt;500,3,IF(E247&lt;1000,4,5)))))</f>
        <v/>
      </c>
      <c r="H247" s="8" t="str">
        <f>IF(A247="","",IF(F247&lt;10000,1,IF(F247&lt;50000,2,IF(F247&lt;150000,3,IF(F247&lt;300000,4,5)))))</f>
        <v/>
      </c>
      <c r="I247" s="8" t="str">
        <f>IF(A247="","",MIN(5,MAX(1,(IF('3_Task_Input'!L247="Low",1,IF('3_Task_Input'!L247="Medium",3,5)) +IF('3_Task_Input'!M247="Rare",0,IF('3_Task_Input'!M247="Occasional",1,2)) +IF('3_Task_Input'!N247="Shared",0,IF('3_Task_Input'!N247="Role-based",1,2)) +IF('3_Task_Input'!O247="Yes",1,0))/2)))</f>
        <v/>
      </c>
      <c r="J247" s="8" t="str">
        <f>IF(A247="","",MIN(5,MAX(1,(IF('3_Task_Input'!S247="None",1,IF('3_Task_Input'!S247="Internal",3,5)) +IF('3_Task_Input'!P247&gt;48,5,IF('3_Task_Input'!P247&gt;8,4,IF('3_Task_Input'!P247&gt;0,2,1))))/2)))</f>
        <v/>
      </c>
      <c r="K247" s="8" t="str">
        <f>IF(A247="","",MIN(5,MAX(1,(IF('3_Task_Input'!R247="Low",1,IF('3_Task_Input'!R247="Medium",3,5))))))</f>
        <v/>
      </c>
      <c r="L247" s="8" t="str">
        <f>IF(A247="","",ROUND(AVERAGE(G247:K247),2))</f>
        <v/>
      </c>
      <c r="M247" s="8" t="str">
        <f>IF(A247="","",IF(L247&gt;=4,"High-Impact / Near-Term",IF(L247&gt;=2.5,"Medium-Impact","Monitor / Defer")))</f>
        <v/>
      </c>
    </row>
    <row r="248" spans="1:13">
      <c r="A248" s="8" t="str">
        <f>IF('3_Task_Input'!A248="","",'3_Task_Input'!A248)</f>
        <v/>
      </c>
      <c r="B248" s="8" t="str">
        <f>IF(A248="","",'3_Task_Input'!B248)</f>
        <v/>
      </c>
      <c r="C248" s="8" t="str">
        <f>IF(A248="","",'3_Task_Input'!C248)</f>
        <v/>
      </c>
      <c r="D248" s="8" t="str">
        <f>IF(A248="","",IF('3_Task_Input'!H248="per day",'3_Task_Input'!I248*260,IF('3_Task_Input'!H248="per week",'3_Task_Input'!I248*52,IF('3_Task_Input'!H248="per month",'3_Task_Input'!I248*12,""))))</f>
        <v/>
      </c>
      <c r="E248" s="8" t="str">
        <f>IF(A248="","",(D248*'3_Task_Input'!G248/60)*MAX(1,'3_Task_Input'!J248))</f>
        <v/>
      </c>
      <c r="F248" s="8" t="str">
        <f>IF(A248="","",E248*'3_Task_Input'!K248)</f>
        <v/>
      </c>
      <c r="G248" s="8" t="str">
        <f>IF(A248="","",IF(E248&lt;50,1,IF(E248&lt;200,2,IF(E248&lt;500,3,IF(E248&lt;1000,4,5)))))</f>
        <v/>
      </c>
      <c r="H248" s="8" t="str">
        <f>IF(A248="","",IF(F248&lt;10000,1,IF(F248&lt;50000,2,IF(F248&lt;150000,3,IF(F248&lt;300000,4,5)))))</f>
        <v/>
      </c>
      <c r="I248" s="8" t="str">
        <f>IF(A248="","",MIN(5,MAX(1,(IF('3_Task_Input'!L248="Low",1,IF('3_Task_Input'!L248="Medium",3,5)) +IF('3_Task_Input'!M248="Rare",0,IF('3_Task_Input'!M248="Occasional",1,2)) +IF('3_Task_Input'!N248="Shared",0,IF('3_Task_Input'!N248="Role-based",1,2)) +IF('3_Task_Input'!O248="Yes",1,0))/2)))</f>
        <v/>
      </c>
      <c r="J248" s="8" t="str">
        <f>IF(A248="","",MIN(5,MAX(1,(IF('3_Task_Input'!S248="None",1,IF('3_Task_Input'!S248="Internal",3,5)) +IF('3_Task_Input'!P248&gt;48,5,IF('3_Task_Input'!P248&gt;8,4,IF('3_Task_Input'!P248&gt;0,2,1))))/2)))</f>
        <v/>
      </c>
      <c r="K248" s="8" t="str">
        <f>IF(A248="","",MIN(5,MAX(1,(IF('3_Task_Input'!R248="Low",1,IF('3_Task_Input'!R248="Medium",3,5))))))</f>
        <v/>
      </c>
      <c r="L248" s="8" t="str">
        <f>IF(A248="","",ROUND(AVERAGE(G248:K248),2))</f>
        <v/>
      </c>
      <c r="M248" s="8" t="str">
        <f>IF(A248="","",IF(L248&gt;=4,"High-Impact / Near-Term",IF(L248&gt;=2.5,"Medium-Impact","Monitor / Defer")))</f>
        <v/>
      </c>
    </row>
    <row r="249" spans="1:13">
      <c r="A249" s="8" t="str">
        <f>IF('3_Task_Input'!A249="","",'3_Task_Input'!A249)</f>
        <v/>
      </c>
      <c r="B249" s="8" t="str">
        <f>IF(A249="","",'3_Task_Input'!B249)</f>
        <v/>
      </c>
      <c r="C249" s="8" t="str">
        <f>IF(A249="","",'3_Task_Input'!C249)</f>
        <v/>
      </c>
      <c r="D249" s="8" t="str">
        <f>IF(A249="","",IF('3_Task_Input'!H249="per day",'3_Task_Input'!I249*260,IF('3_Task_Input'!H249="per week",'3_Task_Input'!I249*52,IF('3_Task_Input'!H249="per month",'3_Task_Input'!I249*12,""))))</f>
        <v/>
      </c>
      <c r="E249" s="8" t="str">
        <f>IF(A249="","",(D249*'3_Task_Input'!G249/60)*MAX(1,'3_Task_Input'!J249))</f>
        <v/>
      </c>
      <c r="F249" s="8" t="str">
        <f>IF(A249="","",E249*'3_Task_Input'!K249)</f>
        <v/>
      </c>
      <c r="G249" s="8" t="str">
        <f>IF(A249="","",IF(E249&lt;50,1,IF(E249&lt;200,2,IF(E249&lt;500,3,IF(E249&lt;1000,4,5)))))</f>
        <v/>
      </c>
      <c r="H249" s="8" t="str">
        <f>IF(A249="","",IF(F249&lt;10000,1,IF(F249&lt;50000,2,IF(F249&lt;150000,3,IF(F249&lt;300000,4,5)))))</f>
        <v/>
      </c>
      <c r="I249" s="8" t="str">
        <f>IF(A249="","",MIN(5,MAX(1,(IF('3_Task_Input'!L249="Low",1,IF('3_Task_Input'!L249="Medium",3,5)) +IF('3_Task_Input'!M249="Rare",0,IF('3_Task_Input'!M249="Occasional",1,2)) +IF('3_Task_Input'!N249="Shared",0,IF('3_Task_Input'!N249="Role-based",1,2)) +IF('3_Task_Input'!O249="Yes",1,0))/2)))</f>
        <v/>
      </c>
      <c r="J249" s="8" t="str">
        <f>IF(A249="","",MIN(5,MAX(1,(IF('3_Task_Input'!S249="None",1,IF('3_Task_Input'!S249="Internal",3,5)) +IF('3_Task_Input'!P249&gt;48,5,IF('3_Task_Input'!P249&gt;8,4,IF('3_Task_Input'!P249&gt;0,2,1))))/2)))</f>
        <v/>
      </c>
      <c r="K249" s="8" t="str">
        <f>IF(A249="","",MIN(5,MAX(1,(IF('3_Task_Input'!R249="Low",1,IF('3_Task_Input'!R249="Medium",3,5))))))</f>
        <v/>
      </c>
      <c r="L249" s="8" t="str">
        <f>IF(A249="","",ROUND(AVERAGE(G249:K249),2))</f>
        <v/>
      </c>
      <c r="M249" s="8" t="str">
        <f>IF(A249="","",IF(L249&gt;=4,"High-Impact / Near-Term",IF(L249&gt;=2.5,"Medium-Impact","Monitor / Defer")))</f>
        <v/>
      </c>
    </row>
    <row r="250" spans="1:13">
      <c r="A250" s="8" t="str">
        <f>IF('3_Task_Input'!A250="","",'3_Task_Input'!A250)</f>
        <v/>
      </c>
      <c r="B250" s="8" t="str">
        <f>IF(A250="","",'3_Task_Input'!B250)</f>
        <v/>
      </c>
      <c r="C250" s="8" t="str">
        <f>IF(A250="","",'3_Task_Input'!C250)</f>
        <v/>
      </c>
      <c r="D250" s="8" t="str">
        <f>IF(A250="","",IF('3_Task_Input'!H250="per day",'3_Task_Input'!I250*260,IF('3_Task_Input'!H250="per week",'3_Task_Input'!I250*52,IF('3_Task_Input'!H250="per month",'3_Task_Input'!I250*12,""))))</f>
        <v/>
      </c>
      <c r="E250" s="8" t="str">
        <f>IF(A250="","",(D250*'3_Task_Input'!G250/60)*MAX(1,'3_Task_Input'!J250))</f>
        <v/>
      </c>
      <c r="F250" s="8" t="str">
        <f>IF(A250="","",E250*'3_Task_Input'!K250)</f>
        <v/>
      </c>
      <c r="G250" s="8" t="str">
        <f>IF(A250="","",IF(E250&lt;50,1,IF(E250&lt;200,2,IF(E250&lt;500,3,IF(E250&lt;1000,4,5)))))</f>
        <v/>
      </c>
      <c r="H250" s="8" t="str">
        <f>IF(A250="","",IF(F250&lt;10000,1,IF(F250&lt;50000,2,IF(F250&lt;150000,3,IF(F250&lt;300000,4,5)))))</f>
        <v/>
      </c>
      <c r="I250" s="8" t="str">
        <f>IF(A250="","",MIN(5,MAX(1,(IF('3_Task_Input'!L250="Low",1,IF('3_Task_Input'!L250="Medium",3,5)) +IF('3_Task_Input'!M250="Rare",0,IF('3_Task_Input'!M250="Occasional",1,2)) +IF('3_Task_Input'!N250="Shared",0,IF('3_Task_Input'!N250="Role-based",1,2)) +IF('3_Task_Input'!O250="Yes",1,0))/2)))</f>
        <v/>
      </c>
      <c r="J250" s="8" t="str">
        <f>IF(A250="","",MIN(5,MAX(1,(IF('3_Task_Input'!S250="None",1,IF('3_Task_Input'!S250="Internal",3,5)) +IF('3_Task_Input'!P250&gt;48,5,IF('3_Task_Input'!P250&gt;8,4,IF('3_Task_Input'!P250&gt;0,2,1))))/2)))</f>
        <v/>
      </c>
      <c r="K250" s="8" t="str">
        <f>IF(A250="","",MIN(5,MAX(1,(IF('3_Task_Input'!R250="Low",1,IF('3_Task_Input'!R250="Medium",3,5))))))</f>
        <v/>
      </c>
      <c r="L250" s="8" t="str">
        <f>IF(A250="","",ROUND(AVERAGE(G250:K250),2))</f>
        <v/>
      </c>
      <c r="M250" s="8" t="str">
        <f>IF(A250="","",IF(L250&gt;=4,"High-Impact / Near-Term",IF(L250&gt;=2.5,"Medium-Impact","Monitor / Defer")))</f>
        <v/>
      </c>
    </row>
    <row r="251" spans="1:13">
      <c r="A251" s="8" t="str">
        <f>IF('3_Task_Input'!A251="","",'3_Task_Input'!A251)</f>
        <v/>
      </c>
      <c r="B251" s="8" t="str">
        <f>IF(A251="","",'3_Task_Input'!B251)</f>
        <v/>
      </c>
      <c r="C251" s="8" t="str">
        <f>IF(A251="","",'3_Task_Input'!C251)</f>
        <v/>
      </c>
      <c r="D251" s="8" t="str">
        <f>IF(A251="","",IF('3_Task_Input'!H251="per day",'3_Task_Input'!I251*260,IF('3_Task_Input'!H251="per week",'3_Task_Input'!I251*52,IF('3_Task_Input'!H251="per month",'3_Task_Input'!I251*12,""))))</f>
        <v/>
      </c>
      <c r="E251" s="8" t="str">
        <f>IF(A251="","",(D251*'3_Task_Input'!G251/60)*MAX(1,'3_Task_Input'!J251))</f>
        <v/>
      </c>
      <c r="F251" s="8" t="str">
        <f>IF(A251="","",E251*'3_Task_Input'!K251)</f>
        <v/>
      </c>
      <c r="G251" s="8" t="str">
        <f>IF(A251="","",IF(E251&lt;50,1,IF(E251&lt;200,2,IF(E251&lt;500,3,IF(E251&lt;1000,4,5)))))</f>
        <v/>
      </c>
      <c r="H251" s="8" t="str">
        <f>IF(A251="","",IF(F251&lt;10000,1,IF(F251&lt;50000,2,IF(F251&lt;150000,3,IF(F251&lt;300000,4,5)))))</f>
        <v/>
      </c>
      <c r="I251" s="8" t="str">
        <f>IF(A251="","",MIN(5,MAX(1,(IF('3_Task_Input'!L251="Low",1,IF('3_Task_Input'!L251="Medium",3,5)) +IF('3_Task_Input'!M251="Rare",0,IF('3_Task_Input'!M251="Occasional",1,2)) +IF('3_Task_Input'!N251="Shared",0,IF('3_Task_Input'!N251="Role-based",1,2)) +IF('3_Task_Input'!O251="Yes",1,0))/2)))</f>
        <v/>
      </c>
      <c r="J251" s="8" t="str">
        <f>IF(A251="","",MIN(5,MAX(1,(IF('3_Task_Input'!S251="None",1,IF('3_Task_Input'!S251="Internal",3,5)) +IF('3_Task_Input'!P251&gt;48,5,IF('3_Task_Input'!P251&gt;8,4,IF('3_Task_Input'!P251&gt;0,2,1))))/2)))</f>
        <v/>
      </c>
      <c r="K251" s="8" t="str">
        <f>IF(A251="","",MIN(5,MAX(1,(IF('3_Task_Input'!R251="Low",1,IF('3_Task_Input'!R251="Medium",3,5))))))</f>
        <v/>
      </c>
      <c r="L251" s="8" t="str">
        <f>IF(A251="","",ROUND(AVERAGE(G251:K251),2))</f>
        <v/>
      </c>
      <c r="M251" s="8" t="str">
        <f>IF(A251="","",IF(L251&gt;=4,"High-Impact / Near-Term",IF(L251&gt;=2.5,"Medium-Impact","Monitor / Defer")))</f>
        <v/>
      </c>
    </row>
    <row r="252" spans="1:13">
      <c r="A252" s="8" t="str">
        <f>IF('3_Task_Input'!A252="","",'3_Task_Input'!A252)</f>
        <v/>
      </c>
      <c r="B252" s="8" t="str">
        <f>IF(A252="","",'3_Task_Input'!B252)</f>
        <v/>
      </c>
      <c r="C252" s="8" t="str">
        <f>IF(A252="","",'3_Task_Input'!C252)</f>
        <v/>
      </c>
      <c r="D252" s="8" t="str">
        <f>IF(A252="","",IF('3_Task_Input'!H252="per day",'3_Task_Input'!I252*260,IF('3_Task_Input'!H252="per week",'3_Task_Input'!I252*52,IF('3_Task_Input'!H252="per month",'3_Task_Input'!I252*12,""))))</f>
        <v/>
      </c>
      <c r="E252" s="8" t="str">
        <f>IF(A252="","",(D252*'3_Task_Input'!G252/60)*MAX(1,'3_Task_Input'!J252))</f>
        <v/>
      </c>
      <c r="F252" s="8" t="str">
        <f>IF(A252="","",E252*'3_Task_Input'!K252)</f>
        <v/>
      </c>
      <c r="G252" s="8" t="str">
        <f>IF(A252="","",IF(E252&lt;50,1,IF(E252&lt;200,2,IF(E252&lt;500,3,IF(E252&lt;1000,4,5)))))</f>
        <v/>
      </c>
      <c r="H252" s="8" t="str">
        <f>IF(A252="","",IF(F252&lt;10000,1,IF(F252&lt;50000,2,IF(F252&lt;150000,3,IF(F252&lt;300000,4,5)))))</f>
        <v/>
      </c>
      <c r="I252" s="8" t="str">
        <f>IF(A252="","",MIN(5,MAX(1,(IF('3_Task_Input'!L252="Low",1,IF('3_Task_Input'!L252="Medium",3,5)) +IF('3_Task_Input'!M252="Rare",0,IF('3_Task_Input'!M252="Occasional",1,2)) +IF('3_Task_Input'!N252="Shared",0,IF('3_Task_Input'!N252="Role-based",1,2)) +IF('3_Task_Input'!O252="Yes",1,0))/2)))</f>
        <v/>
      </c>
      <c r="J252" s="8" t="str">
        <f>IF(A252="","",MIN(5,MAX(1,(IF('3_Task_Input'!S252="None",1,IF('3_Task_Input'!S252="Internal",3,5)) +IF('3_Task_Input'!P252&gt;48,5,IF('3_Task_Input'!P252&gt;8,4,IF('3_Task_Input'!P252&gt;0,2,1))))/2)))</f>
        <v/>
      </c>
      <c r="K252" s="8" t="str">
        <f>IF(A252="","",MIN(5,MAX(1,(IF('3_Task_Input'!R252="Low",1,IF('3_Task_Input'!R252="Medium",3,5))))))</f>
        <v/>
      </c>
      <c r="L252" s="8" t="str">
        <f>IF(A252="","",ROUND(AVERAGE(G252:K252),2))</f>
        <v/>
      </c>
      <c r="M252" s="8" t="str">
        <f>IF(A252="","",IF(L252&gt;=4,"High-Impact / Near-Term",IF(L252&gt;=2.5,"Medium-Impact","Monitor / Defer")))</f>
        <v/>
      </c>
    </row>
    <row r="253" spans="1:13">
      <c r="A253" s="8" t="str">
        <f>IF('3_Task_Input'!A253="","",'3_Task_Input'!A253)</f>
        <v/>
      </c>
      <c r="B253" s="8" t="str">
        <f>IF(A253="","",'3_Task_Input'!B253)</f>
        <v/>
      </c>
      <c r="C253" s="8" t="str">
        <f>IF(A253="","",'3_Task_Input'!C253)</f>
        <v/>
      </c>
      <c r="D253" s="8" t="str">
        <f>IF(A253="","",IF('3_Task_Input'!H253="per day",'3_Task_Input'!I253*260,IF('3_Task_Input'!H253="per week",'3_Task_Input'!I253*52,IF('3_Task_Input'!H253="per month",'3_Task_Input'!I253*12,""))))</f>
        <v/>
      </c>
      <c r="E253" s="8" t="str">
        <f>IF(A253="","",(D253*'3_Task_Input'!G253/60)*MAX(1,'3_Task_Input'!J253))</f>
        <v/>
      </c>
      <c r="F253" s="8" t="str">
        <f>IF(A253="","",E253*'3_Task_Input'!K253)</f>
        <v/>
      </c>
      <c r="G253" s="8" t="str">
        <f>IF(A253="","",IF(E253&lt;50,1,IF(E253&lt;200,2,IF(E253&lt;500,3,IF(E253&lt;1000,4,5)))))</f>
        <v/>
      </c>
      <c r="H253" s="8" t="str">
        <f>IF(A253="","",IF(F253&lt;10000,1,IF(F253&lt;50000,2,IF(F253&lt;150000,3,IF(F253&lt;300000,4,5)))))</f>
        <v/>
      </c>
      <c r="I253" s="8" t="str">
        <f>IF(A253="","",MIN(5,MAX(1,(IF('3_Task_Input'!L253="Low",1,IF('3_Task_Input'!L253="Medium",3,5)) +IF('3_Task_Input'!M253="Rare",0,IF('3_Task_Input'!M253="Occasional",1,2)) +IF('3_Task_Input'!N253="Shared",0,IF('3_Task_Input'!N253="Role-based",1,2)) +IF('3_Task_Input'!O253="Yes",1,0))/2)))</f>
        <v/>
      </c>
      <c r="J253" s="8" t="str">
        <f>IF(A253="","",MIN(5,MAX(1,(IF('3_Task_Input'!S253="None",1,IF('3_Task_Input'!S253="Internal",3,5)) +IF('3_Task_Input'!P253&gt;48,5,IF('3_Task_Input'!P253&gt;8,4,IF('3_Task_Input'!P253&gt;0,2,1))))/2)))</f>
        <v/>
      </c>
      <c r="K253" s="8" t="str">
        <f>IF(A253="","",MIN(5,MAX(1,(IF('3_Task_Input'!R253="Low",1,IF('3_Task_Input'!R253="Medium",3,5))))))</f>
        <v/>
      </c>
      <c r="L253" s="8" t="str">
        <f>IF(A253="","",ROUND(AVERAGE(G253:K253),2))</f>
        <v/>
      </c>
      <c r="M253" s="8" t="str">
        <f>IF(A253="","",IF(L253&gt;=4,"High-Impact / Near-Term",IF(L253&gt;=2.5,"Medium-Impact","Monitor / Defer")))</f>
        <v/>
      </c>
    </row>
    <row r="254" spans="1:13">
      <c r="A254" s="8" t="str">
        <f>IF('3_Task_Input'!A254="","",'3_Task_Input'!A254)</f>
        <v/>
      </c>
      <c r="B254" s="8" t="str">
        <f>IF(A254="","",'3_Task_Input'!B254)</f>
        <v/>
      </c>
      <c r="C254" s="8" t="str">
        <f>IF(A254="","",'3_Task_Input'!C254)</f>
        <v/>
      </c>
      <c r="D254" s="8" t="str">
        <f>IF(A254="","",IF('3_Task_Input'!H254="per day",'3_Task_Input'!I254*260,IF('3_Task_Input'!H254="per week",'3_Task_Input'!I254*52,IF('3_Task_Input'!H254="per month",'3_Task_Input'!I254*12,""))))</f>
        <v/>
      </c>
      <c r="E254" s="8" t="str">
        <f>IF(A254="","",(D254*'3_Task_Input'!G254/60)*MAX(1,'3_Task_Input'!J254))</f>
        <v/>
      </c>
      <c r="F254" s="8" t="str">
        <f>IF(A254="","",E254*'3_Task_Input'!K254)</f>
        <v/>
      </c>
      <c r="G254" s="8" t="str">
        <f>IF(A254="","",IF(E254&lt;50,1,IF(E254&lt;200,2,IF(E254&lt;500,3,IF(E254&lt;1000,4,5)))))</f>
        <v/>
      </c>
      <c r="H254" s="8" t="str">
        <f>IF(A254="","",IF(F254&lt;10000,1,IF(F254&lt;50000,2,IF(F254&lt;150000,3,IF(F254&lt;300000,4,5)))))</f>
        <v/>
      </c>
      <c r="I254" s="8" t="str">
        <f>IF(A254="","",MIN(5,MAX(1,(IF('3_Task_Input'!L254="Low",1,IF('3_Task_Input'!L254="Medium",3,5)) +IF('3_Task_Input'!M254="Rare",0,IF('3_Task_Input'!M254="Occasional",1,2)) +IF('3_Task_Input'!N254="Shared",0,IF('3_Task_Input'!N254="Role-based",1,2)) +IF('3_Task_Input'!O254="Yes",1,0))/2)))</f>
        <v/>
      </c>
      <c r="J254" s="8" t="str">
        <f>IF(A254="","",MIN(5,MAX(1,(IF('3_Task_Input'!S254="None",1,IF('3_Task_Input'!S254="Internal",3,5)) +IF('3_Task_Input'!P254&gt;48,5,IF('3_Task_Input'!P254&gt;8,4,IF('3_Task_Input'!P254&gt;0,2,1))))/2)))</f>
        <v/>
      </c>
      <c r="K254" s="8" t="str">
        <f>IF(A254="","",MIN(5,MAX(1,(IF('3_Task_Input'!R254="Low",1,IF('3_Task_Input'!R254="Medium",3,5))))))</f>
        <v/>
      </c>
      <c r="L254" s="8" t="str">
        <f>IF(A254="","",ROUND(AVERAGE(G254:K254),2))</f>
        <v/>
      </c>
      <c r="M254" s="8" t="str">
        <f>IF(A254="","",IF(L254&gt;=4,"High-Impact / Near-Term",IF(L254&gt;=2.5,"Medium-Impact","Monitor / Defer")))</f>
        <v/>
      </c>
    </row>
    <row r="255" spans="1:13">
      <c r="A255" s="8" t="str">
        <f>IF('3_Task_Input'!A255="","",'3_Task_Input'!A255)</f>
        <v/>
      </c>
      <c r="B255" s="8" t="str">
        <f>IF(A255="","",'3_Task_Input'!B255)</f>
        <v/>
      </c>
      <c r="C255" s="8" t="str">
        <f>IF(A255="","",'3_Task_Input'!C255)</f>
        <v/>
      </c>
      <c r="D255" s="8" t="str">
        <f>IF(A255="","",IF('3_Task_Input'!H255="per day",'3_Task_Input'!I255*260,IF('3_Task_Input'!H255="per week",'3_Task_Input'!I255*52,IF('3_Task_Input'!H255="per month",'3_Task_Input'!I255*12,""))))</f>
        <v/>
      </c>
      <c r="E255" s="8" t="str">
        <f>IF(A255="","",(D255*'3_Task_Input'!G255/60)*MAX(1,'3_Task_Input'!J255))</f>
        <v/>
      </c>
      <c r="F255" s="8" t="str">
        <f>IF(A255="","",E255*'3_Task_Input'!K255)</f>
        <v/>
      </c>
      <c r="G255" s="8" t="str">
        <f>IF(A255="","",IF(E255&lt;50,1,IF(E255&lt;200,2,IF(E255&lt;500,3,IF(E255&lt;1000,4,5)))))</f>
        <v/>
      </c>
      <c r="H255" s="8" t="str">
        <f>IF(A255="","",IF(F255&lt;10000,1,IF(F255&lt;50000,2,IF(F255&lt;150000,3,IF(F255&lt;300000,4,5)))))</f>
        <v/>
      </c>
      <c r="I255" s="8" t="str">
        <f>IF(A255="","",MIN(5,MAX(1,(IF('3_Task_Input'!L255="Low",1,IF('3_Task_Input'!L255="Medium",3,5)) +IF('3_Task_Input'!M255="Rare",0,IF('3_Task_Input'!M255="Occasional",1,2)) +IF('3_Task_Input'!N255="Shared",0,IF('3_Task_Input'!N255="Role-based",1,2)) +IF('3_Task_Input'!O255="Yes",1,0))/2)))</f>
        <v/>
      </c>
      <c r="J255" s="8" t="str">
        <f>IF(A255="","",MIN(5,MAX(1,(IF('3_Task_Input'!S255="None",1,IF('3_Task_Input'!S255="Internal",3,5)) +IF('3_Task_Input'!P255&gt;48,5,IF('3_Task_Input'!P255&gt;8,4,IF('3_Task_Input'!P255&gt;0,2,1))))/2)))</f>
        <v/>
      </c>
      <c r="K255" s="8" t="str">
        <f>IF(A255="","",MIN(5,MAX(1,(IF('3_Task_Input'!R255="Low",1,IF('3_Task_Input'!R255="Medium",3,5))))))</f>
        <v/>
      </c>
      <c r="L255" s="8" t="str">
        <f>IF(A255="","",ROUND(AVERAGE(G255:K255),2))</f>
        <v/>
      </c>
      <c r="M255" s="8" t="str">
        <f>IF(A255="","",IF(L255&gt;=4,"High-Impact / Near-Term",IF(L255&gt;=2.5,"Medium-Impact","Monitor / Defer")))</f>
        <v/>
      </c>
    </row>
    <row r="256" spans="1:13">
      <c r="A256" s="8" t="str">
        <f>IF('3_Task_Input'!A256="","",'3_Task_Input'!A256)</f>
        <v/>
      </c>
      <c r="B256" s="8" t="str">
        <f>IF(A256="","",'3_Task_Input'!B256)</f>
        <v/>
      </c>
      <c r="C256" s="8" t="str">
        <f>IF(A256="","",'3_Task_Input'!C256)</f>
        <v/>
      </c>
      <c r="D256" s="8" t="str">
        <f>IF(A256="","",IF('3_Task_Input'!H256="per day",'3_Task_Input'!I256*260,IF('3_Task_Input'!H256="per week",'3_Task_Input'!I256*52,IF('3_Task_Input'!H256="per month",'3_Task_Input'!I256*12,""))))</f>
        <v/>
      </c>
      <c r="E256" s="8" t="str">
        <f>IF(A256="","",(D256*'3_Task_Input'!G256/60)*MAX(1,'3_Task_Input'!J256))</f>
        <v/>
      </c>
      <c r="F256" s="8" t="str">
        <f>IF(A256="","",E256*'3_Task_Input'!K256)</f>
        <v/>
      </c>
      <c r="G256" s="8" t="str">
        <f>IF(A256="","",IF(E256&lt;50,1,IF(E256&lt;200,2,IF(E256&lt;500,3,IF(E256&lt;1000,4,5)))))</f>
        <v/>
      </c>
      <c r="H256" s="8" t="str">
        <f>IF(A256="","",IF(F256&lt;10000,1,IF(F256&lt;50000,2,IF(F256&lt;150000,3,IF(F256&lt;300000,4,5)))))</f>
        <v/>
      </c>
      <c r="I256" s="8" t="str">
        <f>IF(A256="","",MIN(5,MAX(1,(IF('3_Task_Input'!L256="Low",1,IF('3_Task_Input'!L256="Medium",3,5)) +IF('3_Task_Input'!M256="Rare",0,IF('3_Task_Input'!M256="Occasional",1,2)) +IF('3_Task_Input'!N256="Shared",0,IF('3_Task_Input'!N256="Role-based",1,2)) +IF('3_Task_Input'!O256="Yes",1,0))/2)))</f>
        <v/>
      </c>
      <c r="J256" s="8" t="str">
        <f>IF(A256="","",MIN(5,MAX(1,(IF('3_Task_Input'!S256="None",1,IF('3_Task_Input'!S256="Internal",3,5)) +IF('3_Task_Input'!P256&gt;48,5,IF('3_Task_Input'!P256&gt;8,4,IF('3_Task_Input'!P256&gt;0,2,1))))/2)))</f>
        <v/>
      </c>
      <c r="K256" s="8" t="str">
        <f>IF(A256="","",MIN(5,MAX(1,(IF('3_Task_Input'!R256="Low",1,IF('3_Task_Input'!R256="Medium",3,5))))))</f>
        <v/>
      </c>
      <c r="L256" s="8" t="str">
        <f>IF(A256="","",ROUND(AVERAGE(G256:K256),2))</f>
        <v/>
      </c>
      <c r="M256" s="8" t="str">
        <f>IF(A256="","",IF(L256&gt;=4,"High-Impact / Near-Term",IF(L256&gt;=2.5,"Medium-Impact","Monitor / Defer")))</f>
        <v/>
      </c>
    </row>
    <row r="257" spans="1:13">
      <c r="A257" s="8" t="str">
        <f>IF('3_Task_Input'!A257="","",'3_Task_Input'!A257)</f>
        <v/>
      </c>
      <c r="B257" s="8" t="str">
        <f>IF(A257="","",'3_Task_Input'!B257)</f>
        <v/>
      </c>
      <c r="C257" s="8" t="str">
        <f>IF(A257="","",'3_Task_Input'!C257)</f>
        <v/>
      </c>
      <c r="D257" s="8" t="str">
        <f>IF(A257="","",IF('3_Task_Input'!H257="per day",'3_Task_Input'!I257*260,IF('3_Task_Input'!H257="per week",'3_Task_Input'!I257*52,IF('3_Task_Input'!H257="per month",'3_Task_Input'!I257*12,""))))</f>
        <v/>
      </c>
      <c r="E257" s="8" t="str">
        <f>IF(A257="","",(D257*'3_Task_Input'!G257/60)*MAX(1,'3_Task_Input'!J257))</f>
        <v/>
      </c>
      <c r="F257" s="8" t="str">
        <f>IF(A257="","",E257*'3_Task_Input'!K257)</f>
        <v/>
      </c>
      <c r="G257" s="8" t="str">
        <f>IF(A257="","",IF(E257&lt;50,1,IF(E257&lt;200,2,IF(E257&lt;500,3,IF(E257&lt;1000,4,5)))))</f>
        <v/>
      </c>
      <c r="H257" s="8" t="str">
        <f>IF(A257="","",IF(F257&lt;10000,1,IF(F257&lt;50000,2,IF(F257&lt;150000,3,IF(F257&lt;300000,4,5)))))</f>
        <v/>
      </c>
      <c r="I257" s="8" t="str">
        <f>IF(A257="","",MIN(5,MAX(1,(IF('3_Task_Input'!L257="Low",1,IF('3_Task_Input'!L257="Medium",3,5)) +IF('3_Task_Input'!M257="Rare",0,IF('3_Task_Input'!M257="Occasional",1,2)) +IF('3_Task_Input'!N257="Shared",0,IF('3_Task_Input'!N257="Role-based",1,2)) +IF('3_Task_Input'!O257="Yes",1,0))/2)))</f>
        <v/>
      </c>
      <c r="J257" s="8" t="str">
        <f>IF(A257="","",MIN(5,MAX(1,(IF('3_Task_Input'!S257="None",1,IF('3_Task_Input'!S257="Internal",3,5)) +IF('3_Task_Input'!P257&gt;48,5,IF('3_Task_Input'!P257&gt;8,4,IF('3_Task_Input'!P257&gt;0,2,1))))/2)))</f>
        <v/>
      </c>
      <c r="K257" s="8" t="str">
        <f>IF(A257="","",MIN(5,MAX(1,(IF('3_Task_Input'!R257="Low",1,IF('3_Task_Input'!R257="Medium",3,5))))))</f>
        <v/>
      </c>
      <c r="L257" s="8" t="str">
        <f>IF(A257="","",ROUND(AVERAGE(G257:K257),2))</f>
        <v/>
      </c>
      <c r="M257" s="8" t="str">
        <f>IF(A257="","",IF(L257&gt;=4,"High-Impact / Near-Term",IF(L257&gt;=2.5,"Medium-Impact","Monitor / Defer")))</f>
        <v/>
      </c>
    </row>
    <row r="258" spans="1:13">
      <c r="A258" s="8" t="str">
        <f>IF('3_Task_Input'!A258="","",'3_Task_Input'!A258)</f>
        <v/>
      </c>
      <c r="B258" s="8" t="str">
        <f>IF(A258="","",'3_Task_Input'!B258)</f>
        <v/>
      </c>
      <c r="C258" s="8" t="str">
        <f>IF(A258="","",'3_Task_Input'!C258)</f>
        <v/>
      </c>
      <c r="D258" s="8" t="str">
        <f>IF(A258="","",IF('3_Task_Input'!H258="per day",'3_Task_Input'!I258*260,IF('3_Task_Input'!H258="per week",'3_Task_Input'!I258*52,IF('3_Task_Input'!H258="per month",'3_Task_Input'!I258*12,""))))</f>
        <v/>
      </c>
      <c r="E258" s="8" t="str">
        <f>IF(A258="","",(D258*'3_Task_Input'!G258/60)*MAX(1,'3_Task_Input'!J258))</f>
        <v/>
      </c>
      <c r="F258" s="8" t="str">
        <f>IF(A258="","",E258*'3_Task_Input'!K258)</f>
        <v/>
      </c>
      <c r="G258" s="8" t="str">
        <f>IF(A258="","",IF(E258&lt;50,1,IF(E258&lt;200,2,IF(E258&lt;500,3,IF(E258&lt;1000,4,5)))))</f>
        <v/>
      </c>
      <c r="H258" s="8" t="str">
        <f>IF(A258="","",IF(F258&lt;10000,1,IF(F258&lt;50000,2,IF(F258&lt;150000,3,IF(F258&lt;300000,4,5)))))</f>
        <v/>
      </c>
      <c r="I258" s="8" t="str">
        <f>IF(A258="","",MIN(5,MAX(1,(IF('3_Task_Input'!L258="Low",1,IF('3_Task_Input'!L258="Medium",3,5)) +IF('3_Task_Input'!M258="Rare",0,IF('3_Task_Input'!M258="Occasional",1,2)) +IF('3_Task_Input'!N258="Shared",0,IF('3_Task_Input'!N258="Role-based",1,2)) +IF('3_Task_Input'!O258="Yes",1,0))/2)))</f>
        <v/>
      </c>
      <c r="J258" s="8" t="str">
        <f>IF(A258="","",MIN(5,MAX(1,(IF('3_Task_Input'!S258="None",1,IF('3_Task_Input'!S258="Internal",3,5)) +IF('3_Task_Input'!P258&gt;48,5,IF('3_Task_Input'!P258&gt;8,4,IF('3_Task_Input'!P258&gt;0,2,1))))/2)))</f>
        <v/>
      </c>
      <c r="K258" s="8" t="str">
        <f>IF(A258="","",MIN(5,MAX(1,(IF('3_Task_Input'!R258="Low",1,IF('3_Task_Input'!R258="Medium",3,5))))))</f>
        <v/>
      </c>
      <c r="L258" s="8" t="str">
        <f>IF(A258="","",ROUND(AVERAGE(G258:K258),2))</f>
        <v/>
      </c>
      <c r="M258" s="8" t="str">
        <f>IF(A258="","",IF(L258&gt;=4,"High-Impact / Near-Term",IF(L258&gt;=2.5,"Medium-Impact","Monitor / Defer")))</f>
        <v/>
      </c>
    </row>
    <row r="259" spans="1:13">
      <c r="A259" s="8" t="str">
        <f>IF('3_Task_Input'!A259="","",'3_Task_Input'!A259)</f>
        <v/>
      </c>
      <c r="B259" s="8" t="str">
        <f>IF(A259="","",'3_Task_Input'!B259)</f>
        <v/>
      </c>
      <c r="C259" s="8" t="str">
        <f>IF(A259="","",'3_Task_Input'!C259)</f>
        <v/>
      </c>
      <c r="D259" s="8" t="str">
        <f>IF(A259="","",IF('3_Task_Input'!H259="per day",'3_Task_Input'!I259*260,IF('3_Task_Input'!H259="per week",'3_Task_Input'!I259*52,IF('3_Task_Input'!H259="per month",'3_Task_Input'!I259*12,""))))</f>
        <v/>
      </c>
      <c r="E259" s="8" t="str">
        <f>IF(A259="","",(D259*'3_Task_Input'!G259/60)*MAX(1,'3_Task_Input'!J259))</f>
        <v/>
      </c>
      <c r="F259" s="8" t="str">
        <f>IF(A259="","",E259*'3_Task_Input'!K259)</f>
        <v/>
      </c>
      <c r="G259" s="8" t="str">
        <f>IF(A259="","",IF(E259&lt;50,1,IF(E259&lt;200,2,IF(E259&lt;500,3,IF(E259&lt;1000,4,5)))))</f>
        <v/>
      </c>
      <c r="H259" s="8" t="str">
        <f>IF(A259="","",IF(F259&lt;10000,1,IF(F259&lt;50000,2,IF(F259&lt;150000,3,IF(F259&lt;300000,4,5)))))</f>
        <v/>
      </c>
      <c r="I259" s="8" t="str">
        <f>IF(A259="","",MIN(5,MAX(1,(IF('3_Task_Input'!L259="Low",1,IF('3_Task_Input'!L259="Medium",3,5)) +IF('3_Task_Input'!M259="Rare",0,IF('3_Task_Input'!M259="Occasional",1,2)) +IF('3_Task_Input'!N259="Shared",0,IF('3_Task_Input'!N259="Role-based",1,2)) +IF('3_Task_Input'!O259="Yes",1,0))/2)))</f>
        <v/>
      </c>
      <c r="J259" s="8" t="str">
        <f>IF(A259="","",MIN(5,MAX(1,(IF('3_Task_Input'!S259="None",1,IF('3_Task_Input'!S259="Internal",3,5)) +IF('3_Task_Input'!P259&gt;48,5,IF('3_Task_Input'!P259&gt;8,4,IF('3_Task_Input'!P259&gt;0,2,1))))/2)))</f>
        <v/>
      </c>
      <c r="K259" s="8" t="str">
        <f>IF(A259="","",MIN(5,MAX(1,(IF('3_Task_Input'!R259="Low",1,IF('3_Task_Input'!R259="Medium",3,5))))))</f>
        <v/>
      </c>
      <c r="L259" s="8" t="str">
        <f>IF(A259="","",ROUND(AVERAGE(G259:K259),2))</f>
        <v/>
      </c>
      <c r="M259" s="8" t="str">
        <f>IF(A259="","",IF(L259&gt;=4,"High-Impact / Near-Term",IF(L259&gt;=2.5,"Medium-Impact","Monitor / Defer")))</f>
        <v/>
      </c>
    </row>
    <row r="260" spans="1:13">
      <c r="A260" s="8" t="str">
        <f>IF('3_Task_Input'!A260="","",'3_Task_Input'!A260)</f>
        <v/>
      </c>
      <c r="B260" s="8" t="str">
        <f>IF(A260="","",'3_Task_Input'!B260)</f>
        <v/>
      </c>
      <c r="C260" s="8" t="str">
        <f>IF(A260="","",'3_Task_Input'!C260)</f>
        <v/>
      </c>
      <c r="D260" s="8" t="str">
        <f>IF(A260="","",IF('3_Task_Input'!H260="per day",'3_Task_Input'!I260*260,IF('3_Task_Input'!H260="per week",'3_Task_Input'!I260*52,IF('3_Task_Input'!H260="per month",'3_Task_Input'!I260*12,""))))</f>
        <v/>
      </c>
      <c r="E260" s="8" t="str">
        <f>IF(A260="","",(D260*'3_Task_Input'!G260/60)*MAX(1,'3_Task_Input'!J260))</f>
        <v/>
      </c>
      <c r="F260" s="8" t="str">
        <f>IF(A260="","",E260*'3_Task_Input'!K260)</f>
        <v/>
      </c>
      <c r="G260" s="8" t="str">
        <f>IF(A260="","",IF(E260&lt;50,1,IF(E260&lt;200,2,IF(E260&lt;500,3,IF(E260&lt;1000,4,5)))))</f>
        <v/>
      </c>
      <c r="H260" s="8" t="str">
        <f>IF(A260="","",IF(F260&lt;10000,1,IF(F260&lt;50000,2,IF(F260&lt;150000,3,IF(F260&lt;300000,4,5)))))</f>
        <v/>
      </c>
      <c r="I260" s="8" t="str">
        <f>IF(A260="","",MIN(5,MAX(1,(IF('3_Task_Input'!L260="Low",1,IF('3_Task_Input'!L260="Medium",3,5)) +IF('3_Task_Input'!M260="Rare",0,IF('3_Task_Input'!M260="Occasional",1,2)) +IF('3_Task_Input'!N260="Shared",0,IF('3_Task_Input'!N260="Role-based",1,2)) +IF('3_Task_Input'!O260="Yes",1,0))/2)))</f>
        <v/>
      </c>
      <c r="J260" s="8" t="str">
        <f>IF(A260="","",MIN(5,MAX(1,(IF('3_Task_Input'!S260="None",1,IF('3_Task_Input'!S260="Internal",3,5)) +IF('3_Task_Input'!P260&gt;48,5,IF('3_Task_Input'!P260&gt;8,4,IF('3_Task_Input'!P260&gt;0,2,1))))/2)))</f>
        <v/>
      </c>
      <c r="K260" s="8" t="str">
        <f>IF(A260="","",MIN(5,MAX(1,(IF('3_Task_Input'!R260="Low",1,IF('3_Task_Input'!R260="Medium",3,5))))))</f>
        <v/>
      </c>
      <c r="L260" s="8" t="str">
        <f>IF(A260="","",ROUND(AVERAGE(G260:K260),2))</f>
        <v/>
      </c>
      <c r="M260" s="8" t="str">
        <f>IF(A260="","",IF(L260&gt;=4,"High-Impact / Near-Term",IF(L260&gt;=2.5,"Medium-Impact","Monitor / Defer")))</f>
        <v/>
      </c>
    </row>
    <row r="261" spans="1:13">
      <c r="A261" s="8" t="str">
        <f>IF('3_Task_Input'!A261="","",'3_Task_Input'!A261)</f>
        <v/>
      </c>
      <c r="B261" s="8" t="str">
        <f>IF(A261="","",'3_Task_Input'!B261)</f>
        <v/>
      </c>
      <c r="C261" s="8" t="str">
        <f>IF(A261="","",'3_Task_Input'!C261)</f>
        <v/>
      </c>
      <c r="D261" s="8" t="str">
        <f>IF(A261="","",IF('3_Task_Input'!H261="per day",'3_Task_Input'!I261*260,IF('3_Task_Input'!H261="per week",'3_Task_Input'!I261*52,IF('3_Task_Input'!H261="per month",'3_Task_Input'!I261*12,""))))</f>
        <v/>
      </c>
      <c r="E261" s="8" t="str">
        <f>IF(A261="","",(D261*'3_Task_Input'!G261/60)*MAX(1,'3_Task_Input'!J261))</f>
        <v/>
      </c>
      <c r="F261" s="8" t="str">
        <f>IF(A261="","",E261*'3_Task_Input'!K261)</f>
        <v/>
      </c>
      <c r="G261" s="8" t="str">
        <f>IF(A261="","",IF(E261&lt;50,1,IF(E261&lt;200,2,IF(E261&lt;500,3,IF(E261&lt;1000,4,5)))))</f>
        <v/>
      </c>
      <c r="H261" s="8" t="str">
        <f>IF(A261="","",IF(F261&lt;10000,1,IF(F261&lt;50000,2,IF(F261&lt;150000,3,IF(F261&lt;300000,4,5)))))</f>
        <v/>
      </c>
      <c r="I261" s="8" t="str">
        <f>IF(A261="","",MIN(5,MAX(1,(IF('3_Task_Input'!L261="Low",1,IF('3_Task_Input'!L261="Medium",3,5)) +IF('3_Task_Input'!M261="Rare",0,IF('3_Task_Input'!M261="Occasional",1,2)) +IF('3_Task_Input'!N261="Shared",0,IF('3_Task_Input'!N261="Role-based",1,2)) +IF('3_Task_Input'!O261="Yes",1,0))/2)))</f>
        <v/>
      </c>
      <c r="J261" s="8" t="str">
        <f>IF(A261="","",MIN(5,MAX(1,(IF('3_Task_Input'!S261="None",1,IF('3_Task_Input'!S261="Internal",3,5)) +IF('3_Task_Input'!P261&gt;48,5,IF('3_Task_Input'!P261&gt;8,4,IF('3_Task_Input'!P261&gt;0,2,1))))/2)))</f>
        <v/>
      </c>
      <c r="K261" s="8" t="str">
        <f>IF(A261="","",MIN(5,MAX(1,(IF('3_Task_Input'!R261="Low",1,IF('3_Task_Input'!R261="Medium",3,5))))))</f>
        <v/>
      </c>
      <c r="L261" s="8" t="str">
        <f>IF(A261="","",ROUND(AVERAGE(G261:K261),2))</f>
        <v/>
      </c>
      <c r="M261" s="8" t="str">
        <f>IF(A261="","",IF(L261&gt;=4,"High-Impact / Near-Term",IF(L261&gt;=2.5,"Medium-Impact","Monitor / Defer")))</f>
        <v/>
      </c>
    </row>
    <row r="262" spans="1:13">
      <c r="A262" s="8" t="str">
        <f>IF('3_Task_Input'!A262="","",'3_Task_Input'!A262)</f>
        <v/>
      </c>
      <c r="B262" s="8" t="str">
        <f>IF(A262="","",'3_Task_Input'!B262)</f>
        <v/>
      </c>
      <c r="C262" s="8" t="str">
        <f>IF(A262="","",'3_Task_Input'!C262)</f>
        <v/>
      </c>
      <c r="D262" s="8" t="str">
        <f>IF(A262="","",IF('3_Task_Input'!H262="per day",'3_Task_Input'!I262*260,IF('3_Task_Input'!H262="per week",'3_Task_Input'!I262*52,IF('3_Task_Input'!H262="per month",'3_Task_Input'!I262*12,""))))</f>
        <v/>
      </c>
      <c r="E262" s="8" t="str">
        <f>IF(A262="","",(D262*'3_Task_Input'!G262/60)*MAX(1,'3_Task_Input'!J262))</f>
        <v/>
      </c>
      <c r="F262" s="8" t="str">
        <f>IF(A262="","",E262*'3_Task_Input'!K262)</f>
        <v/>
      </c>
      <c r="G262" s="8" t="str">
        <f>IF(A262="","",IF(E262&lt;50,1,IF(E262&lt;200,2,IF(E262&lt;500,3,IF(E262&lt;1000,4,5)))))</f>
        <v/>
      </c>
      <c r="H262" s="8" t="str">
        <f>IF(A262="","",IF(F262&lt;10000,1,IF(F262&lt;50000,2,IF(F262&lt;150000,3,IF(F262&lt;300000,4,5)))))</f>
        <v/>
      </c>
      <c r="I262" s="8" t="str">
        <f>IF(A262="","",MIN(5,MAX(1,(IF('3_Task_Input'!L262="Low",1,IF('3_Task_Input'!L262="Medium",3,5)) +IF('3_Task_Input'!M262="Rare",0,IF('3_Task_Input'!M262="Occasional",1,2)) +IF('3_Task_Input'!N262="Shared",0,IF('3_Task_Input'!N262="Role-based",1,2)) +IF('3_Task_Input'!O262="Yes",1,0))/2)))</f>
        <v/>
      </c>
      <c r="J262" s="8" t="str">
        <f>IF(A262="","",MIN(5,MAX(1,(IF('3_Task_Input'!S262="None",1,IF('3_Task_Input'!S262="Internal",3,5)) +IF('3_Task_Input'!P262&gt;48,5,IF('3_Task_Input'!P262&gt;8,4,IF('3_Task_Input'!P262&gt;0,2,1))))/2)))</f>
        <v/>
      </c>
      <c r="K262" s="8" t="str">
        <f>IF(A262="","",MIN(5,MAX(1,(IF('3_Task_Input'!R262="Low",1,IF('3_Task_Input'!R262="Medium",3,5))))))</f>
        <v/>
      </c>
      <c r="L262" s="8" t="str">
        <f>IF(A262="","",ROUND(AVERAGE(G262:K262),2))</f>
        <v/>
      </c>
      <c r="M262" s="8" t="str">
        <f>IF(A262="","",IF(L262&gt;=4,"High-Impact / Near-Term",IF(L262&gt;=2.5,"Medium-Impact","Monitor / Defer")))</f>
        <v/>
      </c>
    </row>
    <row r="263" spans="1:13">
      <c r="A263" s="8" t="str">
        <f>IF('3_Task_Input'!A263="","",'3_Task_Input'!A263)</f>
        <v/>
      </c>
      <c r="B263" s="8" t="str">
        <f>IF(A263="","",'3_Task_Input'!B263)</f>
        <v/>
      </c>
      <c r="C263" s="8" t="str">
        <f>IF(A263="","",'3_Task_Input'!C263)</f>
        <v/>
      </c>
      <c r="D263" s="8" t="str">
        <f>IF(A263="","",IF('3_Task_Input'!H263="per day",'3_Task_Input'!I263*260,IF('3_Task_Input'!H263="per week",'3_Task_Input'!I263*52,IF('3_Task_Input'!H263="per month",'3_Task_Input'!I263*12,""))))</f>
        <v/>
      </c>
      <c r="E263" s="8" t="str">
        <f>IF(A263="","",(D263*'3_Task_Input'!G263/60)*MAX(1,'3_Task_Input'!J263))</f>
        <v/>
      </c>
      <c r="F263" s="8" t="str">
        <f>IF(A263="","",E263*'3_Task_Input'!K263)</f>
        <v/>
      </c>
      <c r="G263" s="8" t="str">
        <f>IF(A263="","",IF(E263&lt;50,1,IF(E263&lt;200,2,IF(E263&lt;500,3,IF(E263&lt;1000,4,5)))))</f>
        <v/>
      </c>
      <c r="H263" s="8" t="str">
        <f>IF(A263="","",IF(F263&lt;10000,1,IF(F263&lt;50000,2,IF(F263&lt;150000,3,IF(F263&lt;300000,4,5)))))</f>
        <v/>
      </c>
      <c r="I263" s="8" t="str">
        <f>IF(A263="","",MIN(5,MAX(1,(IF('3_Task_Input'!L263="Low",1,IF('3_Task_Input'!L263="Medium",3,5)) +IF('3_Task_Input'!M263="Rare",0,IF('3_Task_Input'!M263="Occasional",1,2)) +IF('3_Task_Input'!N263="Shared",0,IF('3_Task_Input'!N263="Role-based",1,2)) +IF('3_Task_Input'!O263="Yes",1,0))/2)))</f>
        <v/>
      </c>
      <c r="J263" s="8" t="str">
        <f>IF(A263="","",MIN(5,MAX(1,(IF('3_Task_Input'!S263="None",1,IF('3_Task_Input'!S263="Internal",3,5)) +IF('3_Task_Input'!P263&gt;48,5,IF('3_Task_Input'!P263&gt;8,4,IF('3_Task_Input'!P263&gt;0,2,1))))/2)))</f>
        <v/>
      </c>
      <c r="K263" s="8" t="str">
        <f>IF(A263="","",MIN(5,MAX(1,(IF('3_Task_Input'!R263="Low",1,IF('3_Task_Input'!R263="Medium",3,5))))))</f>
        <v/>
      </c>
      <c r="L263" s="8" t="str">
        <f>IF(A263="","",ROUND(AVERAGE(G263:K263),2))</f>
        <v/>
      </c>
      <c r="M263" s="8" t="str">
        <f>IF(A263="","",IF(L263&gt;=4,"High-Impact / Near-Term",IF(L263&gt;=2.5,"Medium-Impact","Monitor / Defer")))</f>
        <v/>
      </c>
    </row>
    <row r="264" spans="1:13">
      <c r="A264" s="8" t="str">
        <f>IF('3_Task_Input'!A264="","",'3_Task_Input'!A264)</f>
        <v/>
      </c>
      <c r="B264" s="8" t="str">
        <f>IF(A264="","",'3_Task_Input'!B264)</f>
        <v/>
      </c>
      <c r="C264" s="8" t="str">
        <f>IF(A264="","",'3_Task_Input'!C264)</f>
        <v/>
      </c>
      <c r="D264" s="8" t="str">
        <f>IF(A264="","",IF('3_Task_Input'!H264="per day",'3_Task_Input'!I264*260,IF('3_Task_Input'!H264="per week",'3_Task_Input'!I264*52,IF('3_Task_Input'!H264="per month",'3_Task_Input'!I264*12,""))))</f>
        <v/>
      </c>
      <c r="E264" s="8" t="str">
        <f>IF(A264="","",(D264*'3_Task_Input'!G264/60)*MAX(1,'3_Task_Input'!J264))</f>
        <v/>
      </c>
      <c r="F264" s="8" t="str">
        <f>IF(A264="","",E264*'3_Task_Input'!K264)</f>
        <v/>
      </c>
      <c r="G264" s="8" t="str">
        <f>IF(A264="","",IF(E264&lt;50,1,IF(E264&lt;200,2,IF(E264&lt;500,3,IF(E264&lt;1000,4,5)))))</f>
        <v/>
      </c>
      <c r="H264" s="8" t="str">
        <f>IF(A264="","",IF(F264&lt;10000,1,IF(F264&lt;50000,2,IF(F264&lt;150000,3,IF(F264&lt;300000,4,5)))))</f>
        <v/>
      </c>
      <c r="I264" s="8" t="str">
        <f>IF(A264="","",MIN(5,MAX(1,(IF('3_Task_Input'!L264="Low",1,IF('3_Task_Input'!L264="Medium",3,5)) +IF('3_Task_Input'!M264="Rare",0,IF('3_Task_Input'!M264="Occasional",1,2)) +IF('3_Task_Input'!N264="Shared",0,IF('3_Task_Input'!N264="Role-based",1,2)) +IF('3_Task_Input'!O264="Yes",1,0))/2)))</f>
        <v/>
      </c>
      <c r="J264" s="8" t="str">
        <f>IF(A264="","",MIN(5,MAX(1,(IF('3_Task_Input'!S264="None",1,IF('3_Task_Input'!S264="Internal",3,5)) +IF('3_Task_Input'!P264&gt;48,5,IF('3_Task_Input'!P264&gt;8,4,IF('3_Task_Input'!P264&gt;0,2,1))))/2)))</f>
        <v/>
      </c>
      <c r="K264" s="8" t="str">
        <f>IF(A264="","",MIN(5,MAX(1,(IF('3_Task_Input'!R264="Low",1,IF('3_Task_Input'!R264="Medium",3,5))))))</f>
        <v/>
      </c>
      <c r="L264" s="8" t="str">
        <f>IF(A264="","",ROUND(AVERAGE(G264:K264),2))</f>
        <v/>
      </c>
      <c r="M264" s="8" t="str">
        <f>IF(A264="","",IF(L264&gt;=4,"High-Impact / Near-Term",IF(L264&gt;=2.5,"Medium-Impact","Monitor / Defer")))</f>
        <v/>
      </c>
    </row>
    <row r="265" spans="1:13">
      <c r="A265" s="8" t="str">
        <f>IF('3_Task_Input'!A265="","",'3_Task_Input'!A265)</f>
        <v/>
      </c>
      <c r="B265" s="8" t="str">
        <f>IF(A265="","",'3_Task_Input'!B265)</f>
        <v/>
      </c>
      <c r="C265" s="8" t="str">
        <f>IF(A265="","",'3_Task_Input'!C265)</f>
        <v/>
      </c>
      <c r="D265" s="8" t="str">
        <f>IF(A265="","",IF('3_Task_Input'!H265="per day",'3_Task_Input'!I265*260,IF('3_Task_Input'!H265="per week",'3_Task_Input'!I265*52,IF('3_Task_Input'!H265="per month",'3_Task_Input'!I265*12,""))))</f>
        <v/>
      </c>
      <c r="E265" s="8" t="str">
        <f>IF(A265="","",(D265*'3_Task_Input'!G265/60)*MAX(1,'3_Task_Input'!J265))</f>
        <v/>
      </c>
      <c r="F265" s="8" t="str">
        <f>IF(A265="","",E265*'3_Task_Input'!K265)</f>
        <v/>
      </c>
      <c r="G265" s="8" t="str">
        <f>IF(A265="","",IF(E265&lt;50,1,IF(E265&lt;200,2,IF(E265&lt;500,3,IF(E265&lt;1000,4,5)))))</f>
        <v/>
      </c>
      <c r="H265" s="8" t="str">
        <f>IF(A265="","",IF(F265&lt;10000,1,IF(F265&lt;50000,2,IF(F265&lt;150000,3,IF(F265&lt;300000,4,5)))))</f>
        <v/>
      </c>
      <c r="I265" s="8" t="str">
        <f>IF(A265="","",MIN(5,MAX(1,(IF('3_Task_Input'!L265="Low",1,IF('3_Task_Input'!L265="Medium",3,5)) +IF('3_Task_Input'!M265="Rare",0,IF('3_Task_Input'!M265="Occasional",1,2)) +IF('3_Task_Input'!N265="Shared",0,IF('3_Task_Input'!N265="Role-based",1,2)) +IF('3_Task_Input'!O265="Yes",1,0))/2)))</f>
        <v/>
      </c>
      <c r="J265" s="8" t="str">
        <f>IF(A265="","",MIN(5,MAX(1,(IF('3_Task_Input'!S265="None",1,IF('3_Task_Input'!S265="Internal",3,5)) +IF('3_Task_Input'!P265&gt;48,5,IF('3_Task_Input'!P265&gt;8,4,IF('3_Task_Input'!P265&gt;0,2,1))))/2)))</f>
        <v/>
      </c>
      <c r="K265" s="8" t="str">
        <f>IF(A265="","",MIN(5,MAX(1,(IF('3_Task_Input'!R265="Low",1,IF('3_Task_Input'!R265="Medium",3,5))))))</f>
        <v/>
      </c>
      <c r="L265" s="8" t="str">
        <f>IF(A265="","",ROUND(AVERAGE(G265:K265),2))</f>
        <v/>
      </c>
      <c r="M265" s="8" t="str">
        <f>IF(A265="","",IF(L265&gt;=4,"High-Impact / Near-Term",IF(L265&gt;=2.5,"Medium-Impact","Monitor / Defer")))</f>
        <v/>
      </c>
    </row>
    <row r="266" spans="1:13">
      <c r="A266" s="8" t="str">
        <f>IF('3_Task_Input'!A266="","",'3_Task_Input'!A266)</f>
        <v/>
      </c>
      <c r="B266" s="8" t="str">
        <f>IF(A266="","",'3_Task_Input'!B266)</f>
        <v/>
      </c>
      <c r="C266" s="8" t="str">
        <f>IF(A266="","",'3_Task_Input'!C266)</f>
        <v/>
      </c>
      <c r="D266" s="8" t="str">
        <f>IF(A266="","",IF('3_Task_Input'!H266="per day",'3_Task_Input'!I266*260,IF('3_Task_Input'!H266="per week",'3_Task_Input'!I266*52,IF('3_Task_Input'!H266="per month",'3_Task_Input'!I266*12,""))))</f>
        <v/>
      </c>
      <c r="E266" s="8" t="str">
        <f>IF(A266="","",(D266*'3_Task_Input'!G266/60)*MAX(1,'3_Task_Input'!J266))</f>
        <v/>
      </c>
      <c r="F266" s="8" t="str">
        <f>IF(A266="","",E266*'3_Task_Input'!K266)</f>
        <v/>
      </c>
      <c r="G266" s="8" t="str">
        <f>IF(A266="","",IF(E266&lt;50,1,IF(E266&lt;200,2,IF(E266&lt;500,3,IF(E266&lt;1000,4,5)))))</f>
        <v/>
      </c>
      <c r="H266" s="8" t="str">
        <f>IF(A266="","",IF(F266&lt;10000,1,IF(F266&lt;50000,2,IF(F266&lt;150000,3,IF(F266&lt;300000,4,5)))))</f>
        <v/>
      </c>
      <c r="I266" s="8" t="str">
        <f>IF(A266="","",MIN(5,MAX(1,(IF('3_Task_Input'!L266="Low",1,IF('3_Task_Input'!L266="Medium",3,5)) +IF('3_Task_Input'!M266="Rare",0,IF('3_Task_Input'!M266="Occasional",1,2)) +IF('3_Task_Input'!N266="Shared",0,IF('3_Task_Input'!N266="Role-based",1,2)) +IF('3_Task_Input'!O266="Yes",1,0))/2)))</f>
        <v/>
      </c>
      <c r="J266" s="8" t="str">
        <f>IF(A266="","",MIN(5,MAX(1,(IF('3_Task_Input'!S266="None",1,IF('3_Task_Input'!S266="Internal",3,5)) +IF('3_Task_Input'!P266&gt;48,5,IF('3_Task_Input'!P266&gt;8,4,IF('3_Task_Input'!P266&gt;0,2,1))))/2)))</f>
        <v/>
      </c>
      <c r="K266" s="8" t="str">
        <f>IF(A266="","",MIN(5,MAX(1,(IF('3_Task_Input'!R266="Low",1,IF('3_Task_Input'!R266="Medium",3,5))))))</f>
        <v/>
      </c>
      <c r="L266" s="8" t="str">
        <f>IF(A266="","",ROUND(AVERAGE(G266:K266),2))</f>
        <v/>
      </c>
      <c r="M266" s="8" t="str">
        <f>IF(A266="","",IF(L266&gt;=4,"High-Impact / Near-Term",IF(L266&gt;=2.5,"Medium-Impact","Monitor / Defer")))</f>
        <v/>
      </c>
    </row>
    <row r="267" spans="1:13">
      <c r="A267" s="8" t="str">
        <f>IF('3_Task_Input'!A267="","",'3_Task_Input'!A267)</f>
        <v/>
      </c>
      <c r="B267" s="8" t="str">
        <f>IF(A267="","",'3_Task_Input'!B267)</f>
        <v/>
      </c>
      <c r="C267" s="8" t="str">
        <f>IF(A267="","",'3_Task_Input'!C267)</f>
        <v/>
      </c>
      <c r="D267" s="8" t="str">
        <f>IF(A267="","",IF('3_Task_Input'!H267="per day",'3_Task_Input'!I267*260,IF('3_Task_Input'!H267="per week",'3_Task_Input'!I267*52,IF('3_Task_Input'!H267="per month",'3_Task_Input'!I267*12,""))))</f>
        <v/>
      </c>
      <c r="E267" s="8" t="str">
        <f>IF(A267="","",(D267*'3_Task_Input'!G267/60)*MAX(1,'3_Task_Input'!J267))</f>
        <v/>
      </c>
      <c r="F267" s="8" t="str">
        <f>IF(A267="","",E267*'3_Task_Input'!K267)</f>
        <v/>
      </c>
      <c r="G267" s="8" t="str">
        <f>IF(A267="","",IF(E267&lt;50,1,IF(E267&lt;200,2,IF(E267&lt;500,3,IF(E267&lt;1000,4,5)))))</f>
        <v/>
      </c>
      <c r="H267" s="8" t="str">
        <f>IF(A267="","",IF(F267&lt;10000,1,IF(F267&lt;50000,2,IF(F267&lt;150000,3,IF(F267&lt;300000,4,5)))))</f>
        <v/>
      </c>
      <c r="I267" s="8" t="str">
        <f>IF(A267="","",MIN(5,MAX(1,(IF('3_Task_Input'!L267="Low",1,IF('3_Task_Input'!L267="Medium",3,5)) +IF('3_Task_Input'!M267="Rare",0,IF('3_Task_Input'!M267="Occasional",1,2)) +IF('3_Task_Input'!N267="Shared",0,IF('3_Task_Input'!N267="Role-based",1,2)) +IF('3_Task_Input'!O267="Yes",1,0))/2)))</f>
        <v/>
      </c>
      <c r="J267" s="8" t="str">
        <f>IF(A267="","",MIN(5,MAX(1,(IF('3_Task_Input'!S267="None",1,IF('3_Task_Input'!S267="Internal",3,5)) +IF('3_Task_Input'!P267&gt;48,5,IF('3_Task_Input'!P267&gt;8,4,IF('3_Task_Input'!P267&gt;0,2,1))))/2)))</f>
        <v/>
      </c>
      <c r="K267" s="8" t="str">
        <f>IF(A267="","",MIN(5,MAX(1,(IF('3_Task_Input'!R267="Low",1,IF('3_Task_Input'!R267="Medium",3,5))))))</f>
        <v/>
      </c>
      <c r="L267" s="8" t="str">
        <f>IF(A267="","",ROUND(AVERAGE(G267:K267),2))</f>
        <v/>
      </c>
      <c r="M267" s="8" t="str">
        <f>IF(A267="","",IF(L267&gt;=4,"High-Impact / Near-Term",IF(L267&gt;=2.5,"Medium-Impact","Monitor / Defer")))</f>
        <v/>
      </c>
    </row>
    <row r="268" spans="1:13">
      <c r="A268" s="8" t="str">
        <f>IF('3_Task_Input'!A268="","",'3_Task_Input'!A268)</f>
        <v/>
      </c>
      <c r="B268" s="8" t="str">
        <f>IF(A268="","",'3_Task_Input'!B268)</f>
        <v/>
      </c>
      <c r="C268" s="8" t="str">
        <f>IF(A268="","",'3_Task_Input'!C268)</f>
        <v/>
      </c>
      <c r="D268" s="8" t="str">
        <f>IF(A268="","",IF('3_Task_Input'!H268="per day",'3_Task_Input'!I268*260,IF('3_Task_Input'!H268="per week",'3_Task_Input'!I268*52,IF('3_Task_Input'!H268="per month",'3_Task_Input'!I268*12,""))))</f>
        <v/>
      </c>
      <c r="E268" s="8" t="str">
        <f>IF(A268="","",(D268*'3_Task_Input'!G268/60)*MAX(1,'3_Task_Input'!J268))</f>
        <v/>
      </c>
      <c r="F268" s="8" t="str">
        <f>IF(A268="","",E268*'3_Task_Input'!K268)</f>
        <v/>
      </c>
      <c r="G268" s="8" t="str">
        <f>IF(A268="","",IF(E268&lt;50,1,IF(E268&lt;200,2,IF(E268&lt;500,3,IF(E268&lt;1000,4,5)))))</f>
        <v/>
      </c>
      <c r="H268" s="8" t="str">
        <f>IF(A268="","",IF(F268&lt;10000,1,IF(F268&lt;50000,2,IF(F268&lt;150000,3,IF(F268&lt;300000,4,5)))))</f>
        <v/>
      </c>
      <c r="I268" s="8" t="str">
        <f>IF(A268="","",MIN(5,MAX(1,(IF('3_Task_Input'!L268="Low",1,IF('3_Task_Input'!L268="Medium",3,5)) +IF('3_Task_Input'!M268="Rare",0,IF('3_Task_Input'!M268="Occasional",1,2)) +IF('3_Task_Input'!N268="Shared",0,IF('3_Task_Input'!N268="Role-based",1,2)) +IF('3_Task_Input'!O268="Yes",1,0))/2)))</f>
        <v/>
      </c>
      <c r="J268" s="8" t="str">
        <f>IF(A268="","",MIN(5,MAX(1,(IF('3_Task_Input'!S268="None",1,IF('3_Task_Input'!S268="Internal",3,5)) +IF('3_Task_Input'!P268&gt;48,5,IF('3_Task_Input'!P268&gt;8,4,IF('3_Task_Input'!P268&gt;0,2,1))))/2)))</f>
        <v/>
      </c>
      <c r="K268" s="8" t="str">
        <f>IF(A268="","",MIN(5,MAX(1,(IF('3_Task_Input'!R268="Low",1,IF('3_Task_Input'!R268="Medium",3,5))))))</f>
        <v/>
      </c>
      <c r="L268" s="8" t="str">
        <f>IF(A268="","",ROUND(AVERAGE(G268:K268),2))</f>
        <v/>
      </c>
      <c r="M268" s="8" t="str">
        <f>IF(A268="","",IF(L268&gt;=4,"High-Impact / Near-Term",IF(L268&gt;=2.5,"Medium-Impact","Monitor / Defer")))</f>
        <v/>
      </c>
    </row>
    <row r="269" spans="1:13">
      <c r="A269" s="8" t="str">
        <f>IF('3_Task_Input'!A269="","",'3_Task_Input'!A269)</f>
        <v/>
      </c>
      <c r="B269" s="8" t="str">
        <f>IF(A269="","",'3_Task_Input'!B269)</f>
        <v/>
      </c>
      <c r="C269" s="8" t="str">
        <f>IF(A269="","",'3_Task_Input'!C269)</f>
        <v/>
      </c>
      <c r="D269" s="8" t="str">
        <f>IF(A269="","",IF('3_Task_Input'!H269="per day",'3_Task_Input'!I269*260,IF('3_Task_Input'!H269="per week",'3_Task_Input'!I269*52,IF('3_Task_Input'!H269="per month",'3_Task_Input'!I269*12,""))))</f>
        <v/>
      </c>
      <c r="E269" s="8" t="str">
        <f>IF(A269="","",(D269*'3_Task_Input'!G269/60)*MAX(1,'3_Task_Input'!J269))</f>
        <v/>
      </c>
      <c r="F269" s="8" t="str">
        <f>IF(A269="","",E269*'3_Task_Input'!K269)</f>
        <v/>
      </c>
      <c r="G269" s="8" t="str">
        <f>IF(A269="","",IF(E269&lt;50,1,IF(E269&lt;200,2,IF(E269&lt;500,3,IF(E269&lt;1000,4,5)))))</f>
        <v/>
      </c>
      <c r="H269" s="8" t="str">
        <f>IF(A269="","",IF(F269&lt;10000,1,IF(F269&lt;50000,2,IF(F269&lt;150000,3,IF(F269&lt;300000,4,5)))))</f>
        <v/>
      </c>
      <c r="I269" s="8" t="str">
        <f>IF(A269="","",MIN(5,MAX(1,(IF('3_Task_Input'!L269="Low",1,IF('3_Task_Input'!L269="Medium",3,5)) +IF('3_Task_Input'!M269="Rare",0,IF('3_Task_Input'!M269="Occasional",1,2)) +IF('3_Task_Input'!N269="Shared",0,IF('3_Task_Input'!N269="Role-based",1,2)) +IF('3_Task_Input'!O269="Yes",1,0))/2)))</f>
        <v/>
      </c>
      <c r="J269" s="8" t="str">
        <f>IF(A269="","",MIN(5,MAX(1,(IF('3_Task_Input'!S269="None",1,IF('3_Task_Input'!S269="Internal",3,5)) +IF('3_Task_Input'!P269&gt;48,5,IF('3_Task_Input'!P269&gt;8,4,IF('3_Task_Input'!P269&gt;0,2,1))))/2)))</f>
        <v/>
      </c>
      <c r="K269" s="8" t="str">
        <f>IF(A269="","",MIN(5,MAX(1,(IF('3_Task_Input'!R269="Low",1,IF('3_Task_Input'!R269="Medium",3,5))))))</f>
        <v/>
      </c>
      <c r="L269" s="8" t="str">
        <f>IF(A269="","",ROUND(AVERAGE(G269:K269),2))</f>
        <v/>
      </c>
      <c r="M269" s="8" t="str">
        <f>IF(A269="","",IF(L269&gt;=4,"High-Impact / Near-Term",IF(L269&gt;=2.5,"Medium-Impact","Monitor / Defer")))</f>
        <v/>
      </c>
    </row>
    <row r="270" spans="1:13">
      <c r="A270" s="8" t="str">
        <f>IF('3_Task_Input'!A270="","",'3_Task_Input'!A270)</f>
        <v/>
      </c>
      <c r="B270" s="8" t="str">
        <f>IF(A270="","",'3_Task_Input'!B270)</f>
        <v/>
      </c>
      <c r="C270" s="8" t="str">
        <f>IF(A270="","",'3_Task_Input'!C270)</f>
        <v/>
      </c>
      <c r="D270" s="8" t="str">
        <f>IF(A270="","",IF('3_Task_Input'!H270="per day",'3_Task_Input'!I270*260,IF('3_Task_Input'!H270="per week",'3_Task_Input'!I270*52,IF('3_Task_Input'!H270="per month",'3_Task_Input'!I270*12,""))))</f>
        <v/>
      </c>
      <c r="E270" s="8" t="str">
        <f>IF(A270="","",(D270*'3_Task_Input'!G270/60)*MAX(1,'3_Task_Input'!J270))</f>
        <v/>
      </c>
      <c r="F270" s="8" t="str">
        <f>IF(A270="","",E270*'3_Task_Input'!K270)</f>
        <v/>
      </c>
      <c r="G270" s="8" t="str">
        <f>IF(A270="","",IF(E270&lt;50,1,IF(E270&lt;200,2,IF(E270&lt;500,3,IF(E270&lt;1000,4,5)))))</f>
        <v/>
      </c>
      <c r="H270" s="8" t="str">
        <f>IF(A270="","",IF(F270&lt;10000,1,IF(F270&lt;50000,2,IF(F270&lt;150000,3,IF(F270&lt;300000,4,5)))))</f>
        <v/>
      </c>
      <c r="I270" s="8" t="str">
        <f>IF(A270="","",MIN(5,MAX(1,(IF('3_Task_Input'!L270="Low",1,IF('3_Task_Input'!L270="Medium",3,5)) +IF('3_Task_Input'!M270="Rare",0,IF('3_Task_Input'!M270="Occasional",1,2)) +IF('3_Task_Input'!N270="Shared",0,IF('3_Task_Input'!N270="Role-based",1,2)) +IF('3_Task_Input'!O270="Yes",1,0))/2)))</f>
        <v/>
      </c>
      <c r="J270" s="8" t="str">
        <f>IF(A270="","",MIN(5,MAX(1,(IF('3_Task_Input'!S270="None",1,IF('3_Task_Input'!S270="Internal",3,5)) +IF('3_Task_Input'!P270&gt;48,5,IF('3_Task_Input'!P270&gt;8,4,IF('3_Task_Input'!P270&gt;0,2,1))))/2)))</f>
        <v/>
      </c>
      <c r="K270" s="8" t="str">
        <f>IF(A270="","",MIN(5,MAX(1,(IF('3_Task_Input'!R270="Low",1,IF('3_Task_Input'!R270="Medium",3,5))))))</f>
        <v/>
      </c>
      <c r="L270" s="8" t="str">
        <f>IF(A270="","",ROUND(AVERAGE(G270:K270),2))</f>
        <v/>
      </c>
      <c r="M270" s="8" t="str">
        <f>IF(A270="","",IF(L270&gt;=4,"High-Impact / Near-Term",IF(L270&gt;=2.5,"Medium-Impact","Monitor / Defer")))</f>
        <v/>
      </c>
    </row>
    <row r="271" spans="1:13">
      <c r="A271" s="8" t="str">
        <f>IF('3_Task_Input'!A271="","",'3_Task_Input'!A271)</f>
        <v/>
      </c>
      <c r="B271" s="8" t="str">
        <f>IF(A271="","",'3_Task_Input'!B271)</f>
        <v/>
      </c>
      <c r="C271" s="8" t="str">
        <f>IF(A271="","",'3_Task_Input'!C271)</f>
        <v/>
      </c>
      <c r="D271" s="8" t="str">
        <f>IF(A271="","",IF('3_Task_Input'!H271="per day",'3_Task_Input'!I271*260,IF('3_Task_Input'!H271="per week",'3_Task_Input'!I271*52,IF('3_Task_Input'!H271="per month",'3_Task_Input'!I271*12,""))))</f>
        <v/>
      </c>
      <c r="E271" s="8" t="str">
        <f>IF(A271="","",(D271*'3_Task_Input'!G271/60)*MAX(1,'3_Task_Input'!J271))</f>
        <v/>
      </c>
      <c r="F271" s="8" t="str">
        <f>IF(A271="","",E271*'3_Task_Input'!K271)</f>
        <v/>
      </c>
      <c r="G271" s="8" t="str">
        <f>IF(A271="","",IF(E271&lt;50,1,IF(E271&lt;200,2,IF(E271&lt;500,3,IF(E271&lt;1000,4,5)))))</f>
        <v/>
      </c>
      <c r="H271" s="8" t="str">
        <f>IF(A271="","",IF(F271&lt;10000,1,IF(F271&lt;50000,2,IF(F271&lt;150000,3,IF(F271&lt;300000,4,5)))))</f>
        <v/>
      </c>
      <c r="I271" s="8" t="str">
        <f>IF(A271="","",MIN(5,MAX(1,(IF('3_Task_Input'!L271="Low",1,IF('3_Task_Input'!L271="Medium",3,5)) +IF('3_Task_Input'!M271="Rare",0,IF('3_Task_Input'!M271="Occasional",1,2)) +IF('3_Task_Input'!N271="Shared",0,IF('3_Task_Input'!N271="Role-based",1,2)) +IF('3_Task_Input'!O271="Yes",1,0))/2)))</f>
        <v/>
      </c>
      <c r="J271" s="8" t="str">
        <f>IF(A271="","",MIN(5,MAX(1,(IF('3_Task_Input'!S271="None",1,IF('3_Task_Input'!S271="Internal",3,5)) +IF('3_Task_Input'!P271&gt;48,5,IF('3_Task_Input'!P271&gt;8,4,IF('3_Task_Input'!P271&gt;0,2,1))))/2)))</f>
        <v/>
      </c>
      <c r="K271" s="8" t="str">
        <f>IF(A271="","",MIN(5,MAX(1,(IF('3_Task_Input'!R271="Low",1,IF('3_Task_Input'!R271="Medium",3,5))))))</f>
        <v/>
      </c>
      <c r="L271" s="8" t="str">
        <f>IF(A271="","",ROUND(AVERAGE(G271:K271),2))</f>
        <v/>
      </c>
      <c r="M271" s="8" t="str">
        <f>IF(A271="","",IF(L271&gt;=4,"High-Impact / Near-Term",IF(L271&gt;=2.5,"Medium-Impact","Monitor / Defer")))</f>
        <v/>
      </c>
    </row>
    <row r="272" spans="1:13">
      <c r="A272" s="8" t="str">
        <f>IF('3_Task_Input'!A272="","",'3_Task_Input'!A272)</f>
        <v/>
      </c>
      <c r="B272" s="8" t="str">
        <f>IF(A272="","",'3_Task_Input'!B272)</f>
        <v/>
      </c>
      <c r="C272" s="8" t="str">
        <f>IF(A272="","",'3_Task_Input'!C272)</f>
        <v/>
      </c>
      <c r="D272" s="8" t="str">
        <f>IF(A272="","",IF('3_Task_Input'!H272="per day",'3_Task_Input'!I272*260,IF('3_Task_Input'!H272="per week",'3_Task_Input'!I272*52,IF('3_Task_Input'!H272="per month",'3_Task_Input'!I272*12,""))))</f>
        <v/>
      </c>
      <c r="E272" s="8" t="str">
        <f>IF(A272="","",(D272*'3_Task_Input'!G272/60)*MAX(1,'3_Task_Input'!J272))</f>
        <v/>
      </c>
      <c r="F272" s="8" t="str">
        <f>IF(A272="","",E272*'3_Task_Input'!K272)</f>
        <v/>
      </c>
      <c r="G272" s="8" t="str">
        <f>IF(A272="","",IF(E272&lt;50,1,IF(E272&lt;200,2,IF(E272&lt;500,3,IF(E272&lt;1000,4,5)))))</f>
        <v/>
      </c>
      <c r="H272" s="8" t="str">
        <f>IF(A272="","",IF(F272&lt;10000,1,IF(F272&lt;50000,2,IF(F272&lt;150000,3,IF(F272&lt;300000,4,5)))))</f>
        <v/>
      </c>
      <c r="I272" s="8" t="str">
        <f>IF(A272="","",MIN(5,MAX(1,(IF('3_Task_Input'!L272="Low",1,IF('3_Task_Input'!L272="Medium",3,5)) +IF('3_Task_Input'!M272="Rare",0,IF('3_Task_Input'!M272="Occasional",1,2)) +IF('3_Task_Input'!N272="Shared",0,IF('3_Task_Input'!N272="Role-based",1,2)) +IF('3_Task_Input'!O272="Yes",1,0))/2)))</f>
        <v/>
      </c>
      <c r="J272" s="8" t="str">
        <f>IF(A272="","",MIN(5,MAX(1,(IF('3_Task_Input'!S272="None",1,IF('3_Task_Input'!S272="Internal",3,5)) +IF('3_Task_Input'!P272&gt;48,5,IF('3_Task_Input'!P272&gt;8,4,IF('3_Task_Input'!P272&gt;0,2,1))))/2)))</f>
        <v/>
      </c>
      <c r="K272" s="8" t="str">
        <f>IF(A272="","",MIN(5,MAX(1,(IF('3_Task_Input'!R272="Low",1,IF('3_Task_Input'!R272="Medium",3,5))))))</f>
        <v/>
      </c>
      <c r="L272" s="8" t="str">
        <f>IF(A272="","",ROUND(AVERAGE(G272:K272),2))</f>
        <v/>
      </c>
      <c r="M272" s="8" t="str">
        <f>IF(A272="","",IF(L272&gt;=4,"High-Impact / Near-Term",IF(L272&gt;=2.5,"Medium-Impact","Monitor / Defer")))</f>
        <v/>
      </c>
    </row>
    <row r="273" spans="1:13">
      <c r="A273" s="8" t="str">
        <f>IF('3_Task_Input'!A273="","",'3_Task_Input'!A273)</f>
        <v/>
      </c>
      <c r="B273" s="8" t="str">
        <f>IF(A273="","",'3_Task_Input'!B273)</f>
        <v/>
      </c>
      <c r="C273" s="8" t="str">
        <f>IF(A273="","",'3_Task_Input'!C273)</f>
        <v/>
      </c>
      <c r="D273" s="8" t="str">
        <f>IF(A273="","",IF('3_Task_Input'!H273="per day",'3_Task_Input'!I273*260,IF('3_Task_Input'!H273="per week",'3_Task_Input'!I273*52,IF('3_Task_Input'!H273="per month",'3_Task_Input'!I273*12,""))))</f>
        <v/>
      </c>
      <c r="E273" s="8" t="str">
        <f>IF(A273="","",(D273*'3_Task_Input'!G273/60)*MAX(1,'3_Task_Input'!J273))</f>
        <v/>
      </c>
      <c r="F273" s="8" t="str">
        <f>IF(A273="","",E273*'3_Task_Input'!K273)</f>
        <v/>
      </c>
      <c r="G273" s="8" t="str">
        <f>IF(A273="","",IF(E273&lt;50,1,IF(E273&lt;200,2,IF(E273&lt;500,3,IF(E273&lt;1000,4,5)))))</f>
        <v/>
      </c>
      <c r="H273" s="8" t="str">
        <f>IF(A273="","",IF(F273&lt;10000,1,IF(F273&lt;50000,2,IF(F273&lt;150000,3,IF(F273&lt;300000,4,5)))))</f>
        <v/>
      </c>
      <c r="I273" s="8" t="str">
        <f>IF(A273="","",MIN(5,MAX(1,(IF('3_Task_Input'!L273="Low",1,IF('3_Task_Input'!L273="Medium",3,5)) +IF('3_Task_Input'!M273="Rare",0,IF('3_Task_Input'!M273="Occasional",1,2)) +IF('3_Task_Input'!N273="Shared",0,IF('3_Task_Input'!N273="Role-based",1,2)) +IF('3_Task_Input'!O273="Yes",1,0))/2)))</f>
        <v/>
      </c>
      <c r="J273" s="8" t="str">
        <f>IF(A273="","",MIN(5,MAX(1,(IF('3_Task_Input'!S273="None",1,IF('3_Task_Input'!S273="Internal",3,5)) +IF('3_Task_Input'!P273&gt;48,5,IF('3_Task_Input'!P273&gt;8,4,IF('3_Task_Input'!P273&gt;0,2,1))))/2)))</f>
        <v/>
      </c>
      <c r="K273" s="8" t="str">
        <f>IF(A273="","",MIN(5,MAX(1,(IF('3_Task_Input'!R273="Low",1,IF('3_Task_Input'!R273="Medium",3,5))))))</f>
        <v/>
      </c>
      <c r="L273" s="8" t="str">
        <f>IF(A273="","",ROUND(AVERAGE(G273:K273),2))</f>
        <v/>
      </c>
      <c r="M273" s="8" t="str">
        <f>IF(A273="","",IF(L273&gt;=4,"High-Impact / Near-Term",IF(L273&gt;=2.5,"Medium-Impact","Monitor / Defer")))</f>
        <v/>
      </c>
    </row>
    <row r="274" spans="1:13">
      <c r="A274" s="8" t="str">
        <f>IF('3_Task_Input'!A274="","",'3_Task_Input'!A274)</f>
        <v/>
      </c>
      <c r="B274" s="8" t="str">
        <f>IF(A274="","",'3_Task_Input'!B274)</f>
        <v/>
      </c>
      <c r="C274" s="8" t="str">
        <f>IF(A274="","",'3_Task_Input'!C274)</f>
        <v/>
      </c>
      <c r="D274" s="8" t="str">
        <f>IF(A274="","",IF('3_Task_Input'!H274="per day",'3_Task_Input'!I274*260,IF('3_Task_Input'!H274="per week",'3_Task_Input'!I274*52,IF('3_Task_Input'!H274="per month",'3_Task_Input'!I274*12,""))))</f>
        <v/>
      </c>
      <c r="E274" s="8" t="str">
        <f>IF(A274="","",(D274*'3_Task_Input'!G274/60)*MAX(1,'3_Task_Input'!J274))</f>
        <v/>
      </c>
      <c r="F274" s="8" t="str">
        <f>IF(A274="","",E274*'3_Task_Input'!K274)</f>
        <v/>
      </c>
      <c r="G274" s="8" t="str">
        <f>IF(A274="","",IF(E274&lt;50,1,IF(E274&lt;200,2,IF(E274&lt;500,3,IF(E274&lt;1000,4,5)))))</f>
        <v/>
      </c>
      <c r="H274" s="8" t="str">
        <f>IF(A274="","",IF(F274&lt;10000,1,IF(F274&lt;50000,2,IF(F274&lt;150000,3,IF(F274&lt;300000,4,5)))))</f>
        <v/>
      </c>
      <c r="I274" s="8" t="str">
        <f>IF(A274="","",MIN(5,MAX(1,(IF('3_Task_Input'!L274="Low",1,IF('3_Task_Input'!L274="Medium",3,5)) +IF('3_Task_Input'!M274="Rare",0,IF('3_Task_Input'!M274="Occasional",1,2)) +IF('3_Task_Input'!N274="Shared",0,IF('3_Task_Input'!N274="Role-based",1,2)) +IF('3_Task_Input'!O274="Yes",1,0))/2)))</f>
        <v/>
      </c>
      <c r="J274" s="8" t="str">
        <f>IF(A274="","",MIN(5,MAX(1,(IF('3_Task_Input'!S274="None",1,IF('3_Task_Input'!S274="Internal",3,5)) +IF('3_Task_Input'!P274&gt;48,5,IF('3_Task_Input'!P274&gt;8,4,IF('3_Task_Input'!P274&gt;0,2,1))))/2)))</f>
        <v/>
      </c>
      <c r="K274" s="8" t="str">
        <f>IF(A274="","",MIN(5,MAX(1,(IF('3_Task_Input'!R274="Low",1,IF('3_Task_Input'!R274="Medium",3,5))))))</f>
        <v/>
      </c>
      <c r="L274" s="8" t="str">
        <f>IF(A274="","",ROUND(AVERAGE(G274:K274),2))</f>
        <v/>
      </c>
      <c r="M274" s="8" t="str">
        <f>IF(A274="","",IF(L274&gt;=4,"High-Impact / Near-Term",IF(L274&gt;=2.5,"Medium-Impact","Monitor / Defer")))</f>
        <v/>
      </c>
    </row>
    <row r="275" spans="1:13">
      <c r="A275" s="8" t="str">
        <f>IF('3_Task_Input'!A275="","",'3_Task_Input'!A275)</f>
        <v/>
      </c>
      <c r="B275" s="8" t="str">
        <f>IF(A275="","",'3_Task_Input'!B275)</f>
        <v/>
      </c>
      <c r="C275" s="8" t="str">
        <f>IF(A275="","",'3_Task_Input'!C275)</f>
        <v/>
      </c>
      <c r="D275" s="8" t="str">
        <f>IF(A275="","",IF('3_Task_Input'!H275="per day",'3_Task_Input'!I275*260,IF('3_Task_Input'!H275="per week",'3_Task_Input'!I275*52,IF('3_Task_Input'!H275="per month",'3_Task_Input'!I275*12,""))))</f>
        <v/>
      </c>
      <c r="E275" s="8" t="str">
        <f>IF(A275="","",(D275*'3_Task_Input'!G275/60)*MAX(1,'3_Task_Input'!J275))</f>
        <v/>
      </c>
      <c r="F275" s="8" t="str">
        <f>IF(A275="","",E275*'3_Task_Input'!K275)</f>
        <v/>
      </c>
      <c r="G275" s="8" t="str">
        <f>IF(A275="","",IF(E275&lt;50,1,IF(E275&lt;200,2,IF(E275&lt;500,3,IF(E275&lt;1000,4,5)))))</f>
        <v/>
      </c>
      <c r="H275" s="8" t="str">
        <f>IF(A275="","",IF(F275&lt;10000,1,IF(F275&lt;50000,2,IF(F275&lt;150000,3,IF(F275&lt;300000,4,5)))))</f>
        <v/>
      </c>
      <c r="I275" s="8" t="str">
        <f>IF(A275="","",MIN(5,MAX(1,(IF('3_Task_Input'!L275="Low",1,IF('3_Task_Input'!L275="Medium",3,5)) +IF('3_Task_Input'!M275="Rare",0,IF('3_Task_Input'!M275="Occasional",1,2)) +IF('3_Task_Input'!N275="Shared",0,IF('3_Task_Input'!N275="Role-based",1,2)) +IF('3_Task_Input'!O275="Yes",1,0))/2)))</f>
        <v/>
      </c>
      <c r="J275" s="8" t="str">
        <f>IF(A275="","",MIN(5,MAX(1,(IF('3_Task_Input'!S275="None",1,IF('3_Task_Input'!S275="Internal",3,5)) +IF('3_Task_Input'!P275&gt;48,5,IF('3_Task_Input'!P275&gt;8,4,IF('3_Task_Input'!P275&gt;0,2,1))))/2)))</f>
        <v/>
      </c>
      <c r="K275" s="8" t="str">
        <f>IF(A275="","",MIN(5,MAX(1,(IF('3_Task_Input'!R275="Low",1,IF('3_Task_Input'!R275="Medium",3,5))))))</f>
        <v/>
      </c>
      <c r="L275" s="8" t="str">
        <f>IF(A275="","",ROUND(AVERAGE(G275:K275),2))</f>
        <v/>
      </c>
      <c r="M275" s="8" t="str">
        <f>IF(A275="","",IF(L275&gt;=4,"High-Impact / Near-Term",IF(L275&gt;=2.5,"Medium-Impact","Monitor / Defer")))</f>
        <v/>
      </c>
    </row>
    <row r="276" spans="1:13">
      <c r="A276" s="8" t="str">
        <f>IF('3_Task_Input'!A276="","",'3_Task_Input'!A276)</f>
        <v/>
      </c>
      <c r="B276" s="8" t="str">
        <f>IF(A276="","",'3_Task_Input'!B276)</f>
        <v/>
      </c>
      <c r="C276" s="8" t="str">
        <f>IF(A276="","",'3_Task_Input'!C276)</f>
        <v/>
      </c>
      <c r="D276" s="8" t="str">
        <f>IF(A276="","",IF('3_Task_Input'!H276="per day",'3_Task_Input'!I276*260,IF('3_Task_Input'!H276="per week",'3_Task_Input'!I276*52,IF('3_Task_Input'!H276="per month",'3_Task_Input'!I276*12,""))))</f>
        <v/>
      </c>
      <c r="E276" s="8" t="str">
        <f>IF(A276="","",(D276*'3_Task_Input'!G276/60)*MAX(1,'3_Task_Input'!J276))</f>
        <v/>
      </c>
      <c r="F276" s="8" t="str">
        <f>IF(A276="","",E276*'3_Task_Input'!K276)</f>
        <v/>
      </c>
      <c r="G276" s="8" t="str">
        <f>IF(A276="","",IF(E276&lt;50,1,IF(E276&lt;200,2,IF(E276&lt;500,3,IF(E276&lt;1000,4,5)))))</f>
        <v/>
      </c>
      <c r="H276" s="8" t="str">
        <f>IF(A276="","",IF(F276&lt;10000,1,IF(F276&lt;50000,2,IF(F276&lt;150000,3,IF(F276&lt;300000,4,5)))))</f>
        <v/>
      </c>
      <c r="I276" s="8" t="str">
        <f>IF(A276="","",MIN(5,MAX(1,(IF('3_Task_Input'!L276="Low",1,IF('3_Task_Input'!L276="Medium",3,5)) +IF('3_Task_Input'!M276="Rare",0,IF('3_Task_Input'!M276="Occasional",1,2)) +IF('3_Task_Input'!N276="Shared",0,IF('3_Task_Input'!N276="Role-based",1,2)) +IF('3_Task_Input'!O276="Yes",1,0))/2)))</f>
        <v/>
      </c>
      <c r="J276" s="8" t="str">
        <f>IF(A276="","",MIN(5,MAX(1,(IF('3_Task_Input'!S276="None",1,IF('3_Task_Input'!S276="Internal",3,5)) +IF('3_Task_Input'!P276&gt;48,5,IF('3_Task_Input'!P276&gt;8,4,IF('3_Task_Input'!P276&gt;0,2,1))))/2)))</f>
        <v/>
      </c>
      <c r="K276" s="8" t="str">
        <f>IF(A276="","",MIN(5,MAX(1,(IF('3_Task_Input'!R276="Low",1,IF('3_Task_Input'!R276="Medium",3,5))))))</f>
        <v/>
      </c>
      <c r="L276" s="8" t="str">
        <f>IF(A276="","",ROUND(AVERAGE(G276:K276),2))</f>
        <v/>
      </c>
      <c r="M276" s="8" t="str">
        <f>IF(A276="","",IF(L276&gt;=4,"High-Impact / Near-Term",IF(L276&gt;=2.5,"Medium-Impact","Monitor / Defer")))</f>
        <v/>
      </c>
    </row>
    <row r="277" spans="1:13">
      <c r="A277" s="8" t="str">
        <f>IF('3_Task_Input'!A277="","",'3_Task_Input'!A277)</f>
        <v/>
      </c>
      <c r="B277" s="8" t="str">
        <f>IF(A277="","",'3_Task_Input'!B277)</f>
        <v/>
      </c>
      <c r="C277" s="8" t="str">
        <f>IF(A277="","",'3_Task_Input'!C277)</f>
        <v/>
      </c>
      <c r="D277" s="8" t="str">
        <f>IF(A277="","",IF('3_Task_Input'!H277="per day",'3_Task_Input'!I277*260,IF('3_Task_Input'!H277="per week",'3_Task_Input'!I277*52,IF('3_Task_Input'!H277="per month",'3_Task_Input'!I277*12,""))))</f>
        <v/>
      </c>
      <c r="E277" s="8" t="str">
        <f>IF(A277="","",(D277*'3_Task_Input'!G277/60)*MAX(1,'3_Task_Input'!J277))</f>
        <v/>
      </c>
      <c r="F277" s="8" t="str">
        <f>IF(A277="","",E277*'3_Task_Input'!K277)</f>
        <v/>
      </c>
      <c r="G277" s="8" t="str">
        <f>IF(A277="","",IF(E277&lt;50,1,IF(E277&lt;200,2,IF(E277&lt;500,3,IF(E277&lt;1000,4,5)))))</f>
        <v/>
      </c>
      <c r="H277" s="8" t="str">
        <f>IF(A277="","",IF(F277&lt;10000,1,IF(F277&lt;50000,2,IF(F277&lt;150000,3,IF(F277&lt;300000,4,5)))))</f>
        <v/>
      </c>
      <c r="I277" s="8" t="str">
        <f>IF(A277="","",MIN(5,MAX(1,(IF('3_Task_Input'!L277="Low",1,IF('3_Task_Input'!L277="Medium",3,5)) +IF('3_Task_Input'!M277="Rare",0,IF('3_Task_Input'!M277="Occasional",1,2)) +IF('3_Task_Input'!N277="Shared",0,IF('3_Task_Input'!N277="Role-based",1,2)) +IF('3_Task_Input'!O277="Yes",1,0))/2)))</f>
        <v/>
      </c>
      <c r="J277" s="8" t="str">
        <f>IF(A277="","",MIN(5,MAX(1,(IF('3_Task_Input'!S277="None",1,IF('3_Task_Input'!S277="Internal",3,5)) +IF('3_Task_Input'!P277&gt;48,5,IF('3_Task_Input'!P277&gt;8,4,IF('3_Task_Input'!P277&gt;0,2,1))))/2)))</f>
        <v/>
      </c>
      <c r="K277" s="8" t="str">
        <f>IF(A277="","",MIN(5,MAX(1,(IF('3_Task_Input'!R277="Low",1,IF('3_Task_Input'!R277="Medium",3,5))))))</f>
        <v/>
      </c>
      <c r="L277" s="8" t="str">
        <f>IF(A277="","",ROUND(AVERAGE(G277:K277),2))</f>
        <v/>
      </c>
      <c r="M277" s="8" t="str">
        <f>IF(A277="","",IF(L277&gt;=4,"High-Impact / Near-Term",IF(L277&gt;=2.5,"Medium-Impact","Monitor / Defer")))</f>
        <v/>
      </c>
    </row>
    <row r="278" spans="1:13">
      <c r="A278" s="8" t="str">
        <f>IF('3_Task_Input'!A278="","",'3_Task_Input'!A278)</f>
        <v/>
      </c>
      <c r="B278" s="8" t="str">
        <f>IF(A278="","",'3_Task_Input'!B278)</f>
        <v/>
      </c>
      <c r="C278" s="8" t="str">
        <f>IF(A278="","",'3_Task_Input'!C278)</f>
        <v/>
      </c>
      <c r="D278" s="8" t="str">
        <f>IF(A278="","",IF('3_Task_Input'!H278="per day",'3_Task_Input'!I278*260,IF('3_Task_Input'!H278="per week",'3_Task_Input'!I278*52,IF('3_Task_Input'!H278="per month",'3_Task_Input'!I278*12,""))))</f>
        <v/>
      </c>
      <c r="E278" s="8" t="str">
        <f>IF(A278="","",(D278*'3_Task_Input'!G278/60)*MAX(1,'3_Task_Input'!J278))</f>
        <v/>
      </c>
      <c r="F278" s="8" t="str">
        <f>IF(A278="","",E278*'3_Task_Input'!K278)</f>
        <v/>
      </c>
      <c r="G278" s="8" t="str">
        <f>IF(A278="","",IF(E278&lt;50,1,IF(E278&lt;200,2,IF(E278&lt;500,3,IF(E278&lt;1000,4,5)))))</f>
        <v/>
      </c>
      <c r="H278" s="8" t="str">
        <f>IF(A278="","",IF(F278&lt;10000,1,IF(F278&lt;50000,2,IF(F278&lt;150000,3,IF(F278&lt;300000,4,5)))))</f>
        <v/>
      </c>
      <c r="I278" s="8" t="str">
        <f>IF(A278="","",MIN(5,MAX(1,(IF('3_Task_Input'!L278="Low",1,IF('3_Task_Input'!L278="Medium",3,5)) +IF('3_Task_Input'!M278="Rare",0,IF('3_Task_Input'!M278="Occasional",1,2)) +IF('3_Task_Input'!N278="Shared",0,IF('3_Task_Input'!N278="Role-based",1,2)) +IF('3_Task_Input'!O278="Yes",1,0))/2)))</f>
        <v/>
      </c>
      <c r="J278" s="8" t="str">
        <f>IF(A278="","",MIN(5,MAX(1,(IF('3_Task_Input'!S278="None",1,IF('3_Task_Input'!S278="Internal",3,5)) +IF('3_Task_Input'!P278&gt;48,5,IF('3_Task_Input'!P278&gt;8,4,IF('3_Task_Input'!P278&gt;0,2,1))))/2)))</f>
        <v/>
      </c>
      <c r="K278" s="8" t="str">
        <f>IF(A278="","",MIN(5,MAX(1,(IF('3_Task_Input'!R278="Low",1,IF('3_Task_Input'!R278="Medium",3,5))))))</f>
        <v/>
      </c>
      <c r="L278" s="8" t="str">
        <f>IF(A278="","",ROUND(AVERAGE(G278:K278),2))</f>
        <v/>
      </c>
      <c r="M278" s="8" t="str">
        <f>IF(A278="","",IF(L278&gt;=4,"High-Impact / Near-Term",IF(L278&gt;=2.5,"Medium-Impact","Monitor / Defer")))</f>
        <v/>
      </c>
    </row>
    <row r="279" spans="1:13">
      <c r="A279" s="8" t="str">
        <f>IF('3_Task_Input'!A279="","",'3_Task_Input'!A279)</f>
        <v/>
      </c>
      <c r="B279" s="8" t="str">
        <f>IF(A279="","",'3_Task_Input'!B279)</f>
        <v/>
      </c>
      <c r="C279" s="8" t="str">
        <f>IF(A279="","",'3_Task_Input'!C279)</f>
        <v/>
      </c>
      <c r="D279" s="8" t="str">
        <f>IF(A279="","",IF('3_Task_Input'!H279="per day",'3_Task_Input'!I279*260,IF('3_Task_Input'!H279="per week",'3_Task_Input'!I279*52,IF('3_Task_Input'!H279="per month",'3_Task_Input'!I279*12,""))))</f>
        <v/>
      </c>
      <c r="E279" s="8" t="str">
        <f>IF(A279="","",(D279*'3_Task_Input'!G279/60)*MAX(1,'3_Task_Input'!J279))</f>
        <v/>
      </c>
      <c r="F279" s="8" t="str">
        <f>IF(A279="","",E279*'3_Task_Input'!K279)</f>
        <v/>
      </c>
      <c r="G279" s="8" t="str">
        <f>IF(A279="","",IF(E279&lt;50,1,IF(E279&lt;200,2,IF(E279&lt;500,3,IF(E279&lt;1000,4,5)))))</f>
        <v/>
      </c>
      <c r="H279" s="8" t="str">
        <f>IF(A279="","",IF(F279&lt;10000,1,IF(F279&lt;50000,2,IF(F279&lt;150000,3,IF(F279&lt;300000,4,5)))))</f>
        <v/>
      </c>
      <c r="I279" s="8" t="str">
        <f>IF(A279="","",MIN(5,MAX(1,(IF('3_Task_Input'!L279="Low",1,IF('3_Task_Input'!L279="Medium",3,5)) +IF('3_Task_Input'!M279="Rare",0,IF('3_Task_Input'!M279="Occasional",1,2)) +IF('3_Task_Input'!N279="Shared",0,IF('3_Task_Input'!N279="Role-based",1,2)) +IF('3_Task_Input'!O279="Yes",1,0))/2)))</f>
        <v/>
      </c>
      <c r="J279" s="8" t="str">
        <f>IF(A279="","",MIN(5,MAX(1,(IF('3_Task_Input'!S279="None",1,IF('3_Task_Input'!S279="Internal",3,5)) +IF('3_Task_Input'!P279&gt;48,5,IF('3_Task_Input'!P279&gt;8,4,IF('3_Task_Input'!P279&gt;0,2,1))))/2)))</f>
        <v/>
      </c>
      <c r="K279" s="8" t="str">
        <f>IF(A279="","",MIN(5,MAX(1,(IF('3_Task_Input'!R279="Low",1,IF('3_Task_Input'!R279="Medium",3,5))))))</f>
        <v/>
      </c>
      <c r="L279" s="8" t="str">
        <f>IF(A279="","",ROUND(AVERAGE(G279:K279),2))</f>
        <v/>
      </c>
      <c r="M279" s="8" t="str">
        <f>IF(A279="","",IF(L279&gt;=4,"High-Impact / Near-Term",IF(L279&gt;=2.5,"Medium-Impact","Monitor / Defer")))</f>
        <v/>
      </c>
    </row>
    <row r="280" spans="1:13">
      <c r="A280" s="8" t="str">
        <f>IF('3_Task_Input'!A280="","",'3_Task_Input'!A280)</f>
        <v/>
      </c>
      <c r="B280" s="8" t="str">
        <f>IF(A280="","",'3_Task_Input'!B280)</f>
        <v/>
      </c>
      <c r="C280" s="8" t="str">
        <f>IF(A280="","",'3_Task_Input'!C280)</f>
        <v/>
      </c>
      <c r="D280" s="8" t="str">
        <f>IF(A280="","",IF('3_Task_Input'!H280="per day",'3_Task_Input'!I280*260,IF('3_Task_Input'!H280="per week",'3_Task_Input'!I280*52,IF('3_Task_Input'!H280="per month",'3_Task_Input'!I280*12,""))))</f>
        <v/>
      </c>
      <c r="E280" s="8" t="str">
        <f>IF(A280="","",(D280*'3_Task_Input'!G280/60)*MAX(1,'3_Task_Input'!J280))</f>
        <v/>
      </c>
      <c r="F280" s="8" t="str">
        <f>IF(A280="","",E280*'3_Task_Input'!K280)</f>
        <v/>
      </c>
      <c r="G280" s="8" t="str">
        <f>IF(A280="","",IF(E280&lt;50,1,IF(E280&lt;200,2,IF(E280&lt;500,3,IF(E280&lt;1000,4,5)))))</f>
        <v/>
      </c>
      <c r="H280" s="8" t="str">
        <f>IF(A280="","",IF(F280&lt;10000,1,IF(F280&lt;50000,2,IF(F280&lt;150000,3,IF(F280&lt;300000,4,5)))))</f>
        <v/>
      </c>
      <c r="I280" s="8" t="str">
        <f>IF(A280="","",MIN(5,MAX(1,(IF('3_Task_Input'!L280="Low",1,IF('3_Task_Input'!L280="Medium",3,5)) +IF('3_Task_Input'!M280="Rare",0,IF('3_Task_Input'!M280="Occasional",1,2)) +IF('3_Task_Input'!N280="Shared",0,IF('3_Task_Input'!N280="Role-based",1,2)) +IF('3_Task_Input'!O280="Yes",1,0))/2)))</f>
        <v/>
      </c>
      <c r="J280" s="8" t="str">
        <f>IF(A280="","",MIN(5,MAX(1,(IF('3_Task_Input'!S280="None",1,IF('3_Task_Input'!S280="Internal",3,5)) +IF('3_Task_Input'!P280&gt;48,5,IF('3_Task_Input'!P280&gt;8,4,IF('3_Task_Input'!P280&gt;0,2,1))))/2)))</f>
        <v/>
      </c>
      <c r="K280" s="8" t="str">
        <f>IF(A280="","",MIN(5,MAX(1,(IF('3_Task_Input'!R280="Low",1,IF('3_Task_Input'!R280="Medium",3,5))))))</f>
        <v/>
      </c>
      <c r="L280" s="8" t="str">
        <f>IF(A280="","",ROUND(AVERAGE(G280:K280),2))</f>
        <v/>
      </c>
      <c r="M280" s="8" t="str">
        <f>IF(A280="","",IF(L280&gt;=4,"High-Impact / Near-Term",IF(L280&gt;=2.5,"Medium-Impact","Monitor / Defer")))</f>
        <v/>
      </c>
    </row>
    <row r="281" spans="1:13">
      <c r="A281" s="8" t="str">
        <f>IF('3_Task_Input'!A281="","",'3_Task_Input'!A281)</f>
        <v/>
      </c>
      <c r="B281" s="8" t="str">
        <f>IF(A281="","",'3_Task_Input'!B281)</f>
        <v/>
      </c>
      <c r="C281" s="8" t="str">
        <f>IF(A281="","",'3_Task_Input'!C281)</f>
        <v/>
      </c>
      <c r="D281" s="8" t="str">
        <f>IF(A281="","",IF('3_Task_Input'!H281="per day",'3_Task_Input'!I281*260,IF('3_Task_Input'!H281="per week",'3_Task_Input'!I281*52,IF('3_Task_Input'!H281="per month",'3_Task_Input'!I281*12,""))))</f>
        <v/>
      </c>
      <c r="E281" s="8" t="str">
        <f>IF(A281="","",(D281*'3_Task_Input'!G281/60)*MAX(1,'3_Task_Input'!J281))</f>
        <v/>
      </c>
      <c r="F281" s="8" t="str">
        <f>IF(A281="","",E281*'3_Task_Input'!K281)</f>
        <v/>
      </c>
      <c r="G281" s="8" t="str">
        <f>IF(A281="","",IF(E281&lt;50,1,IF(E281&lt;200,2,IF(E281&lt;500,3,IF(E281&lt;1000,4,5)))))</f>
        <v/>
      </c>
      <c r="H281" s="8" t="str">
        <f>IF(A281="","",IF(F281&lt;10000,1,IF(F281&lt;50000,2,IF(F281&lt;150000,3,IF(F281&lt;300000,4,5)))))</f>
        <v/>
      </c>
      <c r="I281" s="8" t="str">
        <f>IF(A281="","",MIN(5,MAX(1,(IF('3_Task_Input'!L281="Low",1,IF('3_Task_Input'!L281="Medium",3,5)) +IF('3_Task_Input'!M281="Rare",0,IF('3_Task_Input'!M281="Occasional",1,2)) +IF('3_Task_Input'!N281="Shared",0,IF('3_Task_Input'!N281="Role-based",1,2)) +IF('3_Task_Input'!O281="Yes",1,0))/2)))</f>
        <v/>
      </c>
      <c r="J281" s="8" t="str">
        <f>IF(A281="","",MIN(5,MAX(1,(IF('3_Task_Input'!S281="None",1,IF('3_Task_Input'!S281="Internal",3,5)) +IF('3_Task_Input'!P281&gt;48,5,IF('3_Task_Input'!P281&gt;8,4,IF('3_Task_Input'!P281&gt;0,2,1))))/2)))</f>
        <v/>
      </c>
      <c r="K281" s="8" t="str">
        <f>IF(A281="","",MIN(5,MAX(1,(IF('3_Task_Input'!R281="Low",1,IF('3_Task_Input'!R281="Medium",3,5))))))</f>
        <v/>
      </c>
      <c r="L281" s="8" t="str">
        <f>IF(A281="","",ROUND(AVERAGE(G281:K281),2))</f>
        <v/>
      </c>
      <c r="M281" s="8" t="str">
        <f>IF(A281="","",IF(L281&gt;=4,"High-Impact / Near-Term",IF(L281&gt;=2.5,"Medium-Impact","Monitor / Defer")))</f>
        <v/>
      </c>
    </row>
    <row r="282" spans="1:13">
      <c r="A282" s="8" t="str">
        <f>IF('3_Task_Input'!A282="","",'3_Task_Input'!A282)</f>
        <v/>
      </c>
      <c r="B282" s="8" t="str">
        <f>IF(A282="","",'3_Task_Input'!B282)</f>
        <v/>
      </c>
      <c r="C282" s="8" t="str">
        <f>IF(A282="","",'3_Task_Input'!C282)</f>
        <v/>
      </c>
      <c r="D282" s="8" t="str">
        <f>IF(A282="","",IF('3_Task_Input'!H282="per day",'3_Task_Input'!I282*260,IF('3_Task_Input'!H282="per week",'3_Task_Input'!I282*52,IF('3_Task_Input'!H282="per month",'3_Task_Input'!I282*12,""))))</f>
        <v/>
      </c>
      <c r="E282" s="8" t="str">
        <f>IF(A282="","",(D282*'3_Task_Input'!G282/60)*MAX(1,'3_Task_Input'!J282))</f>
        <v/>
      </c>
      <c r="F282" s="8" t="str">
        <f>IF(A282="","",E282*'3_Task_Input'!K282)</f>
        <v/>
      </c>
      <c r="G282" s="8" t="str">
        <f>IF(A282="","",IF(E282&lt;50,1,IF(E282&lt;200,2,IF(E282&lt;500,3,IF(E282&lt;1000,4,5)))))</f>
        <v/>
      </c>
      <c r="H282" s="8" t="str">
        <f>IF(A282="","",IF(F282&lt;10000,1,IF(F282&lt;50000,2,IF(F282&lt;150000,3,IF(F282&lt;300000,4,5)))))</f>
        <v/>
      </c>
      <c r="I282" s="8" t="str">
        <f>IF(A282="","",MIN(5,MAX(1,(IF('3_Task_Input'!L282="Low",1,IF('3_Task_Input'!L282="Medium",3,5)) +IF('3_Task_Input'!M282="Rare",0,IF('3_Task_Input'!M282="Occasional",1,2)) +IF('3_Task_Input'!N282="Shared",0,IF('3_Task_Input'!N282="Role-based",1,2)) +IF('3_Task_Input'!O282="Yes",1,0))/2)))</f>
        <v/>
      </c>
      <c r="J282" s="8" t="str">
        <f>IF(A282="","",MIN(5,MAX(1,(IF('3_Task_Input'!S282="None",1,IF('3_Task_Input'!S282="Internal",3,5)) +IF('3_Task_Input'!P282&gt;48,5,IF('3_Task_Input'!P282&gt;8,4,IF('3_Task_Input'!P282&gt;0,2,1))))/2)))</f>
        <v/>
      </c>
      <c r="K282" s="8" t="str">
        <f>IF(A282="","",MIN(5,MAX(1,(IF('3_Task_Input'!R282="Low",1,IF('3_Task_Input'!R282="Medium",3,5))))))</f>
        <v/>
      </c>
      <c r="L282" s="8" t="str">
        <f>IF(A282="","",ROUND(AVERAGE(G282:K282),2))</f>
        <v/>
      </c>
      <c r="M282" s="8" t="str">
        <f>IF(A282="","",IF(L282&gt;=4,"High-Impact / Near-Term",IF(L282&gt;=2.5,"Medium-Impact","Monitor / Defer")))</f>
        <v/>
      </c>
    </row>
    <row r="283" spans="1:13">
      <c r="A283" s="8" t="str">
        <f>IF('3_Task_Input'!A283="","",'3_Task_Input'!A283)</f>
        <v/>
      </c>
      <c r="B283" s="8" t="str">
        <f>IF(A283="","",'3_Task_Input'!B283)</f>
        <v/>
      </c>
      <c r="C283" s="8" t="str">
        <f>IF(A283="","",'3_Task_Input'!C283)</f>
        <v/>
      </c>
      <c r="D283" s="8" t="str">
        <f>IF(A283="","",IF('3_Task_Input'!H283="per day",'3_Task_Input'!I283*260,IF('3_Task_Input'!H283="per week",'3_Task_Input'!I283*52,IF('3_Task_Input'!H283="per month",'3_Task_Input'!I283*12,""))))</f>
        <v/>
      </c>
      <c r="E283" s="8" t="str">
        <f>IF(A283="","",(D283*'3_Task_Input'!G283/60)*MAX(1,'3_Task_Input'!J283))</f>
        <v/>
      </c>
      <c r="F283" s="8" t="str">
        <f>IF(A283="","",E283*'3_Task_Input'!K283)</f>
        <v/>
      </c>
      <c r="G283" s="8" t="str">
        <f>IF(A283="","",IF(E283&lt;50,1,IF(E283&lt;200,2,IF(E283&lt;500,3,IF(E283&lt;1000,4,5)))))</f>
        <v/>
      </c>
      <c r="H283" s="8" t="str">
        <f>IF(A283="","",IF(F283&lt;10000,1,IF(F283&lt;50000,2,IF(F283&lt;150000,3,IF(F283&lt;300000,4,5)))))</f>
        <v/>
      </c>
      <c r="I283" s="8" t="str">
        <f>IF(A283="","",MIN(5,MAX(1,(IF('3_Task_Input'!L283="Low",1,IF('3_Task_Input'!L283="Medium",3,5)) +IF('3_Task_Input'!M283="Rare",0,IF('3_Task_Input'!M283="Occasional",1,2)) +IF('3_Task_Input'!N283="Shared",0,IF('3_Task_Input'!N283="Role-based",1,2)) +IF('3_Task_Input'!O283="Yes",1,0))/2)))</f>
        <v/>
      </c>
      <c r="J283" s="8" t="str">
        <f>IF(A283="","",MIN(5,MAX(1,(IF('3_Task_Input'!S283="None",1,IF('3_Task_Input'!S283="Internal",3,5)) +IF('3_Task_Input'!P283&gt;48,5,IF('3_Task_Input'!P283&gt;8,4,IF('3_Task_Input'!P283&gt;0,2,1))))/2)))</f>
        <v/>
      </c>
      <c r="K283" s="8" t="str">
        <f>IF(A283="","",MIN(5,MAX(1,(IF('3_Task_Input'!R283="Low",1,IF('3_Task_Input'!R283="Medium",3,5))))))</f>
        <v/>
      </c>
      <c r="L283" s="8" t="str">
        <f>IF(A283="","",ROUND(AVERAGE(G283:K283),2))</f>
        <v/>
      </c>
      <c r="M283" s="8" t="str">
        <f>IF(A283="","",IF(L283&gt;=4,"High-Impact / Near-Term",IF(L283&gt;=2.5,"Medium-Impact","Monitor / Defer")))</f>
        <v/>
      </c>
    </row>
    <row r="284" spans="1:13">
      <c r="A284" s="8" t="str">
        <f>IF('3_Task_Input'!A284="","",'3_Task_Input'!A284)</f>
        <v/>
      </c>
      <c r="B284" s="8" t="str">
        <f>IF(A284="","",'3_Task_Input'!B284)</f>
        <v/>
      </c>
      <c r="C284" s="8" t="str">
        <f>IF(A284="","",'3_Task_Input'!C284)</f>
        <v/>
      </c>
      <c r="D284" s="8" t="str">
        <f>IF(A284="","",IF('3_Task_Input'!H284="per day",'3_Task_Input'!I284*260,IF('3_Task_Input'!H284="per week",'3_Task_Input'!I284*52,IF('3_Task_Input'!H284="per month",'3_Task_Input'!I284*12,""))))</f>
        <v/>
      </c>
      <c r="E284" s="8" t="str">
        <f>IF(A284="","",(D284*'3_Task_Input'!G284/60)*MAX(1,'3_Task_Input'!J284))</f>
        <v/>
      </c>
      <c r="F284" s="8" t="str">
        <f>IF(A284="","",E284*'3_Task_Input'!K284)</f>
        <v/>
      </c>
      <c r="G284" s="8" t="str">
        <f>IF(A284="","",IF(E284&lt;50,1,IF(E284&lt;200,2,IF(E284&lt;500,3,IF(E284&lt;1000,4,5)))))</f>
        <v/>
      </c>
      <c r="H284" s="8" t="str">
        <f>IF(A284="","",IF(F284&lt;10000,1,IF(F284&lt;50000,2,IF(F284&lt;150000,3,IF(F284&lt;300000,4,5)))))</f>
        <v/>
      </c>
      <c r="I284" s="8" t="str">
        <f>IF(A284="","",MIN(5,MAX(1,(IF('3_Task_Input'!L284="Low",1,IF('3_Task_Input'!L284="Medium",3,5)) +IF('3_Task_Input'!M284="Rare",0,IF('3_Task_Input'!M284="Occasional",1,2)) +IF('3_Task_Input'!N284="Shared",0,IF('3_Task_Input'!N284="Role-based",1,2)) +IF('3_Task_Input'!O284="Yes",1,0))/2)))</f>
        <v/>
      </c>
      <c r="J284" s="8" t="str">
        <f>IF(A284="","",MIN(5,MAX(1,(IF('3_Task_Input'!S284="None",1,IF('3_Task_Input'!S284="Internal",3,5)) +IF('3_Task_Input'!P284&gt;48,5,IF('3_Task_Input'!P284&gt;8,4,IF('3_Task_Input'!P284&gt;0,2,1))))/2)))</f>
        <v/>
      </c>
      <c r="K284" s="8" t="str">
        <f>IF(A284="","",MIN(5,MAX(1,(IF('3_Task_Input'!R284="Low",1,IF('3_Task_Input'!R284="Medium",3,5))))))</f>
        <v/>
      </c>
      <c r="L284" s="8" t="str">
        <f>IF(A284="","",ROUND(AVERAGE(G284:K284),2))</f>
        <v/>
      </c>
      <c r="M284" s="8" t="str">
        <f>IF(A284="","",IF(L284&gt;=4,"High-Impact / Near-Term",IF(L284&gt;=2.5,"Medium-Impact","Monitor / Defer")))</f>
        <v/>
      </c>
    </row>
    <row r="285" spans="1:13">
      <c r="A285" s="8" t="str">
        <f>IF('3_Task_Input'!A285="","",'3_Task_Input'!A285)</f>
        <v/>
      </c>
      <c r="B285" s="8" t="str">
        <f>IF(A285="","",'3_Task_Input'!B285)</f>
        <v/>
      </c>
      <c r="C285" s="8" t="str">
        <f>IF(A285="","",'3_Task_Input'!C285)</f>
        <v/>
      </c>
      <c r="D285" s="8" t="str">
        <f>IF(A285="","",IF('3_Task_Input'!H285="per day",'3_Task_Input'!I285*260,IF('3_Task_Input'!H285="per week",'3_Task_Input'!I285*52,IF('3_Task_Input'!H285="per month",'3_Task_Input'!I285*12,""))))</f>
        <v/>
      </c>
      <c r="E285" s="8" t="str">
        <f>IF(A285="","",(D285*'3_Task_Input'!G285/60)*MAX(1,'3_Task_Input'!J285))</f>
        <v/>
      </c>
      <c r="F285" s="8" t="str">
        <f>IF(A285="","",E285*'3_Task_Input'!K285)</f>
        <v/>
      </c>
      <c r="G285" s="8" t="str">
        <f>IF(A285="","",IF(E285&lt;50,1,IF(E285&lt;200,2,IF(E285&lt;500,3,IF(E285&lt;1000,4,5)))))</f>
        <v/>
      </c>
      <c r="H285" s="8" t="str">
        <f>IF(A285="","",IF(F285&lt;10000,1,IF(F285&lt;50000,2,IF(F285&lt;150000,3,IF(F285&lt;300000,4,5)))))</f>
        <v/>
      </c>
      <c r="I285" s="8" t="str">
        <f>IF(A285="","",MIN(5,MAX(1,(IF('3_Task_Input'!L285="Low",1,IF('3_Task_Input'!L285="Medium",3,5)) +IF('3_Task_Input'!M285="Rare",0,IF('3_Task_Input'!M285="Occasional",1,2)) +IF('3_Task_Input'!N285="Shared",0,IF('3_Task_Input'!N285="Role-based",1,2)) +IF('3_Task_Input'!O285="Yes",1,0))/2)))</f>
        <v/>
      </c>
      <c r="J285" s="8" t="str">
        <f>IF(A285="","",MIN(5,MAX(1,(IF('3_Task_Input'!S285="None",1,IF('3_Task_Input'!S285="Internal",3,5)) +IF('3_Task_Input'!P285&gt;48,5,IF('3_Task_Input'!P285&gt;8,4,IF('3_Task_Input'!P285&gt;0,2,1))))/2)))</f>
        <v/>
      </c>
      <c r="K285" s="8" t="str">
        <f>IF(A285="","",MIN(5,MAX(1,(IF('3_Task_Input'!R285="Low",1,IF('3_Task_Input'!R285="Medium",3,5))))))</f>
        <v/>
      </c>
      <c r="L285" s="8" t="str">
        <f>IF(A285="","",ROUND(AVERAGE(G285:K285),2))</f>
        <v/>
      </c>
      <c r="M285" s="8" t="str">
        <f>IF(A285="","",IF(L285&gt;=4,"High-Impact / Near-Term",IF(L285&gt;=2.5,"Medium-Impact","Monitor / Defer")))</f>
        <v/>
      </c>
    </row>
    <row r="286" spans="1:13">
      <c r="A286" s="8" t="str">
        <f>IF('3_Task_Input'!A286="","",'3_Task_Input'!A286)</f>
        <v/>
      </c>
      <c r="B286" s="8" t="str">
        <f>IF(A286="","",'3_Task_Input'!B286)</f>
        <v/>
      </c>
      <c r="C286" s="8" t="str">
        <f>IF(A286="","",'3_Task_Input'!C286)</f>
        <v/>
      </c>
      <c r="D286" s="8" t="str">
        <f>IF(A286="","",IF('3_Task_Input'!H286="per day",'3_Task_Input'!I286*260,IF('3_Task_Input'!H286="per week",'3_Task_Input'!I286*52,IF('3_Task_Input'!H286="per month",'3_Task_Input'!I286*12,""))))</f>
        <v/>
      </c>
      <c r="E286" s="8" t="str">
        <f>IF(A286="","",(D286*'3_Task_Input'!G286/60)*MAX(1,'3_Task_Input'!J286))</f>
        <v/>
      </c>
      <c r="F286" s="8" t="str">
        <f>IF(A286="","",E286*'3_Task_Input'!K286)</f>
        <v/>
      </c>
      <c r="G286" s="8" t="str">
        <f>IF(A286="","",IF(E286&lt;50,1,IF(E286&lt;200,2,IF(E286&lt;500,3,IF(E286&lt;1000,4,5)))))</f>
        <v/>
      </c>
      <c r="H286" s="8" t="str">
        <f>IF(A286="","",IF(F286&lt;10000,1,IF(F286&lt;50000,2,IF(F286&lt;150000,3,IF(F286&lt;300000,4,5)))))</f>
        <v/>
      </c>
      <c r="I286" s="8" t="str">
        <f>IF(A286="","",MIN(5,MAX(1,(IF('3_Task_Input'!L286="Low",1,IF('3_Task_Input'!L286="Medium",3,5)) +IF('3_Task_Input'!M286="Rare",0,IF('3_Task_Input'!M286="Occasional",1,2)) +IF('3_Task_Input'!N286="Shared",0,IF('3_Task_Input'!N286="Role-based",1,2)) +IF('3_Task_Input'!O286="Yes",1,0))/2)))</f>
        <v/>
      </c>
      <c r="J286" s="8" t="str">
        <f>IF(A286="","",MIN(5,MAX(1,(IF('3_Task_Input'!S286="None",1,IF('3_Task_Input'!S286="Internal",3,5)) +IF('3_Task_Input'!P286&gt;48,5,IF('3_Task_Input'!P286&gt;8,4,IF('3_Task_Input'!P286&gt;0,2,1))))/2)))</f>
        <v/>
      </c>
      <c r="K286" s="8" t="str">
        <f>IF(A286="","",MIN(5,MAX(1,(IF('3_Task_Input'!R286="Low",1,IF('3_Task_Input'!R286="Medium",3,5))))))</f>
        <v/>
      </c>
      <c r="L286" s="8" t="str">
        <f>IF(A286="","",ROUND(AVERAGE(G286:K286),2))</f>
        <v/>
      </c>
      <c r="M286" s="8" t="str">
        <f>IF(A286="","",IF(L286&gt;=4,"High-Impact / Near-Term",IF(L286&gt;=2.5,"Medium-Impact","Monitor / Defer")))</f>
        <v/>
      </c>
    </row>
    <row r="287" spans="1:13">
      <c r="A287" s="8" t="str">
        <f>IF('3_Task_Input'!A287="","",'3_Task_Input'!A287)</f>
        <v/>
      </c>
      <c r="B287" s="8" t="str">
        <f>IF(A287="","",'3_Task_Input'!B287)</f>
        <v/>
      </c>
      <c r="C287" s="8" t="str">
        <f>IF(A287="","",'3_Task_Input'!C287)</f>
        <v/>
      </c>
      <c r="D287" s="8" t="str">
        <f>IF(A287="","",IF('3_Task_Input'!H287="per day",'3_Task_Input'!I287*260,IF('3_Task_Input'!H287="per week",'3_Task_Input'!I287*52,IF('3_Task_Input'!H287="per month",'3_Task_Input'!I287*12,""))))</f>
        <v/>
      </c>
      <c r="E287" s="8" t="str">
        <f>IF(A287="","",(D287*'3_Task_Input'!G287/60)*MAX(1,'3_Task_Input'!J287))</f>
        <v/>
      </c>
      <c r="F287" s="8" t="str">
        <f>IF(A287="","",E287*'3_Task_Input'!K287)</f>
        <v/>
      </c>
      <c r="G287" s="8" t="str">
        <f>IF(A287="","",IF(E287&lt;50,1,IF(E287&lt;200,2,IF(E287&lt;500,3,IF(E287&lt;1000,4,5)))))</f>
        <v/>
      </c>
      <c r="H287" s="8" t="str">
        <f>IF(A287="","",IF(F287&lt;10000,1,IF(F287&lt;50000,2,IF(F287&lt;150000,3,IF(F287&lt;300000,4,5)))))</f>
        <v/>
      </c>
      <c r="I287" s="8" t="str">
        <f>IF(A287="","",MIN(5,MAX(1,(IF('3_Task_Input'!L287="Low",1,IF('3_Task_Input'!L287="Medium",3,5)) +IF('3_Task_Input'!M287="Rare",0,IF('3_Task_Input'!M287="Occasional",1,2)) +IF('3_Task_Input'!N287="Shared",0,IF('3_Task_Input'!N287="Role-based",1,2)) +IF('3_Task_Input'!O287="Yes",1,0))/2)))</f>
        <v/>
      </c>
      <c r="J287" s="8" t="str">
        <f>IF(A287="","",MIN(5,MAX(1,(IF('3_Task_Input'!S287="None",1,IF('3_Task_Input'!S287="Internal",3,5)) +IF('3_Task_Input'!P287&gt;48,5,IF('3_Task_Input'!P287&gt;8,4,IF('3_Task_Input'!P287&gt;0,2,1))))/2)))</f>
        <v/>
      </c>
      <c r="K287" s="8" t="str">
        <f>IF(A287="","",MIN(5,MAX(1,(IF('3_Task_Input'!R287="Low",1,IF('3_Task_Input'!R287="Medium",3,5))))))</f>
        <v/>
      </c>
      <c r="L287" s="8" t="str">
        <f>IF(A287="","",ROUND(AVERAGE(G287:K287),2))</f>
        <v/>
      </c>
      <c r="M287" s="8" t="str">
        <f>IF(A287="","",IF(L287&gt;=4,"High-Impact / Near-Term",IF(L287&gt;=2.5,"Medium-Impact","Monitor / Defer")))</f>
        <v/>
      </c>
    </row>
    <row r="288" spans="1:13">
      <c r="A288" s="8" t="str">
        <f>IF('3_Task_Input'!A288="","",'3_Task_Input'!A288)</f>
        <v/>
      </c>
      <c r="B288" s="8" t="str">
        <f>IF(A288="","",'3_Task_Input'!B288)</f>
        <v/>
      </c>
      <c r="C288" s="8" t="str">
        <f>IF(A288="","",'3_Task_Input'!C288)</f>
        <v/>
      </c>
      <c r="D288" s="8" t="str">
        <f>IF(A288="","",IF('3_Task_Input'!H288="per day",'3_Task_Input'!I288*260,IF('3_Task_Input'!H288="per week",'3_Task_Input'!I288*52,IF('3_Task_Input'!H288="per month",'3_Task_Input'!I288*12,""))))</f>
        <v/>
      </c>
      <c r="E288" s="8" t="str">
        <f>IF(A288="","",(D288*'3_Task_Input'!G288/60)*MAX(1,'3_Task_Input'!J288))</f>
        <v/>
      </c>
      <c r="F288" s="8" t="str">
        <f>IF(A288="","",E288*'3_Task_Input'!K288)</f>
        <v/>
      </c>
      <c r="G288" s="8" t="str">
        <f>IF(A288="","",IF(E288&lt;50,1,IF(E288&lt;200,2,IF(E288&lt;500,3,IF(E288&lt;1000,4,5)))))</f>
        <v/>
      </c>
      <c r="H288" s="8" t="str">
        <f>IF(A288="","",IF(F288&lt;10000,1,IF(F288&lt;50000,2,IF(F288&lt;150000,3,IF(F288&lt;300000,4,5)))))</f>
        <v/>
      </c>
      <c r="I288" s="8" t="str">
        <f>IF(A288="","",MIN(5,MAX(1,(IF('3_Task_Input'!L288="Low",1,IF('3_Task_Input'!L288="Medium",3,5)) +IF('3_Task_Input'!M288="Rare",0,IF('3_Task_Input'!M288="Occasional",1,2)) +IF('3_Task_Input'!N288="Shared",0,IF('3_Task_Input'!N288="Role-based",1,2)) +IF('3_Task_Input'!O288="Yes",1,0))/2)))</f>
        <v/>
      </c>
      <c r="J288" s="8" t="str">
        <f>IF(A288="","",MIN(5,MAX(1,(IF('3_Task_Input'!S288="None",1,IF('3_Task_Input'!S288="Internal",3,5)) +IF('3_Task_Input'!P288&gt;48,5,IF('3_Task_Input'!P288&gt;8,4,IF('3_Task_Input'!P288&gt;0,2,1))))/2)))</f>
        <v/>
      </c>
      <c r="K288" s="8" t="str">
        <f>IF(A288="","",MIN(5,MAX(1,(IF('3_Task_Input'!R288="Low",1,IF('3_Task_Input'!R288="Medium",3,5))))))</f>
        <v/>
      </c>
      <c r="L288" s="8" t="str">
        <f>IF(A288="","",ROUND(AVERAGE(G288:K288),2))</f>
        <v/>
      </c>
      <c r="M288" s="8" t="str">
        <f>IF(A288="","",IF(L288&gt;=4,"High-Impact / Near-Term",IF(L288&gt;=2.5,"Medium-Impact","Monitor / Defer")))</f>
        <v/>
      </c>
    </row>
    <row r="289" spans="1:13">
      <c r="A289" s="8" t="str">
        <f>IF('3_Task_Input'!A289="","",'3_Task_Input'!A289)</f>
        <v/>
      </c>
      <c r="B289" s="8" t="str">
        <f>IF(A289="","",'3_Task_Input'!B289)</f>
        <v/>
      </c>
      <c r="C289" s="8" t="str">
        <f>IF(A289="","",'3_Task_Input'!C289)</f>
        <v/>
      </c>
      <c r="D289" s="8" t="str">
        <f>IF(A289="","",IF('3_Task_Input'!H289="per day",'3_Task_Input'!I289*260,IF('3_Task_Input'!H289="per week",'3_Task_Input'!I289*52,IF('3_Task_Input'!H289="per month",'3_Task_Input'!I289*12,""))))</f>
        <v/>
      </c>
      <c r="E289" s="8" t="str">
        <f>IF(A289="","",(D289*'3_Task_Input'!G289/60)*MAX(1,'3_Task_Input'!J289))</f>
        <v/>
      </c>
      <c r="F289" s="8" t="str">
        <f>IF(A289="","",E289*'3_Task_Input'!K289)</f>
        <v/>
      </c>
      <c r="G289" s="8" t="str">
        <f>IF(A289="","",IF(E289&lt;50,1,IF(E289&lt;200,2,IF(E289&lt;500,3,IF(E289&lt;1000,4,5)))))</f>
        <v/>
      </c>
      <c r="H289" s="8" t="str">
        <f>IF(A289="","",IF(F289&lt;10000,1,IF(F289&lt;50000,2,IF(F289&lt;150000,3,IF(F289&lt;300000,4,5)))))</f>
        <v/>
      </c>
      <c r="I289" s="8" t="str">
        <f>IF(A289="","",MIN(5,MAX(1,(IF('3_Task_Input'!L289="Low",1,IF('3_Task_Input'!L289="Medium",3,5)) +IF('3_Task_Input'!M289="Rare",0,IF('3_Task_Input'!M289="Occasional",1,2)) +IF('3_Task_Input'!N289="Shared",0,IF('3_Task_Input'!N289="Role-based",1,2)) +IF('3_Task_Input'!O289="Yes",1,0))/2)))</f>
        <v/>
      </c>
      <c r="J289" s="8" t="str">
        <f>IF(A289="","",MIN(5,MAX(1,(IF('3_Task_Input'!S289="None",1,IF('3_Task_Input'!S289="Internal",3,5)) +IF('3_Task_Input'!P289&gt;48,5,IF('3_Task_Input'!P289&gt;8,4,IF('3_Task_Input'!P289&gt;0,2,1))))/2)))</f>
        <v/>
      </c>
      <c r="K289" s="8" t="str">
        <f>IF(A289="","",MIN(5,MAX(1,(IF('3_Task_Input'!R289="Low",1,IF('3_Task_Input'!R289="Medium",3,5))))))</f>
        <v/>
      </c>
      <c r="L289" s="8" t="str">
        <f>IF(A289="","",ROUND(AVERAGE(G289:K289),2))</f>
        <v/>
      </c>
      <c r="M289" s="8" t="str">
        <f>IF(A289="","",IF(L289&gt;=4,"High-Impact / Near-Term",IF(L289&gt;=2.5,"Medium-Impact","Monitor / Defer")))</f>
        <v/>
      </c>
    </row>
    <row r="290" spans="1:13">
      <c r="A290" s="8" t="str">
        <f>IF('3_Task_Input'!A290="","",'3_Task_Input'!A290)</f>
        <v/>
      </c>
      <c r="B290" s="8" t="str">
        <f>IF(A290="","",'3_Task_Input'!B290)</f>
        <v/>
      </c>
      <c r="C290" s="8" t="str">
        <f>IF(A290="","",'3_Task_Input'!C290)</f>
        <v/>
      </c>
      <c r="D290" s="8" t="str">
        <f>IF(A290="","",IF('3_Task_Input'!H290="per day",'3_Task_Input'!I290*260,IF('3_Task_Input'!H290="per week",'3_Task_Input'!I290*52,IF('3_Task_Input'!H290="per month",'3_Task_Input'!I290*12,""))))</f>
        <v/>
      </c>
      <c r="E290" s="8" t="str">
        <f>IF(A290="","",(D290*'3_Task_Input'!G290/60)*MAX(1,'3_Task_Input'!J290))</f>
        <v/>
      </c>
      <c r="F290" s="8" t="str">
        <f>IF(A290="","",E290*'3_Task_Input'!K290)</f>
        <v/>
      </c>
      <c r="G290" s="8" t="str">
        <f>IF(A290="","",IF(E290&lt;50,1,IF(E290&lt;200,2,IF(E290&lt;500,3,IF(E290&lt;1000,4,5)))))</f>
        <v/>
      </c>
      <c r="H290" s="8" t="str">
        <f>IF(A290="","",IF(F290&lt;10000,1,IF(F290&lt;50000,2,IF(F290&lt;150000,3,IF(F290&lt;300000,4,5)))))</f>
        <v/>
      </c>
      <c r="I290" s="8" t="str">
        <f>IF(A290="","",MIN(5,MAX(1,(IF('3_Task_Input'!L290="Low",1,IF('3_Task_Input'!L290="Medium",3,5)) +IF('3_Task_Input'!M290="Rare",0,IF('3_Task_Input'!M290="Occasional",1,2)) +IF('3_Task_Input'!N290="Shared",0,IF('3_Task_Input'!N290="Role-based",1,2)) +IF('3_Task_Input'!O290="Yes",1,0))/2)))</f>
        <v/>
      </c>
      <c r="J290" s="8" t="str">
        <f>IF(A290="","",MIN(5,MAX(1,(IF('3_Task_Input'!S290="None",1,IF('3_Task_Input'!S290="Internal",3,5)) +IF('3_Task_Input'!P290&gt;48,5,IF('3_Task_Input'!P290&gt;8,4,IF('3_Task_Input'!P290&gt;0,2,1))))/2)))</f>
        <v/>
      </c>
      <c r="K290" s="8" t="str">
        <f>IF(A290="","",MIN(5,MAX(1,(IF('3_Task_Input'!R290="Low",1,IF('3_Task_Input'!R290="Medium",3,5))))))</f>
        <v/>
      </c>
      <c r="L290" s="8" t="str">
        <f>IF(A290="","",ROUND(AVERAGE(G290:K290),2))</f>
        <v/>
      </c>
      <c r="M290" s="8" t="str">
        <f>IF(A290="","",IF(L290&gt;=4,"High-Impact / Near-Term",IF(L290&gt;=2.5,"Medium-Impact","Monitor / Defer")))</f>
        <v/>
      </c>
    </row>
    <row r="291" spans="1:13">
      <c r="A291" s="8" t="str">
        <f>IF('3_Task_Input'!A291="","",'3_Task_Input'!A291)</f>
        <v/>
      </c>
      <c r="B291" s="8" t="str">
        <f>IF(A291="","",'3_Task_Input'!B291)</f>
        <v/>
      </c>
      <c r="C291" s="8" t="str">
        <f>IF(A291="","",'3_Task_Input'!C291)</f>
        <v/>
      </c>
      <c r="D291" s="8" t="str">
        <f>IF(A291="","",IF('3_Task_Input'!H291="per day",'3_Task_Input'!I291*260,IF('3_Task_Input'!H291="per week",'3_Task_Input'!I291*52,IF('3_Task_Input'!H291="per month",'3_Task_Input'!I291*12,""))))</f>
        <v/>
      </c>
      <c r="E291" s="8" t="str">
        <f>IF(A291="","",(D291*'3_Task_Input'!G291/60)*MAX(1,'3_Task_Input'!J291))</f>
        <v/>
      </c>
      <c r="F291" s="8" t="str">
        <f>IF(A291="","",E291*'3_Task_Input'!K291)</f>
        <v/>
      </c>
      <c r="G291" s="8" t="str">
        <f>IF(A291="","",IF(E291&lt;50,1,IF(E291&lt;200,2,IF(E291&lt;500,3,IF(E291&lt;1000,4,5)))))</f>
        <v/>
      </c>
      <c r="H291" s="8" t="str">
        <f>IF(A291="","",IF(F291&lt;10000,1,IF(F291&lt;50000,2,IF(F291&lt;150000,3,IF(F291&lt;300000,4,5)))))</f>
        <v/>
      </c>
      <c r="I291" s="8" t="str">
        <f>IF(A291="","",MIN(5,MAX(1,(IF('3_Task_Input'!L291="Low",1,IF('3_Task_Input'!L291="Medium",3,5)) +IF('3_Task_Input'!M291="Rare",0,IF('3_Task_Input'!M291="Occasional",1,2)) +IF('3_Task_Input'!N291="Shared",0,IF('3_Task_Input'!N291="Role-based",1,2)) +IF('3_Task_Input'!O291="Yes",1,0))/2)))</f>
        <v/>
      </c>
      <c r="J291" s="8" t="str">
        <f>IF(A291="","",MIN(5,MAX(1,(IF('3_Task_Input'!S291="None",1,IF('3_Task_Input'!S291="Internal",3,5)) +IF('3_Task_Input'!P291&gt;48,5,IF('3_Task_Input'!P291&gt;8,4,IF('3_Task_Input'!P291&gt;0,2,1))))/2)))</f>
        <v/>
      </c>
      <c r="K291" s="8" t="str">
        <f>IF(A291="","",MIN(5,MAX(1,(IF('3_Task_Input'!R291="Low",1,IF('3_Task_Input'!R291="Medium",3,5))))))</f>
        <v/>
      </c>
      <c r="L291" s="8" t="str">
        <f>IF(A291="","",ROUND(AVERAGE(G291:K291),2))</f>
        <v/>
      </c>
      <c r="M291" s="8" t="str">
        <f>IF(A291="","",IF(L291&gt;=4,"High-Impact / Near-Term",IF(L291&gt;=2.5,"Medium-Impact","Monitor / Defer")))</f>
        <v/>
      </c>
    </row>
    <row r="292" spans="1:13">
      <c r="A292" s="8" t="str">
        <f>IF('3_Task_Input'!A292="","",'3_Task_Input'!A292)</f>
        <v/>
      </c>
      <c r="B292" s="8" t="str">
        <f>IF(A292="","",'3_Task_Input'!B292)</f>
        <v/>
      </c>
      <c r="C292" s="8" t="str">
        <f>IF(A292="","",'3_Task_Input'!C292)</f>
        <v/>
      </c>
      <c r="D292" s="8" t="str">
        <f>IF(A292="","",IF('3_Task_Input'!H292="per day",'3_Task_Input'!I292*260,IF('3_Task_Input'!H292="per week",'3_Task_Input'!I292*52,IF('3_Task_Input'!H292="per month",'3_Task_Input'!I292*12,""))))</f>
        <v/>
      </c>
      <c r="E292" s="8" t="str">
        <f>IF(A292="","",(D292*'3_Task_Input'!G292/60)*MAX(1,'3_Task_Input'!J292))</f>
        <v/>
      </c>
      <c r="F292" s="8" t="str">
        <f>IF(A292="","",E292*'3_Task_Input'!K292)</f>
        <v/>
      </c>
      <c r="G292" s="8" t="str">
        <f>IF(A292="","",IF(E292&lt;50,1,IF(E292&lt;200,2,IF(E292&lt;500,3,IF(E292&lt;1000,4,5)))))</f>
        <v/>
      </c>
      <c r="H292" s="8" t="str">
        <f>IF(A292="","",IF(F292&lt;10000,1,IF(F292&lt;50000,2,IF(F292&lt;150000,3,IF(F292&lt;300000,4,5)))))</f>
        <v/>
      </c>
      <c r="I292" s="8" t="str">
        <f>IF(A292="","",MIN(5,MAX(1,(IF('3_Task_Input'!L292="Low",1,IF('3_Task_Input'!L292="Medium",3,5)) +IF('3_Task_Input'!M292="Rare",0,IF('3_Task_Input'!M292="Occasional",1,2)) +IF('3_Task_Input'!N292="Shared",0,IF('3_Task_Input'!N292="Role-based",1,2)) +IF('3_Task_Input'!O292="Yes",1,0))/2)))</f>
        <v/>
      </c>
      <c r="J292" s="8" t="str">
        <f>IF(A292="","",MIN(5,MAX(1,(IF('3_Task_Input'!S292="None",1,IF('3_Task_Input'!S292="Internal",3,5)) +IF('3_Task_Input'!P292&gt;48,5,IF('3_Task_Input'!P292&gt;8,4,IF('3_Task_Input'!P292&gt;0,2,1))))/2)))</f>
        <v/>
      </c>
      <c r="K292" s="8" t="str">
        <f>IF(A292="","",MIN(5,MAX(1,(IF('3_Task_Input'!R292="Low",1,IF('3_Task_Input'!R292="Medium",3,5))))))</f>
        <v/>
      </c>
      <c r="L292" s="8" t="str">
        <f>IF(A292="","",ROUND(AVERAGE(G292:K292),2))</f>
        <v/>
      </c>
      <c r="M292" s="8" t="str">
        <f>IF(A292="","",IF(L292&gt;=4,"High-Impact / Near-Term",IF(L292&gt;=2.5,"Medium-Impact","Monitor / Defer")))</f>
        <v/>
      </c>
    </row>
    <row r="293" spans="1:13">
      <c r="A293" s="8" t="str">
        <f>IF('3_Task_Input'!A293="","",'3_Task_Input'!A293)</f>
        <v/>
      </c>
      <c r="B293" s="8" t="str">
        <f>IF(A293="","",'3_Task_Input'!B293)</f>
        <v/>
      </c>
      <c r="C293" s="8" t="str">
        <f>IF(A293="","",'3_Task_Input'!C293)</f>
        <v/>
      </c>
      <c r="D293" s="8" t="str">
        <f>IF(A293="","",IF('3_Task_Input'!H293="per day",'3_Task_Input'!I293*260,IF('3_Task_Input'!H293="per week",'3_Task_Input'!I293*52,IF('3_Task_Input'!H293="per month",'3_Task_Input'!I293*12,""))))</f>
        <v/>
      </c>
      <c r="E293" s="8" t="str">
        <f>IF(A293="","",(D293*'3_Task_Input'!G293/60)*MAX(1,'3_Task_Input'!J293))</f>
        <v/>
      </c>
      <c r="F293" s="8" t="str">
        <f>IF(A293="","",E293*'3_Task_Input'!K293)</f>
        <v/>
      </c>
      <c r="G293" s="8" t="str">
        <f>IF(A293="","",IF(E293&lt;50,1,IF(E293&lt;200,2,IF(E293&lt;500,3,IF(E293&lt;1000,4,5)))))</f>
        <v/>
      </c>
      <c r="H293" s="8" t="str">
        <f>IF(A293="","",IF(F293&lt;10000,1,IF(F293&lt;50000,2,IF(F293&lt;150000,3,IF(F293&lt;300000,4,5)))))</f>
        <v/>
      </c>
      <c r="I293" s="8" t="str">
        <f>IF(A293="","",MIN(5,MAX(1,(IF('3_Task_Input'!L293="Low",1,IF('3_Task_Input'!L293="Medium",3,5)) +IF('3_Task_Input'!M293="Rare",0,IF('3_Task_Input'!M293="Occasional",1,2)) +IF('3_Task_Input'!N293="Shared",0,IF('3_Task_Input'!N293="Role-based",1,2)) +IF('3_Task_Input'!O293="Yes",1,0))/2)))</f>
        <v/>
      </c>
      <c r="J293" s="8" t="str">
        <f>IF(A293="","",MIN(5,MAX(1,(IF('3_Task_Input'!S293="None",1,IF('3_Task_Input'!S293="Internal",3,5)) +IF('3_Task_Input'!P293&gt;48,5,IF('3_Task_Input'!P293&gt;8,4,IF('3_Task_Input'!P293&gt;0,2,1))))/2)))</f>
        <v/>
      </c>
      <c r="K293" s="8" t="str">
        <f>IF(A293="","",MIN(5,MAX(1,(IF('3_Task_Input'!R293="Low",1,IF('3_Task_Input'!R293="Medium",3,5))))))</f>
        <v/>
      </c>
      <c r="L293" s="8" t="str">
        <f>IF(A293="","",ROUND(AVERAGE(G293:K293),2))</f>
        <v/>
      </c>
      <c r="M293" s="8" t="str">
        <f>IF(A293="","",IF(L293&gt;=4,"High-Impact / Near-Term",IF(L293&gt;=2.5,"Medium-Impact","Monitor / Defer")))</f>
        <v/>
      </c>
    </row>
    <row r="294" spans="1:13">
      <c r="A294" s="8" t="str">
        <f>IF('3_Task_Input'!A294="","",'3_Task_Input'!A294)</f>
        <v/>
      </c>
      <c r="B294" s="8" t="str">
        <f>IF(A294="","",'3_Task_Input'!B294)</f>
        <v/>
      </c>
      <c r="C294" s="8" t="str">
        <f>IF(A294="","",'3_Task_Input'!C294)</f>
        <v/>
      </c>
      <c r="D294" s="8" t="str">
        <f>IF(A294="","",IF('3_Task_Input'!H294="per day",'3_Task_Input'!I294*260,IF('3_Task_Input'!H294="per week",'3_Task_Input'!I294*52,IF('3_Task_Input'!H294="per month",'3_Task_Input'!I294*12,""))))</f>
        <v/>
      </c>
      <c r="E294" s="8" t="str">
        <f>IF(A294="","",(D294*'3_Task_Input'!G294/60)*MAX(1,'3_Task_Input'!J294))</f>
        <v/>
      </c>
      <c r="F294" s="8" t="str">
        <f>IF(A294="","",E294*'3_Task_Input'!K294)</f>
        <v/>
      </c>
      <c r="G294" s="8" t="str">
        <f>IF(A294="","",IF(E294&lt;50,1,IF(E294&lt;200,2,IF(E294&lt;500,3,IF(E294&lt;1000,4,5)))))</f>
        <v/>
      </c>
      <c r="H294" s="8" t="str">
        <f>IF(A294="","",IF(F294&lt;10000,1,IF(F294&lt;50000,2,IF(F294&lt;150000,3,IF(F294&lt;300000,4,5)))))</f>
        <v/>
      </c>
      <c r="I294" s="8" t="str">
        <f>IF(A294="","",MIN(5,MAX(1,(IF('3_Task_Input'!L294="Low",1,IF('3_Task_Input'!L294="Medium",3,5)) +IF('3_Task_Input'!M294="Rare",0,IF('3_Task_Input'!M294="Occasional",1,2)) +IF('3_Task_Input'!N294="Shared",0,IF('3_Task_Input'!N294="Role-based",1,2)) +IF('3_Task_Input'!O294="Yes",1,0))/2)))</f>
        <v/>
      </c>
      <c r="J294" s="8" t="str">
        <f>IF(A294="","",MIN(5,MAX(1,(IF('3_Task_Input'!S294="None",1,IF('3_Task_Input'!S294="Internal",3,5)) +IF('3_Task_Input'!P294&gt;48,5,IF('3_Task_Input'!P294&gt;8,4,IF('3_Task_Input'!P294&gt;0,2,1))))/2)))</f>
        <v/>
      </c>
      <c r="K294" s="8" t="str">
        <f>IF(A294="","",MIN(5,MAX(1,(IF('3_Task_Input'!R294="Low",1,IF('3_Task_Input'!R294="Medium",3,5))))))</f>
        <v/>
      </c>
      <c r="L294" s="8" t="str">
        <f>IF(A294="","",ROUND(AVERAGE(G294:K294),2))</f>
        <v/>
      </c>
      <c r="M294" s="8" t="str">
        <f>IF(A294="","",IF(L294&gt;=4,"High-Impact / Near-Term",IF(L294&gt;=2.5,"Medium-Impact","Monitor / Defer")))</f>
        <v/>
      </c>
    </row>
    <row r="295" spans="1:13">
      <c r="A295" s="8" t="str">
        <f>IF('3_Task_Input'!A295="","",'3_Task_Input'!A295)</f>
        <v/>
      </c>
      <c r="B295" s="8" t="str">
        <f>IF(A295="","",'3_Task_Input'!B295)</f>
        <v/>
      </c>
      <c r="C295" s="8" t="str">
        <f>IF(A295="","",'3_Task_Input'!C295)</f>
        <v/>
      </c>
      <c r="D295" s="8" t="str">
        <f>IF(A295="","",IF('3_Task_Input'!H295="per day",'3_Task_Input'!I295*260,IF('3_Task_Input'!H295="per week",'3_Task_Input'!I295*52,IF('3_Task_Input'!H295="per month",'3_Task_Input'!I295*12,""))))</f>
        <v/>
      </c>
      <c r="E295" s="8" t="str">
        <f>IF(A295="","",(D295*'3_Task_Input'!G295/60)*MAX(1,'3_Task_Input'!J295))</f>
        <v/>
      </c>
      <c r="F295" s="8" t="str">
        <f>IF(A295="","",E295*'3_Task_Input'!K295)</f>
        <v/>
      </c>
      <c r="G295" s="8" t="str">
        <f>IF(A295="","",IF(E295&lt;50,1,IF(E295&lt;200,2,IF(E295&lt;500,3,IF(E295&lt;1000,4,5)))))</f>
        <v/>
      </c>
      <c r="H295" s="8" t="str">
        <f>IF(A295="","",IF(F295&lt;10000,1,IF(F295&lt;50000,2,IF(F295&lt;150000,3,IF(F295&lt;300000,4,5)))))</f>
        <v/>
      </c>
      <c r="I295" s="8" t="str">
        <f>IF(A295="","",MIN(5,MAX(1,(IF('3_Task_Input'!L295="Low",1,IF('3_Task_Input'!L295="Medium",3,5)) +IF('3_Task_Input'!M295="Rare",0,IF('3_Task_Input'!M295="Occasional",1,2)) +IF('3_Task_Input'!N295="Shared",0,IF('3_Task_Input'!N295="Role-based",1,2)) +IF('3_Task_Input'!O295="Yes",1,0))/2)))</f>
        <v/>
      </c>
      <c r="J295" s="8" t="str">
        <f>IF(A295="","",MIN(5,MAX(1,(IF('3_Task_Input'!S295="None",1,IF('3_Task_Input'!S295="Internal",3,5)) +IF('3_Task_Input'!P295&gt;48,5,IF('3_Task_Input'!P295&gt;8,4,IF('3_Task_Input'!P295&gt;0,2,1))))/2)))</f>
        <v/>
      </c>
      <c r="K295" s="8" t="str">
        <f>IF(A295="","",MIN(5,MAX(1,(IF('3_Task_Input'!R295="Low",1,IF('3_Task_Input'!R295="Medium",3,5))))))</f>
        <v/>
      </c>
      <c r="L295" s="8" t="str">
        <f>IF(A295="","",ROUND(AVERAGE(G295:K295),2))</f>
        <v/>
      </c>
      <c r="M295" s="8" t="str">
        <f>IF(A295="","",IF(L295&gt;=4,"High-Impact / Near-Term",IF(L295&gt;=2.5,"Medium-Impact","Monitor / Defer")))</f>
        <v/>
      </c>
    </row>
    <row r="296" spans="1:13">
      <c r="A296" s="8" t="str">
        <f>IF('3_Task_Input'!A296="","",'3_Task_Input'!A296)</f>
        <v/>
      </c>
      <c r="B296" s="8" t="str">
        <f>IF(A296="","",'3_Task_Input'!B296)</f>
        <v/>
      </c>
      <c r="C296" s="8" t="str">
        <f>IF(A296="","",'3_Task_Input'!C296)</f>
        <v/>
      </c>
      <c r="D296" s="8" t="str">
        <f>IF(A296="","",IF('3_Task_Input'!H296="per day",'3_Task_Input'!I296*260,IF('3_Task_Input'!H296="per week",'3_Task_Input'!I296*52,IF('3_Task_Input'!H296="per month",'3_Task_Input'!I296*12,""))))</f>
        <v/>
      </c>
      <c r="E296" s="8" t="str">
        <f>IF(A296="","",(D296*'3_Task_Input'!G296/60)*MAX(1,'3_Task_Input'!J296))</f>
        <v/>
      </c>
      <c r="F296" s="8" t="str">
        <f>IF(A296="","",E296*'3_Task_Input'!K296)</f>
        <v/>
      </c>
      <c r="G296" s="8" t="str">
        <f>IF(A296="","",IF(E296&lt;50,1,IF(E296&lt;200,2,IF(E296&lt;500,3,IF(E296&lt;1000,4,5)))))</f>
        <v/>
      </c>
      <c r="H296" s="8" t="str">
        <f>IF(A296="","",IF(F296&lt;10000,1,IF(F296&lt;50000,2,IF(F296&lt;150000,3,IF(F296&lt;300000,4,5)))))</f>
        <v/>
      </c>
      <c r="I296" s="8" t="str">
        <f>IF(A296="","",MIN(5,MAX(1,(IF('3_Task_Input'!L296="Low",1,IF('3_Task_Input'!L296="Medium",3,5)) +IF('3_Task_Input'!M296="Rare",0,IF('3_Task_Input'!M296="Occasional",1,2)) +IF('3_Task_Input'!N296="Shared",0,IF('3_Task_Input'!N296="Role-based",1,2)) +IF('3_Task_Input'!O296="Yes",1,0))/2)))</f>
        <v/>
      </c>
      <c r="J296" s="8" t="str">
        <f>IF(A296="","",MIN(5,MAX(1,(IF('3_Task_Input'!S296="None",1,IF('3_Task_Input'!S296="Internal",3,5)) +IF('3_Task_Input'!P296&gt;48,5,IF('3_Task_Input'!P296&gt;8,4,IF('3_Task_Input'!P296&gt;0,2,1))))/2)))</f>
        <v/>
      </c>
      <c r="K296" s="8" t="str">
        <f>IF(A296="","",MIN(5,MAX(1,(IF('3_Task_Input'!R296="Low",1,IF('3_Task_Input'!R296="Medium",3,5))))))</f>
        <v/>
      </c>
      <c r="L296" s="8" t="str">
        <f>IF(A296="","",ROUND(AVERAGE(G296:K296),2))</f>
        <v/>
      </c>
      <c r="M296" s="8" t="str">
        <f>IF(A296="","",IF(L296&gt;=4,"High-Impact / Near-Term",IF(L296&gt;=2.5,"Medium-Impact","Monitor / Defer")))</f>
        <v/>
      </c>
    </row>
    <row r="297" spans="1:13">
      <c r="A297" s="8" t="str">
        <f>IF('3_Task_Input'!A297="","",'3_Task_Input'!A297)</f>
        <v/>
      </c>
      <c r="B297" s="8" t="str">
        <f>IF(A297="","",'3_Task_Input'!B297)</f>
        <v/>
      </c>
      <c r="C297" s="8" t="str">
        <f>IF(A297="","",'3_Task_Input'!C297)</f>
        <v/>
      </c>
      <c r="D297" s="8" t="str">
        <f>IF(A297="","",IF('3_Task_Input'!H297="per day",'3_Task_Input'!I297*260,IF('3_Task_Input'!H297="per week",'3_Task_Input'!I297*52,IF('3_Task_Input'!H297="per month",'3_Task_Input'!I297*12,""))))</f>
        <v/>
      </c>
      <c r="E297" s="8" t="str">
        <f>IF(A297="","",(D297*'3_Task_Input'!G297/60)*MAX(1,'3_Task_Input'!J297))</f>
        <v/>
      </c>
      <c r="F297" s="8" t="str">
        <f>IF(A297="","",E297*'3_Task_Input'!K297)</f>
        <v/>
      </c>
      <c r="G297" s="8" t="str">
        <f>IF(A297="","",IF(E297&lt;50,1,IF(E297&lt;200,2,IF(E297&lt;500,3,IF(E297&lt;1000,4,5)))))</f>
        <v/>
      </c>
      <c r="H297" s="8" t="str">
        <f>IF(A297="","",IF(F297&lt;10000,1,IF(F297&lt;50000,2,IF(F297&lt;150000,3,IF(F297&lt;300000,4,5)))))</f>
        <v/>
      </c>
      <c r="I297" s="8" t="str">
        <f>IF(A297="","",MIN(5,MAX(1,(IF('3_Task_Input'!L297="Low",1,IF('3_Task_Input'!L297="Medium",3,5)) +IF('3_Task_Input'!M297="Rare",0,IF('3_Task_Input'!M297="Occasional",1,2)) +IF('3_Task_Input'!N297="Shared",0,IF('3_Task_Input'!N297="Role-based",1,2)) +IF('3_Task_Input'!O297="Yes",1,0))/2)))</f>
        <v/>
      </c>
      <c r="J297" s="8" t="str">
        <f>IF(A297="","",MIN(5,MAX(1,(IF('3_Task_Input'!S297="None",1,IF('3_Task_Input'!S297="Internal",3,5)) +IF('3_Task_Input'!P297&gt;48,5,IF('3_Task_Input'!P297&gt;8,4,IF('3_Task_Input'!P297&gt;0,2,1))))/2)))</f>
        <v/>
      </c>
      <c r="K297" s="8" t="str">
        <f>IF(A297="","",MIN(5,MAX(1,(IF('3_Task_Input'!R297="Low",1,IF('3_Task_Input'!R297="Medium",3,5))))))</f>
        <v/>
      </c>
      <c r="L297" s="8" t="str">
        <f>IF(A297="","",ROUND(AVERAGE(G297:K297),2))</f>
        <v/>
      </c>
      <c r="M297" s="8" t="str">
        <f>IF(A297="","",IF(L297&gt;=4,"High-Impact / Near-Term",IF(L297&gt;=2.5,"Medium-Impact","Monitor / Defer")))</f>
        <v/>
      </c>
    </row>
    <row r="298" spans="1:13">
      <c r="A298" s="8" t="str">
        <f>IF('3_Task_Input'!A298="","",'3_Task_Input'!A298)</f>
        <v/>
      </c>
      <c r="B298" s="8" t="str">
        <f>IF(A298="","",'3_Task_Input'!B298)</f>
        <v/>
      </c>
      <c r="C298" s="8" t="str">
        <f>IF(A298="","",'3_Task_Input'!C298)</f>
        <v/>
      </c>
      <c r="D298" s="8" t="str">
        <f>IF(A298="","",IF('3_Task_Input'!H298="per day",'3_Task_Input'!I298*260,IF('3_Task_Input'!H298="per week",'3_Task_Input'!I298*52,IF('3_Task_Input'!H298="per month",'3_Task_Input'!I298*12,""))))</f>
        <v/>
      </c>
      <c r="E298" s="8" t="str">
        <f>IF(A298="","",(D298*'3_Task_Input'!G298/60)*MAX(1,'3_Task_Input'!J298))</f>
        <v/>
      </c>
      <c r="F298" s="8" t="str">
        <f>IF(A298="","",E298*'3_Task_Input'!K298)</f>
        <v/>
      </c>
      <c r="G298" s="8" t="str">
        <f>IF(A298="","",IF(E298&lt;50,1,IF(E298&lt;200,2,IF(E298&lt;500,3,IF(E298&lt;1000,4,5)))))</f>
        <v/>
      </c>
      <c r="H298" s="8" t="str">
        <f>IF(A298="","",IF(F298&lt;10000,1,IF(F298&lt;50000,2,IF(F298&lt;150000,3,IF(F298&lt;300000,4,5)))))</f>
        <v/>
      </c>
      <c r="I298" s="8" t="str">
        <f>IF(A298="","",MIN(5,MAX(1,(IF('3_Task_Input'!L298="Low",1,IF('3_Task_Input'!L298="Medium",3,5)) +IF('3_Task_Input'!M298="Rare",0,IF('3_Task_Input'!M298="Occasional",1,2)) +IF('3_Task_Input'!N298="Shared",0,IF('3_Task_Input'!N298="Role-based",1,2)) +IF('3_Task_Input'!O298="Yes",1,0))/2)))</f>
        <v/>
      </c>
      <c r="J298" s="8" t="str">
        <f>IF(A298="","",MIN(5,MAX(1,(IF('3_Task_Input'!S298="None",1,IF('3_Task_Input'!S298="Internal",3,5)) +IF('3_Task_Input'!P298&gt;48,5,IF('3_Task_Input'!P298&gt;8,4,IF('3_Task_Input'!P298&gt;0,2,1))))/2)))</f>
        <v/>
      </c>
      <c r="K298" s="8" t="str">
        <f>IF(A298="","",MIN(5,MAX(1,(IF('3_Task_Input'!R298="Low",1,IF('3_Task_Input'!R298="Medium",3,5))))))</f>
        <v/>
      </c>
      <c r="L298" s="8" t="str">
        <f>IF(A298="","",ROUND(AVERAGE(G298:K298),2))</f>
        <v/>
      </c>
      <c r="M298" s="8" t="str">
        <f>IF(A298="","",IF(L298&gt;=4,"High-Impact / Near-Term",IF(L298&gt;=2.5,"Medium-Impact","Monitor / Defer")))</f>
        <v/>
      </c>
    </row>
    <row r="299" spans="1:13">
      <c r="A299" s="8" t="str">
        <f>IF('3_Task_Input'!A299="","",'3_Task_Input'!A299)</f>
        <v/>
      </c>
      <c r="B299" s="8" t="str">
        <f>IF(A299="","",'3_Task_Input'!B299)</f>
        <v/>
      </c>
      <c r="C299" s="8" t="str">
        <f>IF(A299="","",'3_Task_Input'!C299)</f>
        <v/>
      </c>
      <c r="D299" s="8" t="str">
        <f>IF(A299="","",IF('3_Task_Input'!H299="per day",'3_Task_Input'!I299*260,IF('3_Task_Input'!H299="per week",'3_Task_Input'!I299*52,IF('3_Task_Input'!H299="per month",'3_Task_Input'!I299*12,""))))</f>
        <v/>
      </c>
      <c r="E299" s="8" t="str">
        <f>IF(A299="","",(D299*'3_Task_Input'!G299/60)*MAX(1,'3_Task_Input'!J299))</f>
        <v/>
      </c>
      <c r="F299" s="8" t="str">
        <f>IF(A299="","",E299*'3_Task_Input'!K299)</f>
        <v/>
      </c>
      <c r="G299" s="8" t="str">
        <f>IF(A299="","",IF(E299&lt;50,1,IF(E299&lt;200,2,IF(E299&lt;500,3,IF(E299&lt;1000,4,5)))))</f>
        <v/>
      </c>
      <c r="H299" s="8" t="str">
        <f>IF(A299="","",IF(F299&lt;10000,1,IF(F299&lt;50000,2,IF(F299&lt;150000,3,IF(F299&lt;300000,4,5)))))</f>
        <v/>
      </c>
      <c r="I299" s="8" t="str">
        <f>IF(A299="","",MIN(5,MAX(1,(IF('3_Task_Input'!L299="Low",1,IF('3_Task_Input'!L299="Medium",3,5)) +IF('3_Task_Input'!M299="Rare",0,IF('3_Task_Input'!M299="Occasional",1,2)) +IF('3_Task_Input'!N299="Shared",0,IF('3_Task_Input'!N299="Role-based",1,2)) +IF('3_Task_Input'!O299="Yes",1,0))/2)))</f>
        <v/>
      </c>
      <c r="J299" s="8" t="str">
        <f>IF(A299="","",MIN(5,MAX(1,(IF('3_Task_Input'!S299="None",1,IF('3_Task_Input'!S299="Internal",3,5)) +IF('3_Task_Input'!P299&gt;48,5,IF('3_Task_Input'!P299&gt;8,4,IF('3_Task_Input'!P299&gt;0,2,1))))/2)))</f>
        <v/>
      </c>
      <c r="K299" s="8" t="str">
        <f>IF(A299="","",MIN(5,MAX(1,(IF('3_Task_Input'!R299="Low",1,IF('3_Task_Input'!R299="Medium",3,5))))))</f>
        <v/>
      </c>
      <c r="L299" s="8" t="str">
        <f>IF(A299="","",ROUND(AVERAGE(G299:K299),2))</f>
        <v/>
      </c>
      <c r="M299" s="8" t="str">
        <f>IF(A299="","",IF(L299&gt;=4,"High-Impact / Near-Term",IF(L299&gt;=2.5,"Medium-Impact","Monitor / Defer")))</f>
        <v/>
      </c>
    </row>
    <row r="300" spans="1:13">
      <c r="A300" s="8" t="str">
        <f>IF('3_Task_Input'!A300="","",'3_Task_Input'!A300)</f>
        <v/>
      </c>
      <c r="B300" s="8" t="str">
        <f>IF(A300="","",'3_Task_Input'!B300)</f>
        <v/>
      </c>
      <c r="C300" s="8" t="str">
        <f>IF(A300="","",'3_Task_Input'!C300)</f>
        <v/>
      </c>
      <c r="D300" s="8" t="str">
        <f>IF(A300="","",IF('3_Task_Input'!H300="per day",'3_Task_Input'!I300*260,IF('3_Task_Input'!H300="per week",'3_Task_Input'!I300*52,IF('3_Task_Input'!H300="per month",'3_Task_Input'!I300*12,""))))</f>
        <v/>
      </c>
      <c r="E300" s="8" t="str">
        <f>IF(A300="","",(D300*'3_Task_Input'!G300/60)*MAX(1,'3_Task_Input'!J300))</f>
        <v/>
      </c>
      <c r="F300" s="8" t="str">
        <f>IF(A300="","",E300*'3_Task_Input'!K300)</f>
        <v/>
      </c>
      <c r="G300" s="8" t="str">
        <f>IF(A300="","",IF(E300&lt;50,1,IF(E300&lt;200,2,IF(E300&lt;500,3,IF(E300&lt;1000,4,5)))))</f>
        <v/>
      </c>
      <c r="H300" s="8" t="str">
        <f>IF(A300="","",IF(F300&lt;10000,1,IF(F300&lt;50000,2,IF(F300&lt;150000,3,IF(F300&lt;300000,4,5)))))</f>
        <v/>
      </c>
      <c r="I300" s="8" t="str">
        <f>IF(A300="","",MIN(5,MAX(1,(IF('3_Task_Input'!L300="Low",1,IF('3_Task_Input'!L300="Medium",3,5)) +IF('3_Task_Input'!M300="Rare",0,IF('3_Task_Input'!M300="Occasional",1,2)) +IF('3_Task_Input'!N300="Shared",0,IF('3_Task_Input'!N300="Role-based",1,2)) +IF('3_Task_Input'!O300="Yes",1,0))/2)))</f>
        <v/>
      </c>
      <c r="J300" s="8" t="str">
        <f>IF(A300="","",MIN(5,MAX(1,(IF('3_Task_Input'!S300="None",1,IF('3_Task_Input'!S300="Internal",3,5)) +IF('3_Task_Input'!P300&gt;48,5,IF('3_Task_Input'!P300&gt;8,4,IF('3_Task_Input'!P300&gt;0,2,1))))/2)))</f>
        <v/>
      </c>
      <c r="K300" s="8" t="str">
        <f>IF(A300="","",MIN(5,MAX(1,(IF('3_Task_Input'!R300="Low",1,IF('3_Task_Input'!R300="Medium",3,5))))))</f>
        <v/>
      </c>
      <c r="L300" s="8" t="str">
        <f>IF(A300="","",ROUND(AVERAGE(G300:K300),2))</f>
        <v/>
      </c>
      <c r="M300" s="8" t="str">
        <f>IF(A300="","",IF(L300&gt;=4,"High-Impact / Near-Term",IF(L300&gt;=2.5,"Medium-Impact","Monitor / Defer")))</f>
        <v/>
      </c>
    </row>
    <row r="301" spans="1:13">
      <c r="A301" s="8" t="str">
        <f>IF('3_Task_Input'!A301="","",'3_Task_Input'!A301)</f>
        <v/>
      </c>
      <c r="B301" s="8" t="str">
        <f>IF(A301="","",'3_Task_Input'!B301)</f>
        <v/>
      </c>
      <c r="C301" s="8" t="str">
        <f>IF(A301="","",'3_Task_Input'!C301)</f>
        <v/>
      </c>
      <c r="D301" s="8" t="str">
        <f>IF(A301="","",IF('3_Task_Input'!H301="per day",'3_Task_Input'!I301*260,IF('3_Task_Input'!H301="per week",'3_Task_Input'!I301*52,IF('3_Task_Input'!H301="per month",'3_Task_Input'!I301*12,""))))</f>
        <v/>
      </c>
      <c r="E301" s="8" t="str">
        <f>IF(A301="","",(D301*'3_Task_Input'!G301/60)*MAX(1,'3_Task_Input'!J301))</f>
        <v/>
      </c>
      <c r="F301" s="8" t="str">
        <f>IF(A301="","",E301*'3_Task_Input'!K301)</f>
        <v/>
      </c>
      <c r="G301" s="8" t="str">
        <f>IF(A301="","",IF(E301&lt;50,1,IF(E301&lt;200,2,IF(E301&lt;500,3,IF(E301&lt;1000,4,5)))))</f>
        <v/>
      </c>
      <c r="H301" s="8" t="str">
        <f>IF(A301="","",IF(F301&lt;10000,1,IF(F301&lt;50000,2,IF(F301&lt;150000,3,IF(F301&lt;300000,4,5)))))</f>
        <v/>
      </c>
      <c r="I301" s="8" t="str">
        <f>IF(A301="","",MIN(5,MAX(1,(IF('3_Task_Input'!L301="Low",1,IF('3_Task_Input'!L301="Medium",3,5)) +IF('3_Task_Input'!M301="Rare",0,IF('3_Task_Input'!M301="Occasional",1,2)) +IF('3_Task_Input'!N301="Shared",0,IF('3_Task_Input'!N301="Role-based",1,2)) +IF('3_Task_Input'!O301="Yes",1,0))/2)))</f>
        <v/>
      </c>
      <c r="J301" s="8" t="str">
        <f>IF(A301="","",MIN(5,MAX(1,(IF('3_Task_Input'!S301="None",1,IF('3_Task_Input'!S301="Internal",3,5)) +IF('3_Task_Input'!P301&gt;48,5,IF('3_Task_Input'!P301&gt;8,4,IF('3_Task_Input'!P301&gt;0,2,1))))/2)))</f>
        <v/>
      </c>
      <c r="K301" s="8" t="str">
        <f>IF(A301="","",MIN(5,MAX(1,(IF('3_Task_Input'!R301="Low",1,IF('3_Task_Input'!R301="Medium",3,5))))))</f>
        <v/>
      </c>
      <c r="L301" s="8" t="str">
        <f>IF(A301="","",ROUND(AVERAGE(G301:K301),2))</f>
        <v/>
      </c>
      <c r="M301" s="8" t="str">
        <f>IF(A301="","",IF(L301&gt;=4,"High-Impact / Near-Term",IF(L301&gt;=2.5,"Medium-Impact","Monitor / Defer")))</f>
        <v/>
      </c>
    </row>
    <row r="302" spans="1:13">
      <c r="A302" s="8" t="str">
        <f>IF('3_Task_Input'!A302="","",'3_Task_Input'!A302)</f>
        <v/>
      </c>
      <c r="B302" s="8" t="str">
        <f>IF(A302="","",'3_Task_Input'!B302)</f>
        <v/>
      </c>
      <c r="C302" s="8" t="str">
        <f>IF(A302="","",'3_Task_Input'!C302)</f>
        <v/>
      </c>
      <c r="D302" s="8" t="str">
        <f>IF(A302="","",IF('3_Task_Input'!H302="per day",'3_Task_Input'!I302*260,IF('3_Task_Input'!H302="per week",'3_Task_Input'!I302*52,IF('3_Task_Input'!H302="per month",'3_Task_Input'!I302*12,""))))</f>
        <v/>
      </c>
      <c r="E302" s="8" t="str">
        <f>IF(A302="","",(D302*'3_Task_Input'!G302/60)*MAX(1,'3_Task_Input'!J302))</f>
        <v/>
      </c>
      <c r="F302" s="8" t="str">
        <f>IF(A302="","",E302*'3_Task_Input'!K302)</f>
        <v/>
      </c>
      <c r="G302" s="8" t="str">
        <f>IF(A302="","",IF(E302&lt;50,1,IF(E302&lt;200,2,IF(E302&lt;500,3,IF(E302&lt;1000,4,5)))))</f>
        <v/>
      </c>
      <c r="H302" s="8" t="str">
        <f>IF(A302="","",IF(F302&lt;10000,1,IF(F302&lt;50000,2,IF(F302&lt;150000,3,IF(F302&lt;300000,4,5)))))</f>
        <v/>
      </c>
      <c r="I302" s="8" t="str">
        <f>IF(A302="","",MIN(5,MAX(1,(IF('3_Task_Input'!L302="Low",1,IF('3_Task_Input'!L302="Medium",3,5)) +IF('3_Task_Input'!M302="Rare",0,IF('3_Task_Input'!M302="Occasional",1,2)) +IF('3_Task_Input'!N302="Shared",0,IF('3_Task_Input'!N302="Role-based",1,2)) +IF('3_Task_Input'!O302="Yes",1,0))/2)))</f>
        <v/>
      </c>
      <c r="J302" s="8" t="str">
        <f>IF(A302="","",MIN(5,MAX(1,(IF('3_Task_Input'!S302="None",1,IF('3_Task_Input'!S302="Internal",3,5)) +IF('3_Task_Input'!P302&gt;48,5,IF('3_Task_Input'!P302&gt;8,4,IF('3_Task_Input'!P302&gt;0,2,1))))/2)))</f>
        <v/>
      </c>
      <c r="K302" s="8" t="str">
        <f>IF(A302="","",MIN(5,MAX(1,(IF('3_Task_Input'!R302="Low",1,IF('3_Task_Input'!R302="Medium",3,5))))))</f>
        <v/>
      </c>
      <c r="L302" s="8" t="str">
        <f>IF(A302="","",ROUND(AVERAGE(G302:K302),2))</f>
        <v/>
      </c>
      <c r="M302" s="8" t="str">
        <f>IF(A302="","",IF(L302&gt;=4,"High-Impact / Near-Term",IF(L302&gt;=2.5,"Medium-Impact","Monitor / Defer")))</f>
        <v/>
      </c>
    </row>
    <row r="303" spans="1:13">
      <c r="A303" s="8" t="str">
        <f>IF('3_Task_Input'!A303="","",'3_Task_Input'!A303)</f>
        <v/>
      </c>
      <c r="B303" s="8" t="str">
        <f>IF(A303="","",'3_Task_Input'!B303)</f>
        <v/>
      </c>
      <c r="C303" s="8" t="str">
        <f>IF(A303="","",'3_Task_Input'!C303)</f>
        <v/>
      </c>
      <c r="D303" s="8" t="str">
        <f>IF(A303="","",IF('3_Task_Input'!H303="per day",'3_Task_Input'!I303*260,IF('3_Task_Input'!H303="per week",'3_Task_Input'!I303*52,IF('3_Task_Input'!H303="per month",'3_Task_Input'!I303*12,""))))</f>
        <v/>
      </c>
      <c r="E303" s="8" t="str">
        <f>IF(A303="","",(D303*'3_Task_Input'!G303/60)*MAX(1,'3_Task_Input'!J303))</f>
        <v/>
      </c>
      <c r="F303" s="8" t="str">
        <f>IF(A303="","",E303*'3_Task_Input'!K303)</f>
        <v/>
      </c>
      <c r="G303" s="8" t="str">
        <f>IF(A303="","",IF(E303&lt;50,1,IF(E303&lt;200,2,IF(E303&lt;500,3,IF(E303&lt;1000,4,5)))))</f>
        <v/>
      </c>
      <c r="H303" s="8" t="str">
        <f>IF(A303="","",IF(F303&lt;10000,1,IF(F303&lt;50000,2,IF(F303&lt;150000,3,IF(F303&lt;300000,4,5)))))</f>
        <v/>
      </c>
      <c r="I303" s="8" t="str">
        <f>IF(A303="","",MIN(5,MAX(1,(IF('3_Task_Input'!L303="Low",1,IF('3_Task_Input'!L303="Medium",3,5)) +IF('3_Task_Input'!M303="Rare",0,IF('3_Task_Input'!M303="Occasional",1,2)) +IF('3_Task_Input'!N303="Shared",0,IF('3_Task_Input'!N303="Role-based",1,2)) +IF('3_Task_Input'!O303="Yes",1,0))/2)))</f>
        <v/>
      </c>
      <c r="J303" s="8" t="str">
        <f>IF(A303="","",MIN(5,MAX(1,(IF('3_Task_Input'!S303="None",1,IF('3_Task_Input'!S303="Internal",3,5)) +IF('3_Task_Input'!P303&gt;48,5,IF('3_Task_Input'!P303&gt;8,4,IF('3_Task_Input'!P303&gt;0,2,1))))/2)))</f>
        <v/>
      </c>
      <c r="K303" s="8" t="str">
        <f>IF(A303="","",MIN(5,MAX(1,(IF('3_Task_Input'!R303="Low",1,IF('3_Task_Input'!R303="Medium",3,5))))))</f>
        <v/>
      </c>
      <c r="L303" s="8" t="str">
        <f>IF(A303="","",ROUND(AVERAGE(G303:K303),2))</f>
        <v/>
      </c>
      <c r="M303" s="8" t="str">
        <f>IF(A303="","",IF(L303&gt;=4,"High-Impact / Near-Term",IF(L303&gt;=2.5,"Medium-Impact","Monitor / Defer")))</f>
        <v/>
      </c>
    </row>
    <row r="304" spans="1:13">
      <c r="A304" s="8" t="str">
        <f>IF('3_Task_Input'!A304="","",'3_Task_Input'!A304)</f>
        <v/>
      </c>
      <c r="B304" s="8" t="str">
        <f>IF(A304="","",'3_Task_Input'!B304)</f>
        <v/>
      </c>
      <c r="C304" s="8" t="str">
        <f>IF(A304="","",'3_Task_Input'!C304)</f>
        <v/>
      </c>
      <c r="D304" s="8" t="str">
        <f>IF(A304="","",IF('3_Task_Input'!H304="per day",'3_Task_Input'!I304*260,IF('3_Task_Input'!H304="per week",'3_Task_Input'!I304*52,IF('3_Task_Input'!H304="per month",'3_Task_Input'!I304*12,""))))</f>
        <v/>
      </c>
      <c r="E304" s="8" t="str">
        <f>IF(A304="","",(D304*'3_Task_Input'!G304/60)*MAX(1,'3_Task_Input'!J304))</f>
        <v/>
      </c>
      <c r="F304" s="8" t="str">
        <f>IF(A304="","",E304*'3_Task_Input'!K304)</f>
        <v/>
      </c>
      <c r="G304" s="8" t="str">
        <f>IF(A304="","",IF(E304&lt;50,1,IF(E304&lt;200,2,IF(E304&lt;500,3,IF(E304&lt;1000,4,5)))))</f>
        <v/>
      </c>
      <c r="H304" s="8" t="str">
        <f>IF(A304="","",IF(F304&lt;10000,1,IF(F304&lt;50000,2,IF(F304&lt;150000,3,IF(F304&lt;300000,4,5)))))</f>
        <v/>
      </c>
      <c r="I304" s="8" t="str">
        <f>IF(A304="","",MIN(5,MAX(1,(IF('3_Task_Input'!L304="Low",1,IF('3_Task_Input'!L304="Medium",3,5)) +IF('3_Task_Input'!M304="Rare",0,IF('3_Task_Input'!M304="Occasional",1,2)) +IF('3_Task_Input'!N304="Shared",0,IF('3_Task_Input'!N304="Role-based",1,2)) +IF('3_Task_Input'!O304="Yes",1,0))/2)))</f>
        <v/>
      </c>
      <c r="J304" s="8" t="str">
        <f>IF(A304="","",MIN(5,MAX(1,(IF('3_Task_Input'!S304="None",1,IF('3_Task_Input'!S304="Internal",3,5)) +IF('3_Task_Input'!P304&gt;48,5,IF('3_Task_Input'!P304&gt;8,4,IF('3_Task_Input'!P304&gt;0,2,1))))/2)))</f>
        <v/>
      </c>
      <c r="K304" s="8" t="str">
        <f>IF(A304="","",MIN(5,MAX(1,(IF('3_Task_Input'!R304="Low",1,IF('3_Task_Input'!R304="Medium",3,5))))))</f>
        <v/>
      </c>
      <c r="L304" s="8" t="str">
        <f>IF(A304="","",ROUND(AVERAGE(G304:K304),2))</f>
        <v/>
      </c>
      <c r="M304" s="8" t="str">
        <f>IF(A304="","",IF(L304&gt;=4,"High-Impact / Near-Term",IF(L304&gt;=2.5,"Medium-Impact","Monitor / Defer")))</f>
        <v/>
      </c>
    </row>
    <row r="305" spans="1:13">
      <c r="A305" s="8" t="str">
        <f>IF('3_Task_Input'!A305="","",'3_Task_Input'!A305)</f>
        <v/>
      </c>
      <c r="B305" s="8" t="str">
        <f>IF(A305="","",'3_Task_Input'!B305)</f>
        <v/>
      </c>
      <c r="C305" s="8" t="str">
        <f>IF(A305="","",'3_Task_Input'!C305)</f>
        <v/>
      </c>
      <c r="D305" s="8" t="str">
        <f>IF(A305="","",IF('3_Task_Input'!H305="per day",'3_Task_Input'!I305*260,IF('3_Task_Input'!H305="per week",'3_Task_Input'!I305*52,IF('3_Task_Input'!H305="per month",'3_Task_Input'!I305*12,""))))</f>
        <v/>
      </c>
      <c r="E305" s="8" t="str">
        <f>IF(A305="","",(D305*'3_Task_Input'!G305/60)*MAX(1,'3_Task_Input'!J305))</f>
        <v/>
      </c>
      <c r="F305" s="8" t="str">
        <f>IF(A305="","",E305*'3_Task_Input'!K305)</f>
        <v/>
      </c>
      <c r="G305" s="8" t="str">
        <f>IF(A305="","",IF(E305&lt;50,1,IF(E305&lt;200,2,IF(E305&lt;500,3,IF(E305&lt;1000,4,5)))))</f>
        <v/>
      </c>
      <c r="H305" s="8" t="str">
        <f>IF(A305="","",IF(F305&lt;10000,1,IF(F305&lt;50000,2,IF(F305&lt;150000,3,IF(F305&lt;300000,4,5)))))</f>
        <v/>
      </c>
      <c r="I305" s="8" t="str">
        <f>IF(A305="","",MIN(5,MAX(1,(IF('3_Task_Input'!L305="Low",1,IF('3_Task_Input'!L305="Medium",3,5)) +IF('3_Task_Input'!M305="Rare",0,IF('3_Task_Input'!M305="Occasional",1,2)) +IF('3_Task_Input'!N305="Shared",0,IF('3_Task_Input'!N305="Role-based",1,2)) +IF('3_Task_Input'!O305="Yes",1,0))/2)))</f>
        <v/>
      </c>
      <c r="J305" s="8" t="str">
        <f>IF(A305="","",MIN(5,MAX(1,(IF('3_Task_Input'!S305="None",1,IF('3_Task_Input'!S305="Internal",3,5)) +IF('3_Task_Input'!P305&gt;48,5,IF('3_Task_Input'!P305&gt;8,4,IF('3_Task_Input'!P305&gt;0,2,1))))/2)))</f>
        <v/>
      </c>
      <c r="K305" s="8" t="str">
        <f>IF(A305="","",MIN(5,MAX(1,(IF('3_Task_Input'!R305="Low",1,IF('3_Task_Input'!R305="Medium",3,5))))))</f>
        <v/>
      </c>
      <c r="L305" s="8" t="str">
        <f>IF(A305="","",ROUND(AVERAGE(G305:K305),2))</f>
        <v/>
      </c>
      <c r="M305" s="8" t="str">
        <f>IF(A305="","",IF(L305&gt;=4,"High-Impact / Near-Term",IF(L305&gt;=2.5,"Medium-Impact","Monitor / Defer")))</f>
        <v/>
      </c>
    </row>
    <row r="306" spans="1:13">
      <c r="A306" s="8" t="str">
        <f>IF('3_Task_Input'!A306="","",'3_Task_Input'!A306)</f>
        <v/>
      </c>
      <c r="B306" s="8" t="str">
        <f>IF(A306="","",'3_Task_Input'!B306)</f>
        <v/>
      </c>
      <c r="C306" s="8" t="str">
        <f>IF(A306="","",'3_Task_Input'!C306)</f>
        <v/>
      </c>
      <c r="D306" s="8" t="str">
        <f>IF(A306="","",IF('3_Task_Input'!H306="per day",'3_Task_Input'!I306*260,IF('3_Task_Input'!H306="per week",'3_Task_Input'!I306*52,IF('3_Task_Input'!H306="per month",'3_Task_Input'!I306*12,""))))</f>
        <v/>
      </c>
      <c r="E306" s="8" t="str">
        <f>IF(A306="","",(D306*'3_Task_Input'!G306/60)*MAX(1,'3_Task_Input'!J306))</f>
        <v/>
      </c>
      <c r="F306" s="8" t="str">
        <f>IF(A306="","",E306*'3_Task_Input'!K306)</f>
        <v/>
      </c>
      <c r="G306" s="8" t="str">
        <f>IF(A306="","",IF(E306&lt;50,1,IF(E306&lt;200,2,IF(E306&lt;500,3,IF(E306&lt;1000,4,5)))))</f>
        <v/>
      </c>
      <c r="H306" s="8" t="str">
        <f>IF(A306="","",IF(F306&lt;10000,1,IF(F306&lt;50000,2,IF(F306&lt;150000,3,IF(F306&lt;300000,4,5)))))</f>
        <v/>
      </c>
      <c r="I306" s="8" t="str">
        <f>IF(A306="","",MIN(5,MAX(1,(IF('3_Task_Input'!L306="Low",1,IF('3_Task_Input'!L306="Medium",3,5)) +IF('3_Task_Input'!M306="Rare",0,IF('3_Task_Input'!M306="Occasional",1,2)) +IF('3_Task_Input'!N306="Shared",0,IF('3_Task_Input'!N306="Role-based",1,2)) +IF('3_Task_Input'!O306="Yes",1,0))/2)))</f>
        <v/>
      </c>
      <c r="J306" s="8" t="str">
        <f>IF(A306="","",MIN(5,MAX(1,(IF('3_Task_Input'!S306="None",1,IF('3_Task_Input'!S306="Internal",3,5)) +IF('3_Task_Input'!P306&gt;48,5,IF('3_Task_Input'!P306&gt;8,4,IF('3_Task_Input'!P306&gt;0,2,1))))/2)))</f>
        <v/>
      </c>
      <c r="K306" s="8" t="str">
        <f>IF(A306="","",MIN(5,MAX(1,(IF('3_Task_Input'!R306="Low",1,IF('3_Task_Input'!R306="Medium",3,5))))))</f>
        <v/>
      </c>
      <c r="L306" s="8" t="str">
        <f>IF(A306="","",ROUND(AVERAGE(G306:K306),2))</f>
        <v/>
      </c>
      <c r="M306" s="8" t="str">
        <f>IF(A306="","",IF(L306&gt;=4,"High-Impact / Near-Term",IF(L306&gt;=2.5,"Medium-Impact","Monitor / Defer")))</f>
        <v/>
      </c>
    </row>
    <row r="307" spans="1:13">
      <c r="A307" s="8" t="str">
        <f>IF('3_Task_Input'!A307="","",'3_Task_Input'!A307)</f>
        <v/>
      </c>
      <c r="B307" s="8" t="str">
        <f>IF(A307="","",'3_Task_Input'!B307)</f>
        <v/>
      </c>
      <c r="C307" s="8" t="str">
        <f>IF(A307="","",'3_Task_Input'!C307)</f>
        <v/>
      </c>
      <c r="D307" s="8" t="str">
        <f>IF(A307="","",IF('3_Task_Input'!H307="per day",'3_Task_Input'!I307*260,IF('3_Task_Input'!H307="per week",'3_Task_Input'!I307*52,IF('3_Task_Input'!H307="per month",'3_Task_Input'!I307*12,""))))</f>
        <v/>
      </c>
      <c r="E307" s="8" t="str">
        <f>IF(A307="","",(D307*'3_Task_Input'!G307/60)*MAX(1,'3_Task_Input'!J307))</f>
        <v/>
      </c>
      <c r="F307" s="8" t="str">
        <f>IF(A307="","",E307*'3_Task_Input'!K307)</f>
        <v/>
      </c>
      <c r="G307" s="8" t="str">
        <f>IF(A307="","",IF(E307&lt;50,1,IF(E307&lt;200,2,IF(E307&lt;500,3,IF(E307&lt;1000,4,5)))))</f>
        <v/>
      </c>
      <c r="H307" s="8" t="str">
        <f>IF(A307="","",IF(F307&lt;10000,1,IF(F307&lt;50000,2,IF(F307&lt;150000,3,IF(F307&lt;300000,4,5)))))</f>
        <v/>
      </c>
      <c r="I307" s="8" t="str">
        <f>IF(A307="","",MIN(5,MAX(1,(IF('3_Task_Input'!L307="Low",1,IF('3_Task_Input'!L307="Medium",3,5)) +IF('3_Task_Input'!M307="Rare",0,IF('3_Task_Input'!M307="Occasional",1,2)) +IF('3_Task_Input'!N307="Shared",0,IF('3_Task_Input'!N307="Role-based",1,2)) +IF('3_Task_Input'!O307="Yes",1,0))/2)))</f>
        <v/>
      </c>
      <c r="J307" s="8" t="str">
        <f>IF(A307="","",MIN(5,MAX(1,(IF('3_Task_Input'!S307="None",1,IF('3_Task_Input'!S307="Internal",3,5)) +IF('3_Task_Input'!P307&gt;48,5,IF('3_Task_Input'!P307&gt;8,4,IF('3_Task_Input'!P307&gt;0,2,1))))/2)))</f>
        <v/>
      </c>
      <c r="K307" s="8" t="str">
        <f>IF(A307="","",MIN(5,MAX(1,(IF('3_Task_Input'!R307="Low",1,IF('3_Task_Input'!R307="Medium",3,5))))))</f>
        <v/>
      </c>
      <c r="L307" s="8" t="str">
        <f>IF(A307="","",ROUND(AVERAGE(G307:K307),2))</f>
        <v/>
      </c>
      <c r="M307" s="8" t="str">
        <f>IF(A307="","",IF(L307&gt;=4,"High-Impact / Near-Term",IF(L307&gt;=2.5,"Medium-Impact","Monitor / Defer")))</f>
        <v/>
      </c>
    </row>
    <row r="308" spans="1:13">
      <c r="A308" s="8" t="str">
        <f>IF('3_Task_Input'!A308="","",'3_Task_Input'!A308)</f>
        <v/>
      </c>
      <c r="B308" s="8" t="str">
        <f>IF(A308="","",'3_Task_Input'!B308)</f>
        <v/>
      </c>
      <c r="C308" s="8" t="str">
        <f>IF(A308="","",'3_Task_Input'!C308)</f>
        <v/>
      </c>
      <c r="D308" s="8" t="str">
        <f>IF(A308="","",IF('3_Task_Input'!H308="per day",'3_Task_Input'!I308*260,IF('3_Task_Input'!H308="per week",'3_Task_Input'!I308*52,IF('3_Task_Input'!H308="per month",'3_Task_Input'!I308*12,""))))</f>
        <v/>
      </c>
      <c r="E308" s="8" t="str">
        <f>IF(A308="","",(D308*'3_Task_Input'!G308/60)*MAX(1,'3_Task_Input'!J308))</f>
        <v/>
      </c>
      <c r="F308" s="8" t="str">
        <f>IF(A308="","",E308*'3_Task_Input'!K308)</f>
        <v/>
      </c>
      <c r="G308" s="8" t="str">
        <f>IF(A308="","",IF(E308&lt;50,1,IF(E308&lt;200,2,IF(E308&lt;500,3,IF(E308&lt;1000,4,5)))))</f>
        <v/>
      </c>
      <c r="H308" s="8" t="str">
        <f>IF(A308="","",IF(F308&lt;10000,1,IF(F308&lt;50000,2,IF(F308&lt;150000,3,IF(F308&lt;300000,4,5)))))</f>
        <v/>
      </c>
      <c r="I308" s="8" t="str">
        <f>IF(A308="","",MIN(5,MAX(1,(IF('3_Task_Input'!L308="Low",1,IF('3_Task_Input'!L308="Medium",3,5)) +IF('3_Task_Input'!M308="Rare",0,IF('3_Task_Input'!M308="Occasional",1,2)) +IF('3_Task_Input'!N308="Shared",0,IF('3_Task_Input'!N308="Role-based",1,2)) +IF('3_Task_Input'!O308="Yes",1,0))/2)))</f>
        <v/>
      </c>
      <c r="J308" s="8" t="str">
        <f>IF(A308="","",MIN(5,MAX(1,(IF('3_Task_Input'!S308="None",1,IF('3_Task_Input'!S308="Internal",3,5)) +IF('3_Task_Input'!P308&gt;48,5,IF('3_Task_Input'!P308&gt;8,4,IF('3_Task_Input'!P308&gt;0,2,1))))/2)))</f>
        <v/>
      </c>
      <c r="K308" s="8" t="str">
        <f>IF(A308="","",MIN(5,MAX(1,(IF('3_Task_Input'!R308="Low",1,IF('3_Task_Input'!R308="Medium",3,5))))))</f>
        <v/>
      </c>
      <c r="L308" s="8" t="str">
        <f>IF(A308="","",ROUND(AVERAGE(G308:K308),2))</f>
        <v/>
      </c>
      <c r="M308" s="8" t="str">
        <f>IF(A308="","",IF(L308&gt;=4,"High-Impact / Near-Term",IF(L308&gt;=2.5,"Medium-Impact","Monitor / Defer")))</f>
        <v/>
      </c>
    </row>
    <row r="309" spans="1:13">
      <c r="A309" s="8" t="str">
        <f>IF('3_Task_Input'!A309="","",'3_Task_Input'!A309)</f>
        <v/>
      </c>
      <c r="B309" s="8" t="str">
        <f>IF(A309="","",'3_Task_Input'!B309)</f>
        <v/>
      </c>
      <c r="C309" s="8" t="str">
        <f>IF(A309="","",'3_Task_Input'!C309)</f>
        <v/>
      </c>
      <c r="D309" s="8" t="str">
        <f>IF(A309="","",IF('3_Task_Input'!H309="per day",'3_Task_Input'!I309*260,IF('3_Task_Input'!H309="per week",'3_Task_Input'!I309*52,IF('3_Task_Input'!H309="per month",'3_Task_Input'!I309*12,""))))</f>
        <v/>
      </c>
      <c r="E309" s="8" t="str">
        <f>IF(A309="","",(D309*'3_Task_Input'!G309/60)*MAX(1,'3_Task_Input'!J309))</f>
        <v/>
      </c>
      <c r="F309" s="8" t="str">
        <f>IF(A309="","",E309*'3_Task_Input'!K309)</f>
        <v/>
      </c>
      <c r="G309" s="8" t="str">
        <f>IF(A309="","",IF(E309&lt;50,1,IF(E309&lt;200,2,IF(E309&lt;500,3,IF(E309&lt;1000,4,5)))))</f>
        <v/>
      </c>
      <c r="H309" s="8" t="str">
        <f>IF(A309="","",IF(F309&lt;10000,1,IF(F309&lt;50000,2,IF(F309&lt;150000,3,IF(F309&lt;300000,4,5)))))</f>
        <v/>
      </c>
      <c r="I309" s="8" t="str">
        <f>IF(A309="","",MIN(5,MAX(1,(IF('3_Task_Input'!L309="Low",1,IF('3_Task_Input'!L309="Medium",3,5)) +IF('3_Task_Input'!M309="Rare",0,IF('3_Task_Input'!M309="Occasional",1,2)) +IF('3_Task_Input'!N309="Shared",0,IF('3_Task_Input'!N309="Role-based",1,2)) +IF('3_Task_Input'!O309="Yes",1,0))/2)))</f>
        <v/>
      </c>
      <c r="J309" s="8" t="str">
        <f>IF(A309="","",MIN(5,MAX(1,(IF('3_Task_Input'!S309="None",1,IF('3_Task_Input'!S309="Internal",3,5)) +IF('3_Task_Input'!P309&gt;48,5,IF('3_Task_Input'!P309&gt;8,4,IF('3_Task_Input'!P309&gt;0,2,1))))/2)))</f>
        <v/>
      </c>
      <c r="K309" s="8" t="str">
        <f>IF(A309="","",MIN(5,MAX(1,(IF('3_Task_Input'!R309="Low",1,IF('3_Task_Input'!R309="Medium",3,5))))))</f>
        <v/>
      </c>
      <c r="L309" s="8" t="str">
        <f>IF(A309="","",ROUND(AVERAGE(G309:K309),2))</f>
        <v/>
      </c>
      <c r="M309" s="8" t="str">
        <f>IF(A309="","",IF(L309&gt;=4,"High-Impact / Near-Term",IF(L309&gt;=2.5,"Medium-Impact","Monitor / Defer")))</f>
        <v/>
      </c>
    </row>
    <row r="310" spans="1:13">
      <c r="A310" s="8" t="str">
        <f>IF('3_Task_Input'!A310="","",'3_Task_Input'!A310)</f>
        <v/>
      </c>
      <c r="B310" s="8" t="str">
        <f>IF(A310="","",'3_Task_Input'!B310)</f>
        <v/>
      </c>
      <c r="C310" s="8" t="str">
        <f>IF(A310="","",'3_Task_Input'!C310)</f>
        <v/>
      </c>
      <c r="D310" s="8" t="str">
        <f>IF(A310="","",IF('3_Task_Input'!H310="per day",'3_Task_Input'!I310*260,IF('3_Task_Input'!H310="per week",'3_Task_Input'!I310*52,IF('3_Task_Input'!H310="per month",'3_Task_Input'!I310*12,""))))</f>
        <v/>
      </c>
      <c r="E310" s="8" t="str">
        <f>IF(A310="","",(D310*'3_Task_Input'!G310/60)*MAX(1,'3_Task_Input'!J310))</f>
        <v/>
      </c>
      <c r="F310" s="8" t="str">
        <f>IF(A310="","",E310*'3_Task_Input'!K310)</f>
        <v/>
      </c>
      <c r="G310" s="8" t="str">
        <f>IF(A310="","",IF(E310&lt;50,1,IF(E310&lt;200,2,IF(E310&lt;500,3,IF(E310&lt;1000,4,5)))))</f>
        <v/>
      </c>
      <c r="H310" s="8" t="str">
        <f>IF(A310="","",IF(F310&lt;10000,1,IF(F310&lt;50000,2,IF(F310&lt;150000,3,IF(F310&lt;300000,4,5)))))</f>
        <v/>
      </c>
      <c r="I310" s="8" t="str">
        <f>IF(A310="","",MIN(5,MAX(1,(IF('3_Task_Input'!L310="Low",1,IF('3_Task_Input'!L310="Medium",3,5)) +IF('3_Task_Input'!M310="Rare",0,IF('3_Task_Input'!M310="Occasional",1,2)) +IF('3_Task_Input'!N310="Shared",0,IF('3_Task_Input'!N310="Role-based",1,2)) +IF('3_Task_Input'!O310="Yes",1,0))/2)))</f>
        <v/>
      </c>
      <c r="J310" s="8" t="str">
        <f>IF(A310="","",MIN(5,MAX(1,(IF('3_Task_Input'!S310="None",1,IF('3_Task_Input'!S310="Internal",3,5)) +IF('3_Task_Input'!P310&gt;48,5,IF('3_Task_Input'!P310&gt;8,4,IF('3_Task_Input'!P310&gt;0,2,1))))/2)))</f>
        <v/>
      </c>
      <c r="K310" s="8" t="str">
        <f>IF(A310="","",MIN(5,MAX(1,(IF('3_Task_Input'!R310="Low",1,IF('3_Task_Input'!R310="Medium",3,5))))))</f>
        <v/>
      </c>
      <c r="L310" s="8" t="str">
        <f>IF(A310="","",ROUND(AVERAGE(G310:K310),2))</f>
        <v/>
      </c>
      <c r="M310" s="8" t="str">
        <f>IF(A310="","",IF(L310&gt;=4,"High-Impact / Near-Term",IF(L310&gt;=2.5,"Medium-Impact","Monitor / Defer")))</f>
        <v/>
      </c>
    </row>
    <row r="311" spans="1:13">
      <c r="A311" s="8" t="str">
        <f>IF('3_Task_Input'!A311="","",'3_Task_Input'!A311)</f>
        <v/>
      </c>
      <c r="B311" s="8" t="str">
        <f>IF(A311="","",'3_Task_Input'!B311)</f>
        <v/>
      </c>
      <c r="C311" s="8" t="str">
        <f>IF(A311="","",'3_Task_Input'!C311)</f>
        <v/>
      </c>
      <c r="D311" s="8" t="str">
        <f>IF(A311="","",IF('3_Task_Input'!H311="per day",'3_Task_Input'!I311*260,IF('3_Task_Input'!H311="per week",'3_Task_Input'!I311*52,IF('3_Task_Input'!H311="per month",'3_Task_Input'!I311*12,""))))</f>
        <v/>
      </c>
      <c r="E311" s="8" t="str">
        <f>IF(A311="","",(D311*'3_Task_Input'!G311/60)*MAX(1,'3_Task_Input'!J311))</f>
        <v/>
      </c>
      <c r="F311" s="8" t="str">
        <f>IF(A311="","",E311*'3_Task_Input'!K311)</f>
        <v/>
      </c>
      <c r="G311" s="8" t="str">
        <f>IF(A311="","",IF(E311&lt;50,1,IF(E311&lt;200,2,IF(E311&lt;500,3,IF(E311&lt;1000,4,5)))))</f>
        <v/>
      </c>
      <c r="H311" s="8" t="str">
        <f>IF(A311="","",IF(F311&lt;10000,1,IF(F311&lt;50000,2,IF(F311&lt;150000,3,IF(F311&lt;300000,4,5)))))</f>
        <v/>
      </c>
      <c r="I311" s="8" t="str">
        <f>IF(A311="","",MIN(5,MAX(1,(IF('3_Task_Input'!L311="Low",1,IF('3_Task_Input'!L311="Medium",3,5)) +IF('3_Task_Input'!M311="Rare",0,IF('3_Task_Input'!M311="Occasional",1,2)) +IF('3_Task_Input'!N311="Shared",0,IF('3_Task_Input'!N311="Role-based",1,2)) +IF('3_Task_Input'!O311="Yes",1,0))/2)))</f>
        <v/>
      </c>
      <c r="J311" s="8" t="str">
        <f>IF(A311="","",MIN(5,MAX(1,(IF('3_Task_Input'!S311="None",1,IF('3_Task_Input'!S311="Internal",3,5)) +IF('3_Task_Input'!P311&gt;48,5,IF('3_Task_Input'!P311&gt;8,4,IF('3_Task_Input'!P311&gt;0,2,1))))/2)))</f>
        <v/>
      </c>
      <c r="K311" s="8" t="str">
        <f>IF(A311="","",MIN(5,MAX(1,(IF('3_Task_Input'!R311="Low",1,IF('3_Task_Input'!R311="Medium",3,5))))))</f>
        <v/>
      </c>
      <c r="L311" s="8" t="str">
        <f>IF(A311="","",ROUND(AVERAGE(G311:K311),2))</f>
        <v/>
      </c>
      <c r="M311" s="8" t="str">
        <f>IF(A311="","",IF(L311&gt;=4,"High-Impact / Near-Term",IF(L311&gt;=2.5,"Medium-Impact","Monitor / Defer")))</f>
        <v/>
      </c>
    </row>
    <row r="312" spans="1:13">
      <c r="A312" s="8" t="str">
        <f>IF('3_Task_Input'!A312="","",'3_Task_Input'!A312)</f>
        <v/>
      </c>
      <c r="B312" s="8" t="str">
        <f>IF(A312="","",'3_Task_Input'!B312)</f>
        <v/>
      </c>
      <c r="C312" s="8" t="str">
        <f>IF(A312="","",'3_Task_Input'!C312)</f>
        <v/>
      </c>
      <c r="D312" s="8" t="str">
        <f>IF(A312="","",IF('3_Task_Input'!H312="per day",'3_Task_Input'!I312*260,IF('3_Task_Input'!H312="per week",'3_Task_Input'!I312*52,IF('3_Task_Input'!H312="per month",'3_Task_Input'!I312*12,""))))</f>
        <v/>
      </c>
      <c r="E312" s="8" t="str">
        <f>IF(A312="","",(D312*'3_Task_Input'!G312/60)*MAX(1,'3_Task_Input'!J312))</f>
        <v/>
      </c>
      <c r="F312" s="8" t="str">
        <f>IF(A312="","",E312*'3_Task_Input'!K312)</f>
        <v/>
      </c>
      <c r="G312" s="8" t="str">
        <f>IF(A312="","",IF(E312&lt;50,1,IF(E312&lt;200,2,IF(E312&lt;500,3,IF(E312&lt;1000,4,5)))))</f>
        <v/>
      </c>
      <c r="H312" s="8" t="str">
        <f>IF(A312="","",IF(F312&lt;10000,1,IF(F312&lt;50000,2,IF(F312&lt;150000,3,IF(F312&lt;300000,4,5)))))</f>
        <v/>
      </c>
      <c r="I312" s="8" t="str">
        <f>IF(A312="","",MIN(5,MAX(1,(IF('3_Task_Input'!L312="Low",1,IF('3_Task_Input'!L312="Medium",3,5)) +IF('3_Task_Input'!M312="Rare",0,IF('3_Task_Input'!M312="Occasional",1,2)) +IF('3_Task_Input'!N312="Shared",0,IF('3_Task_Input'!N312="Role-based",1,2)) +IF('3_Task_Input'!O312="Yes",1,0))/2)))</f>
        <v/>
      </c>
      <c r="J312" s="8" t="str">
        <f>IF(A312="","",MIN(5,MAX(1,(IF('3_Task_Input'!S312="None",1,IF('3_Task_Input'!S312="Internal",3,5)) +IF('3_Task_Input'!P312&gt;48,5,IF('3_Task_Input'!P312&gt;8,4,IF('3_Task_Input'!P312&gt;0,2,1))))/2)))</f>
        <v/>
      </c>
      <c r="K312" s="8" t="str">
        <f>IF(A312="","",MIN(5,MAX(1,(IF('3_Task_Input'!R312="Low",1,IF('3_Task_Input'!R312="Medium",3,5))))))</f>
        <v/>
      </c>
      <c r="L312" s="8" t="str">
        <f>IF(A312="","",ROUND(AVERAGE(G312:K312),2))</f>
        <v/>
      </c>
      <c r="M312" s="8" t="str">
        <f>IF(A312="","",IF(L312&gt;=4,"High-Impact / Near-Term",IF(L312&gt;=2.5,"Medium-Impact","Monitor / Defer")))</f>
        <v/>
      </c>
    </row>
    <row r="313" spans="1:13">
      <c r="A313" s="8" t="str">
        <f>IF('3_Task_Input'!A313="","",'3_Task_Input'!A313)</f>
        <v/>
      </c>
      <c r="B313" s="8" t="str">
        <f>IF(A313="","",'3_Task_Input'!B313)</f>
        <v/>
      </c>
      <c r="C313" s="8" t="str">
        <f>IF(A313="","",'3_Task_Input'!C313)</f>
        <v/>
      </c>
      <c r="D313" s="8" t="str">
        <f>IF(A313="","",IF('3_Task_Input'!H313="per day",'3_Task_Input'!I313*260,IF('3_Task_Input'!H313="per week",'3_Task_Input'!I313*52,IF('3_Task_Input'!H313="per month",'3_Task_Input'!I313*12,""))))</f>
        <v/>
      </c>
      <c r="E313" s="8" t="str">
        <f>IF(A313="","",(D313*'3_Task_Input'!G313/60)*MAX(1,'3_Task_Input'!J313))</f>
        <v/>
      </c>
      <c r="F313" s="8" t="str">
        <f>IF(A313="","",E313*'3_Task_Input'!K313)</f>
        <v/>
      </c>
      <c r="G313" s="8" t="str">
        <f>IF(A313="","",IF(E313&lt;50,1,IF(E313&lt;200,2,IF(E313&lt;500,3,IF(E313&lt;1000,4,5)))))</f>
        <v/>
      </c>
      <c r="H313" s="8" t="str">
        <f>IF(A313="","",IF(F313&lt;10000,1,IF(F313&lt;50000,2,IF(F313&lt;150000,3,IF(F313&lt;300000,4,5)))))</f>
        <v/>
      </c>
      <c r="I313" s="8" t="str">
        <f>IF(A313="","",MIN(5,MAX(1,(IF('3_Task_Input'!L313="Low",1,IF('3_Task_Input'!L313="Medium",3,5)) +IF('3_Task_Input'!M313="Rare",0,IF('3_Task_Input'!M313="Occasional",1,2)) +IF('3_Task_Input'!N313="Shared",0,IF('3_Task_Input'!N313="Role-based",1,2)) +IF('3_Task_Input'!O313="Yes",1,0))/2)))</f>
        <v/>
      </c>
      <c r="J313" s="8" t="str">
        <f>IF(A313="","",MIN(5,MAX(1,(IF('3_Task_Input'!S313="None",1,IF('3_Task_Input'!S313="Internal",3,5)) +IF('3_Task_Input'!P313&gt;48,5,IF('3_Task_Input'!P313&gt;8,4,IF('3_Task_Input'!P313&gt;0,2,1))))/2)))</f>
        <v/>
      </c>
      <c r="K313" s="8" t="str">
        <f>IF(A313="","",MIN(5,MAX(1,(IF('3_Task_Input'!R313="Low",1,IF('3_Task_Input'!R313="Medium",3,5))))))</f>
        <v/>
      </c>
      <c r="L313" s="8" t="str">
        <f>IF(A313="","",ROUND(AVERAGE(G313:K313),2))</f>
        <v/>
      </c>
      <c r="M313" s="8" t="str">
        <f>IF(A313="","",IF(L313&gt;=4,"High-Impact / Near-Term",IF(L313&gt;=2.5,"Medium-Impact","Monitor / Defer")))</f>
        <v/>
      </c>
    </row>
    <row r="314" spans="1:13">
      <c r="A314" s="8" t="str">
        <f>IF('3_Task_Input'!A314="","",'3_Task_Input'!A314)</f>
        <v/>
      </c>
      <c r="B314" s="8" t="str">
        <f>IF(A314="","",'3_Task_Input'!B314)</f>
        <v/>
      </c>
      <c r="C314" s="8" t="str">
        <f>IF(A314="","",'3_Task_Input'!C314)</f>
        <v/>
      </c>
      <c r="D314" s="8" t="str">
        <f>IF(A314="","",IF('3_Task_Input'!H314="per day",'3_Task_Input'!I314*260,IF('3_Task_Input'!H314="per week",'3_Task_Input'!I314*52,IF('3_Task_Input'!H314="per month",'3_Task_Input'!I314*12,""))))</f>
        <v/>
      </c>
      <c r="E314" s="8" t="str">
        <f>IF(A314="","",(D314*'3_Task_Input'!G314/60)*MAX(1,'3_Task_Input'!J314))</f>
        <v/>
      </c>
      <c r="F314" s="8" t="str">
        <f>IF(A314="","",E314*'3_Task_Input'!K314)</f>
        <v/>
      </c>
      <c r="G314" s="8" t="str">
        <f>IF(A314="","",IF(E314&lt;50,1,IF(E314&lt;200,2,IF(E314&lt;500,3,IF(E314&lt;1000,4,5)))))</f>
        <v/>
      </c>
      <c r="H314" s="8" t="str">
        <f>IF(A314="","",IF(F314&lt;10000,1,IF(F314&lt;50000,2,IF(F314&lt;150000,3,IF(F314&lt;300000,4,5)))))</f>
        <v/>
      </c>
      <c r="I314" s="8" t="str">
        <f>IF(A314="","",MIN(5,MAX(1,(IF('3_Task_Input'!L314="Low",1,IF('3_Task_Input'!L314="Medium",3,5)) +IF('3_Task_Input'!M314="Rare",0,IF('3_Task_Input'!M314="Occasional",1,2)) +IF('3_Task_Input'!N314="Shared",0,IF('3_Task_Input'!N314="Role-based",1,2)) +IF('3_Task_Input'!O314="Yes",1,0))/2)))</f>
        <v/>
      </c>
      <c r="J314" s="8" t="str">
        <f>IF(A314="","",MIN(5,MAX(1,(IF('3_Task_Input'!S314="None",1,IF('3_Task_Input'!S314="Internal",3,5)) +IF('3_Task_Input'!P314&gt;48,5,IF('3_Task_Input'!P314&gt;8,4,IF('3_Task_Input'!P314&gt;0,2,1))))/2)))</f>
        <v/>
      </c>
      <c r="K314" s="8" t="str">
        <f>IF(A314="","",MIN(5,MAX(1,(IF('3_Task_Input'!R314="Low",1,IF('3_Task_Input'!R314="Medium",3,5))))))</f>
        <v/>
      </c>
      <c r="L314" s="8" t="str">
        <f>IF(A314="","",ROUND(AVERAGE(G314:K314),2))</f>
        <v/>
      </c>
      <c r="M314" s="8" t="str">
        <f>IF(A314="","",IF(L314&gt;=4,"High-Impact / Near-Term",IF(L314&gt;=2.5,"Medium-Impact","Monitor / Defer")))</f>
        <v/>
      </c>
    </row>
    <row r="315" spans="1:13">
      <c r="A315" s="8" t="str">
        <f>IF('3_Task_Input'!A315="","",'3_Task_Input'!A315)</f>
        <v/>
      </c>
      <c r="B315" s="8" t="str">
        <f>IF(A315="","",'3_Task_Input'!B315)</f>
        <v/>
      </c>
      <c r="C315" s="8" t="str">
        <f>IF(A315="","",'3_Task_Input'!C315)</f>
        <v/>
      </c>
      <c r="D315" s="8" t="str">
        <f>IF(A315="","",IF('3_Task_Input'!H315="per day",'3_Task_Input'!I315*260,IF('3_Task_Input'!H315="per week",'3_Task_Input'!I315*52,IF('3_Task_Input'!H315="per month",'3_Task_Input'!I315*12,""))))</f>
        <v/>
      </c>
      <c r="E315" s="8" t="str">
        <f>IF(A315="","",(D315*'3_Task_Input'!G315/60)*MAX(1,'3_Task_Input'!J315))</f>
        <v/>
      </c>
      <c r="F315" s="8" t="str">
        <f>IF(A315="","",E315*'3_Task_Input'!K315)</f>
        <v/>
      </c>
      <c r="G315" s="8" t="str">
        <f>IF(A315="","",IF(E315&lt;50,1,IF(E315&lt;200,2,IF(E315&lt;500,3,IF(E315&lt;1000,4,5)))))</f>
        <v/>
      </c>
      <c r="H315" s="8" t="str">
        <f>IF(A315="","",IF(F315&lt;10000,1,IF(F315&lt;50000,2,IF(F315&lt;150000,3,IF(F315&lt;300000,4,5)))))</f>
        <v/>
      </c>
      <c r="I315" s="8" t="str">
        <f>IF(A315="","",MIN(5,MAX(1,(IF('3_Task_Input'!L315="Low",1,IF('3_Task_Input'!L315="Medium",3,5)) +IF('3_Task_Input'!M315="Rare",0,IF('3_Task_Input'!M315="Occasional",1,2)) +IF('3_Task_Input'!N315="Shared",0,IF('3_Task_Input'!N315="Role-based",1,2)) +IF('3_Task_Input'!O315="Yes",1,0))/2)))</f>
        <v/>
      </c>
      <c r="J315" s="8" t="str">
        <f>IF(A315="","",MIN(5,MAX(1,(IF('3_Task_Input'!S315="None",1,IF('3_Task_Input'!S315="Internal",3,5)) +IF('3_Task_Input'!P315&gt;48,5,IF('3_Task_Input'!P315&gt;8,4,IF('3_Task_Input'!P315&gt;0,2,1))))/2)))</f>
        <v/>
      </c>
      <c r="K315" s="8" t="str">
        <f>IF(A315="","",MIN(5,MAX(1,(IF('3_Task_Input'!R315="Low",1,IF('3_Task_Input'!R315="Medium",3,5))))))</f>
        <v/>
      </c>
      <c r="L315" s="8" t="str">
        <f>IF(A315="","",ROUND(AVERAGE(G315:K315),2))</f>
        <v/>
      </c>
      <c r="M315" s="8" t="str">
        <f>IF(A315="","",IF(L315&gt;=4,"High-Impact / Near-Term",IF(L315&gt;=2.5,"Medium-Impact","Monitor / Defer")))</f>
        <v/>
      </c>
    </row>
    <row r="316" spans="1:13">
      <c r="A316" s="8" t="str">
        <f>IF('3_Task_Input'!A316="","",'3_Task_Input'!A316)</f>
        <v/>
      </c>
      <c r="B316" s="8" t="str">
        <f>IF(A316="","",'3_Task_Input'!B316)</f>
        <v/>
      </c>
      <c r="C316" s="8" t="str">
        <f>IF(A316="","",'3_Task_Input'!C316)</f>
        <v/>
      </c>
      <c r="D316" s="8" t="str">
        <f>IF(A316="","",IF('3_Task_Input'!H316="per day",'3_Task_Input'!I316*260,IF('3_Task_Input'!H316="per week",'3_Task_Input'!I316*52,IF('3_Task_Input'!H316="per month",'3_Task_Input'!I316*12,""))))</f>
        <v/>
      </c>
      <c r="E316" s="8" t="str">
        <f>IF(A316="","",(D316*'3_Task_Input'!G316/60)*MAX(1,'3_Task_Input'!J316))</f>
        <v/>
      </c>
      <c r="F316" s="8" t="str">
        <f>IF(A316="","",E316*'3_Task_Input'!K316)</f>
        <v/>
      </c>
      <c r="G316" s="8" t="str">
        <f>IF(A316="","",IF(E316&lt;50,1,IF(E316&lt;200,2,IF(E316&lt;500,3,IF(E316&lt;1000,4,5)))))</f>
        <v/>
      </c>
      <c r="H316" s="8" t="str">
        <f>IF(A316="","",IF(F316&lt;10000,1,IF(F316&lt;50000,2,IF(F316&lt;150000,3,IF(F316&lt;300000,4,5)))))</f>
        <v/>
      </c>
      <c r="I316" s="8" t="str">
        <f>IF(A316="","",MIN(5,MAX(1,(IF('3_Task_Input'!L316="Low",1,IF('3_Task_Input'!L316="Medium",3,5)) +IF('3_Task_Input'!M316="Rare",0,IF('3_Task_Input'!M316="Occasional",1,2)) +IF('3_Task_Input'!N316="Shared",0,IF('3_Task_Input'!N316="Role-based",1,2)) +IF('3_Task_Input'!O316="Yes",1,0))/2)))</f>
        <v/>
      </c>
      <c r="J316" s="8" t="str">
        <f>IF(A316="","",MIN(5,MAX(1,(IF('3_Task_Input'!S316="None",1,IF('3_Task_Input'!S316="Internal",3,5)) +IF('3_Task_Input'!P316&gt;48,5,IF('3_Task_Input'!P316&gt;8,4,IF('3_Task_Input'!P316&gt;0,2,1))))/2)))</f>
        <v/>
      </c>
      <c r="K316" s="8" t="str">
        <f>IF(A316="","",MIN(5,MAX(1,(IF('3_Task_Input'!R316="Low",1,IF('3_Task_Input'!R316="Medium",3,5))))))</f>
        <v/>
      </c>
      <c r="L316" s="8" t="str">
        <f>IF(A316="","",ROUND(AVERAGE(G316:K316),2))</f>
        <v/>
      </c>
      <c r="M316" s="8" t="str">
        <f>IF(A316="","",IF(L316&gt;=4,"High-Impact / Near-Term",IF(L316&gt;=2.5,"Medium-Impact","Monitor / Defer")))</f>
        <v/>
      </c>
    </row>
    <row r="317" spans="1:13">
      <c r="A317" s="8" t="str">
        <f>IF('3_Task_Input'!A317="","",'3_Task_Input'!A317)</f>
        <v/>
      </c>
      <c r="B317" s="8" t="str">
        <f>IF(A317="","",'3_Task_Input'!B317)</f>
        <v/>
      </c>
      <c r="C317" s="8" t="str">
        <f>IF(A317="","",'3_Task_Input'!C317)</f>
        <v/>
      </c>
      <c r="D317" s="8" t="str">
        <f>IF(A317="","",IF('3_Task_Input'!H317="per day",'3_Task_Input'!I317*260,IF('3_Task_Input'!H317="per week",'3_Task_Input'!I317*52,IF('3_Task_Input'!H317="per month",'3_Task_Input'!I317*12,""))))</f>
        <v/>
      </c>
      <c r="E317" s="8" t="str">
        <f>IF(A317="","",(D317*'3_Task_Input'!G317/60)*MAX(1,'3_Task_Input'!J317))</f>
        <v/>
      </c>
      <c r="F317" s="8" t="str">
        <f>IF(A317="","",E317*'3_Task_Input'!K317)</f>
        <v/>
      </c>
      <c r="G317" s="8" t="str">
        <f>IF(A317="","",IF(E317&lt;50,1,IF(E317&lt;200,2,IF(E317&lt;500,3,IF(E317&lt;1000,4,5)))))</f>
        <v/>
      </c>
      <c r="H317" s="8" t="str">
        <f>IF(A317="","",IF(F317&lt;10000,1,IF(F317&lt;50000,2,IF(F317&lt;150000,3,IF(F317&lt;300000,4,5)))))</f>
        <v/>
      </c>
      <c r="I317" s="8" t="str">
        <f>IF(A317="","",MIN(5,MAX(1,(IF('3_Task_Input'!L317="Low",1,IF('3_Task_Input'!L317="Medium",3,5)) +IF('3_Task_Input'!M317="Rare",0,IF('3_Task_Input'!M317="Occasional",1,2)) +IF('3_Task_Input'!N317="Shared",0,IF('3_Task_Input'!N317="Role-based",1,2)) +IF('3_Task_Input'!O317="Yes",1,0))/2)))</f>
        <v/>
      </c>
      <c r="J317" s="8" t="str">
        <f>IF(A317="","",MIN(5,MAX(1,(IF('3_Task_Input'!S317="None",1,IF('3_Task_Input'!S317="Internal",3,5)) +IF('3_Task_Input'!P317&gt;48,5,IF('3_Task_Input'!P317&gt;8,4,IF('3_Task_Input'!P317&gt;0,2,1))))/2)))</f>
        <v/>
      </c>
      <c r="K317" s="8" t="str">
        <f>IF(A317="","",MIN(5,MAX(1,(IF('3_Task_Input'!R317="Low",1,IF('3_Task_Input'!R317="Medium",3,5))))))</f>
        <v/>
      </c>
      <c r="L317" s="8" t="str">
        <f>IF(A317="","",ROUND(AVERAGE(G317:K317),2))</f>
        <v/>
      </c>
      <c r="M317" s="8" t="str">
        <f>IF(A317="","",IF(L317&gt;=4,"High-Impact / Near-Term",IF(L317&gt;=2.5,"Medium-Impact","Monitor / Defer")))</f>
        <v/>
      </c>
    </row>
    <row r="318" spans="1:13">
      <c r="A318" s="8" t="str">
        <f>IF('3_Task_Input'!A318="","",'3_Task_Input'!A318)</f>
        <v/>
      </c>
      <c r="B318" s="8" t="str">
        <f>IF(A318="","",'3_Task_Input'!B318)</f>
        <v/>
      </c>
      <c r="C318" s="8" t="str">
        <f>IF(A318="","",'3_Task_Input'!C318)</f>
        <v/>
      </c>
      <c r="D318" s="8" t="str">
        <f>IF(A318="","",IF('3_Task_Input'!H318="per day",'3_Task_Input'!I318*260,IF('3_Task_Input'!H318="per week",'3_Task_Input'!I318*52,IF('3_Task_Input'!H318="per month",'3_Task_Input'!I318*12,""))))</f>
        <v/>
      </c>
      <c r="E318" s="8" t="str">
        <f>IF(A318="","",(D318*'3_Task_Input'!G318/60)*MAX(1,'3_Task_Input'!J318))</f>
        <v/>
      </c>
      <c r="F318" s="8" t="str">
        <f>IF(A318="","",E318*'3_Task_Input'!K318)</f>
        <v/>
      </c>
      <c r="G318" s="8" t="str">
        <f>IF(A318="","",IF(E318&lt;50,1,IF(E318&lt;200,2,IF(E318&lt;500,3,IF(E318&lt;1000,4,5)))))</f>
        <v/>
      </c>
      <c r="H318" s="8" t="str">
        <f>IF(A318="","",IF(F318&lt;10000,1,IF(F318&lt;50000,2,IF(F318&lt;150000,3,IF(F318&lt;300000,4,5)))))</f>
        <v/>
      </c>
      <c r="I318" s="8" t="str">
        <f>IF(A318="","",MIN(5,MAX(1,(IF('3_Task_Input'!L318="Low",1,IF('3_Task_Input'!L318="Medium",3,5)) +IF('3_Task_Input'!M318="Rare",0,IF('3_Task_Input'!M318="Occasional",1,2)) +IF('3_Task_Input'!N318="Shared",0,IF('3_Task_Input'!N318="Role-based",1,2)) +IF('3_Task_Input'!O318="Yes",1,0))/2)))</f>
        <v/>
      </c>
      <c r="J318" s="8" t="str">
        <f>IF(A318="","",MIN(5,MAX(1,(IF('3_Task_Input'!S318="None",1,IF('3_Task_Input'!S318="Internal",3,5)) +IF('3_Task_Input'!P318&gt;48,5,IF('3_Task_Input'!P318&gt;8,4,IF('3_Task_Input'!P318&gt;0,2,1))))/2)))</f>
        <v/>
      </c>
      <c r="K318" s="8" t="str">
        <f>IF(A318="","",MIN(5,MAX(1,(IF('3_Task_Input'!R318="Low",1,IF('3_Task_Input'!R318="Medium",3,5))))))</f>
        <v/>
      </c>
      <c r="L318" s="8" t="str">
        <f>IF(A318="","",ROUND(AVERAGE(G318:K318),2))</f>
        <v/>
      </c>
      <c r="M318" s="8" t="str">
        <f>IF(A318="","",IF(L318&gt;=4,"High-Impact / Near-Term",IF(L318&gt;=2.5,"Medium-Impact","Monitor / Defer")))</f>
        <v/>
      </c>
    </row>
    <row r="319" spans="1:13">
      <c r="A319" s="8" t="str">
        <f>IF('3_Task_Input'!A319="","",'3_Task_Input'!A319)</f>
        <v/>
      </c>
      <c r="B319" s="8" t="str">
        <f>IF(A319="","",'3_Task_Input'!B319)</f>
        <v/>
      </c>
      <c r="C319" s="8" t="str">
        <f>IF(A319="","",'3_Task_Input'!C319)</f>
        <v/>
      </c>
      <c r="D319" s="8" t="str">
        <f>IF(A319="","",IF('3_Task_Input'!H319="per day",'3_Task_Input'!I319*260,IF('3_Task_Input'!H319="per week",'3_Task_Input'!I319*52,IF('3_Task_Input'!H319="per month",'3_Task_Input'!I319*12,""))))</f>
        <v/>
      </c>
      <c r="E319" s="8" t="str">
        <f>IF(A319="","",(D319*'3_Task_Input'!G319/60)*MAX(1,'3_Task_Input'!J319))</f>
        <v/>
      </c>
      <c r="F319" s="8" t="str">
        <f>IF(A319="","",E319*'3_Task_Input'!K319)</f>
        <v/>
      </c>
      <c r="G319" s="8" t="str">
        <f>IF(A319="","",IF(E319&lt;50,1,IF(E319&lt;200,2,IF(E319&lt;500,3,IF(E319&lt;1000,4,5)))))</f>
        <v/>
      </c>
      <c r="H319" s="8" t="str">
        <f>IF(A319="","",IF(F319&lt;10000,1,IF(F319&lt;50000,2,IF(F319&lt;150000,3,IF(F319&lt;300000,4,5)))))</f>
        <v/>
      </c>
      <c r="I319" s="8" t="str">
        <f>IF(A319="","",MIN(5,MAX(1,(IF('3_Task_Input'!L319="Low",1,IF('3_Task_Input'!L319="Medium",3,5)) +IF('3_Task_Input'!M319="Rare",0,IF('3_Task_Input'!M319="Occasional",1,2)) +IF('3_Task_Input'!N319="Shared",0,IF('3_Task_Input'!N319="Role-based",1,2)) +IF('3_Task_Input'!O319="Yes",1,0))/2)))</f>
        <v/>
      </c>
      <c r="J319" s="8" t="str">
        <f>IF(A319="","",MIN(5,MAX(1,(IF('3_Task_Input'!S319="None",1,IF('3_Task_Input'!S319="Internal",3,5)) +IF('3_Task_Input'!P319&gt;48,5,IF('3_Task_Input'!P319&gt;8,4,IF('3_Task_Input'!P319&gt;0,2,1))))/2)))</f>
        <v/>
      </c>
      <c r="K319" s="8" t="str">
        <f>IF(A319="","",MIN(5,MAX(1,(IF('3_Task_Input'!R319="Low",1,IF('3_Task_Input'!R319="Medium",3,5))))))</f>
        <v/>
      </c>
      <c r="L319" s="8" t="str">
        <f>IF(A319="","",ROUND(AVERAGE(G319:K319),2))</f>
        <v/>
      </c>
      <c r="M319" s="8" t="str">
        <f>IF(A319="","",IF(L319&gt;=4,"High-Impact / Near-Term",IF(L319&gt;=2.5,"Medium-Impact","Monitor / Defer")))</f>
        <v/>
      </c>
    </row>
    <row r="320" spans="1:13">
      <c r="A320" s="8" t="str">
        <f>IF('3_Task_Input'!A320="","",'3_Task_Input'!A320)</f>
        <v/>
      </c>
      <c r="B320" s="8" t="str">
        <f>IF(A320="","",'3_Task_Input'!B320)</f>
        <v/>
      </c>
      <c r="C320" s="8" t="str">
        <f>IF(A320="","",'3_Task_Input'!C320)</f>
        <v/>
      </c>
      <c r="D320" s="8" t="str">
        <f>IF(A320="","",IF('3_Task_Input'!H320="per day",'3_Task_Input'!I320*260,IF('3_Task_Input'!H320="per week",'3_Task_Input'!I320*52,IF('3_Task_Input'!H320="per month",'3_Task_Input'!I320*12,""))))</f>
        <v/>
      </c>
      <c r="E320" s="8" t="str">
        <f>IF(A320="","",(D320*'3_Task_Input'!G320/60)*MAX(1,'3_Task_Input'!J320))</f>
        <v/>
      </c>
      <c r="F320" s="8" t="str">
        <f>IF(A320="","",E320*'3_Task_Input'!K320)</f>
        <v/>
      </c>
      <c r="G320" s="8" t="str">
        <f>IF(A320="","",IF(E320&lt;50,1,IF(E320&lt;200,2,IF(E320&lt;500,3,IF(E320&lt;1000,4,5)))))</f>
        <v/>
      </c>
      <c r="H320" s="8" t="str">
        <f>IF(A320="","",IF(F320&lt;10000,1,IF(F320&lt;50000,2,IF(F320&lt;150000,3,IF(F320&lt;300000,4,5)))))</f>
        <v/>
      </c>
      <c r="I320" s="8" t="str">
        <f>IF(A320="","",MIN(5,MAX(1,(IF('3_Task_Input'!L320="Low",1,IF('3_Task_Input'!L320="Medium",3,5)) +IF('3_Task_Input'!M320="Rare",0,IF('3_Task_Input'!M320="Occasional",1,2)) +IF('3_Task_Input'!N320="Shared",0,IF('3_Task_Input'!N320="Role-based",1,2)) +IF('3_Task_Input'!O320="Yes",1,0))/2)))</f>
        <v/>
      </c>
      <c r="J320" s="8" t="str">
        <f>IF(A320="","",MIN(5,MAX(1,(IF('3_Task_Input'!S320="None",1,IF('3_Task_Input'!S320="Internal",3,5)) +IF('3_Task_Input'!P320&gt;48,5,IF('3_Task_Input'!P320&gt;8,4,IF('3_Task_Input'!P320&gt;0,2,1))))/2)))</f>
        <v/>
      </c>
      <c r="K320" s="8" t="str">
        <f>IF(A320="","",MIN(5,MAX(1,(IF('3_Task_Input'!R320="Low",1,IF('3_Task_Input'!R320="Medium",3,5))))))</f>
        <v/>
      </c>
      <c r="L320" s="8" t="str">
        <f>IF(A320="","",ROUND(AVERAGE(G320:K320),2))</f>
        <v/>
      </c>
      <c r="M320" s="8" t="str">
        <f>IF(A320="","",IF(L320&gt;=4,"High-Impact / Near-Term",IF(L320&gt;=2.5,"Medium-Impact","Monitor / Defer")))</f>
        <v/>
      </c>
    </row>
    <row r="321" spans="1:13">
      <c r="A321" s="8" t="str">
        <f>IF('3_Task_Input'!A321="","",'3_Task_Input'!A321)</f>
        <v/>
      </c>
      <c r="B321" s="8" t="str">
        <f>IF(A321="","",'3_Task_Input'!B321)</f>
        <v/>
      </c>
      <c r="C321" s="8" t="str">
        <f>IF(A321="","",'3_Task_Input'!C321)</f>
        <v/>
      </c>
      <c r="D321" s="8" t="str">
        <f>IF(A321="","",IF('3_Task_Input'!H321="per day",'3_Task_Input'!I321*260,IF('3_Task_Input'!H321="per week",'3_Task_Input'!I321*52,IF('3_Task_Input'!H321="per month",'3_Task_Input'!I321*12,""))))</f>
        <v/>
      </c>
      <c r="E321" s="8" t="str">
        <f>IF(A321="","",(D321*'3_Task_Input'!G321/60)*MAX(1,'3_Task_Input'!J321))</f>
        <v/>
      </c>
      <c r="F321" s="8" t="str">
        <f>IF(A321="","",E321*'3_Task_Input'!K321)</f>
        <v/>
      </c>
      <c r="G321" s="8" t="str">
        <f>IF(A321="","",IF(E321&lt;50,1,IF(E321&lt;200,2,IF(E321&lt;500,3,IF(E321&lt;1000,4,5)))))</f>
        <v/>
      </c>
      <c r="H321" s="8" t="str">
        <f>IF(A321="","",IF(F321&lt;10000,1,IF(F321&lt;50000,2,IF(F321&lt;150000,3,IF(F321&lt;300000,4,5)))))</f>
        <v/>
      </c>
      <c r="I321" s="8" t="str">
        <f>IF(A321="","",MIN(5,MAX(1,(IF('3_Task_Input'!L321="Low",1,IF('3_Task_Input'!L321="Medium",3,5)) +IF('3_Task_Input'!M321="Rare",0,IF('3_Task_Input'!M321="Occasional",1,2)) +IF('3_Task_Input'!N321="Shared",0,IF('3_Task_Input'!N321="Role-based",1,2)) +IF('3_Task_Input'!O321="Yes",1,0))/2)))</f>
        <v/>
      </c>
      <c r="J321" s="8" t="str">
        <f>IF(A321="","",MIN(5,MAX(1,(IF('3_Task_Input'!S321="None",1,IF('3_Task_Input'!S321="Internal",3,5)) +IF('3_Task_Input'!P321&gt;48,5,IF('3_Task_Input'!P321&gt;8,4,IF('3_Task_Input'!P321&gt;0,2,1))))/2)))</f>
        <v/>
      </c>
      <c r="K321" s="8" t="str">
        <f>IF(A321="","",MIN(5,MAX(1,(IF('3_Task_Input'!R321="Low",1,IF('3_Task_Input'!R321="Medium",3,5))))))</f>
        <v/>
      </c>
      <c r="L321" s="8" t="str">
        <f>IF(A321="","",ROUND(AVERAGE(G321:K321),2))</f>
        <v/>
      </c>
      <c r="M321" s="8" t="str">
        <f>IF(A321="","",IF(L321&gt;=4,"High-Impact / Near-Term",IF(L321&gt;=2.5,"Medium-Impact","Monitor / Defer")))</f>
        <v/>
      </c>
    </row>
    <row r="322" spans="1:13">
      <c r="A322" s="8" t="str">
        <f>IF('3_Task_Input'!A322="","",'3_Task_Input'!A322)</f>
        <v/>
      </c>
      <c r="B322" s="8" t="str">
        <f>IF(A322="","",'3_Task_Input'!B322)</f>
        <v/>
      </c>
      <c r="C322" s="8" t="str">
        <f>IF(A322="","",'3_Task_Input'!C322)</f>
        <v/>
      </c>
      <c r="D322" s="8" t="str">
        <f>IF(A322="","",IF('3_Task_Input'!H322="per day",'3_Task_Input'!I322*260,IF('3_Task_Input'!H322="per week",'3_Task_Input'!I322*52,IF('3_Task_Input'!H322="per month",'3_Task_Input'!I322*12,""))))</f>
        <v/>
      </c>
      <c r="E322" s="8" t="str">
        <f>IF(A322="","",(D322*'3_Task_Input'!G322/60)*MAX(1,'3_Task_Input'!J322))</f>
        <v/>
      </c>
      <c r="F322" s="8" t="str">
        <f>IF(A322="","",E322*'3_Task_Input'!K322)</f>
        <v/>
      </c>
      <c r="G322" s="8" t="str">
        <f>IF(A322="","",IF(E322&lt;50,1,IF(E322&lt;200,2,IF(E322&lt;500,3,IF(E322&lt;1000,4,5)))))</f>
        <v/>
      </c>
      <c r="H322" s="8" t="str">
        <f>IF(A322="","",IF(F322&lt;10000,1,IF(F322&lt;50000,2,IF(F322&lt;150000,3,IF(F322&lt;300000,4,5)))))</f>
        <v/>
      </c>
      <c r="I322" s="8" t="str">
        <f>IF(A322="","",MIN(5,MAX(1,(IF('3_Task_Input'!L322="Low",1,IF('3_Task_Input'!L322="Medium",3,5)) +IF('3_Task_Input'!M322="Rare",0,IF('3_Task_Input'!M322="Occasional",1,2)) +IF('3_Task_Input'!N322="Shared",0,IF('3_Task_Input'!N322="Role-based",1,2)) +IF('3_Task_Input'!O322="Yes",1,0))/2)))</f>
        <v/>
      </c>
      <c r="J322" s="8" t="str">
        <f>IF(A322="","",MIN(5,MAX(1,(IF('3_Task_Input'!S322="None",1,IF('3_Task_Input'!S322="Internal",3,5)) +IF('3_Task_Input'!P322&gt;48,5,IF('3_Task_Input'!P322&gt;8,4,IF('3_Task_Input'!P322&gt;0,2,1))))/2)))</f>
        <v/>
      </c>
      <c r="K322" s="8" t="str">
        <f>IF(A322="","",MIN(5,MAX(1,(IF('3_Task_Input'!R322="Low",1,IF('3_Task_Input'!R322="Medium",3,5))))))</f>
        <v/>
      </c>
      <c r="L322" s="8" t="str">
        <f>IF(A322="","",ROUND(AVERAGE(G322:K322),2))</f>
        <v/>
      </c>
      <c r="M322" s="8" t="str">
        <f>IF(A322="","",IF(L322&gt;=4,"High-Impact / Near-Term",IF(L322&gt;=2.5,"Medium-Impact","Monitor / Defer")))</f>
        <v/>
      </c>
    </row>
    <row r="323" spans="1:13">
      <c r="A323" s="8" t="str">
        <f>IF('3_Task_Input'!A323="","",'3_Task_Input'!A323)</f>
        <v/>
      </c>
      <c r="B323" s="8" t="str">
        <f>IF(A323="","",'3_Task_Input'!B323)</f>
        <v/>
      </c>
      <c r="C323" s="8" t="str">
        <f>IF(A323="","",'3_Task_Input'!C323)</f>
        <v/>
      </c>
      <c r="D323" s="8" t="str">
        <f>IF(A323="","",IF('3_Task_Input'!H323="per day",'3_Task_Input'!I323*260,IF('3_Task_Input'!H323="per week",'3_Task_Input'!I323*52,IF('3_Task_Input'!H323="per month",'3_Task_Input'!I323*12,""))))</f>
        <v/>
      </c>
      <c r="E323" s="8" t="str">
        <f>IF(A323="","",(D323*'3_Task_Input'!G323/60)*MAX(1,'3_Task_Input'!J323))</f>
        <v/>
      </c>
      <c r="F323" s="8" t="str">
        <f>IF(A323="","",E323*'3_Task_Input'!K323)</f>
        <v/>
      </c>
      <c r="G323" s="8" t="str">
        <f>IF(A323="","",IF(E323&lt;50,1,IF(E323&lt;200,2,IF(E323&lt;500,3,IF(E323&lt;1000,4,5)))))</f>
        <v/>
      </c>
      <c r="H323" s="8" t="str">
        <f>IF(A323="","",IF(F323&lt;10000,1,IF(F323&lt;50000,2,IF(F323&lt;150000,3,IF(F323&lt;300000,4,5)))))</f>
        <v/>
      </c>
      <c r="I323" s="8" t="str">
        <f>IF(A323="","",MIN(5,MAX(1,(IF('3_Task_Input'!L323="Low",1,IF('3_Task_Input'!L323="Medium",3,5)) +IF('3_Task_Input'!M323="Rare",0,IF('3_Task_Input'!M323="Occasional",1,2)) +IF('3_Task_Input'!N323="Shared",0,IF('3_Task_Input'!N323="Role-based",1,2)) +IF('3_Task_Input'!O323="Yes",1,0))/2)))</f>
        <v/>
      </c>
      <c r="J323" s="8" t="str">
        <f>IF(A323="","",MIN(5,MAX(1,(IF('3_Task_Input'!S323="None",1,IF('3_Task_Input'!S323="Internal",3,5)) +IF('3_Task_Input'!P323&gt;48,5,IF('3_Task_Input'!P323&gt;8,4,IF('3_Task_Input'!P323&gt;0,2,1))))/2)))</f>
        <v/>
      </c>
      <c r="K323" s="8" t="str">
        <f>IF(A323="","",MIN(5,MAX(1,(IF('3_Task_Input'!R323="Low",1,IF('3_Task_Input'!R323="Medium",3,5))))))</f>
        <v/>
      </c>
      <c r="L323" s="8" t="str">
        <f>IF(A323="","",ROUND(AVERAGE(G323:K323),2))</f>
        <v/>
      </c>
      <c r="M323" s="8" t="str">
        <f>IF(A323="","",IF(L323&gt;=4,"High-Impact / Near-Term",IF(L323&gt;=2.5,"Medium-Impact","Monitor / Defer")))</f>
        <v/>
      </c>
    </row>
    <row r="324" spans="1:13">
      <c r="A324" s="8" t="str">
        <f>IF('3_Task_Input'!A324="","",'3_Task_Input'!A324)</f>
        <v/>
      </c>
      <c r="B324" s="8" t="str">
        <f>IF(A324="","",'3_Task_Input'!B324)</f>
        <v/>
      </c>
      <c r="C324" s="8" t="str">
        <f>IF(A324="","",'3_Task_Input'!C324)</f>
        <v/>
      </c>
      <c r="D324" s="8" t="str">
        <f>IF(A324="","",IF('3_Task_Input'!H324="per day",'3_Task_Input'!I324*260,IF('3_Task_Input'!H324="per week",'3_Task_Input'!I324*52,IF('3_Task_Input'!H324="per month",'3_Task_Input'!I324*12,""))))</f>
        <v/>
      </c>
      <c r="E324" s="8" t="str">
        <f>IF(A324="","",(D324*'3_Task_Input'!G324/60)*MAX(1,'3_Task_Input'!J324))</f>
        <v/>
      </c>
      <c r="F324" s="8" t="str">
        <f>IF(A324="","",E324*'3_Task_Input'!K324)</f>
        <v/>
      </c>
      <c r="G324" s="8" t="str">
        <f>IF(A324="","",IF(E324&lt;50,1,IF(E324&lt;200,2,IF(E324&lt;500,3,IF(E324&lt;1000,4,5)))))</f>
        <v/>
      </c>
      <c r="H324" s="8" t="str">
        <f>IF(A324="","",IF(F324&lt;10000,1,IF(F324&lt;50000,2,IF(F324&lt;150000,3,IF(F324&lt;300000,4,5)))))</f>
        <v/>
      </c>
      <c r="I324" s="8" t="str">
        <f>IF(A324="","",MIN(5,MAX(1,(IF('3_Task_Input'!L324="Low",1,IF('3_Task_Input'!L324="Medium",3,5)) +IF('3_Task_Input'!M324="Rare",0,IF('3_Task_Input'!M324="Occasional",1,2)) +IF('3_Task_Input'!N324="Shared",0,IF('3_Task_Input'!N324="Role-based",1,2)) +IF('3_Task_Input'!O324="Yes",1,0))/2)))</f>
        <v/>
      </c>
      <c r="J324" s="8" t="str">
        <f>IF(A324="","",MIN(5,MAX(1,(IF('3_Task_Input'!S324="None",1,IF('3_Task_Input'!S324="Internal",3,5)) +IF('3_Task_Input'!P324&gt;48,5,IF('3_Task_Input'!P324&gt;8,4,IF('3_Task_Input'!P324&gt;0,2,1))))/2)))</f>
        <v/>
      </c>
      <c r="K324" s="8" t="str">
        <f>IF(A324="","",MIN(5,MAX(1,(IF('3_Task_Input'!R324="Low",1,IF('3_Task_Input'!R324="Medium",3,5))))))</f>
        <v/>
      </c>
      <c r="L324" s="8" t="str">
        <f>IF(A324="","",ROUND(AVERAGE(G324:K324),2))</f>
        <v/>
      </c>
      <c r="M324" s="8" t="str">
        <f>IF(A324="","",IF(L324&gt;=4,"High-Impact / Near-Term",IF(L324&gt;=2.5,"Medium-Impact","Monitor / Defer")))</f>
        <v/>
      </c>
    </row>
    <row r="325" spans="1:13">
      <c r="A325" s="8" t="str">
        <f>IF('3_Task_Input'!A325="","",'3_Task_Input'!A325)</f>
        <v/>
      </c>
      <c r="B325" s="8" t="str">
        <f>IF(A325="","",'3_Task_Input'!B325)</f>
        <v/>
      </c>
      <c r="C325" s="8" t="str">
        <f>IF(A325="","",'3_Task_Input'!C325)</f>
        <v/>
      </c>
      <c r="D325" s="8" t="str">
        <f>IF(A325="","",IF('3_Task_Input'!H325="per day",'3_Task_Input'!I325*260,IF('3_Task_Input'!H325="per week",'3_Task_Input'!I325*52,IF('3_Task_Input'!H325="per month",'3_Task_Input'!I325*12,""))))</f>
        <v/>
      </c>
      <c r="E325" s="8" t="str">
        <f>IF(A325="","",(D325*'3_Task_Input'!G325/60)*MAX(1,'3_Task_Input'!J325))</f>
        <v/>
      </c>
      <c r="F325" s="8" t="str">
        <f>IF(A325="","",E325*'3_Task_Input'!K325)</f>
        <v/>
      </c>
      <c r="G325" s="8" t="str">
        <f>IF(A325="","",IF(E325&lt;50,1,IF(E325&lt;200,2,IF(E325&lt;500,3,IF(E325&lt;1000,4,5)))))</f>
        <v/>
      </c>
      <c r="H325" s="8" t="str">
        <f>IF(A325="","",IF(F325&lt;10000,1,IF(F325&lt;50000,2,IF(F325&lt;150000,3,IF(F325&lt;300000,4,5)))))</f>
        <v/>
      </c>
      <c r="I325" s="8" t="str">
        <f>IF(A325="","",MIN(5,MAX(1,(IF('3_Task_Input'!L325="Low",1,IF('3_Task_Input'!L325="Medium",3,5)) +IF('3_Task_Input'!M325="Rare",0,IF('3_Task_Input'!M325="Occasional",1,2)) +IF('3_Task_Input'!N325="Shared",0,IF('3_Task_Input'!N325="Role-based",1,2)) +IF('3_Task_Input'!O325="Yes",1,0))/2)))</f>
        <v/>
      </c>
      <c r="J325" s="8" t="str">
        <f>IF(A325="","",MIN(5,MAX(1,(IF('3_Task_Input'!S325="None",1,IF('3_Task_Input'!S325="Internal",3,5)) +IF('3_Task_Input'!P325&gt;48,5,IF('3_Task_Input'!P325&gt;8,4,IF('3_Task_Input'!P325&gt;0,2,1))))/2)))</f>
        <v/>
      </c>
      <c r="K325" s="8" t="str">
        <f>IF(A325="","",MIN(5,MAX(1,(IF('3_Task_Input'!R325="Low",1,IF('3_Task_Input'!R325="Medium",3,5))))))</f>
        <v/>
      </c>
      <c r="L325" s="8" t="str">
        <f>IF(A325="","",ROUND(AVERAGE(G325:K325),2))</f>
        <v/>
      </c>
      <c r="M325" s="8" t="str">
        <f>IF(A325="","",IF(L325&gt;=4,"High-Impact / Near-Term",IF(L325&gt;=2.5,"Medium-Impact","Monitor / Defer")))</f>
        <v/>
      </c>
    </row>
    <row r="326" spans="1:13">
      <c r="A326" s="8" t="str">
        <f>IF('3_Task_Input'!A326="","",'3_Task_Input'!A326)</f>
        <v/>
      </c>
      <c r="B326" s="8" t="str">
        <f>IF(A326="","",'3_Task_Input'!B326)</f>
        <v/>
      </c>
      <c r="C326" s="8" t="str">
        <f>IF(A326="","",'3_Task_Input'!C326)</f>
        <v/>
      </c>
      <c r="D326" s="8" t="str">
        <f>IF(A326="","",IF('3_Task_Input'!H326="per day",'3_Task_Input'!I326*260,IF('3_Task_Input'!H326="per week",'3_Task_Input'!I326*52,IF('3_Task_Input'!H326="per month",'3_Task_Input'!I326*12,""))))</f>
        <v/>
      </c>
      <c r="E326" s="8" t="str">
        <f>IF(A326="","",(D326*'3_Task_Input'!G326/60)*MAX(1,'3_Task_Input'!J326))</f>
        <v/>
      </c>
      <c r="F326" s="8" t="str">
        <f>IF(A326="","",E326*'3_Task_Input'!K326)</f>
        <v/>
      </c>
      <c r="G326" s="8" t="str">
        <f>IF(A326="","",IF(E326&lt;50,1,IF(E326&lt;200,2,IF(E326&lt;500,3,IF(E326&lt;1000,4,5)))))</f>
        <v/>
      </c>
      <c r="H326" s="8" t="str">
        <f>IF(A326="","",IF(F326&lt;10000,1,IF(F326&lt;50000,2,IF(F326&lt;150000,3,IF(F326&lt;300000,4,5)))))</f>
        <v/>
      </c>
      <c r="I326" s="8" t="str">
        <f>IF(A326="","",MIN(5,MAX(1,(IF('3_Task_Input'!L326="Low",1,IF('3_Task_Input'!L326="Medium",3,5)) +IF('3_Task_Input'!M326="Rare",0,IF('3_Task_Input'!M326="Occasional",1,2)) +IF('3_Task_Input'!N326="Shared",0,IF('3_Task_Input'!N326="Role-based",1,2)) +IF('3_Task_Input'!O326="Yes",1,0))/2)))</f>
        <v/>
      </c>
      <c r="J326" s="8" t="str">
        <f>IF(A326="","",MIN(5,MAX(1,(IF('3_Task_Input'!S326="None",1,IF('3_Task_Input'!S326="Internal",3,5)) +IF('3_Task_Input'!P326&gt;48,5,IF('3_Task_Input'!P326&gt;8,4,IF('3_Task_Input'!P326&gt;0,2,1))))/2)))</f>
        <v/>
      </c>
      <c r="K326" s="8" t="str">
        <f>IF(A326="","",MIN(5,MAX(1,(IF('3_Task_Input'!R326="Low",1,IF('3_Task_Input'!R326="Medium",3,5))))))</f>
        <v/>
      </c>
      <c r="L326" s="8" t="str">
        <f>IF(A326="","",ROUND(AVERAGE(G326:K326),2))</f>
        <v/>
      </c>
      <c r="M326" s="8" t="str">
        <f>IF(A326="","",IF(L326&gt;=4,"High-Impact / Near-Term",IF(L326&gt;=2.5,"Medium-Impact","Monitor / Defer")))</f>
        <v/>
      </c>
    </row>
    <row r="327" spans="1:13">
      <c r="A327" s="8" t="str">
        <f>IF('3_Task_Input'!A327="","",'3_Task_Input'!A327)</f>
        <v/>
      </c>
      <c r="B327" s="8" t="str">
        <f>IF(A327="","",'3_Task_Input'!B327)</f>
        <v/>
      </c>
      <c r="C327" s="8" t="str">
        <f>IF(A327="","",'3_Task_Input'!C327)</f>
        <v/>
      </c>
      <c r="D327" s="8" t="str">
        <f>IF(A327="","",IF('3_Task_Input'!H327="per day",'3_Task_Input'!I327*260,IF('3_Task_Input'!H327="per week",'3_Task_Input'!I327*52,IF('3_Task_Input'!H327="per month",'3_Task_Input'!I327*12,""))))</f>
        <v/>
      </c>
      <c r="E327" s="8" t="str">
        <f>IF(A327="","",(D327*'3_Task_Input'!G327/60)*MAX(1,'3_Task_Input'!J327))</f>
        <v/>
      </c>
      <c r="F327" s="8" t="str">
        <f>IF(A327="","",E327*'3_Task_Input'!K327)</f>
        <v/>
      </c>
      <c r="G327" s="8" t="str">
        <f>IF(A327="","",IF(E327&lt;50,1,IF(E327&lt;200,2,IF(E327&lt;500,3,IF(E327&lt;1000,4,5)))))</f>
        <v/>
      </c>
      <c r="H327" s="8" t="str">
        <f>IF(A327="","",IF(F327&lt;10000,1,IF(F327&lt;50000,2,IF(F327&lt;150000,3,IF(F327&lt;300000,4,5)))))</f>
        <v/>
      </c>
      <c r="I327" s="8" t="str">
        <f>IF(A327="","",MIN(5,MAX(1,(IF('3_Task_Input'!L327="Low",1,IF('3_Task_Input'!L327="Medium",3,5)) +IF('3_Task_Input'!M327="Rare",0,IF('3_Task_Input'!M327="Occasional",1,2)) +IF('3_Task_Input'!N327="Shared",0,IF('3_Task_Input'!N327="Role-based",1,2)) +IF('3_Task_Input'!O327="Yes",1,0))/2)))</f>
        <v/>
      </c>
      <c r="J327" s="8" t="str">
        <f>IF(A327="","",MIN(5,MAX(1,(IF('3_Task_Input'!S327="None",1,IF('3_Task_Input'!S327="Internal",3,5)) +IF('3_Task_Input'!P327&gt;48,5,IF('3_Task_Input'!P327&gt;8,4,IF('3_Task_Input'!P327&gt;0,2,1))))/2)))</f>
        <v/>
      </c>
      <c r="K327" s="8" t="str">
        <f>IF(A327="","",MIN(5,MAX(1,(IF('3_Task_Input'!R327="Low",1,IF('3_Task_Input'!R327="Medium",3,5))))))</f>
        <v/>
      </c>
      <c r="L327" s="8" t="str">
        <f>IF(A327="","",ROUND(AVERAGE(G327:K327),2))</f>
        <v/>
      </c>
      <c r="M327" s="8" t="str">
        <f>IF(A327="","",IF(L327&gt;=4,"High-Impact / Near-Term",IF(L327&gt;=2.5,"Medium-Impact","Monitor / Defer")))</f>
        <v/>
      </c>
    </row>
    <row r="328" spans="1:13">
      <c r="A328" s="8" t="str">
        <f>IF('3_Task_Input'!A328="","",'3_Task_Input'!A328)</f>
        <v/>
      </c>
      <c r="B328" s="8" t="str">
        <f>IF(A328="","",'3_Task_Input'!B328)</f>
        <v/>
      </c>
      <c r="C328" s="8" t="str">
        <f>IF(A328="","",'3_Task_Input'!C328)</f>
        <v/>
      </c>
      <c r="D328" s="8" t="str">
        <f>IF(A328="","",IF('3_Task_Input'!H328="per day",'3_Task_Input'!I328*260,IF('3_Task_Input'!H328="per week",'3_Task_Input'!I328*52,IF('3_Task_Input'!H328="per month",'3_Task_Input'!I328*12,""))))</f>
        <v/>
      </c>
      <c r="E328" s="8" t="str">
        <f>IF(A328="","",(D328*'3_Task_Input'!G328/60)*MAX(1,'3_Task_Input'!J328))</f>
        <v/>
      </c>
      <c r="F328" s="8" t="str">
        <f>IF(A328="","",E328*'3_Task_Input'!K328)</f>
        <v/>
      </c>
      <c r="G328" s="8" t="str">
        <f>IF(A328="","",IF(E328&lt;50,1,IF(E328&lt;200,2,IF(E328&lt;500,3,IF(E328&lt;1000,4,5)))))</f>
        <v/>
      </c>
      <c r="H328" s="8" t="str">
        <f>IF(A328="","",IF(F328&lt;10000,1,IF(F328&lt;50000,2,IF(F328&lt;150000,3,IF(F328&lt;300000,4,5)))))</f>
        <v/>
      </c>
      <c r="I328" s="8" t="str">
        <f>IF(A328="","",MIN(5,MAX(1,(IF('3_Task_Input'!L328="Low",1,IF('3_Task_Input'!L328="Medium",3,5)) +IF('3_Task_Input'!M328="Rare",0,IF('3_Task_Input'!M328="Occasional",1,2)) +IF('3_Task_Input'!N328="Shared",0,IF('3_Task_Input'!N328="Role-based",1,2)) +IF('3_Task_Input'!O328="Yes",1,0))/2)))</f>
        <v/>
      </c>
      <c r="J328" s="8" t="str">
        <f>IF(A328="","",MIN(5,MAX(1,(IF('3_Task_Input'!S328="None",1,IF('3_Task_Input'!S328="Internal",3,5)) +IF('3_Task_Input'!P328&gt;48,5,IF('3_Task_Input'!P328&gt;8,4,IF('3_Task_Input'!P328&gt;0,2,1))))/2)))</f>
        <v/>
      </c>
      <c r="K328" s="8" t="str">
        <f>IF(A328="","",MIN(5,MAX(1,(IF('3_Task_Input'!R328="Low",1,IF('3_Task_Input'!R328="Medium",3,5))))))</f>
        <v/>
      </c>
      <c r="L328" s="8" t="str">
        <f>IF(A328="","",ROUND(AVERAGE(G328:K328),2))</f>
        <v/>
      </c>
      <c r="M328" s="8" t="str">
        <f>IF(A328="","",IF(L328&gt;=4,"High-Impact / Near-Term",IF(L328&gt;=2.5,"Medium-Impact","Monitor / Defer")))</f>
        <v/>
      </c>
    </row>
    <row r="329" spans="1:13">
      <c r="A329" s="8" t="str">
        <f>IF('3_Task_Input'!A329="","",'3_Task_Input'!A329)</f>
        <v/>
      </c>
      <c r="B329" s="8" t="str">
        <f>IF(A329="","",'3_Task_Input'!B329)</f>
        <v/>
      </c>
      <c r="C329" s="8" t="str">
        <f>IF(A329="","",'3_Task_Input'!C329)</f>
        <v/>
      </c>
      <c r="D329" s="8" t="str">
        <f>IF(A329="","",IF('3_Task_Input'!H329="per day",'3_Task_Input'!I329*260,IF('3_Task_Input'!H329="per week",'3_Task_Input'!I329*52,IF('3_Task_Input'!H329="per month",'3_Task_Input'!I329*12,""))))</f>
        <v/>
      </c>
      <c r="E329" s="8" t="str">
        <f>IF(A329="","",(D329*'3_Task_Input'!G329/60)*MAX(1,'3_Task_Input'!J329))</f>
        <v/>
      </c>
      <c r="F329" s="8" t="str">
        <f>IF(A329="","",E329*'3_Task_Input'!K329)</f>
        <v/>
      </c>
      <c r="G329" s="8" t="str">
        <f>IF(A329="","",IF(E329&lt;50,1,IF(E329&lt;200,2,IF(E329&lt;500,3,IF(E329&lt;1000,4,5)))))</f>
        <v/>
      </c>
      <c r="H329" s="8" t="str">
        <f>IF(A329="","",IF(F329&lt;10000,1,IF(F329&lt;50000,2,IF(F329&lt;150000,3,IF(F329&lt;300000,4,5)))))</f>
        <v/>
      </c>
      <c r="I329" s="8" t="str">
        <f>IF(A329="","",MIN(5,MAX(1,(IF('3_Task_Input'!L329="Low",1,IF('3_Task_Input'!L329="Medium",3,5)) +IF('3_Task_Input'!M329="Rare",0,IF('3_Task_Input'!M329="Occasional",1,2)) +IF('3_Task_Input'!N329="Shared",0,IF('3_Task_Input'!N329="Role-based",1,2)) +IF('3_Task_Input'!O329="Yes",1,0))/2)))</f>
        <v/>
      </c>
      <c r="J329" s="8" t="str">
        <f>IF(A329="","",MIN(5,MAX(1,(IF('3_Task_Input'!S329="None",1,IF('3_Task_Input'!S329="Internal",3,5)) +IF('3_Task_Input'!P329&gt;48,5,IF('3_Task_Input'!P329&gt;8,4,IF('3_Task_Input'!P329&gt;0,2,1))))/2)))</f>
        <v/>
      </c>
      <c r="K329" s="8" t="str">
        <f>IF(A329="","",MIN(5,MAX(1,(IF('3_Task_Input'!R329="Low",1,IF('3_Task_Input'!R329="Medium",3,5))))))</f>
        <v/>
      </c>
      <c r="L329" s="8" t="str">
        <f>IF(A329="","",ROUND(AVERAGE(G329:K329),2))</f>
        <v/>
      </c>
      <c r="M329" s="8" t="str">
        <f>IF(A329="","",IF(L329&gt;=4,"High-Impact / Near-Term",IF(L329&gt;=2.5,"Medium-Impact","Monitor / Defer")))</f>
        <v/>
      </c>
    </row>
    <row r="330" spans="1:13">
      <c r="A330" s="8" t="str">
        <f>IF('3_Task_Input'!A330="","",'3_Task_Input'!A330)</f>
        <v/>
      </c>
      <c r="B330" s="8" t="str">
        <f>IF(A330="","",'3_Task_Input'!B330)</f>
        <v/>
      </c>
      <c r="C330" s="8" t="str">
        <f>IF(A330="","",'3_Task_Input'!C330)</f>
        <v/>
      </c>
      <c r="D330" s="8" t="str">
        <f>IF(A330="","",IF('3_Task_Input'!H330="per day",'3_Task_Input'!I330*260,IF('3_Task_Input'!H330="per week",'3_Task_Input'!I330*52,IF('3_Task_Input'!H330="per month",'3_Task_Input'!I330*12,""))))</f>
        <v/>
      </c>
      <c r="E330" s="8" t="str">
        <f>IF(A330="","",(D330*'3_Task_Input'!G330/60)*MAX(1,'3_Task_Input'!J330))</f>
        <v/>
      </c>
      <c r="F330" s="8" t="str">
        <f>IF(A330="","",E330*'3_Task_Input'!K330)</f>
        <v/>
      </c>
      <c r="G330" s="8" t="str">
        <f>IF(A330="","",IF(E330&lt;50,1,IF(E330&lt;200,2,IF(E330&lt;500,3,IF(E330&lt;1000,4,5)))))</f>
        <v/>
      </c>
      <c r="H330" s="8" t="str">
        <f>IF(A330="","",IF(F330&lt;10000,1,IF(F330&lt;50000,2,IF(F330&lt;150000,3,IF(F330&lt;300000,4,5)))))</f>
        <v/>
      </c>
      <c r="I330" s="8" t="str">
        <f>IF(A330="","",MIN(5,MAX(1,(IF('3_Task_Input'!L330="Low",1,IF('3_Task_Input'!L330="Medium",3,5)) +IF('3_Task_Input'!M330="Rare",0,IF('3_Task_Input'!M330="Occasional",1,2)) +IF('3_Task_Input'!N330="Shared",0,IF('3_Task_Input'!N330="Role-based",1,2)) +IF('3_Task_Input'!O330="Yes",1,0))/2)))</f>
        <v/>
      </c>
      <c r="J330" s="8" t="str">
        <f>IF(A330="","",MIN(5,MAX(1,(IF('3_Task_Input'!S330="None",1,IF('3_Task_Input'!S330="Internal",3,5)) +IF('3_Task_Input'!P330&gt;48,5,IF('3_Task_Input'!P330&gt;8,4,IF('3_Task_Input'!P330&gt;0,2,1))))/2)))</f>
        <v/>
      </c>
      <c r="K330" s="8" t="str">
        <f>IF(A330="","",MIN(5,MAX(1,(IF('3_Task_Input'!R330="Low",1,IF('3_Task_Input'!R330="Medium",3,5))))))</f>
        <v/>
      </c>
      <c r="L330" s="8" t="str">
        <f>IF(A330="","",ROUND(AVERAGE(G330:K330),2))</f>
        <v/>
      </c>
      <c r="M330" s="8" t="str">
        <f>IF(A330="","",IF(L330&gt;=4,"High-Impact / Near-Term",IF(L330&gt;=2.5,"Medium-Impact","Monitor / Defer")))</f>
        <v/>
      </c>
    </row>
    <row r="331" spans="1:13">
      <c r="A331" s="8" t="str">
        <f>IF('3_Task_Input'!A331="","",'3_Task_Input'!A331)</f>
        <v/>
      </c>
      <c r="B331" s="8" t="str">
        <f>IF(A331="","",'3_Task_Input'!B331)</f>
        <v/>
      </c>
      <c r="C331" s="8" t="str">
        <f>IF(A331="","",'3_Task_Input'!C331)</f>
        <v/>
      </c>
      <c r="D331" s="8" t="str">
        <f>IF(A331="","",IF('3_Task_Input'!H331="per day",'3_Task_Input'!I331*260,IF('3_Task_Input'!H331="per week",'3_Task_Input'!I331*52,IF('3_Task_Input'!H331="per month",'3_Task_Input'!I331*12,""))))</f>
        <v/>
      </c>
      <c r="E331" s="8" t="str">
        <f>IF(A331="","",(D331*'3_Task_Input'!G331/60)*MAX(1,'3_Task_Input'!J331))</f>
        <v/>
      </c>
      <c r="F331" s="8" t="str">
        <f>IF(A331="","",E331*'3_Task_Input'!K331)</f>
        <v/>
      </c>
      <c r="G331" s="8" t="str">
        <f>IF(A331="","",IF(E331&lt;50,1,IF(E331&lt;200,2,IF(E331&lt;500,3,IF(E331&lt;1000,4,5)))))</f>
        <v/>
      </c>
      <c r="H331" s="8" t="str">
        <f>IF(A331="","",IF(F331&lt;10000,1,IF(F331&lt;50000,2,IF(F331&lt;150000,3,IF(F331&lt;300000,4,5)))))</f>
        <v/>
      </c>
      <c r="I331" s="8" t="str">
        <f>IF(A331="","",MIN(5,MAX(1,(IF('3_Task_Input'!L331="Low",1,IF('3_Task_Input'!L331="Medium",3,5)) +IF('3_Task_Input'!M331="Rare",0,IF('3_Task_Input'!M331="Occasional",1,2)) +IF('3_Task_Input'!N331="Shared",0,IF('3_Task_Input'!N331="Role-based",1,2)) +IF('3_Task_Input'!O331="Yes",1,0))/2)))</f>
        <v/>
      </c>
      <c r="J331" s="8" t="str">
        <f>IF(A331="","",MIN(5,MAX(1,(IF('3_Task_Input'!S331="None",1,IF('3_Task_Input'!S331="Internal",3,5)) +IF('3_Task_Input'!P331&gt;48,5,IF('3_Task_Input'!P331&gt;8,4,IF('3_Task_Input'!P331&gt;0,2,1))))/2)))</f>
        <v/>
      </c>
      <c r="K331" s="8" t="str">
        <f>IF(A331="","",MIN(5,MAX(1,(IF('3_Task_Input'!R331="Low",1,IF('3_Task_Input'!R331="Medium",3,5))))))</f>
        <v/>
      </c>
      <c r="L331" s="8" t="str">
        <f>IF(A331="","",ROUND(AVERAGE(G331:K331),2))</f>
        <v/>
      </c>
      <c r="M331" s="8" t="str">
        <f>IF(A331="","",IF(L331&gt;=4,"High-Impact / Near-Term",IF(L331&gt;=2.5,"Medium-Impact","Monitor / Defer")))</f>
        <v/>
      </c>
    </row>
    <row r="332" spans="1:13">
      <c r="A332" s="8" t="str">
        <f>IF('3_Task_Input'!A332="","",'3_Task_Input'!A332)</f>
        <v/>
      </c>
      <c r="B332" s="8" t="str">
        <f>IF(A332="","",'3_Task_Input'!B332)</f>
        <v/>
      </c>
      <c r="C332" s="8" t="str">
        <f>IF(A332="","",'3_Task_Input'!C332)</f>
        <v/>
      </c>
      <c r="D332" s="8" t="str">
        <f>IF(A332="","",IF('3_Task_Input'!H332="per day",'3_Task_Input'!I332*260,IF('3_Task_Input'!H332="per week",'3_Task_Input'!I332*52,IF('3_Task_Input'!H332="per month",'3_Task_Input'!I332*12,""))))</f>
        <v/>
      </c>
      <c r="E332" s="8" t="str">
        <f>IF(A332="","",(D332*'3_Task_Input'!G332/60)*MAX(1,'3_Task_Input'!J332))</f>
        <v/>
      </c>
      <c r="F332" s="8" t="str">
        <f>IF(A332="","",E332*'3_Task_Input'!K332)</f>
        <v/>
      </c>
      <c r="G332" s="8" t="str">
        <f>IF(A332="","",IF(E332&lt;50,1,IF(E332&lt;200,2,IF(E332&lt;500,3,IF(E332&lt;1000,4,5)))))</f>
        <v/>
      </c>
      <c r="H332" s="8" t="str">
        <f>IF(A332="","",IF(F332&lt;10000,1,IF(F332&lt;50000,2,IF(F332&lt;150000,3,IF(F332&lt;300000,4,5)))))</f>
        <v/>
      </c>
      <c r="I332" s="8" t="str">
        <f>IF(A332="","",MIN(5,MAX(1,(IF('3_Task_Input'!L332="Low",1,IF('3_Task_Input'!L332="Medium",3,5)) +IF('3_Task_Input'!M332="Rare",0,IF('3_Task_Input'!M332="Occasional",1,2)) +IF('3_Task_Input'!N332="Shared",0,IF('3_Task_Input'!N332="Role-based",1,2)) +IF('3_Task_Input'!O332="Yes",1,0))/2)))</f>
        <v/>
      </c>
      <c r="J332" s="8" t="str">
        <f>IF(A332="","",MIN(5,MAX(1,(IF('3_Task_Input'!S332="None",1,IF('3_Task_Input'!S332="Internal",3,5)) +IF('3_Task_Input'!P332&gt;48,5,IF('3_Task_Input'!P332&gt;8,4,IF('3_Task_Input'!P332&gt;0,2,1))))/2)))</f>
        <v/>
      </c>
      <c r="K332" s="8" t="str">
        <f>IF(A332="","",MIN(5,MAX(1,(IF('3_Task_Input'!R332="Low",1,IF('3_Task_Input'!R332="Medium",3,5))))))</f>
        <v/>
      </c>
      <c r="L332" s="8" t="str">
        <f>IF(A332="","",ROUND(AVERAGE(G332:K332),2))</f>
        <v/>
      </c>
      <c r="M332" s="8" t="str">
        <f>IF(A332="","",IF(L332&gt;=4,"High-Impact / Near-Term",IF(L332&gt;=2.5,"Medium-Impact","Monitor / Defer")))</f>
        <v/>
      </c>
    </row>
    <row r="333" spans="1:13">
      <c r="A333" s="8" t="str">
        <f>IF('3_Task_Input'!A333="","",'3_Task_Input'!A333)</f>
        <v/>
      </c>
      <c r="B333" s="8" t="str">
        <f>IF(A333="","",'3_Task_Input'!B333)</f>
        <v/>
      </c>
      <c r="C333" s="8" t="str">
        <f>IF(A333="","",'3_Task_Input'!C333)</f>
        <v/>
      </c>
      <c r="D333" s="8" t="str">
        <f>IF(A333="","",IF('3_Task_Input'!H333="per day",'3_Task_Input'!I333*260,IF('3_Task_Input'!H333="per week",'3_Task_Input'!I333*52,IF('3_Task_Input'!H333="per month",'3_Task_Input'!I333*12,""))))</f>
        <v/>
      </c>
      <c r="E333" s="8" t="str">
        <f>IF(A333="","",(D333*'3_Task_Input'!G333/60)*MAX(1,'3_Task_Input'!J333))</f>
        <v/>
      </c>
      <c r="F333" s="8" t="str">
        <f>IF(A333="","",E333*'3_Task_Input'!K333)</f>
        <v/>
      </c>
      <c r="G333" s="8" t="str">
        <f>IF(A333="","",IF(E333&lt;50,1,IF(E333&lt;200,2,IF(E333&lt;500,3,IF(E333&lt;1000,4,5)))))</f>
        <v/>
      </c>
      <c r="H333" s="8" t="str">
        <f>IF(A333="","",IF(F333&lt;10000,1,IF(F333&lt;50000,2,IF(F333&lt;150000,3,IF(F333&lt;300000,4,5)))))</f>
        <v/>
      </c>
      <c r="I333" s="8" t="str">
        <f>IF(A333="","",MIN(5,MAX(1,(IF('3_Task_Input'!L333="Low",1,IF('3_Task_Input'!L333="Medium",3,5)) +IF('3_Task_Input'!M333="Rare",0,IF('3_Task_Input'!M333="Occasional",1,2)) +IF('3_Task_Input'!N333="Shared",0,IF('3_Task_Input'!N333="Role-based",1,2)) +IF('3_Task_Input'!O333="Yes",1,0))/2)))</f>
        <v/>
      </c>
      <c r="J333" s="8" t="str">
        <f>IF(A333="","",MIN(5,MAX(1,(IF('3_Task_Input'!S333="None",1,IF('3_Task_Input'!S333="Internal",3,5)) +IF('3_Task_Input'!P333&gt;48,5,IF('3_Task_Input'!P333&gt;8,4,IF('3_Task_Input'!P333&gt;0,2,1))))/2)))</f>
        <v/>
      </c>
      <c r="K333" s="8" t="str">
        <f>IF(A333="","",MIN(5,MAX(1,(IF('3_Task_Input'!R333="Low",1,IF('3_Task_Input'!R333="Medium",3,5))))))</f>
        <v/>
      </c>
      <c r="L333" s="8" t="str">
        <f>IF(A333="","",ROUND(AVERAGE(G333:K333),2))</f>
        <v/>
      </c>
      <c r="M333" s="8" t="str">
        <f>IF(A333="","",IF(L333&gt;=4,"High-Impact / Near-Term",IF(L333&gt;=2.5,"Medium-Impact","Monitor / Defer")))</f>
        <v/>
      </c>
    </row>
    <row r="334" spans="1:13">
      <c r="A334" s="8" t="str">
        <f>IF('3_Task_Input'!A334="","",'3_Task_Input'!A334)</f>
        <v/>
      </c>
      <c r="B334" s="8" t="str">
        <f>IF(A334="","",'3_Task_Input'!B334)</f>
        <v/>
      </c>
      <c r="C334" s="8" t="str">
        <f>IF(A334="","",'3_Task_Input'!C334)</f>
        <v/>
      </c>
      <c r="D334" s="8" t="str">
        <f>IF(A334="","",IF('3_Task_Input'!H334="per day",'3_Task_Input'!I334*260,IF('3_Task_Input'!H334="per week",'3_Task_Input'!I334*52,IF('3_Task_Input'!H334="per month",'3_Task_Input'!I334*12,""))))</f>
        <v/>
      </c>
      <c r="E334" s="8" t="str">
        <f>IF(A334="","",(D334*'3_Task_Input'!G334/60)*MAX(1,'3_Task_Input'!J334))</f>
        <v/>
      </c>
      <c r="F334" s="8" t="str">
        <f>IF(A334="","",E334*'3_Task_Input'!K334)</f>
        <v/>
      </c>
      <c r="G334" s="8" t="str">
        <f>IF(A334="","",IF(E334&lt;50,1,IF(E334&lt;200,2,IF(E334&lt;500,3,IF(E334&lt;1000,4,5)))))</f>
        <v/>
      </c>
      <c r="H334" s="8" t="str">
        <f>IF(A334="","",IF(F334&lt;10000,1,IF(F334&lt;50000,2,IF(F334&lt;150000,3,IF(F334&lt;300000,4,5)))))</f>
        <v/>
      </c>
      <c r="I334" s="8" t="str">
        <f>IF(A334="","",MIN(5,MAX(1,(IF('3_Task_Input'!L334="Low",1,IF('3_Task_Input'!L334="Medium",3,5)) +IF('3_Task_Input'!M334="Rare",0,IF('3_Task_Input'!M334="Occasional",1,2)) +IF('3_Task_Input'!N334="Shared",0,IF('3_Task_Input'!N334="Role-based",1,2)) +IF('3_Task_Input'!O334="Yes",1,0))/2)))</f>
        <v/>
      </c>
      <c r="J334" s="8" t="str">
        <f>IF(A334="","",MIN(5,MAX(1,(IF('3_Task_Input'!S334="None",1,IF('3_Task_Input'!S334="Internal",3,5)) +IF('3_Task_Input'!P334&gt;48,5,IF('3_Task_Input'!P334&gt;8,4,IF('3_Task_Input'!P334&gt;0,2,1))))/2)))</f>
        <v/>
      </c>
      <c r="K334" s="8" t="str">
        <f>IF(A334="","",MIN(5,MAX(1,(IF('3_Task_Input'!R334="Low",1,IF('3_Task_Input'!R334="Medium",3,5))))))</f>
        <v/>
      </c>
      <c r="L334" s="8" t="str">
        <f>IF(A334="","",ROUND(AVERAGE(G334:K334),2))</f>
        <v/>
      </c>
      <c r="M334" s="8" t="str">
        <f>IF(A334="","",IF(L334&gt;=4,"High-Impact / Near-Term",IF(L334&gt;=2.5,"Medium-Impact","Monitor / Defer")))</f>
        <v/>
      </c>
    </row>
    <row r="335" spans="1:13">
      <c r="A335" s="8" t="str">
        <f>IF('3_Task_Input'!A335="","",'3_Task_Input'!A335)</f>
        <v/>
      </c>
      <c r="B335" s="8" t="str">
        <f>IF(A335="","",'3_Task_Input'!B335)</f>
        <v/>
      </c>
      <c r="C335" s="8" t="str">
        <f>IF(A335="","",'3_Task_Input'!C335)</f>
        <v/>
      </c>
      <c r="D335" s="8" t="str">
        <f>IF(A335="","",IF('3_Task_Input'!H335="per day",'3_Task_Input'!I335*260,IF('3_Task_Input'!H335="per week",'3_Task_Input'!I335*52,IF('3_Task_Input'!H335="per month",'3_Task_Input'!I335*12,""))))</f>
        <v/>
      </c>
      <c r="E335" s="8" t="str">
        <f>IF(A335="","",(D335*'3_Task_Input'!G335/60)*MAX(1,'3_Task_Input'!J335))</f>
        <v/>
      </c>
      <c r="F335" s="8" t="str">
        <f>IF(A335="","",E335*'3_Task_Input'!K335)</f>
        <v/>
      </c>
      <c r="G335" s="8" t="str">
        <f>IF(A335="","",IF(E335&lt;50,1,IF(E335&lt;200,2,IF(E335&lt;500,3,IF(E335&lt;1000,4,5)))))</f>
        <v/>
      </c>
      <c r="H335" s="8" t="str">
        <f>IF(A335="","",IF(F335&lt;10000,1,IF(F335&lt;50000,2,IF(F335&lt;150000,3,IF(F335&lt;300000,4,5)))))</f>
        <v/>
      </c>
      <c r="I335" s="8" t="str">
        <f>IF(A335="","",MIN(5,MAX(1,(IF('3_Task_Input'!L335="Low",1,IF('3_Task_Input'!L335="Medium",3,5)) +IF('3_Task_Input'!M335="Rare",0,IF('3_Task_Input'!M335="Occasional",1,2)) +IF('3_Task_Input'!N335="Shared",0,IF('3_Task_Input'!N335="Role-based",1,2)) +IF('3_Task_Input'!O335="Yes",1,0))/2)))</f>
        <v/>
      </c>
      <c r="J335" s="8" t="str">
        <f>IF(A335="","",MIN(5,MAX(1,(IF('3_Task_Input'!S335="None",1,IF('3_Task_Input'!S335="Internal",3,5)) +IF('3_Task_Input'!P335&gt;48,5,IF('3_Task_Input'!P335&gt;8,4,IF('3_Task_Input'!P335&gt;0,2,1))))/2)))</f>
        <v/>
      </c>
      <c r="K335" s="8" t="str">
        <f>IF(A335="","",MIN(5,MAX(1,(IF('3_Task_Input'!R335="Low",1,IF('3_Task_Input'!R335="Medium",3,5))))))</f>
        <v/>
      </c>
      <c r="L335" s="8" t="str">
        <f>IF(A335="","",ROUND(AVERAGE(G335:K335),2))</f>
        <v/>
      </c>
      <c r="M335" s="8" t="str">
        <f>IF(A335="","",IF(L335&gt;=4,"High-Impact / Near-Term",IF(L335&gt;=2.5,"Medium-Impact","Monitor / Defer")))</f>
        <v/>
      </c>
    </row>
    <row r="336" spans="1:13">
      <c r="A336" s="8" t="str">
        <f>IF('3_Task_Input'!A336="","",'3_Task_Input'!A336)</f>
        <v/>
      </c>
      <c r="B336" s="8" t="str">
        <f>IF(A336="","",'3_Task_Input'!B336)</f>
        <v/>
      </c>
      <c r="C336" s="8" t="str">
        <f>IF(A336="","",'3_Task_Input'!C336)</f>
        <v/>
      </c>
      <c r="D336" s="8" t="str">
        <f>IF(A336="","",IF('3_Task_Input'!H336="per day",'3_Task_Input'!I336*260,IF('3_Task_Input'!H336="per week",'3_Task_Input'!I336*52,IF('3_Task_Input'!H336="per month",'3_Task_Input'!I336*12,""))))</f>
        <v/>
      </c>
      <c r="E336" s="8" t="str">
        <f>IF(A336="","",(D336*'3_Task_Input'!G336/60)*MAX(1,'3_Task_Input'!J336))</f>
        <v/>
      </c>
      <c r="F336" s="8" t="str">
        <f>IF(A336="","",E336*'3_Task_Input'!K336)</f>
        <v/>
      </c>
      <c r="G336" s="8" t="str">
        <f>IF(A336="","",IF(E336&lt;50,1,IF(E336&lt;200,2,IF(E336&lt;500,3,IF(E336&lt;1000,4,5)))))</f>
        <v/>
      </c>
      <c r="H336" s="8" t="str">
        <f>IF(A336="","",IF(F336&lt;10000,1,IF(F336&lt;50000,2,IF(F336&lt;150000,3,IF(F336&lt;300000,4,5)))))</f>
        <v/>
      </c>
      <c r="I336" s="8" t="str">
        <f>IF(A336="","",MIN(5,MAX(1,(IF('3_Task_Input'!L336="Low",1,IF('3_Task_Input'!L336="Medium",3,5)) +IF('3_Task_Input'!M336="Rare",0,IF('3_Task_Input'!M336="Occasional",1,2)) +IF('3_Task_Input'!N336="Shared",0,IF('3_Task_Input'!N336="Role-based",1,2)) +IF('3_Task_Input'!O336="Yes",1,0))/2)))</f>
        <v/>
      </c>
      <c r="J336" s="8" t="str">
        <f>IF(A336="","",MIN(5,MAX(1,(IF('3_Task_Input'!S336="None",1,IF('3_Task_Input'!S336="Internal",3,5)) +IF('3_Task_Input'!P336&gt;48,5,IF('3_Task_Input'!P336&gt;8,4,IF('3_Task_Input'!P336&gt;0,2,1))))/2)))</f>
        <v/>
      </c>
      <c r="K336" s="8" t="str">
        <f>IF(A336="","",MIN(5,MAX(1,(IF('3_Task_Input'!R336="Low",1,IF('3_Task_Input'!R336="Medium",3,5))))))</f>
        <v/>
      </c>
      <c r="L336" s="8" t="str">
        <f>IF(A336="","",ROUND(AVERAGE(G336:K336),2))</f>
        <v/>
      </c>
      <c r="M336" s="8" t="str">
        <f>IF(A336="","",IF(L336&gt;=4,"High-Impact / Near-Term",IF(L336&gt;=2.5,"Medium-Impact","Monitor / Defer")))</f>
        <v/>
      </c>
    </row>
    <row r="337" spans="1:13">
      <c r="A337" s="8" t="str">
        <f>IF('3_Task_Input'!A337="","",'3_Task_Input'!A337)</f>
        <v/>
      </c>
      <c r="B337" s="8" t="str">
        <f>IF(A337="","",'3_Task_Input'!B337)</f>
        <v/>
      </c>
      <c r="C337" s="8" t="str">
        <f>IF(A337="","",'3_Task_Input'!C337)</f>
        <v/>
      </c>
      <c r="D337" s="8" t="str">
        <f>IF(A337="","",IF('3_Task_Input'!H337="per day",'3_Task_Input'!I337*260,IF('3_Task_Input'!H337="per week",'3_Task_Input'!I337*52,IF('3_Task_Input'!H337="per month",'3_Task_Input'!I337*12,""))))</f>
        <v/>
      </c>
      <c r="E337" s="8" t="str">
        <f>IF(A337="","",(D337*'3_Task_Input'!G337/60)*MAX(1,'3_Task_Input'!J337))</f>
        <v/>
      </c>
      <c r="F337" s="8" t="str">
        <f>IF(A337="","",E337*'3_Task_Input'!K337)</f>
        <v/>
      </c>
      <c r="G337" s="8" t="str">
        <f>IF(A337="","",IF(E337&lt;50,1,IF(E337&lt;200,2,IF(E337&lt;500,3,IF(E337&lt;1000,4,5)))))</f>
        <v/>
      </c>
      <c r="H337" s="8" t="str">
        <f>IF(A337="","",IF(F337&lt;10000,1,IF(F337&lt;50000,2,IF(F337&lt;150000,3,IF(F337&lt;300000,4,5)))))</f>
        <v/>
      </c>
      <c r="I337" s="8" t="str">
        <f>IF(A337="","",MIN(5,MAX(1,(IF('3_Task_Input'!L337="Low",1,IF('3_Task_Input'!L337="Medium",3,5)) +IF('3_Task_Input'!M337="Rare",0,IF('3_Task_Input'!M337="Occasional",1,2)) +IF('3_Task_Input'!N337="Shared",0,IF('3_Task_Input'!N337="Role-based",1,2)) +IF('3_Task_Input'!O337="Yes",1,0))/2)))</f>
        <v/>
      </c>
      <c r="J337" s="8" t="str">
        <f>IF(A337="","",MIN(5,MAX(1,(IF('3_Task_Input'!S337="None",1,IF('3_Task_Input'!S337="Internal",3,5)) +IF('3_Task_Input'!P337&gt;48,5,IF('3_Task_Input'!P337&gt;8,4,IF('3_Task_Input'!P337&gt;0,2,1))))/2)))</f>
        <v/>
      </c>
      <c r="K337" s="8" t="str">
        <f>IF(A337="","",MIN(5,MAX(1,(IF('3_Task_Input'!R337="Low",1,IF('3_Task_Input'!R337="Medium",3,5))))))</f>
        <v/>
      </c>
      <c r="L337" s="8" t="str">
        <f>IF(A337="","",ROUND(AVERAGE(G337:K337),2))</f>
        <v/>
      </c>
      <c r="M337" s="8" t="str">
        <f>IF(A337="","",IF(L337&gt;=4,"High-Impact / Near-Term",IF(L337&gt;=2.5,"Medium-Impact","Monitor / Defer")))</f>
        <v/>
      </c>
    </row>
    <row r="338" spans="1:13">
      <c r="A338" s="8" t="str">
        <f>IF('3_Task_Input'!A338="","",'3_Task_Input'!A338)</f>
        <v/>
      </c>
      <c r="B338" s="8" t="str">
        <f>IF(A338="","",'3_Task_Input'!B338)</f>
        <v/>
      </c>
      <c r="C338" s="8" t="str">
        <f>IF(A338="","",'3_Task_Input'!C338)</f>
        <v/>
      </c>
      <c r="D338" s="8" t="str">
        <f>IF(A338="","",IF('3_Task_Input'!H338="per day",'3_Task_Input'!I338*260,IF('3_Task_Input'!H338="per week",'3_Task_Input'!I338*52,IF('3_Task_Input'!H338="per month",'3_Task_Input'!I338*12,""))))</f>
        <v/>
      </c>
      <c r="E338" s="8" t="str">
        <f>IF(A338="","",(D338*'3_Task_Input'!G338/60)*MAX(1,'3_Task_Input'!J338))</f>
        <v/>
      </c>
      <c r="F338" s="8" t="str">
        <f>IF(A338="","",E338*'3_Task_Input'!K338)</f>
        <v/>
      </c>
      <c r="G338" s="8" t="str">
        <f>IF(A338="","",IF(E338&lt;50,1,IF(E338&lt;200,2,IF(E338&lt;500,3,IF(E338&lt;1000,4,5)))))</f>
        <v/>
      </c>
      <c r="H338" s="8" t="str">
        <f>IF(A338="","",IF(F338&lt;10000,1,IF(F338&lt;50000,2,IF(F338&lt;150000,3,IF(F338&lt;300000,4,5)))))</f>
        <v/>
      </c>
      <c r="I338" s="8" t="str">
        <f>IF(A338="","",MIN(5,MAX(1,(IF('3_Task_Input'!L338="Low",1,IF('3_Task_Input'!L338="Medium",3,5)) +IF('3_Task_Input'!M338="Rare",0,IF('3_Task_Input'!M338="Occasional",1,2)) +IF('3_Task_Input'!N338="Shared",0,IF('3_Task_Input'!N338="Role-based",1,2)) +IF('3_Task_Input'!O338="Yes",1,0))/2)))</f>
        <v/>
      </c>
      <c r="J338" s="8" t="str">
        <f>IF(A338="","",MIN(5,MAX(1,(IF('3_Task_Input'!S338="None",1,IF('3_Task_Input'!S338="Internal",3,5)) +IF('3_Task_Input'!P338&gt;48,5,IF('3_Task_Input'!P338&gt;8,4,IF('3_Task_Input'!P338&gt;0,2,1))))/2)))</f>
        <v/>
      </c>
      <c r="K338" s="8" t="str">
        <f>IF(A338="","",MIN(5,MAX(1,(IF('3_Task_Input'!R338="Low",1,IF('3_Task_Input'!R338="Medium",3,5))))))</f>
        <v/>
      </c>
      <c r="L338" s="8" t="str">
        <f>IF(A338="","",ROUND(AVERAGE(G338:K338),2))</f>
        <v/>
      </c>
      <c r="M338" s="8" t="str">
        <f>IF(A338="","",IF(L338&gt;=4,"High-Impact / Near-Term",IF(L338&gt;=2.5,"Medium-Impact","Monitor / Defer")))</f>
        <v/>
      </c>
    </row>
    <row r="339" spans="1:13">
      <c r="A339" s="8" t="str">
        <f>IF('3_Task_Input'!A339="","",'3_Task_Input'!A339)</f>
        <v/>
      </c>
      <c r="B339" s="8" t="str">
        <f>IF(A339="","",'3_Task_Input'!B339)</f>
        <v/>
      </c>
      <c r="C339" s="8" t="str">
        <f>IF(A339="","",'3_Task_Input'!C339)</f>
        <v/>
      </c>
      <c r="D339" s="8" t="str">
        <f>IF(A339="","",IF('3_Task_Input'!H339="per day",'3_Task_Input'!I339*260,IF('3_Task_Input'!H339="per week",'3_Task_Input'!I339*52,IF('3_Task_Input'!H339="per month",'3_Task_Input'!I339*12,""))))</f>
        <v/>
      </c>
      <c r="E339" s="8" t="str">
        <f>IF(A339="","",(D339*'3_Task_Input'!G339/60)*MAX(1,'3_Task_Input'!J339))</f>
        <v/>
      </c>
      <c r="F339" s="8" t="str">
        <f>IF(A339="","",E339*'3_Task_Input'!K339)</f>
        <v/>
      </c>
      <c r="G339" s="8" t="str">
        <f>IF(A339="","",IF(E339&lt;50,1,IF(E339&lt;200,2,IF(E339&lt;500,3,IF(E339&lt;1000,4,5)))))</f>
        <v/>
      </c>
      <c r="H339" s="8" t="str">
        <f>IF(A339="","",IF(F339&lt;10000,1,IF(F339&lt;50000,2,IF(F339&lt;150000,3,IF(F339&lt;300000,4,5)))))</f>
        <v/>
      </c>
      <c r="I339" s="8" t="str">
        <f>IF(A339="","",MIN(5,MAX(1,(IF('3_Task_Input'!L339="Low",1,IF('3_Task_Input'!L339="Medium",3,5)) +IF('3_Task_Input'!M339="Rare",0,IF('3_Task_Input'!M339="Occasional",1,2)) +IF('3_Task_Input'!N339="Shared",0,IF('3_Task_Input'!N339="Role-based",1,2)) +IF('3_Task_Input'!O339="Yes",1,0))/2)))</f>
        <v/>
      </c>
      <c r="J339" s="8" t="str">
        <f>IF(A339="","",MIN(5,MAX(1,(IF('3_Task_Input'!S339="None",1,IF('3_Task_Input'!S339="Internal",3,5)) +IF('3_Task_Input'!P339&gt;48,5,IF('3_Task_Input'!P339&gt;8,4,IF('3_Task_Input'!P339&gt;0,2,1))))/2)))</f>
        <v/>
      </c>
      <c r="K339" s="8" t="str">
        <f>IF(A339="","",MIN(5,MAX(1,(IF('3_Task_Input'!R339="Low",1,IF('3_Task_Input'!R339="Medium",3,5))))))</f>
        <v/>
      </c>
      <c r="L339" s="8" t="str">
        <f>IF(A339="","",ROUND(AVERAGE(G339:K339),2))</f>
        <v/>
      </c>
      <c r="M339" s="8" t="str">
        <f>IF(A339="","",IF(L339&gt;=4,"High-Impact / Near-Term",IF(L339&gt;=2.5,"Medium-Impact","Monitor / Defer")))</f>
        <v/>
      </c>
    </row>
    <row r="340" spans="1:13">
      <c r="A340" s="8" t="str">
        <f>IF('3_Task_Input'!A340="","",'3_Task_Input'!A340)</f>
        <v/>
      </c>
      <c r="B340" s="8" t="str">
        <f>IF(A340="","",'3_Task_Input'!B340)</f>
        <v/>
      </c>
      <c r="C340" s="8" t="str">
        <f>IF(A340="","",'3_Task_Input'!C340)</f>
        <v/>
      </c>
      <c r="D340" s="8" t="str">
        <f>IF(A340="","",IF('3_Task_Input'!H340="per day",'3_Task_Input'!I340*260,IF('3_Task_Input'!H340="per week",'3_Task_Input'!I340*52,IF('3_Task_Input'!H340="per month",'3_Task_Input'!I340*12,""))))</f>
        <v/>
      </c>
      <c r="E340" s="8" t="str">
        <f>IF(A340="","",(D340*'3_Task_Input'!G340/60)*MAX(1,'3_Task_Input'!J340))</f>
        <v/>
      </c>
      <c r="F340" s="8" t="str">
        <f>IF(A340="","",E340*'3_Task_Input'!K340)</f>
        <v/>
      </c>
      <c r="G340" s="8" t="str">
        <f>IF(A340="","",IF(E340&lt;50,1,IF(E340&lt;200,2,IF(E340&lt;500,3,IF(E340&lt;1000,4,5)))))</f>
        <v/>
      </c>
      <c r="H340" s="8" t="str">
        <f>IF(A340="","",IF(F340&lt;10000,1,IF(F340&lt;50000,2,IF(F340&lt;150000,3,IF(F340&lt;300000,4,5)))))</f>
        <v/>
      </c>
      <c r="I340" s="8" t="str">
        <f>IF(A340="","",MIN(5,MAX(1,(IF('3_Task_Input'!L340="Low",1,IF('3_Task_Input'!L340="Medium",3,5)) +IF('3_Task_Input'!M340="Rare",0,IF('3_Task_Input'!M340="Occasional",1,2)) +IF('3_Task_Input'!N340="Shared",0,IF('3_Task_Input'!N340="Role-based",1,2)) +IF('3_Task_Input'!O340="Yes",1,0))/2)))</f>
        <v/>
      </c>
      <c r="J340" s="8" t="str">
        <f>IF(A340="","",MIN(5,MAX(1,(IF('3_Task_Input'!S340="None",1,IF('3_Task_Input'!S340="Internal",3,5)) +IF('3_Task_Input'!P340&gt;48,5,IF('3_Task_Input'!P340&gt;8,4,IF('3_Task_Input'!P340&gt;0,2,1))))/2)))</f>
        <v/>
      </c>
      <c r="K340" s="8" t="str">
        <f>IF(A340="","",MIN(5,MAX(1,(IF('3_Task_Input'!R340="Low",1,IF('3_Task_Input'!R340="Medium",3,5))))))</f>
        <v/>
      </c>
      <c r="L340" s="8" t="str">
        <f>IF(A340="","",ROUND(AVERAGE(G340:K340),2))</f>
        <v/>
      </c>
      <c r="M340" s="8" t="str">
        <f>IF(A340="","",IF(L340&gt;=4,"High-Impact / Near-Term",IF(L340&gt;=2.5,"Medium-Impact","Monitor / Defer")))</f>
        <v/>
      </c>
    </row>
    <row r="341" spans="1:13">
      <c r="A341" s="8" t="str">
        <f>IF('3_Task_Input'!A341="","",'3_Task_Input'!A341)</f>
        <v/>
      </c>
      <c r="B341" s="8" t="str">
        <f>IF(A341="","",'3_Task_Input'!B341)</f>
        <v/>
      </c>
      <c r="C341" s="8" t="str">
        <f>IF(A341="","",'3_Task_Input'!C341)</f>
        <v/>
      </c>
      <c r="D341" s="8" t="str">
        <f>IF(A341="","",IF('3_Task_Input'!H341="per day",'3_Task_Input'!I341*260,IF('3_Task_Input'!H341="per week",'3_Task_Input'!I341*52,IF('3_Task_Input'!H341="per month",'3_Task_Input'!I341*12,""))))</f>
        <v/>
      </c>
      <c r="E341" s="8" t="str">
        <f>IF(A341="","",(D341*'3_Task_Input'!G341/60)*MAX(1,'3_Task_Input'!J341))</f>
        <v/>
      </c>
      <c r="F341" s="8" t="str">
        <f>IF(A341="","",E341*'3_Task_Input'!K341)</f>
        <v/>
      </c>
      <c r="G341" s="8" t="str">
        <f>IF(A341="","",IF(E341&lt;50,1,IF(E341&lt;200,2,IF(E341&lt;500,3,IF(E341&lt;1000,4,5)))))</f>
        <v/>
      </c>
      <c r="H341" s="8" t="str">
        <f>IF(A341="","",IF(F341&lt;10000,1,IF(F341&lt;50000,2,IF(F341&lt;150000,3,IF(F341&lt;300000,4,5)))))</f>
        <v/>
      </c>
      <c r="I341" s="8" t="str">
        <f>IF(A341="","",MIN(5,MAX(1,(IF('3_Task_Input'!L341="Low",1,IF('3_Task_Input'!L341="Medium",3,5)) +IF('3_Task_Input'!M341="Rare",0,IF('3_Task_Input'!M341="Occasional",1,2)) +IF('3_Task_Input'!N341="Shared",0,IF('3_Task_Input'!N341="Role-based",1,2)) +IF('3_Task_Input'!O341="Yes",1,0))/2)))</f>
        <v/>
      </c>
      <c r="J341" s="8" t="str">
        <f>IF(A341="","",MIN(5,MAX(1,(IF('3_Task_Input'!S341="None",1,IF('3_Task_Input'!S341="Internal",3,5)) +IF('3_Task_Input'!P341&gt;48,5,IF('3_Task_Input'!P341&gt;8,4,IF('3_Task_Input'!P341&gt;0,2,1))))/2)))</f>
        <v/>
      </c>
      <c r="K341" s="8" t="str">
        <f>IF(A341="","",MIN(5,MAX(1,(IF('3_Task_Input'!R341="Low",1,IF('3_Task_Input'!R341="Medium",3,5))))))</f>
        <v/>
      </c>
      <c r="L341" s="8" t="str">
        <f>IF(A341="","",ROUND(AVERAGE(G341:K341),2))</f>
        <v/>
      </c>
      <c r="M341" s="8" t="str">
        <f>IF(A341="","",IF(L341&gt;=4,"High-Impact / Near-Term",IF(L341&gt;=2.5,"Medium-Impact","Monitor / Defer")))</f>
        <v/>
      </c>
    </row>
    <row r="342" spans="1:13">
      <c r="A342" s="8" t="str">
        <f>IF('3_Task_Input'!A342="","",'3_Task_Input'!A342)</f>
        <v/>
      </c>
      <c r="B342" s="8" t="str">
        <f>IF(A342="","",'3_Task_Input'!B342)</f>
        <v/>
      </c>
      <c r="C342" s="8" t="str">
        <f>IF(A342="","",'3_Task_Input'!C342)</f>
        <v/>
      </c>
      <c r="D342" s="8" t="str">
        <f>IF(A342="","",IF('3_Task_Input'!H342="per day",'3_Task_Input'!I342*260,IF('3_Task_Input'!H342="per week",'3_Task_Input'!I342*52,IF('3_Task_Input'!H342="per month",'3_Task_Input'!I342*12,""))))</f>
        <v/>
      </c>
      <c r="E342" s="8" t="str">
        <f>IF(A342="","",(D342*'3_Task_Input'!G342/60)*MAX(1,'3_Task_Input'!J342))</f>
        <v/>
      </c>
      <c r="F342" s="8" t="str">
        <f>IF(A342="","",E342*'3_Task_Input'!K342)</f>
        <v/>
      </c>
      <c r="G342" s="8" t="str">
        <f>IF(A342="","",IF(E342&lt;50,1,IF(E342&lt;200,2,IF(E342&lt;500,3,IF(E342&lt;1000,4,5)))))</f>
        <v/>
      </c>
      <c r="H342" s="8" t="str">
        <f>IF(A342="","",IF(F342&lt;10000,1,IF(F342&lt;50000,2,IF(F342&lt;150000,3,IF(F342&lt;300000,4,5)))))</f>
        <v/>
      </c>
      <c r="I342" s="8" t="str">
        <f>IF(A342="","",MIN(5,MAX(1,(IF('3_Task_Input'!L342="Low",1,IF('3_Task_Input'!L342="Medium",3,5)) +IF('3_Task_Input'!M342="Rare",0,IF('3_Task_Input'!M342="Occasional",1,2)) +IF('3_Task_Input'!N342="Shared",0,IF('3_Task_Input'!N342="Role-based",1,2)) +IF('3_Task_Input'!O342="Yes",1,0))/2)))</f>
        <v/>
      </c>
      <c r="J342" s="8" t="str">
        <f>IF(A342="","",MIN(5,MAX(1,(IF('3_Task_Input'!S342="None",1,IF('3_Task_Input'!S342="Internal",3,5)) +IF('3_Task_Input'!P342&gt;48,5,IF('3_Task_Input'!P342&gt;8,4,IF('3_Task_Input'!P342&gt;0,2,1))))/2)))</f>
        <v/>
      </c>
      <c r="K342" s="8" t="str">
        <f>IF(A342="","",MIN(5,MAX(1,(IF('3_Task_Input'!R342="Low",1,IF('3_Task_Input'!R342="Medium",3,5))))))</f>
        <v/>
      </c>
      <c r="L342" s="8" t="str">
        <f>IF(A342="","",ROUND(AVERAGE(G342:K342),2))</f>
        <v/>
      </c>
      <c r="M342" s="8" t="str">
        <f>IF(A342="","",IF(L342&gt;=4,"High-Impact / Near-Term",IF(L342&gt;=2.5,"Medium-Impact","Monitor / Defer")))</f>
        <v/>
      </c>
    </row>
    <row r="343" spans="1:13">
      <c r="A343" s="8" t="str">
        <f>IF('3_Task_Input'!A343="","",'3_Task_Input'!A343)</f>
        <v/>
      </c>
      <c r="B343" s="8" t="str">
        <f>IF(A343="","",'3_Task_Input'!B343)</f>
        <v/>
      </c>
      <c r="C343" s="8" t="str">
        <f>IF(A343="","",'3_Task_Input'!C343)</f>
        <v/>
      </c>
      <c r="D343" s="8" t="str">
        <f>IF(A343="","",IF('3_Task_Input'!H343="per day",'3_Task_Input'!I343*260,IF('3_Task_Input'!H343="per week",'3_Task_Input'!I343*52,IF('3_Task_Input'!H343="per month",'3_Task_Input'!I343*12,""))))</f>
        <v/>
      </c>
      <c r="E343" s="8" t="str">
        <f>IF(A343="","",(D343*'3_Task_Input'!G343/60)*MAX(1,'3_Task_Input'!J343))</f>
        <v/>
      </c>
      <c r="F343" s="8" t="str">
        <f>IF(A343="","",E343*'3_Task_Input'!K343)</f>
        <v/>
      </c>
      <c r="G343" s="8" t="str">
        <f>IF(A343="","",IF(E343&lt;50,1,IF(E343&lt;200,2,IF(E343&lt;500,3,IF(E343&lt;1000,4,5)))))</f>
        <v/>
      </c>
      <c r="H343" s="8" t="str">
        <f>IF(A343="","",IF(F343&lt;10000,1,IF(F343&lt;50000,2,IF(F343&lt;150000,3,IF(F343&lt;300000,4,5)))))</f>
        <v/>
      </c>
      <c r="I343" s="8" t="str">
        <f>IF(A343="","",MIN(5,MAX(1,(IF('3_Task_Input'!L343="Low",1,IF('3_Task_Input'!L343="Medium",3,5)) +IF('3_Task_Input'!M343="Rare",0,IF('3_Task_Input'!M343="Occasional",1,2)) +IF('3_Task_Input'!N343="Shared",0,IF('3_Task_Input'!N343="Role-based",1,2)) +IF('3_Task_Input'!O343="Yes",1,0))/2)))</f>
        <v/>
      </c>
      <c r="J343" s="8" t="str">
        <f>IF(A343="","",MIN(5,MAX(1,(IF('3_Task_Input'!S343="None",1,IF('3_Task_Input'!S343="Internal",3,5)) +IF('3_Task_Input'!P343&gt;48,5,IF('3_Task_Input'!P343&gt;8,4,IF('3_Task_Input'!P343&gt;0,2,1))))/2)))</f>
        <v/>
      </c>
      <c r="K343" s="8" t="str">
        <f>IF(A343="","",MIN(5,MAX(1,(IF('3_Task_Input'!R343="Low",1,IF('3_Task_Input'!R343="Medium",3,5))))))</f>
        <v/>
      </c>
      <c r="L343" s="8" t="str">
        <f>IF(A343="","",ROUND(AVERAGE(G343:K343),2))</f>
        <v/>
      </c>
      <c r="M343" s="8" t="str">
        <f>IF(A343="","",IF(L343&gt;=4,"High-Impact / Near-Term",IF(L343&gt;=2.5,"Medium-Impact","Monitor / Defer")))</f>
        <v/>
      </c>
    </row>
    <row r="344" spans="1:13">
      <c r="A344" s="8" t="str">
        <f>IF('3_Task_Input'!A344="","",'3_Task_Input'!A344)</f>
        <v/>
      </c>
      <c r="B344" s="8" t="str">
        <f>IF(A344="","",'3_Task_Input'!B344)</f>
        <v/>
      </c>
      <c r="C344" s="8" t="str">
        <f>IF(A344="","",'3_Task_Input'!C344)</f>
        <v/>
      </c>
      <c r="D344" s="8" t="str">
        <f>IF(A344="","",IF('3_Task_Input'!H344="per day",'3_Task_Input'!I344*260,IF('3_Task_Input'!H344="per week",'3_Task_Input'!I344*52,IF('3_Task_Input'!H344="per month",'3_Task_Input'!I344*12,""))))</f>
        <v/>
      </c>
      <c r="E344" s="8" t="str">
        <f>IF(A344="","",(D344*'3_Task_Input'!G344/60)*MAX(1,'3_Task_Input'!J344))</f>
        <v/>
      </c>
      <c r="F344" s="8" t="str">
        <f>IF(A344="","",E344*'3_Task_Input'!K344)</f>
        <v/>
      </c>
      <c r="G344" s="8" t="str">
        <f>IF(A344="","",IF(E344&lt;50,1,IF(E344&lt;200,2,IF(E344&lt;500,3,IF(E344&lt;1000,4,5)))))</f>
        <v/>
      </c>
      <c r="H344" s="8" t="str">
        <f>IF(A344="","",IF(F344&lt;10000,1,IF(F344&lt;50000,2,IF(F344&lt;150000,3,IF(F344&lt;300000,4,5)))))</f>
        <v/>
      </c>
      <c r="I344" s="8" t="str">
        <f>IF(A344="","",MIN(5,MAX(1,(IF('3_Task_Input'!L344="Low",1,IF('3_Task_Input'!L344="Medium",3,5)) +IF('3_Task_Input'!M344="Rare",0,IF('3_Task_Input'!M344="Occasional",1,2)) +IF('3_Task_Input'!N344="Shared",0,IF('3_Task_Input'!N344="Role-based",1,2)) +IF('3_Task_Input'!O344="Yes",1,0))/2)))</f>
        <v/>
      </c>
      <c r="J344" s="8" t="str">
        <f>IF(A344="","",MIN(5,MAX(1,(IF('3_Task_Input'!S344="None",1,IF('3_Task_Input'!S344="Internal",3,5)) +IF('3_Task_Input'!P344&gt;48,5,IF('3_Task_Input'!P344&gt;8,4,IF('3_Task_Input'!P344&gt;0,2,1))))/2)))</f>
        <v/>
      </c>
      <c r="K344" s="8" t="str">
        <f>IF(A344="","",MIN(5,MAX(1,(IF('3_Task_Input'!R344="Low",1,IF('3_Task_Input'!R344="Medium",3,5))))))</f>
        <v/>
      </c>
      <c r="L344" s="8" t="str">
        <f>IF(A344="","",ROUND(AVERAGE(G344:K344),2))</f>
        <v/>
      </c>
      <c r="M344" s="8" t="str">
        <f>IF(A344="","",IF(L344&gt;=4,"High-Impact / Near-Term",IF(L344&gt;=2.5,"Medium-Impact","Monitor / Defer")))</f>
        <v/>
      </c>
    </row>
    <row r="345" spans="1:13">
      <c r="A345" s="8" t="str">
        <f>IF('3_Task_Input'!A345="","",'3_Task_Input'!A345)</f>
        <v/>
      </c>
      <c r="B345" s="8" t="str">
        <f>IF(A345="","",'3_Task_Input'!B345)</f>
        <v/>
      </c>
      <c r="C345" s="8" t="str">
        <f>IF(A345="","",'3_Task_Input'!C345)</f>
        <v/>
      </c>
      <c r="D345" s="8" t="str">
        <f>IF(A345="","",IF('3_Task_Input'!H345="per day",'3_Task_Input'!I345*260,IF('3_Task_Input'!H345="per week",'3_Task_Input'!I345*52,IF('3_Task_Input'!H345="per month",'3_Task_Input'!I345*12,""))))</f>
        <v/>
      </c>
      <c r="E345" s="8" t="str">
        <f>IF(A345="","",(D345*'3_Task_Input'!G345/60)*MAX(1,'3_Task_Input'!J345))</f>
        <v/>
      </c>
      <c r="F345" s="8" t="str">
        <f>IF(A345="","",E345*'3_Task_Input'!K345)</f>
        <v/>
      </c>
      <c r="G345" s="8" t="str">
        <f>IF(A345="","",IF(E345&lt;50,1,IF(E345&lt;200,2,IF(E345&lt;500,3,IF(E345&lt;1000,4,5)))))</f>
        <v/>
      </c>
      <c r="H345" s="8" t="str">
        <f>IF(A345="","",IF(F345&lt;10000,1,IF(F345&lt;50000,2,IF(F345&lt;150000,3,IF(F345&lt;300000,4,5)))))</f>
        <v/>
      </c>
      <c r="I345" s="8" t="str">
        <f>IF(A345="","",MIN(5,MAX(1,(IF('3_Task_Input'!L345="Low",1,IF('3_Task_Input'!L345="Medium",3,5)) +IF('3_Task_Input'!M345="Rare",0,IF('3_Task_Input'!M345="Occasional",1,2)) +IF('3_Task_Input'!N345="Shared",0,IF('3_Task_Input'!N345="Role-based",1,2)) +IF('3_Task_Input'!O345="Yes",1,0))/2)))</f>
        <v/>
      </c>
      <c r="J345" s="8" t="str">
        <f>IF(A345="","",MIN(5,MAX(1,(IF('3_Task_Input'!S345="None",1,IF('3_Task_Input'!S345="Internal",3,5)) +IF('3_Task_Input'!P345&gt;48,5,IF('3_Task_Input'!P345&gt;8,4,IF('3_Task_Input'!P345&gt;0,2,1))))/2)))</f>
        <v/>
      </c>
      <c r="K345" s="8" t="str">
        <f>IF(A345="","",MIN(5,MAX(1,(IF('3_Task_Input'!R345="Low",1,IF('3_Task_Input'!R345="Medium",3,5))))))</f>
        <v/>
      </c>
      <c r="L345" s="8" t="str">
        <f>IF(A345="","",ROUND(AVERAGE(G345:K345),2))</f>
        <v/>
      </c>
      <c r="M345" s="8" t="str">
        <f>IF(A345="","",IF(L345&gt;=4,"High-Impact / Near-Term",IF(L345&gt;=2.5,"Medium-Impact","Monitor / Defer")))</f>
        <v/>
      </c>
    </row>
    <row r="346" spans="1:13">
      <c r="A346" s="8" t="str">
        <f>IF('3_Task_Input'!A346="","",'3_Task_Input'!A346)</f>
        <v/>
      </c>
      <c r="B346" s="8" t="str">
        <f>IF(A346="","",'3_Task_Input'!B346)</f>
        <v/>
      </c>
      <c r="C346" s="8" t="str">
        <f>IF(A346="","",'3_Task_Input'!C346)</f>
        <v/>
      </c>
      <c r="D346" s="8" t="str">
        <f>IF(A346="","",IF('3_Task_Input'!H346="per day",'3_Task_Input'!I346*260,IF('3_Task_Input'!H346="per week",'3_Task_Input'!I346*52,IF('3_Task_Input'!H346="per month",'3_Task_Input'!I346*12,""))))</f>
        <v/>
      </c>
      <c r="E346" s="8" t="str">
        <f>IF(A346="","",(D346*'3_Task_Input'!G346/60)*MAX(1,'3_Task_Input'!J346))</f>
        <v/>
      </c>
      <c r="F346" s="8" t="str">
        <f>IF(A346="","",E346*'3_Task_Input'!K346)</f>
        <v/>
      </c>
      <c r="G346" s="8" t="str">
        <f>IF(A346="","",IF(E346&lt;50,1,IF(E346&lt;200,2,IF(E346&lt;500,3,IF(E346&lt;1000,4,5)))))</f>
        <v/>
      </c>
      <c r="H346" s="8" t="str">
        <f>IF(A346="","",IF(F346&lt;10000,1,IF(F346&lt;50000,2,IF(F346&lt;150000,3,IF(F346&lt;300000,4,5)))))</f>
        <v/>
      </c>
      <c r="I346" s="8" t="str">
        <f>IF(A346="","",MIN(5,MAX(1,(IF('3_Task_Input'!L346="Low",1,IF('3_Task_Input'!L346="Medium",3,5)) +IF('3_Task_Input'!M346="Rare",0,IF('3_Task_Input'!M346="Occasional",1,2)) +IF('3_Task_Input'!N346="Shared",0,IF('3_Task_Input'!N346="Role-based",1,2)) +IF('3_Task_Input'!O346="Yes",1,0))/2)))</f>
        <v/>
      </c>
      <c r="J346" s="8" t="str">
        <f>IF(A346="","",MIN(5,MAX(1,(IF('3_Task_Input'!S346="None",1,IF('3_Task_Input'!S346="Internal",3,5)) +IF('3_Task_Input'!P346&gt;48,5,IF('3_Task_Input'!P346&gt;8,4,IF('3_Task_Input'!P346&gt;0,2,1))))/2)))</f>
        <v/>
      </c>
      <c r="K346" s="8" t="str">
        <f>IF(A346="","",MIN(5,MAX(1,(IF('3_Task_Input'!R346="Low",1,IF('3_Task_Input'!R346="Medium",3,5))))))</f>
        <v/>
      </c>
      <c r="L346" s="8" t="str">
        <f>IF(A346="","",ROUND(AVERAGE(G346:K346),2))</f>
        <v/>
      </c>
      <c r="M346" s="8" t="str">
        <f>IF(A346="","",IF(L346&gt;=4,"High-Impact / Near-Term",IF(L346&gt;=2.5,"Medium-Impact","Monitor / Defer")))</f>
        <v/>
      </c>
    </row>
    <row r="347" spans="1:13">
      <c r="A347" s="8" t="str">
        <f>IF('3_Task_Input'!A347="","",'3_Task_Input'!A347)</f>
        <v/>
      </c>
      <c r="B347" s="8" t="str">
        <f>IF(A347="","",'3_Task_Input'!B347)</f>
        <v/>
      </c>
      <c r="C347" s="8" t="str">
        <f>IF(A347="","",'3_Task_Input'!C347)</f>
        <v/>
      </c>
      <c r="D347" s="8" t="str">
        <f>IF(A347="","",IF('3_Task_Input'!H347="per day",'3_Task_Input'!I347*260,IF('3_Task_Input'!H347="per week",'3_Task_Input'!I347*52,IF('3_Task_Input'!H347="per month",'3_Task_Input'!I347*12,""))))</f>
        <v/>
      </c>
      <c r="E347" s="8" t="str">
        <f>IF(A347="","",(D347*'3_Task_Input'!G347/60)*MAX(1,'3_Task_Input'!J347))</f>
        <v/>
      </c>
      <c r="F347" s="8" t="str">
        <f>IF(A347="","",E347*'3_Task_Input'!K347)</f>
        <v/>
      </c>
      <c r="G347" s="8" t="str">
        <f>IF(A347="","",IF(E347&lt;50,1,IF(E347&lt;200,2,IF(E347&lt;500,3,IF(E347&lt;1000,4,5)))))</f>
        <v/>
      </c>
      <c r="H347" s="8" t="str">
        <f>IF(A347="","",IF(F347&lt;10000,1,IF(F347&lt;50000,2,IF(F347&lt;150000,3,IF(F347&lt;300000,4,5)))))</f>
        <v/>
      </c>
      <c r="I347" s="8" t="str">
        <f>IF(A347="","",MIN(5,MAX(1,(IF('3_Task_Input'!L347="Low",1,IF('3_Task_Input'!L347="Medium",3,5)) +IF('3_Task_Input'!M347="Rare",0,IF('3_Task_Input'!M347="Occasional",1,2)) +IF('3_Task_Input'!N347="Shared",0,IF('3_Task_Input'!N347="Role-based",1,2)) +IF('3_Task_Input'!O347="Yes",1,0))/2)))</f>
        <v/>
      </c>
      <c r="J347" s="8" t="str">
        <f>IF(A347="","",MIN(5,MAX(1,(IF('3_Task_Input'!S347="None",1,IF('3_Task_Input'!S347="Internal",3,5)) +IF('3_Task_Input'!P347&gt;48,5,IF('3_Task_Input'!P347&gt;8,4,IF('3_Task_Input'!P347&gt;0,2,1))))/2)))</f>
        <v/>
      </c>
      <c r="K347" s="8" t="str">
        <f>IF(A347="","",MIN(5,MAX(1,(IF('3_Task_Input'!R347="Low",1,IF('3_Task_Input'!R347="Medium",3,5))))))</f>
        <v/>
      </c>
      <c r="L347" s="8" t="str">
        <f>IF(A347="","",ROUND(AVERAGE(G347:K347),2))</f>
        <v/>
      </c>
      <c r="M347" s="8" t="str">
        <f>IF(A347="","",IF(L347&gt;=4,"High-Impact / Near-Term",IF(L347&gt;=2.5,"Medium-Impact","Monitor / Defer")))</f>
        <v/>
      </c>
    </row>
    <row r="348" spans="1:13">
      <c r="A348" s="8" t="str">
        <f>IF('3_Task_Input'!A348="","",'3_Task_Input'!A348)</f>
        <v/>
      </c>
      <c r="B348" s="8" t="str">
        <f>IF(A348="","",'3_Task_Input'!B348)</f>
        <v/>
      </c>
      <c r="C348" s="8" t="str">
        <f>IF(A348="","",'3_Task_Input'!C348)</f>
        <v/>
      </c>
      <c r="D348" s="8" t="str">
        <f>IF(A348="","",IF('3_Task_Input'!H348="per day",'3_Task_Input'!I348*260,IF('3_Task_Input'!H348="per week",'3_Task_Input'!I348*52,IF('3_Task_Input'!H348="per month",'3_Task_Input'!I348*12,""))))</f>
        <v/>
      </c>
      <c r="E348" s="8" t="str">
        <f>IF(A348="","",(D348*'3_Task_Input'!G348/60)*MAX(1,'3_Task_Input'!J348))</f>
        <v/>
      </c>
      <c r="F348" s="8" t="str">
        <f>IF(A348="","",E348*'3_Task_Input'!K348)</f>
        <v/>
      </c>
      <c r="G348" s="8" t="str">
        <f>IF(A348="","",IF(E348&lt;50,1,IF(E348&lt;200,2,IF(E348&lt;500,3,IF(E348&lt;1000,4,5)))))</f>
        <v/>
      </c>
      <c r="H348" s="8" t="str">
        <f>IF(A348="","",IF(F348&lt;10000,1,IF(F348&lt;50000,2,IF(F348&lt;150000,3,IF(F348&lt;300000,4,5)))))</f>
        <v/>
      </c>
      <c r="I348" s="8" t="str">
        <f>IF(A348="","",MIN(5,MAX(1,(IF('3_Task_Input'!L348="Low",1,IF('3_Task_Input'!L348="Medium",3,5)) +IF('3_Task_Input'!M348="Rare",0,IF('3_Task_Input'!M348="Occasional",1,2)) +IF('3_Task_Input'!N348="Shared",0,IF('3_Task_Input'!N348="Role-based",1,2)) +IF('3_Task_Input'!O348="Yes",1,0))/2)))</f>
        <v/>
      </c>
      <c r="J348" s="8" t="str">
        <f>IF(A348="","",MIN(5,MAX(1,(IF('3_Task_Input'!S348="None",1,IF('3_Task_Input'!S348="Internal",3,5)) +IF('3_Task_Input'!P348&gt;48,5,IF('3_Task_Input'!P348&gt;8,4,IF('3_Task_Input'!P348&gt;0,2,1))))/2)))</f>
        <v/>
      </c>
      <c r="K348" s="8" t="str">
        <f>IF(A348="","",MIN(5,MAX(1,(IF('3_Task_Input'!R348="Low",1,IF('3_Task_Input'!R348="Medium",3,5))))))</f>
        <v/>
      </c>
      <c r="L348" s="8" t="str">
        <f>IF(A348="","",ROUND(AVERAGE(G348:K348),2))</f>
        <v/>
      </c>
      <c r="M348" s="8" t="str">
        <f>IF(A348="","",IF(L348&gt;=4,"High-Impact / Near-Term",IF(L348&gt;=2.5,"Medium-Impact","Monitor / Defer")))</f>
        <v/>
      </c>
    </row>
    <row r="349" spans="1:13">
      <c r="A349" s="8" t="str">
        <f>IF('3_Task_Input'!A349="","",'3_Task_Input'!A349)</f>
        <v/>
      </c>
      <c r="B349" s="8" t="str">
        <f>IF(A349="","",'3_Task_Input'!B349)</f>
        <v/>
      </c>
      <c r="C349" s="8" t="str">
        <f>IF(A349="","",'3_Task_Input'!C349)</f>
        <v/>
      </c>
      <c r="D349" s="8" t="str">
        <f>IF(A349="","",IF('3_Task_Input'!H349="per day",'3_Task_Input'!I349*260,IF('3_Task_Input'!H349="per week",'3_Task_Input'!I349*52,IF('3_Task_Input'!H349="per month",'3_Task_Input'!I349*12,""))))</f>
        <v/>
      </c>
      <c r="E349" s="8" t="str">
        <f>IF(A349="","",(D349*'3_Task_Input'!G349/60)*MAX(1,'3_Task_Input'!J349))</f>
        <v/>
      </c>
      <c r="F349" s="8" t="str">
        <f>IF(A349="","",E349*'3_Task_Input'!K349)</f>
        <v/>
      </c>
      <c r="G349" s="8" t="str">
        <f>IF(A349="","",IF(E349&lt;50,1,IF(E349&lt;200,2,IF(E349&lt;500,3,IF(E349&lt;1000,4,5)))))</f>
        <v/>
      </c>
      <c r="H349" s="8" t="str">
        <f>IF(A349="","",IF(F349&lt;10000,1,IF(F349&lt;50000,2,IF(F349&lt;150000,3,IF(F349&lt;300000,4,5)))))</f>
        <v/>
      </c>
      <c r="I349" s="8" t="str">
        <f>IF(A349="","",MIN(5,MAX(1,(IF('3_Task_Input'!L349="Low",1,IF('3_Task_Input'!L349="Medium",3,5)) +IF('3_Task_Input'!M349="Rare",0,IF('3_Task_Input'!M349="Occasional",1,2)) +IF('3_Task_Input'!N349="Shared",0,IF('3_Task_Input'!N349="Role-based",1,2)) +IF('3_Task_Input'!O349="Yes",1,0))/2)))</f>
        <v/>
      </c>
      <c r="J349" s="8" t="str">
        <f>IF(A349="","",MIN(5,MAX(1,(IF('3_Task_Input'!S349="None",1,IF('3_Task_Input'!S349="Internal",3,5)) +IF('3_Task_Input'!P349&gt;48,5,IF('3_Task_Input'!P349&gt;8,4,IF('3_Task_Input'!P349&gt;0,2,1))))/2)))</f>
        <v/>
      </c>
      <c r="K349" s="8" t="str">
        <f>IF(A349="","",MIN(5,MAX(1,(IF('3_Task_Input'!R349="Low",1,IF('3_Task_Input'!R349="Medium",3,5))))))</f>
        <v/>
      </c>
      <c r="L349" s="8" t="str">
        <f>IF(A349="","",ROUND(AVERAGE(G349:K349),2))</f>
        <v/>
      </c>
      <c r="M349" s="8" t="str">
        <f>IF(A349="","",IF(L349&gt;=4,"High-Impact / Near-Term",IF(L349&gt;=2.5,"Medium-Impact","Monitor / Defer")))</f>
        <v/>
      </c>
    </row>
    <row r="350" spans="1:13">
      <c r="A350" s="8" t="str">
        <f>IF('3_Task_Input'!A350="","",'3_Task_Input'!A350)</f>
        <v/>
      </c>
      <c r="B350" s="8" t="str">
        <f>IF(A350="","",'3_Task_Input'!B350)</f>
        <v/>
      </c>
      <c r="C350" s="8" t="str">
        <f>IF(A350="","",'3_Task_Input'!C350)</f>
        <v/>
      </c>
      <c r="D350" s="8" t="str">
        <f>IF(A350="","",IF('3_Task_Input'!H350="per day",'3_Task_Input'!I350*260,IF('3_Task_Input'!H350="per week",'3_Task_Input'!I350*52,IF('3_Task_Input'!H350="per month",'3_Task_Input'!I350*12,""))))</f>
        <v/>
      </c>
      <c r="E350" s="8" t="str">
        <f>IF(A350="","",(D350*'3_Task_Input'!G350/60)*MAX(1,'3_Task_Input'!J350))</f>
        <v/>
      </c>
      <c r="F350" s="8" t="str">
        <f>IF(A350="","",E350*'3_Task_Input'!K350)</f>
        <v/>
      </c>
      <c r="G350" s="8" t="str">
        <f>IF(A350="","",IF(E350&lt;50,1,IF(E350&lt;200,2,IF(E350&lt;500,3,IF(E350&lt;1000,4,5)))))</f>
        <v/>
      </c>
      <c r="H350" s="8" t="str">
        <f>IF(A350="","",IF(F350&lt;10000,1,IF(F350&lt;50000,2,IF(F350&lt;150000,3,IF(F350&lt;300000,4,5)))))</f>
        <v/>
      </c>
      <c r="I350" s="8" t="str">
        <f>IF(A350="","",MIN(5,MAX(1,(IF('3_Task_Input'!L350="Low",1,IF('3_Task_Input'!L350="Medium",3,5)) +IF('3_Task_Input'!M350="Rare",0,IF('3_Task_Input'!M350="Occasional",1,2)) +IF('3_Task_Input'!N350="Shared",0,IF('3_Task_Input'!N350="Role-based",1,2)) +IF('3_Task_Input'!O350="Yes",1,0))/2)))</f>
        <v/>
      </c>
      <c r="J350" s="8" t="str">
        <f>IF(A350="","",MIN(5,MAX(1,(IF('3_Task_Input'!S350="None",1,IF('3_Task_Input'!S350="Internal",3,5)) +IF('3_Task_Input'!P350&gt;48,5,IF('3_Task_Input'!P350&gt;8,4,IF('3_Task_Input'!P350&gt;0,2,1))))/2)))</f>
        <v/>
      </c>
      <c r="K350" s="8" t="str">
        <f>IF(A350="","",MIN(5,MAX(1,(IF('3_Task_Input'!R350="Low",1,IF('3_Task_Input'!R350="Medium",3,5))))))</f>
        <v/>
      </c>
      <c r="L350" s="8" t="str">
        <f>IF(A350="","",ROUND(AVERAGE(G350:K350),2))</f>
        <v/>
      </c>
      <c r="M350" s="8" t="str">
        <f>IF(A350="","",IF(L350&gt;=4,"High-Impact / Near-Term",IF(L350&gt;=2.5,"Medium-Impact","Monitor / Defer")))</f>
        <v/>
      </c>
    </row>
    <row r="351" spans="1:13">
      <c r="A351" s="8" t="str">
        <f>IF('3_Task_Input'!A351="","",'3_Task_Input'!A351)</f>
        <v/>
      </c>
      <c r="B351" s="8" t="str">
        <f>IF(A351="","",'3_Task_Input'!B351)</f>
        <v/>
      </c>
      <c r="C351" s="8" t="str">
        <f>IF(A351="","",'3_Task_Input'!C351)</f>
        <v/>
      </c>
      <c r="D351" s="8" t="str">
        <f>IF(A351="","",IF('3_Task_Input'!H351="per day",'3_Task_Input'!I351*260,IF('3_Task_Input'!H351="per week",'3_Task_Input'!I351*52,IF('3_Task_Input'!H351="per month",'3_Task_Input'!I351*12,""))))</f>
        <v/>
      </c>
      <c r="E351" s="8" t="str">
        <f>IF(A351="","",(D351*'3_Task_Input'!G351/60)*MAX(1,'3_Task_Input'!J351))</f>
        <v/>
      </c>
      <c r="F351" s="8" t="str">
        <f>IF(A351="","",E351*'3_Task_Input'!K351)</f>
        <v/>
      </c>
      <c r="G351" s="8" t="str">
        <f>IF(A351="","",IF(E351&lt;50,1,IF(E351&lt;200,2,IF(E351&lt;500,3,IF(E351&lt;1000,4,5)))))</f>
        <v/>
      </c>
      <c r="H351" s="8" t="str">
        <f>IF(A351="","",IF(F351&lt;10000,1,IF(F351&lt;50000,2,IF(F351&lt;150000,3,IF(F351&lt;300000,4,5)))))</f>
        <v/>
      </c>
      <c r="I351" s="8" t="str">
        <f>IF(A351="","",MIN(5,MAX(1,(IF('3_Task_Input'!L351="Low",1,IF('3_Task_Input'!L351="Medium",3,5)) +IF('3_Task_Input'!M351="Rare",0,IF('3_Task_Input'!M351="Occasional",1,2)) +IF('3_Task_Input'!N351="Shared",0,IF('3_Task_Input'!N351="Role-based",1,2)) +IF('3_Task_Input'!O351="Yes",1,0))/2)))</f>
        <v/>
      </c>
      <c r="J351" s="8" t="str">
        <f>IF(A351="","",MIN(5,MAX(1,(IF('3_Task_Input'!S351="None",1,IF('3_Task_Input'!S351="Internal",3,5)) +IF('3_Task_Input'!P351&gt;48,5,IF('3_Task_Input'!P351&gt;8,4,IF('3_Task_Input'!P351&gt;0,2,1))))/2)))</f>
        <v/>
      </c>
      <c r="K351" s="8" t="str">
        <f>IF(A351="","",MIN(5,MAX(1,(IF('3_Task_Input'!R351="Low",1,IF('3_Task_Input'!R351="Medium",3,5))))))</f>
        <v/>
      </c>
      <c r="L351" s="8" t="str">
        <f>IF(A351="","",ROUND(AVERAGE(G351:K351),2))</f>
        <v/>
      </c>
      <c r="M351" s="8" t="str">
        <f>IF(A351="","",IF(L351&gt;=4,"High-Impact / Near-Term",IF(L351&gt;=2.5,"Medium-Impact","Monitor / Defer")))</f>
        <v/>
      </c>
    </row>
    <row r="352" spans="1:13">
      <c r="A352" s="8" t="str">
        <f>IF('3_Task_Input'!A352="","",'3_Task_Input'!A352)</f>
        <v/>
      </c>
      <c r="B352" s="8" t="str">
        <f>IF(A352="","",'3_Task_Input'!B352)</f>
        <v/>
      </c>
      <c r="C352" s="8" t="str">
        <f>IF(A352="","",'3_Task_Input'!C352)</f>
        <v/>
      </c>
      <c r="D352" s="8" t="str">
        <f>IF(A352="","",IF('3_Task_Input'!H352="per day",'3_Task_Input'!I352*260,IF('3_Task_Input'!H352="per week",'3_Task_Input'!I352*52,IF('3_Task_Input'!H352="per month",'3_Task_Input'!I352*12,""))))</f>
        <v/>
      </c>
      <c r="E352" s="8" t="str">
        <f>IF(A352="","",(D352*'3_Task_Input'!G352/60)*MAX(1,'3_Task_Input'!J352))</f>
        <v/>
      </c>
      <c r="F352" s="8" t="str">
        <f>IF(A352="","",E352*'3_Task_Input'!K352)</f>
        <v/>
      </c>
      <c r="G352" s="8" t="str">
        <f>IF(A352="","",IF(E352&lt;50,1,IF(E352&lt;200,2,IF(E352&lt;500,3,IF(E352&lt;1000,4,5)))))</f>
        <v/>
      </c>
      <c r="H352" s="8" t="str">
        <f>IF(A352="","",IF(F352&lt;10000,1,IF(F352&lt;50000,2,IF(F352&lt;150000,3,IF(F352&lt;300000,4,5)))))</f>
        <v/>
      </c>
      <c r="I352" s="8" t="str">
        <f>IF(A352="","",MIN(5,MAX(1,(IF('3_Task_Input'!L352="Low",1,IF('3_Task_Input'!L352="Medium",3,5)) +IF('3_Task_Input'!M352="Rare",0,IF('3_Task_Input'!M352="Occasional",1,2)) +IF('3_Task_Input'!N352="Shared",0,IF('3_Task_Input'!N352="Role-based",1,2)) +IF('3_Task_Input'!O352="Yes",1,0))/2)))</f>
        <v/>
      </c>
      <c r="J352" s="8" t="str">
        <f>IF(A352="","",MIN(5,MAX(1,(IF('3_Task_Input'!S352="None",1,IF('3_Task_Input'!S352="Internal",3,5)) +IF('3_Task_Input'!P352&gt;48,5,IF('3_Task_Input'!P352&gt;8,4,IF('3_Task_Input'!P352&gt;0,2,1))))/2)))</f>
        <v/>
      </c>
      <c r="K352" s="8" t="str">
        <f>IF(A352="","",MIN(5,MAX(1,(IF('3_Task_Input'!R352="Low",1,IF('3_Task_Input'!R352="Medium",3,5))))))</f>
        <v/>
      </c>
      <c r="L352" s="8" t="str">
        <f>IF(A352="","",ROUND(AVERAGE(G352:K352),2))</f>
        <v/>
      </c>
      <c r="M352" s="8" t="str">
        <f>IF(A352="","",IF(L352&gt;=4,"High-Impact / Near-Term",IF(L352&gt;=2.5,"Medium-Impact","Monitor / Defer")))</f>
        <v/>
      </c>
    </row>
    <row r="353" spans="1:13">
      <c r="A353" s="8" t="str">
        <f>IF('3_Task_Input'!A353="","",'3_Task_Input'!A353)</f>
        <v/>
      </c>
      <c r="B353" s="8" t="str">
        <f>IF(A353="","",'3_Task_Input'!B353)</f>
        <v/>
      </c>
      <c r="C353" s="8" t="str">
        <f>IF(A353="","",'3_Task_Input'!C353)</f>
        <v/>
      </c>
      <c r="D353" s="8" t="str">
        <f>IF(A353="","",IF('3_Task_Input'!H353="per day",'3_Task_Input'!I353*260,IF('3_Task_Input'!H353="per week",'3_Task_Input'!I353*52,IF('3_Task_Input'!H353="per month",'3_Task_Input'!I353*12,""))))</f>
        <v/>
      </c>
      <c r="E353" s="8" t="str">
        <f>IF(A353="","",(D353*'3_Task_Input'!G353/60)*MAX(1,'3_Task_Input'!J353))</f>
        <v/>
      </c>
      <c r="F353" s="8" t="str">
        <f>IF(A353="","",E353*'3_Task_Input'!K353)</f>
        <v/>
      </c>
      <c r="G353" s="8" t="str">
        <f>IF(A353="","",IF(E353&lt;50,1,IF(E353&lt;200,2,IF(E353&lt;500,3,IF(E353&lt;1000,4,5)))))</f>
        <v/>
      </c>
      <c r="H353" s="8" t="str">
        <f>IF(A353="","",IF(F353&lt;10000,1,IF(F353&lt;50000,2,IF(F353&lt;150000,3,IF(F353&lt;300000,4,5)))))</f>
        <v/>
      </c>
      <c r="I353" s="8" t="str">
        <f>IF(A353="","",MIN(5,MAX(1,(IF('3_Task_Input'!L353="Low",1,IF('3_Task_Input'!L353="Medium",3,5)) +IF('3_Task_Input'!M353="Rare",0,IF('3_Task_Input'!M353="Occasional",1,2)) +IF('3_Task_Input'!N353="Shared",0,IF('3_Task_Input'!N353="Role-based",1,2)) +IF('3_Task_Input'!O353="Yes",1,0))/2)))</f>
        <v/>
      </c>
      <c r="J353" s="8" t="str">
        <f>IF(A353="","",MIN(5,MAX(1,(IF('3_Task_Input'!S353="None",1,IF('3_Task_Input'!S353="Internal",3,5)) +IF('3_Task_Input'!P353&gt;48,5,IF('3_Task_Input'!P353&gt;8,4,IF('3_Task_Input'!P353&gt;0,2,1))))/2)))</f>
        <v/>
      </c>
      <c r="K353" s="8" t="str">
        <f>IF(A353="","",MIN(5,MAX(1,(IF('3_Task_Input'!R353="Low",1,IF('3_Task_Input'!R353="Medium",3,5))))))</f>
        <v/>
      </c>
      <c r="L353" s="8" t="str">
        <f>IF(A353="","",ROUND(AVERAGE(G353:K353),2))</f>
        <v/>
      </c>
      <c r="M353" s="8" t="str">
        <f>IF(A353="","",IF(L353&gt;=4,"High-Impact / Near-Term",IF(L353&gt;=2.5,"Medium-Impact","Monitor / Defer")))</f>
        <v/>
      </c>
    </row>
    <row r="354" spans="1:13">
      <c r="A354" s="8" t="str">
        <f>IF('3_Task_Input'!A354="","",'3_Task_Input'!A354)</f>
        <v/>
      </c>
      <c r="B354" s="8" t="str">
        <f>IF(A354="","",'3_Task_Input'!B354)</f>
        <v/>
      </c>
      <c r="C354" s="8" t="str">
        <f>IF(A354="","",'3_Task_Input'!C354)</f>
        <v/>
      </c>
      <c r="D354" s="8" t="str">
        <f>IF(A354="","",IF('3_Task_Input'!H354="per day",'3_Task_Input'!I354*260,IF('3_Task_Input'!H354="per week",'3_Task_Input'!I354*52,IF('3_Task_Input'!H354="per month",'3_Task_Input'!I354*12,""))))</f>
        <v/>
      </c>
      <c r="E354" s="8" t="str">
        <f>IF(A354="","",(D354*'3_Task_Input'!G354/60)*MAX(1,'3_Task_Input'!J354))</f>
        <v/>
      </c>
      <c r="F354" s="8" t="str">
        <f>IF(A354="","",E354*'3_Task_Input'!K354)</f>
        <v/>
      </c>
      <c r="G354" s="8" t="str">
        <f>IF(A354="","",IF(E354&lt;50,1,IF(E354&lt;200,2,IF(E354&lt;500,3,IF(E354&lt;1000,4,5)))))</f>
        <v/>
      </c>
      <c r="H354" s="8" t="str">
        <f>IF(A354="","",IF(F354&lt;10000,1,IF(F354&lt;50000,2,IF(F354&lt;150000,3,IF(F354&lt;300000,4,5)))))</f>
        <v/>
      </c>
      <c r="I354" s="8" t="str">
        <f>IF(A354="","",MIN(5,MAX(1,(IF('3_Task_Input'!L354="Low",1,IF('3_Task_Input'!L354="Medium",3,5)) +IF('3_Task_Input'!M354="Rare",0,IF('3_Task_Input'!M354="Occasional",1,2)) +IF('3_Task_Input'!N354="Shared",0,IF('3_Task_Input'!N354="Role-based",1,2)) +IF('3_Task_Input'!O354="Yes",1,0))/2)))</f>
        <v/>
      </c>
      <c r="J354" s="8" t="str">
        <f>IF(A354="","",MIN(5,MAX(1,(IF('3_Task_Input'!S354="None",1,IF('3_Task_Input'!S354="Internal",3,5)) +IF('3_Task_Input'!P354&gt;48,5,IF('3_Task_Input'!P354&gt;8,4,IF('3_Task_Input'!P354&gt;0,2,1))))/2)))</f>
        <v/>
      </c>
      <c r="K354" s="8" t="str">
        <f>IF(A354="","",MIN(5,MAX(1,(IF('3_Task_Input'!R354="Low",1,IF('3_Task_Input'!R354="Medium",3,5))))))</f>
        <v/>
      </c>
      <c r="L354" s="8" t="str">
        <f>IF(A354="","",ROUND(AVERAGE(G354:K354),2))</f>
        <v/>
      </c>
      <c r="M354" s="8" t="str">
        <f>IF(A354="","",IF(L354&gt;=4,"High-Impact / Near-Term",IF(L354&gt;=2.5,"Medium-Impact","Monitor / Defer")))</f>
        <v/>
      </c>
    </row>
    <row r="355" spans="1:13">
      <c r="A355" s="8" t="str">
        <f>IF('3_Task_Input'!A355="","",'3_Task_Input'!A355)</f>
        <v/>
      </c>
      <c r="B355" s="8" t="str">
        <f>IF(A355="","",'3_Task_Input'!B355)</f>
        <v/>
      </c>
      <c r="C355" s="8" t="str">
        <f>IF(A355="","",'3_Task_Input'!C355)</f>
        <v/>
      </c>
      <c r="D355" s="8" t="str">
        <f>IF(A355="","",IF('3_Task_Input'!H355="per day",'3_Task_Input'!I355*260,IF('3_Task_Input'!H355="per week",'3_Task_Input'!I355*52,IF('3_Task_Input'!H355="per month",'3_Task_Input'!I355*12,""))))</f>
        <v/>
      </c>
      <c r="E355" s="8" t="str">
        <f>IF(A355="","",(D355*'3_Task_Input'!G355/60)*MAX(1,'3_Task_Input'!J355))</f>
        <v/>
      </c>
      <c r="F355" s="8" t="str">
        <f>IF(A355="","",E355*'3_Task_Input'!K355)</f>
        <v/>
      </c>
      <c r="G355" s="8" t="str">
        <f>IF(A355="","",IF(E355&lt;50,1,IF(E355&lt;200,2,IF(E355&lt;500,3,IF(E355&lt;1000,4,5)))))</f>
        <v/>
      </c>
      <c r="H355" s="8" t="str">
        <f>IF(A355="","",IF(F355&lt;10000,1,IF(F355&lt;50000,2,IF(F355&lt;150000,3,IF(F355&lt;300000,4,5)))))</f>
        <v/>
      </c>
      <c r="I355" s="8" t="str">
        <f>IF(A355="","",MIN(5,MAX(1,(IF('3_Task_Input'!L355="Low",1,IF('3_Task_Input'!L355="Medium",3,5)) +IF('3_Task_Input'!M355="Rare",0,IF('3_Task_Input'!M355="Occasional",1,2)) +IF('3_Task_Input'!N355="Shared",0,IF('3_Task_Input'!N355="Role-based",1,2)) +IF('3_Task_Input'!O355="Yes",1,0))/2)))</f>
        <v/>
      </c>
      <c r="J355" s="8" t="str">
        <f>IF(A355="","",MIN(5,MAX(1,(IF('3_Task_Input'!S355="None",1,IF('3_Task_Input'!S355="Internal",3,5)) +IF('3_Task_Input'!P355&gt;48,5,IF('3_Task_Input'!P355&gt;8,4,IF('3_Task_Input'!P355&gt;0,2,1))))/2)))</f>
        <v/>
      </c>
      <c r="K355" s="8" t="str">
        <f>IF(A355="","",MIN(5,MAX(1,(IF('3_Task_Input'!R355="Low",1,IF('3_Task_Input'!R355="Medium",3,5))))))</f>
        <v/>
      </c>
      <c r="L355" s="8" t="str">
        <f>IF(A355="","",ROUND(AVERAGE(G355:K355),2))</f>
        <v/>
      </c>
      <c r="M355" s="8" t="str">
        <f>IF(A355="","",IF(L355&gt;=4,"High-Impact / Near-Term",IF(L355&gt;=2.5,"Medium-Impact","Monitor / Defer")))</f>
        <v/>
      </c>
    </row>
    <row r="356" spans="1:13">
      <c r="A356" s="8" t="str">
        <f>IF('3_Task_Input'!A356="","",'3_Task_Input'!A356)</f>
        <v/>
      </c>
      <c r="B356" s="8" t="str">
        <f>IF(A356="","",'3_Task_Input'!B356)</f>
        <v/>
      </c>
      <c r="C356" s="8" t="str">
        <f>IF(A356="","",'3_Task_Input'!C356)</f>
        <v/>
      </c>
      <c r="D356" s="8" t="str">
        <f>IF(A356="","",IF('3_Task_Input'!H356="per day",'3_Task_Input'!I356*260,IF('3_Task_Input'!H356="per week",'3_Task_Input'!I356*52,IF('3_Task_Input'!H356="per month",'3_Task_Input'!I356*12,""))))</f>
        <v/>
      </c>
      <c r="E356" s="8" t="str">
        <f>IF(A356="","",(D356*'3_Task_Input'!G356/60)*MAX(1,'3_Task_Input'!J356))</f>
        <v/>
      </c>
      <c r="F356" s="8" t="str">
        <f>IF(A356="","",E356*'3_Task_Input'!K356)</f>
        <v/>
      </c>
      <c r="G356" s="8" t="str">
        <f>IF(A356="","",IF(E356&lt;50,1,IF(E356&lt;200,2,IF(E356&lt;500,3,IF(E356&lt;1000,4,5)))))</f>
        <v/>
      </c>
      <c r="H356" s="8" t="str">
        <f>IF(A356="","",IF(F356&lt;10000,1,IF(F356&lt;50000,2,IF(F356&lt;150000,3,IF(F356&lt;300000,4,5)))))</f>
        <v/>
      </c>
      <c r="I356" s="8" t="str">
        <f>IF(A356="","",MIN(5,MAX(1,(IF('3_Task_Input'!L356="Low",1,IF('3_Task_Input'!L356="Medium",3,5)) +IF('3_Task_Input'!M356="Rare",0,IF('3_Task_Input'!M356="Occasional",1,2)) +IF('3_Task_Input'!N356="Shared",0,IF('3_Task_Input'!N356="Role-based",1,2)) +IF('3_Task_Input'!O356="Yes",1,0))/2)))</f>
        <v/>
      </c>
      <c r="J356" s="8" t="str">
        <f>IF(A356="","",MIN(5,MAX(1,(IF('3_Task_Input'!S356="None",1,IF('3_Task_Input'!S356="Internal",3,5)) +IF('3_Task_Input'!P356&gt;48,5,IF('3_Task_Input'!P356&gt;8,4,IF('3_Task_Input'!P356&gt;0,2,1))))/2)))</f>
        <v/>
      </c>
      <c r="K356" s="8" t="str">
        <f>IF(A356="","",MIN(5,MAX(1,(IF('3_Task_Input'!R356="Low",1,IF('3_Task_Input'!R356="Medium",3,5))))))</f>
        <v/>
      </c>
      <c r="L356" s="8" t="str">
        <f>IF(A356="","",ROUND(AVERAGE(G356:K356),2))</f>
        <v/>
      </c>
      <c r="M356" s="8" t="str">
        <f>IF(A356="","",IF(L356&gt;=4,"High-Impact / Near-Term",IF(L356&gt;=2.5,"Medium-Impact","Monitor / Defer")))</f>
        <v/>
      </c>
    </row>
    <row r="357" spans="1:13">
      <c r="A357" s="8" t="str">
        <f>IF('3_Task_Input'!A357="","",'3_Task_Input'!A357)</f>
        <v/>
      </c>
      <c r="B357" s="8" t="str">
        <f>IF(A357="","",'3_Task_Input'!B357)</f>
        <v/>
      </c>
      <c r="C357" s="8" t="str">
        <f>IF(A357="","",'3_Task_Input'!C357)</f>
        <v/>
      </c>
      <c r="D357" s="8" t="str">
        <f>IF(A357="","",IF('3_Task_Input'!H357="per day",'3_Task_Input'!I357*260,IF('3_Task_Input'!H357="per week",'3_Task_Input'!I357*52,IF('3_Task_Input'!H357="per month",'3_Task_Input'!I357*12,""))))</f>
        <v/>
      </c>
      <c r="E357" s="8" t="str">
        <f>IF(A357="","",(D357*'3_Task_Input'!G357/60)*MAX(1,'3_Task_Input'!J357))</f>
        <v/>
      </c>
      <c r="F357" s="8" t="str">
        <f>IF(A357="","",E357*'3_Task_Input'!K357)</f>
        <v/>
      </c>
      <c r="G357" s="8" t="str">
        <f>IF(A357="","",IF(E357&lt;50,1,IF(E357&lt;200,2,IF(E357&lt;500,3,IF(E357&lt;1000,4,5)))))</f>
        <v/>
      </c>
      <c r="H357" s="8" t="str">
        <f>IF(A357="","",IF(F357&lt;10000,1,IF(F357&lt;50000,2,IF(F357&lt;150000,3,IF(F357&lt;300000,4,5)))))</f>
        <v/>
      </c>
      <c r="I357" s="8" t="str">
        <f>IF(A357="","",MIN(5,MAX(1,(IF('3_Task_Input'!L357="Low",1,IF('3_Task_Input'!L357="Medium",3,5)) +IF('3_Task_Input'!M357="Rare",0,IF('3_Task_Input'!M357="Occasional",1,2)) +IF('3_Task_Input'!N357="Shared",0,IF('3_Task_Input'!N357="Role-based",1,2)) +IF('3_Task_Input'!O357="Yes",1,0))/2)))</f>
        <v/>
      </c>
      <c r="J357" s="8" t="str">
        <f>IF(A357="","",MIN(5,MAX(1,(IF('3_Task_Input'!S357="None",1,IF('3_Task_Input'!S357="Internal",3,5)) +IF('3_Task_Input'!P357&gt;48,5,IF('3_Task_Input'!P357&gt;8,4,IF('3_Task_Input'!P357&gt;0,2,1))))/2)))</f>
        <v/>
      </c>
      <c r="K357" s="8" t="str">
        <f>IF(A357="","",MIN(5,MAX(1,(IF('3_Task_Input'!R357="Low",1,IF('3_Task_Input'!R357="Medium",3,5))))))</f>
        <v/>
      </c>
      <c r="L357" s="8" t="str">
        <f>IF(A357="","",ROUND(AVERAGE(G357:K357),2))</f>
        <v/>
      </c>
      <c r="M357" s="8" t="str">
        <f>IF(A357="","",IF(L357&gt;=4,"High-Impact / Near-Term",IF(L357&gt;=2.5,"Medium-Impact","Monitor / Defer")))</f>
        <v/>
      </c>
    </row>
    <row r="358" spans="1:13">
      <c r="A358" s="8" t="str">
        <f>IF('3_Task_Input'!A358="","",'3_Task_Input'!A358)</f>
        <v/>
      </c>
      <c r="B358" s="8" t="str">
        <f>IF(A358="","",'3_Task_Input'!B358)</f>
        <v/>
      </c>
      <c r="C358" s="8" t="str">
        <f>IF(A358="","",'3_Task_Input'!C358)</f>
        <v/>
      </c>
      <c r="D358" s="8" t="str">
        <f>IF(A358="","",IF('3_Task_Input'!H358="per day",'3_Task_Input'!I358*260,IF('3_Task_Input'!H358="per week",'3_Task_Input'!I358*52,IF('3_Task_Input'!H358="per month",'3_Task_Input'!I358*12,""))))</f>
        <v/>
      </c>
      <c r="E358" s="8" t="str">
        <f>IF(A358="","",(D358*'3_Task_Input'!G358/60)*MAX(1,'3_Task_Input'!J358))</f>
        <v/>
      </c>
      <c r="F358" s="8" t="str">
        <f>IF(A358="","",E358*'3_Task_Input'!K358)</f>
        <v/>
      </c>
      <c r="G358" s="8" t="str">
        <f>IF(A358="","",IF(E358&lt;50,1,IF(E358&lt;200,2,IF(E358&lt;500,3,IF(E358&lt;1000,4,5)))))</f>
        <v/>
      </c>
      <c r="H358" s="8" t="str">
        <f>IF(A358="","",IF(F358&lt;10000,1,IF(F358&lt;50000,2,IF(F358&lt;150000,3,IF(F358&lt;300000,4,5)))))</f>
        <v/>
      </c>
      <c r="I358" s="8" t="str">
        <f>IF(A358="","",MIN(5,MAX(1,(IF('3_Task_Input'!L358="Low",1,IF('3_Task_Input'!L358="Medium",3,5)) +IF('3_Task_Input'!M358="Rare",0,IF('3_Task_Input'!M358="Occasional",1,2)) +IF('3_Task_Input'!N358="Shared",0,IF('3_Task_Input'!N358="Role-based",1,2)) +IF('3_Task_Input'!O358="Yes",1,0))/2)))</f>
        <v/>
      </c>
      <c r="J358" s="8" t="str">
        <f>IF(A358="","",MIN(5,MAX(1,(IF('3_Task_Input'!S358="None",1,IF('3_Task_Input'!S358="Internal",3,5)) +IF('3_Task_Input'!P358&gt;48,5,IF('3_Task_Input'!P358&gt;8,4,IF('3_Task_Input'!P358&gt;0,2,1))))/2)))</f>
        <v/>
      </c>
      <c r="K358" s="8" t="str">
        <f>IF(A358="","",MIN(5,MAX(1,(IF('3_Task_Input'!R358="Low",1,IF('3_Task_Input'!R358="Medium",3,5))))))</f>
        <v/>
      </c>
      <c r="L358" s="8" t="str">
        <f>IF(A358="","",ROUND(AVERAGE(G358:K358),2))</f>
        <v/>
      </c>
      <c r="M358" s="8" t="str">
        <f>IF(A358="","",IF(L358&gt;=4,"High-Impact / Near-Term",IF(L358&gt;=2.5,"Medium-Impact","Monitor / Defer")))</f>
        <v/>
      </c>
    </row>
    <row r="359" spans="1:13">
      <c r="A359" s="8" t="str">
        <f>IF('3_Task_Input'!A359="","",'3_Task_Input'!A359)</f>
        <v/>
      </c>
      <c r="B359" s="8" t="str">
        <f>IF(A359="","",'3_Task_Input'!B359)</f>
        <v/>
      </c>
      <c r="C359" s="8" t="str">
        <f>IF(A359="","",'3_Task_Input'!C359)</f>
        <v/>
      </c>
      <c r="D359" s="8" t="str">
        <f>IF(A359="","",IF('3_Task_Input'!H359="per day",'3_Task_Input'!I359*260,IF('3_Task_Input'!H359="per week",'3_Task_Input'!I359*52,IF('3_Task_Input'!H359="per month",'3_Task_Input'!I359*12,""))))</f>
        <v/>
      </c>
      <c r="E359" s="8" t="str">
        <f>IF(A359="","",(D359*'3_Task_Input'!G359/60)*MAX(1,'3_Task_Input'!J359))</f>
        <v/>
      </c>
      <c r="F359" s="8" t="str">
        <f>IF(A359="","",E359*'3_Task_Input'!K359)</f>
        <v/>
      </c>
      <c r="G359" s="8" t="str">
        <f>IF(A359="","",IF(E359&lt;50,1,IF(E359&lt;200,2,IF(E359&lt;500,3,IF(E359&lt;1000,4,5)))))</f>
        <v/>
      </c>
      <c r="H359" s="8" t="str">
        <f>IF(A359="","",IF(F359&lt;10000,1,IF(F359&lt;50000,2,IF(F359&lt;150000,3,IF(F359&lt;300000,4,5)))))</f>
        <v/>
      </c>
      <c r="I359" s="8" t="str">
        <f>IF(A359="","",MIN(5,MAX(1,(IF('3_Task_Input'!L359="Low",1,IF('3_Task_Input'!L359="Medium",3,5)) +IF('3_Task_Input'!M359="Rare",0,IF('3_Task_Input'!M359="Occasional",1,2)) +IF('3_Task_Input'!N359="Shared",0,IF('3_Task_Input'!N359="Role-based",1,2)) +IF('3_Task_Input'!O359="Yes",1,0))/2)))</f>
        <v/>
      </c>
      <c r="J359" s="8" t="str">
        <f>IF(A359="","",MIN(5,MAX(1,(IF('3_Task_Input'!S359="None",1,IF('3_Task_Input'!S359="Internal",3,5)) +IF('3_Task_Input'!P359&gt;48,5,IF('3_Task_Input'!P359&gt;8,4,IF('3_Task_Input'!P359&gt;0,2,1))))/2)))</f>
        <v/>
      </c>
      <c r="K359" s="8" t="str">
        <f>IF(A359="","",MIN(5,MAX(1,(IF('3_Task_Input'!R359="Low",1,IF('3_Task_Input'!R359="Medium",3,5))))))</f>
        <v/>
      </c>
      <c r="L359" s="8" t="str">
        <f>IF(A359="","",ROUND(AVERAGE(G359:K359),2))</f>
        <v/>
      </c>
      <c r="M359" s="8" t="str">
        <f>IF(A359="","",IF(L359&gt;=4,"High-Impact / Near-Term",IF(L359&gt;=2.5,"Medium-Impact","Monitor / Defer")))</f>
        <v/>
      </c>
    </row>
    <row r="360" spans="1:13">
      <c r="A360" s="8" t="str">
        <f>IF('3_Task_Input'!A360="","",'3_Task_Input'!A360)</f>
        <v/>
      </c>
      <c r="B360" s="8" t="str">
        <f>IF(A360="","",'3_Task_Input'!B360)</f>
        <v/>
      </c>
      <c r="C360" s="8" t="str">
        <f>IF(A360="","",'3_Task_Input'!C360)</f>
        <v/>
      </c>
      <c r="D360" s="8" t="str">
        <f>IF(A360="","",IF('3_Task_Input'!H360="per day",'3_Task_Input'!I360*260,IF('3_Task_Input'!H360="per week",'3_Task_Input'!I360*52,IF('3_Task_Input'!H360="per month",'3_Task_Input'!I360*12,""))))</f>
        <v/>
      </c>
      <c r="E360" s="8" t="str">
        <f>IF(A360="","",(D360*'3_Task_Input'!G360/60)*MAX(1,'3_Task_Input'!J360))</f>
        <v/>
      </c>
      <c r="F360" s="8" t="str">
        <f>IF(A360="","",E360*'3_Task_Input'!K360)</f>
        <v/>
      </c>
      <c r="G360" s="8" t="str">
        <f>IF(A360="","",IF(E360&lt;50,1,IF(E360&lt;200,2,IF(E360&lt;500,3,IF(E360&lt;1000,4,5)))))</f>
        <v/>
      </c>
      <c r="H360" s="8" t="str">
        <f>IF(A360="","",IF(F360&lt;10000,1,IF(F360&lt;50000,2,IF(F360&lt;150000,3,IF(F360&lt;300000,4,5)))))</f>
        <v/>
      </c>
      <c r="I360" s="8" t="str">
        <f>IF(A360="","",MIN(5,MAX(1,(IF('3_Task_Input'!L360="Low",1,IF('3_Task_Input'!L360="Medium",3,5)) +IF('3_Task_Input'!M360="Rare",0,IF('3_Task_Input'!M360="Occasional",1,2)) +IF('3_Task_Input'!N360="Shared",0,IF('3_Task_Input'!N360="Role-based",1,2)) +IF('3_Task_Input'!O360="Yes",1,0))/2)))</f>
        <v/>
      </c>
      <c r="J360" s="8" t="str">
        <f>IF(A360="","",MIN(5,MAX(1,(IF('3_Task_Input'!S360="None",1,IF('3_Task_Input'!S360="Internal",3,5)) +IF('3_Task_Input'!P360&gt;48,5,IF('3_Task_Input'!P360&gt;8,4,IF('3_Task_Input'!P360&gt;0,2,1))))/2)))</f>
        <v/>
      </c>
      <c r="K360" s="8" t="str">
        <f>IF(A360="","",MIN(5,MAX(1,(IF('3_Task_Input'!R360="Low",1,IF('3_Task_Input'!R360="Medium",3,5))))))</f>
        <v/>
      </c>
      <c r="L360" s="8" t="str">
        <f>IF(A360="","",ROUND(AVERAGE(G360:K360),2))</f>
        <v/>
      </c>
      <c r="M360" s="8" t="str">
        <f>IF(A360="","",IF(L360&gt;=4,"High-Impact / Near-Term",IF(L360&gt;=2.5,"Medium-Impact","Monitor / Defer")))</f>
        <v/>
      </c>
    </row>
    <row r="361" spans="1:13">
      <c r="A361" s="8" t="str">
        <f>IF('3_Task_Input'!A361="","",'3_Task_Input'!A361)</f>
        <v/>
      </c>
      <c r="B361" s="8" t="str">
        <f>IF(A361="","",'3_Task_Input'!B361)</f>
        <v/>
      </c>
      <c r="C361" s="8" t="str">
        <f>IF(A361="","",'3_Task_Input'!C361)</f>
        <v/>
      </c>
      <c r="D361" s="8" t="str">
        <f>IF(A361="","",IF('3_Task_Input'!H361="per day",'3_Task_Input'!I361*260,IF('3_Task_Input'!H361="per week",'3_Task_Input'!I361*52,IF('3_Task_Input'!H361="per month",'3_Task_Input'!I361*12,""))))</f>
        <v/>
      </c>
      <c r="E361" s="8" t="str">
        <f>IF(A361="","",(D361*'3_Task_Input'!G361/60)*MAX(1,'3_Task_Input'!J361))</f>
        <v/>
      </c>
      <c r="F361" s="8" t="str">
        <f>IF(A361="","",E361*'3_Task_Input'!K361)</f>
        <v/>
      </c>
      <c r="G361" s="8" t="str">
        <f>IF(A361="","",IF(E361&lt;50,1,IF(E361&lt;200,2,IF(E361&lt;500,3,IF(E361&lt;1000,4,5)))))</f>
        <v/>
      </c>
      <c r="H361" s="8" t="str">
        <f>IF(A361="","",IF(F361&lt;10000,1,IF(F361&lt;50000,2,IF(F361&lt;150000,3,IF(F361&lt;300000,4,5)))))</f>
        <v/>
      </c>
      <c r="I361" s="8" t="str">
        <f>IF(A361="","",MIN(5,MAX(1,(IF('3_Task_Input'!L361="Low",1,IF('3_Task_Input'!L361="Medium",3,5)) +IF('3_Task_Input'!M361="Rare",0,IF('3_Task_Input'!M361="Occasional",1,2)) +IF('3_Task_Input'!N361="Shared",0,IF('3_Task_Input'!N361="Role-based",1,2)) +IF('3_Task_Input'!O361="Yes",1,0))/2)))</f>
        <v/>
      </c>
      <c r="J361" s="8" t="str">
        <f>IF(A361="","",MIN(5,MAX(1,(IF('3_Task_Input'!S361="None",1,IF('3_Task_Input'!S361="Internal",3,5)) +IF('3_Task_Input'!P361&gt;48,5,IF('3_Task_Input'!P361&gt;8,4,IF('3_Task_Input'!P361&gt;0,2,1))))/2)))</f>
        <v/>
      </c>
      <c r="K361" s="8" t="str">
        <f>IF(A361="","",MIN(5,MAX(1,(IF('3_Task_Input'!R361="Low",1,IF('3_Task_Input'!R361="Medium",3,5))))))</f>
        <v/>
      </c>
      <c r="L361" s="8" t="str">
        <f>IF(A361="","",ROUND(AVERAGE(G361:K361),2))</f>
        <v/>
      </c>
      <c r="M361" s="8" t="str">
        <f>IF(A361="","",IF(L361&gt;=4,"High-Impact / Near-Term",IF(L361&gt;=2.5,"Medium-Impact","Monitor / Defer")))</f>
        <v/>
      </c>
    </row>
    <row r="362" spans="1:13">
      <c r="A362" s="8" t="str">
        <f>IF('3_Task_Input'!A362="","",'3_Task_Input'!A362)</f>
        <v/>
      </c>
      <c r="B362" s="8" t="str">
        <f>IF(A362="","",'3_Task_Input'!B362)</f>
        <v/>
      </c>
      <c r="C362" s="8" t="str">
        <f>IF(A362="","",'3_Task_Input'!C362)</f>
        <v/>
      </c>
      <c r="D362" s="8" t="str">
        <f>IF(A362="","",IF('3_Task_Input'!H362="per day",'3_Task_Input'!I362*260,IF('3_Task_Input'!H362="per week",'3_Task_Input'!I362*52,IF('3_Task_Input'!H362="per month",'3_Task_Input'!I362*12,""))))</f>
        <v/>
      </c>
      <c r="E362" s="8" t="str">
        <f>IF(A362="","",(D362*'3_Task_Input'!G362/60)*MAX(1,'3_Task_Input'!J362))</f>
        <v/>
      </c>
      <c r="F362" s="8" t="str">
        <f>IF(A362="","",E362*'3_Task_Input'!K362)</f>
        <v/>
      </c>
      <c r="G362" s="8" t="str">
        <f>IF(A362="","",IF(E362&lt;50,1,IF(E362&lt;200,2,IF(E362&lt;500,3,IF(E362&lt;1000,4,5)))))</f>
        <v/>
      </c>
      <c r="H362" s="8" t="str">
        <f>IF(A362="","",IF(F362&lt;10000,1,IF(F362&lt;50000,2,IF(F362&lt;150000,3,IF(F362&lt;300000,4,5)))))</f>
        <v/>
      </c>
      <c r="I362" s="8" t="str">
        <f>IF(A362="","",MIN(5,MAX(1,(IF('3_Task_Input'!L362="Low",1,IF('3_Task_Input'!L362="Medium",3,5)) +IF('3_Task_Input'!M362="Rare",0,IF('3_Task_Input'!M362="Occasional",1,2)) +IF('3_Task_Input'!N362="Shared",0,IF('3_Task_Input'!N362="Role-based",1,2)) +IF('3_Task_Input'!O362="Yes",1,0))/2)))</f>
        <v/>
      </c>
      <c r="J362" s="8" t="str">
        <f>IF(A362="","",MIN(5,MAX(1,(IF('3_Task_Input'!S362="None",1,IF('3_Task_Input'!S362="Internal",3,5)) +IF('3_Task_Input'!P362&gt;48,5,IF('3_Task_Input'!P362&gt;8,4,IF('3_Task_Input'!P362&gt;0,2,1))))/2)))</f>
        <v/>
      </c>
      <c r="K362" s="8" t="str">
        <f>IF(A362="","",MIN(5,MAX(1,(IF('3_Task_Input'!R362="Low",1,IF('3_Task_Input'!R362="Medium",3,5))))))</f>
        <v/>
      </c>
      <c r="L362" s="8" t="str">
        <f>IF(A362="","",ROUND(AVERAGE(G362:K362),2))</f>
        <v/>
      </c>
      <c r="M362" s="8" t="str">
        <f>IF(A362="","",IF(L362&gt;=4,"High-Impact / Near-Term",IF(L362&gt;=2.5,"Medium-Impact","Monitor / Defer")))</f>
        <v/>
      </c>
    </row>
    <row r="363" spans="1:13">
      <c r="A363" s="8" t="str">
        <f>IF('3_Task_Input'!A363="","",'3_Task_Input'!A363)</f>
        <v/>
      </c>
      <c r="B363" s="8" t="str">
        <f>IF(A363="","",'3_Task_Input'!B363)</f>
        <v/>
      </c>
      <c r="C363" s="8" t="str">
        <f>IF(A363="","",'3_Task_Input'!C363)</f>
        <v/>
      </c>
      <c r="D363" s="8" t="str">
        <f>IF(A363="","",IF('3_Task_Input'!H363="per day",'3_Task_Input'!I363*260,IF('3_Task_Input'!H363="per week",'3_Task_Input'!I363*52,IF('3_Task_Input'!H363="per month",'3_Task_Input'!I363*12,""))))</f>
        <v/>
      </c>
      <c r="E363" s="8" t="str">
        <f>IF(A363="","",(D363*'3_Task_Input'!G363/60)*MAX(1,'3_Task_Input'!J363))</f>
        <v/>
      </c>
      <c r="F363" s="8" t="str">
        <f>IF(A363="","",E363*'3_Task_Input'!K363)</f>
        <v/>
      </c>
      <c r="G363" s="8" t="str">
        <f>IF(A363="","",IF(E363&lt;50,1,IF(E363&lt;200,2,IF(E363&lt;500,3,IF(E363&lt;1000,4,5)))))</f>
        <v/>
      </c>
      <c r="H363" s="8" t="str">
        <f>IF(A363="","",IF(F363&lt;10000,1,IF(F363&lt;50000,2,IF(F363&lt;150000,3,IF(F363&lt;300000,4,5)))))</f>
        <v/>
      </c>
      <c r="I363" s="8" t="str">
        <f>IF(A363="","",MIN(5,MAX(1,(IF('3_Task_Input'!L363="Low",1,IF('3_Task_Input'!L363="Medium",3,5)) +IF('3_Task_Input'!M363="Rare",0,IF('3_Task_Input'!M363="Occasional",1,2)) +IF('3_Task_Input'!N363="Shared",0,IF('3_Task_Input'!N363="Role-based",1,2)) +IF('3_Task_Input'!O363="Yes",1,0))/2)))</f>
        <v/>
      </c>
      <c r="J363" s="8" t="str">
        <f>IF(A363="","",MIN(5,MAX(1,(IF('3_Task_Input'!S363="None",1,IF('3_Task_Input'!S363="Internal",3,5)) +IF('3_Task_Input'!P363&gt;48,5,IF('3_Task_Input'!P363&gt;8,4,IF('3_Task_Input'!P363&gt;0,2,1))))/2)))</f>
        <v/>
      </c>
      <c r="K363" s="8" t="str">
        <f>IF(A363="","",MIN(5,MAX(1,(IF('3_Task_Input'!R363="Low",1,IF('3_Task_Input'!R363="Medium",3,5))))))</f>
        <v/>
      </c>
      <c r="L363" s="8" t="str">
        <f>IF(A363="","",ROUND(AVERAGE(G363:K363),2))</f>
        <v/>
      </c>
      <c r="M363" s="8" t="str">
        <f>IF(A363="","",IF(L363&gt;=4,"High-Impact / Near-Term",IF(L363&gt;=2.5,"Medium-Impact","Monitor / Defer")))</f>
        <v/>
      </c>
    </row>
    <row r="364" spans="1:13">
      <c r="A364" s="8" t="str">
        <f>IF('3_Task_Input'!A364="","",'3_Task_Input'!A364)</f>
        <v/>
      </c>
      <c r="B364" s="8" t="str">
        <f>IF(A364="","",'3_Task_Input'!B364)</f>
        <v/>
      </c>
      <c r="C364" s="8" t="str">
        <f>IF(A364="","",'3_Task_Input'!C364)</f>
        <v/>
      </c>
      <c r="D364" s="8" t="str">
        <f>IF(A364="","",IF('3_Task_Input'!H364="per day",'3_Task_Input'!I364*260,IF('3_Task_Input'!H364="per week",'3_Task_Input'!I364*52,IF('3_Task_Input'!H364="per month",'3_Task_Input'!I364*12,""))))</f>
        <v/>
      </c>
      <c r="E364" s="8" t="str">
        <f>IF(A364="","",(D364*'3_Task_Input'!G364/60)*MAX(1,'3_Task_Input'!J364))</f>
        <v/>
      </c>
      <c r="F364" s="8" t="str">
        <f>IF(A364="","",E364*'3_Task_Input'!K364)</f>
        <v/>
      </c>
      <c r="G364" s="8" t="str">
        <f>IF(A364="","",IF(E364&lt;50,1,IF(E364&lt;200,2,IF(E364&lt;500,3,IF(E364&lt;1000,4,5)))))</f>
        <v/>
      </c>
      <c r="H364" s="8" t="str">
        <f>IF(A364="","",IF(F364&lt;10000,1,IF(F364&lt;50000,2,IF(F364&lt;150000,3,IF(F364&lt;300000,4,5)))))</f>
        <v/>
      </c>
      <c r="I364" s="8" t="str">
        <f>IF(A364="","",MIN(5,MAX(1,(IF('3_Task_Input'!L364="Low",1,IF('3_Task_Input'!L364="Medium",3,5)) +IF('3_Task_Input'!M364="Rare",0,IF('3_Task_Input'!M364="Occasional",1,2)) +IF('3_Task_Input'!N364="Shared",0,IF('3_Task_Input'!N364="Role-based",1,2)) +IF('3_Task_Input'!O364="Yes",1,0))/2)))</f>
        <v/>
      </c>
      <c r="J364" s="8" t="str">
        <f>IF(A364="","",MIN(5,MAX(1,(IF('3_Task_Input'!S364="None",1,IF('3_Task_Input'!S364="Internal",3,5)) +IF('3_Task_Input'!P364&gt;48,5,IF('3_Task_Input'!P364&gt;8,4,IF('3_Task_Input'!P364&gt;0,2,1))))/2)))</f>
        <v/>
      </c>
      <c r="K364" s="8" t="str">
        <f>IF(A364="","",MIN(5,MAX(1,(IF('3_Task_Input'!R364="Low",1,IF('3_Task_Input'!R364="Medium",3,5))))))</f>
        <v/>
      </c>
      <c r="L364" s="8" t="str">
        <f>IF(A364="","",ROUND(AVERAGE(G364:K364),2))</f>
        <v/>
      </c>
      <c r="M364" s="8" t="str">
        <f>IF(A364="","",IF(L364&gt;=4,"High-Impact / Near-Term",IF(L364&gt;=2.5,"Medium-Impact","Monitor / Defer")))</f>
        <v/>
      </c>
    </row>
    <row r="365" spans="1:13">
      <c r="A365" s="8" t="str">
        <f>IF('3_Task_Input'!A365="","",'3_Task_Input'!A365)</f>
        <v/>
      </c>
      <c r="B365" s="8" t="str">
        <f>IF(A365="","",'3_Task_Input'!B365)</f>
        <v/>
      </c>
      <c r="C365" s="8" t="str">
        <f>IF(A365="","",'3_Task_Input'!C365)</f>
        <v/>
      </c>
      <c r="D365" s="8" t="str">
        <f>IF(A365="","",IF('3_Task_Input'!H365="per day",'3_Task_Input'!I365*260,IF('3_Task_Input'!H365="per week",'3_Task_Input'!I365*52,IF('3_Task_Input'!H365="per month",'3_Task_Input'!I365*12,""))))</f>
        <v/>
      </c>
      <c r="E365" s="8" t="str">
        <f>IF(A365="","",(D365*'3_Task_Input'!G365/60)*MAX(1,'3_Task_Input'!J365))</f>
        <v/>
      </c>
      <c r="F365" s="8" t="str">
        <f>IF(A365="","",E365*'3_Task_Input'!K365)</f>
        <v/>
      </c>
      <c r="G365" s="8" t="str">
        <f>IF(A365="","",IF(E365&lt;50,1,IF(E365&lt;200,2,IF(E365&lt;500,3,IF(E365&lt;1000,4,5)))))</f>
        <v/>
      </c>
      <c r="H365" s="8" t="str">
        <f>IF(A365="","",IF(F365&lt;10000,1,IF(F365&lt;50000,2,IF(F365&lt;150000,3,IF(F365&lt;300000,4,5)))))</f>
        <v/>
      </c>
      <c r="I365" s="8" t="str">
        <f>IF(A365="","",MIN(5,MAX(1,(IF('3_Task_Input'!L365="Low",1,IF('3_Task_Input'!L365="Medium",3,5)) +IF('3_Task_Input'!M365="Rare",0,IF('3_Task_Input'!M365="Occasional",1,2)) +IF('3_Task_Input'!N365="Shared",0,IF('3_Task_Input'!N365="Role-based",1,2)) +IF('3_Task_Input'!O365="Yes",1,0))/2)))</f>
        <v/>
      </c>
      <c r="J365" s="8" t="str">
        <f>IF(A365="","",MIN(5,MAX(1,(IF('3_Task_Input'!S365="None",1,IF('3_Task_Input'!S365="Internal",3,5)) +IF('3_Task_Input'!P365&gt;48,5,IF('3_Task_Input'!P365&gt;8,4,IF('3_Task_Input'!P365&gt;0,2,1))))/2)))</f>
        <v/>
      </c>
      <c r="K365" s="8" t="str">
        <f>IF(A365="","",MIN(5,MAX(1,(IF('3_Task_Input'!R365="Low",1,IF('3_Task_Input'!R365="Medium",3,5))))))</f>
        <v/>
      </c>
      <c r="L365" s="8" t="str">
        <f>IF(A365="","",ROUND(AVERAGE(G365:K365),2))</f>
        <v/>
      </c>
      <c r="M365" s="8" t="str">
        <f>IF(A365="","",IF(L365&gt;=4,"High-Impact / Near-Term",IF(L365&gt;=2.5,"Medium-Impact","Monitor / Defer")))</f>
        <v/>
      </c>
    </row>
    <row r="366" spans="1:13">
      <c r="A366" s="8" t="str">
        <f>IF('3_Task_Input'!A366="","",'3_Task_Input'!A366)</f>
        <v/>
      </c>
      <c r="B366" s="8" t="str">
        <f>IF(A366="","",'3_Task_Input'!B366)</f>
        <v/>
      </c>
      <c r="C366" s="8" t="str">
        <f>IF(A366="","",'3_Task_Input'!C366)</f>
        <v/>
      </c>
      <c r="D366" s="8" t="str">
        <f>IF(A366="","",IF('3_Task_Input'!H366="per day",'3_Task_Input'!I366*260,IF('3_Task_Input'!H366="per week",'3_Task_Input'!I366*52,IF('3_Task_Input'!H366="per month",'3_Task_Input'!I366*12,""))))</f>
        <v/>
      </c>
      <c r="E366" s="8" t="str">
        <f>IF(A366="","",(D366*'3_Task_Input'!G366/60)*MAX(1,'3_Task_Input'!J366))</f>
        <v/>
      </c>
      <c r="F366" s="8" t="str">
        <f>IF(A366="","",E366*'3_Task_Input'!K366)</f>
        <v/>
      </c>
      <c r="G366" s="8" t="str">
        <f>IF(A366="","",IF(E366&lt;50,1,IF(E366&lt;200,2,IF(E366&lt;500,3,IF(E366&lt;1000,4,5)))))</f>
        <v/>
      </c>
      <c r="H366" s="8" t="str">
        <f>IF(A366="","",IF(F366&lt;10000,1,IF(F366&lt;50000,2,IF(F366&lt;150000,3,IF(F366&lt;300000,4,5)))))</f>
        <v/>
      </c>
      <c r="I366" s="8" t="str">
        <f>IF(A366="","",MIN(5,MAX(1,(IF('3_Task_Input'!L366="Low",1,IF('3_Task_Input'!L366="Medium",3,5)) +IF('3_Task_Input'!M366="Rare",0,IF('3_Task_Input'!M366="Occasional",1,2)) +IF('3_Task_Input'!N366="Shared",0,IF('3_Task_Input'!N366="Role-based",1,2)) +IF('3_Task_Input'!O366="Yes",1,0))/2)))</f>
        <v/>
      </c>
      <c r="J366" s="8" t="str">
        <f>IF(A366="","",MIN(5,MAX(1,(IF('3_Task_Input'!S366="None",1,IF('3_Task_Input'!S366="Internal",3,5)) +IF('3_Task_Input'!P366&gt;48,5,IF('3_Task_Input'!P366&gt;8,4,IF('3_Task_Input'!P366&gt;0,2,1))))/2)))</f>
        <v/>
      </c>
      <c r="K366" s="8" t="str">
        <f>IF(A366="","",MIN(5,MAX(1,(IF('3_Task_Input'!R366="Low",1,IF('3_Task_Input'!R366="Medium",3,5))))))</f>
        <v/>
      </c>
      <c r="L366" s="8" t="str">
        <f>IF(A366="","",ROUND(AVERAGE(G366:K366),2))</f>
        <v/>
      </c>
      <c r="M366" s="8" t="str">
        <f>IF(A366="","",IF(L366&gt;=4,"High-Impact / Near-Term",IF(L366&gt;=2.5,"Medium-Impact","Monitor / Defer")))</f>
        <v/>
      </c>
    </row>
    <row r="367" spans="1:13">
      <c r="A367" s="8" t="str">
        <f>IF('3_Task_Input'!A367="","",'3_Task_Input'!A367)</f>
        <v/>
      </c>
      <c r="B367" s="8" t="str">
        <f>IF(A367="","",'3_Task_Input'!B367)</f>
        <v/>
      </c>
      <c r="C367" s="8" t="str">
        <f>IF(A367="","",'3_Task_Input'!C367)</f>
        <v/>
      </c>
      <c r="D367" s="8" t="str">
        <f>IF(A367="","",IF('3_Task_Input'!H367="per day",'3_Task_Input'!I367*260,IF('3_Task_Input'!H367="per week",'3_Task_Input'!I367*52,IF('3_Task_Input'!H367="per month",'3_Task_Input'!I367*12,""))))</f>
        <v/>
      </c>
      <c r="E367" s="8" t="str">
        <f>IF(A367="","",(D367*'3_Task_Input'!G367/60)*MAX(1,'3_Task_Input'!J367))</f>
        <v/>
      </c>
      <c r="F367" s="8" t="str">
        <f>IF(A367="","",E367*'3_Task_Input'!K367)</f>
        <v/>
      </c>
      <c r="G367" s="8" t="str">
        <f>IF(A367="","",IF(E367&lt;50,1,IF(E367&lt;200,2,IF(E367&lt;500,3,IF(E367&lt;1000,4,5)))))</f>
        <v/>
      </c>
      <c r="H367" s="8" t="str">
        <f>IF(A367="","",IF(F367&lt;10000,1,IF(F367&lt;50000,2,IF(F367&lt;150000,3,IF(F367&lt;300000,4,5)))))</f>
        <v/>
      </c>
      <c r="I367" s="8" t="str">
        <f>IF(A367="","",MIN(5,MAX(1,(IF('3_Task_Input'!L367="Low",1,IF('3_Task_Input'!L367="Medium",3,5)) +IF('3_Task_Input'!M367="Rare",0,IF('3_Task_Input'!M367="Occasional",1,2)) +IF('3_Task_Input'!N367="Shared",0,IF('3_Task_Input'!N367="Role-based",1,2)) +IF('3_Task_Input'!O367="Yes",1,0))/2)))</f>
        <v/>
      </c>
      <c r="J367" s="8" t="str">
        <f>IF(A367="","",MIN(5,MAX(1,(IF('3_Task_Input'!S367="None",1,IF('3_Task_Input'!S367="Internal",3,5)) +IF('3_Task_Input'!P367&gt;48,5,IF('3_Task_Input'!P367&gt;8,4,IF('3_Task_Input'!P367&gt;0,2,1))))/2)))</f>
        <v/>
      </c>
      <c r="K367" s="8" t="str">
        <f>IF(A367="","",MIN(5,MAX(1,(IF('3_Task_Input'!R367="Low",1,IF('3_Task_Input'!R367="Medium",3,5))))))</f>
        <v/>
      </c>
      <c r="L367" s="8" t="str">
        <f>IF(A367="","",ROUND(AVERAGE(G367:K367),2))</f>
        <v/>
      </c>
      <c r="M367" s="8" t="str">
        <f>IF(A367="","",IF(L367&gt;=4,"High-Impact / Near-Term",IF(L367&gt;=2.5,"Medium-Impact","Monitor / Defer")))</f>
        <v/>
      </c>
    </row>
    <row r="368" spans="1:13">
      <c r="A368" s="8" t="str">
        <f>IF('3_Task_Input'!A368="","",'3_Task_Input'!A368)</f>
        <v/>
      </c>
      <c r="B368" s="8" t="str">
        <f>IF(A368="","",'3_Task_Input'!B368)</f>
        <v/>
      </c>
      <c r="C368" s="8" t="str">
        <f>IF(A368="","",'3_Task_Input'!C368)</f>
        <v/>
      </c>
      <c r="D368" s="8" t="str">
        <f>IF(A368="","",IF('3_Task_Input'!H368="per day",'3_Task_Input'!I368*260,IF('3_Task_Input'!H368="per week",'3_Task_Input'!I368*52,IF('3_Task_Input'!H368="per month",'3_Task_Input'!I368*12,""))))</f>
        <v/>
      </c>
      <c r="E368" s="8" t="str">
        <f>IF(A368="","",(D368*'3_Task_Input'!G368/60)*MAX(1,'3_Task_Input'!J368))</f>
        <v/>
      </c>
      <c r="F368" s="8" t="str">
        <f>IF(A368="","",E368*'3_Task_Input'!K368)</f>
        <v/>
      </c>
      <c r="G368" s="8" t="str">
        <f>IF(A368="","",IF(E368&lt;50,1,IF(E368&lt;200,2,IF(E368&lt;500,3,IF(E368&lt;1000,4,5)))))</f>
        <v/>
      </c>
      <c r="H368" s="8" t="str">
        <f>IF(A368="","",IF(F368&lt;10000,1,IF(F368&lt;50000,2,IF(F368&lt;150000,3,IF(F368&lt;300000,4,5)))))</f>
        <v/>
      </c>
      <c r="I368" s="8" t="str">
        <f>IF(A368="","",MIN(5,MAX(1,(IF('3_Task_Input'!L368="Low",1,IF('3_Task_Input'!L368="Medium",3,5)) +IF('3_Task_Input'!M368="Rare",0,IF('3_Task_Input'!M368="Occasional",1,2)) +IF('3_Task_Input'!N368="Shared",0,IF('3_Task_Input'!N368="Role-based",1,2)) +IF('3_Task_Input'!O368="Yes",1,0))/2)))</f>
        <v/>
      </c>
      <c r="J368" s="8" t="str">
        <f>IF(A368="","",MIN(5,MAX(1,(IF('3_Task_Input'!S368="None",1,IF('3_Task_Input'!S368="Internal",3,5)) +IF('3_Task_Input'!P368&gt;48,5,IF('3_Task_Input'!P368&gt;8,4,IF('3_Task_Input'!P368&gt;0,2,1))))/2)))</f>
        <v/>
      </c>
      <c r="K368" s="8" t="str">
        <f>IF(A368="","",MIN(5,MAX(1,(IF('3_Task_Input'!R368="Low",1,IF('3_Task_Input'!R368="Medium",3,5))))))</f>
        <v/>
      </c>
      <c r="L368" s="8" t="str">
        <f>IF(A368="","",ROUND(AVERAGE(G368:K368),2))</f>
        <v/>
      </c>
      <c r="M368" s="8" t="str">
        <f>IF(A368="","",IF(L368&gt;=4,"High-Impact / Near-Term",IF(L368&gt;=2.5,"Medium-Impact","Monitor / Defer")))</f>
        <v/>
      </c>
    </row>
    <row r="369" spans="1:13">
      <c r="A369" s="8" t="str">
        <f>IF('3_Task_Input'!A369="","",'3_Task_Input'!A369)</f>
        <v/>
      </c>
      <c r="B369" s="8" t="str">
        <f>IF(A369="","",'3_Task_Input'!B369)</f>
        <v/>
      </c>
      <c r="C369" s="8" t="str">
        <f>IF(A369="","",'3_Task_Input'!C369)</f>
        <v/>
      </c>
      <c r="D369" s="8" t="str">
        <f>IF(A369="","",IF('3_Task_Input'!H369="per day",'3_Task_Input'!I369*260,IF('3_Task_Input'!H369="per week",'3_Task_Input'!I369*52,IF('3_Task_Input'!H369="per month",'3_Task_Input'!I369*12,""))))</f>
        <v/>
      </c>
      <c r="E369" s="8" t="str">
        <f>IF(A369="","",(D369*'3_Task_Input'!G369/60)*MAX(1,'3_Task_Input'!J369))</f>
        <v/>
      </c>
      <c r="F369" s="8" t="str">
        <f>IF(A369="","",E369*'3_Task_Input'!K369)</f>
        <v/>
      </c>
      <c r="G369" s="8" t="str">
        <f>IF(A369="","",IF(E369&lt;50,1,IF(E369&lt;200,2,IF(E369&lt;500,3,IF(E369&lt;1000,4,5)))))</f>
        <v/>
      </c>
      <c r="H369" s="8" t="str">
        <f>IF(A369="","",IF(F369&lt;10000,1,IF(F369&lt;50000,2,IF(F369&lt;150000,3,IF(F369&lt;300000,4,5)))))</f>
        <v/>
      </c>
      <c r="I369" s="8" t="str">
        <f>IF(A369="","",MIN(5,MAX(1,(IF('3_Task_Input'!L369="Low",1,IF('3_Task_Input'!L369="Medium",3,5)) +IF('3_Task_Input'!M369="Rare",0,IF('3_Task_Input'!M369="Occasional",1,2)) +IF('3_Task_Input'!N369="Shared",0,IF('3_Task_Input'!N369="Role-based",1,2)) +IF('3_Task_Input'!O369="Yes",1,0))/2)))</f>
        <v/>
      </c>
      <c r="J369" s="8" t="str">
        <f>IF(A369="","",MIN(5,MAX(1,(IF('3_Task_Input'!S369="None",1,IF('3_Task_Input'!S369="Internal",3,5)) +IF('3_Task_Input'!P369&gt;48,5,IF('3_Task_Input'!P369&gt;8,4,IF('3_Task_Input'!P369&gt;0,2,1))))/2)))</f>
        <v/>
      </c>
      <c r="K369" s="8" t="str">
        <f>IF(A369="","",MIN(5,MAX(1,(IF('3_Task_Input'!R369="Low",1,IF('3_Task_Input'!R369="Medium",3,5))))))</f>
        <v/>
      </c>
      <c r="L369" s="8" t="str">
        <f>IF(A369="","",ROUND(AVERAGE(G369:K369),2))</f>
        <v/>
      </c>
      <c r="M369" s="8" t="str">
        <f>IF(A369="","",IF(L369&gt;=4,"High-Impact / Near-Term",IF(L369&gt;=2.5,"Medium-Impact","Monitor / Defer")))</f>
        <v/>
      </c>
    </row>
    <row r="370" spans="1:13">
      <c r="A370" s="8" t="str">
        <f>IF('3_Task_Input'!A370="","",'3_Task_Input'!A370)</f>
        <v/>
      </c>
      <c r="B370" s="8" t="str">
        <f>IF(A370="","",'3_Task_Input'!B370)</f>
        <v/>
      </c>
      <c r="C370" s="8" t="str">
        <f>IF(A370="","",'3_Task_Input'!C370)</f>
        <v/>
      </c>
      <c r="D370" s="8" t="str">
        <f>IF(A370="","",IF('3_Task_Input'!H370="per day",'3_Task_Input'!I370*260,IF('3_Task_Input'!H370="per week",'3_Task_Input'!I370*52,IF('3_Task_Input'!H370="per month",'3_Task_Input'!I370*12,""))))</f>
        <v/>
      </c>
      <c r="E370" s="8" t="str">
        <f>IF(A370="","",(D370*'3_Task_Input'!G370/60)*MAX(1,'3_Task_Input'!J370))</f>
        <v/>
      </c>
      <c r="F370" s="8" t="str">
        <f>IF(A370="","",E370*'3_Task_Input'!K370)</f>
        <v/>
      </c>
      <c r="G370" s="8" t="str">
        <f>IF(A370="","",IF(E370&lt;50,1,IF(E370&lt;200,2,IF(E370&lt;500,3,IF(E370&lt;1000,4,5)))))</f>
        <v/>
      </c>
      <c r="H370" s="8" t="str">
        <f>IF(A370="","",IF(F370&lt;10000,1,IF(F370&lt;50000,2,IF(F370&lt;150000,3,IF(F370&lt;300000,4,5)))))</f>
        <v/>
      </c>
      <c r="I370" s="8" t="str">
        <f>IF(A370="","",MIN(5,MAX(1,(IF('3_Task_Input'!L370="Low",1,IF('3_Task_Input'!L370="Medium",3,5)) +IF('3_Task_Input'!M370="Rare",0,IF('3_Task_Input'!M370="Occasional",1,2)) +IF('3_Task_Input'!N370="Shared",0,IF('3_Task_Input'!N370="Role-based",1,2)) +IF('3_Task_Input'!O370="Yes",1,0))/2)))</f>
        <v/>
      </c>
      <c r="J370" s="8" t="str">
        <f>IF(A370="","",MIN(5,MAX(1,(IF('3_Task_Input'!S370="None",1,IF('3_Task_Input'!S370="Internal",3,5)) +IF('3_Task_Input'!P370&gt;48,5,IF('3_Task_Input'!P370&gt;8,4,IF('3_Task_Input'!P370&gt;0,2,1))))/2)))</f>
        <v/>
      </c>
      <c r="K370" s="8" t="str">
        <f>IF(A370="","",MIN(5,MAX(1,(IF('3_Task_Input'!R370="Low",1,IF('3_Task_Input'!R370="Medium",3,5))))))</f>
        <v/>
      </c>
      <c r="L370" s="8" t="str">
        <f>IF(A370="","",ROUND(AVERAGE(G370:K370),2))</f>
        <v/>
      </c>
      <c r="M370" s="8" t="str">
        <f>IF(A370="","",IF(L370&gt;=4,"High-Impact / Near-Term",IF(L370&gt;=2.5,"Medium-Impact","Monitor / Defer")))</f>
        <v/>
      </c>
    </row>
    <row r="371" spans="1:13">
      <c r="A371" s="8" t="str">
        <f>IF('3_Task_Input'!A371="","",'3_Task_Input'!A371)</f>
        <v/>
      </c>
      <c r="B371" s="8" t="str">
        <f>IF(A371="","",'3_Task_Input'!B371)</f>
        <v/>
      </c>
      <c r="C371" s="8" t="str">
        <f>IF(A371="","",'3_Task_Input'!C371)</f>
        <v/>
      </c>
      <c r="D371" s="8" t="str">
        <f>IF(A371="","",IF('3_Task_Input'!H371="per day",'3_Task_Input'!I371*260,IF('3_Task_Input'!H371="per week",'3_Task_Input'!I371*52,IF('3_Task_Input'!H371="per month",'3_Task_Input'!I371*12,""))))</f>
        <v/>
      </c>
      <c r="E371" s="8" t="str">
        <f>IF(A371="","",(D371*'3_Task_Input'!G371/60)*MAX(1,'3_Task_Input'!J371))</f>
        <v/>
      </c>
      <c r="F371" s="8" t="str">
        <f>IF(A371="","",E371*'3_Task_Input'!K371)</f>
        <v/>
      </c>
      <c r="G371" s="8" t="str">
        <f>IF(A371="","",IF(E371&lt;50,1,IF(E371&lt;200,2,IF(E371&lt;500,3,IF(E371&lt;1000,4,5)))))</f>
        <v/>
      </c>
      <c r="H371" s="8" t="str">
        <f>IF(A371="","",IF(F371&lt;10000,1,IF(F371&lt;50000,2,IF(F371&lt;150000,3,IF(F371&lt;300000,4,5)))))</f>
        <v/>
      </c>
      <c r="I371" s="8" t="str">
        <f>IF(A371="","",MIN(5,MAX(1,(IF('3_Task_Input'!L371="Low",1,IF('3_Task_Input'!L371="Medium",3,5)) +IF('3_Task_Input'!M371="Rare",0,IF('3_Task_Input'!M371="Occasional",1,2)) +IF('3_Task_Input'!N371="Shared",0,IF('3_Task_Input'!N371="Role-based",1,2)) +IF('3_Task_Input'!O371="Yes",1,0))/2)))</f>
        <v/>
      </c>
      <c r="J371" s="8" t="str">
        <f>IF(A371="","",MIN(5,MAX(1,(IF('3_Task_Input'!S371="None",1,IF('3_Task_Input'!S371="Internal",3,5)) +IF('3_Task_Input'!P371&gt;48,5,IF('3_Task_Input'!P371&gt;8,4,IF('3_Task_Input'!P371&gt;0,2,1))))/2)))</f>
        <v/>
      </c>
      <c r="K371" s="8" t="str">
        <f>IF(A371="","",MIN(5,MAX(1,(IF('3_Task_Input'!R371="Low",1,IF('3_Task_Input'!R371="Medium",3,5))))))</f>
        <v/>
      </c>
      <c r="L371" s="8" t="str">
        <f>IF(A371="","",ROUND(AVERAGE(G371:K371),2))</f>
        <v/>
      </c>
      <c r="M371" s="8" t="str">
        <f>IF(A371="","",IF(L371&gt;=4,"High-Impact / Near-Term",IF(L371&gt;=2.5,"Medium-Impact","Monitor / Defer")))</f>
        <v/>
      </c>
    </row>
    <row r="372" spans="1:13">
      <c r="A372" s="8" t="str">
        <f>IF('3_Task_Input'!A372="","",'3_Task_Input'!A372)</f>
        <v/>
      </c>
      <c r="B372" s="8" t="str">
        <f>IF(A372="","",'3_Task_Input'!B372)</f>
        <v/>
      </c>
      <c r="C372" s="8" t="str">
        <f>IF(A372="","",'3_Task_Input'!C372)</f>
        <v/>
      </c>
      <c r="D372" s="8" t="str">
        <f>IF(A372="","",IF('3_Task_Input'!H372="per day",'3_Task_Input'!I372*260,IF('3_Task_Input'!H372="per week",'3_Task_Input'!I372*52,IF('3_Task_Input'!H372="per month",'3_Task_Input'!I372*12,""))))</f>
        <v/>
      </c>
      <c r="E372" s="8" t="str">
        <f>IF(A372="","",(D372*'3_Task_Input'!G372/60)*MAX(1,'3_Task_Input'!J372))</f>
        <v/>
      </c>
      <c r="F372" s="8" t="str">
        <f>IF(A372="","",E372*'3_Task_Input'!K372)</f>
        <v/>
      </c>
      <c r="G372" s="8" t="str">
        <f>IF(A372="","",IF(E372&lt;50,1,IF(E372&lt;200,2,IF(E372&lt;500,3,IF(E372&lt;1000,4,5)))))</f>
        <v/>
      </c>
      <c r="H372" s="8" t="str">
        <f>IF(A372="","",IF(F372&lt;10000,1,IF(F372&lt;50000,2,IF(F372&lt;150000,3,IF(F372&lt;300000,4,5)))))</f>
        <v/>
      </c>
      <c r="I372" s="8" t="str">
        <f>IF(A372="","",MIN(5,MAX(1,(IF('3_Task_Input'!L372="Low",1,IF('3_Task_Input'!L372="Medium",3,5)) +IF('3_Task_Input'!M372="Rare",0,IF('3_Task_Input'!M372="Occasional",1,2)) +IF('3_Task_Input'!N372="Shared",0,IF('3_Task_Input'!N372="Role-based",1,2)) +IF('3_Task_Input'!O372="Yes",1,0))/2)))</f>
        <v/>
      </c>
      <c r="J372" s="8" t="str">
        <f>IF(A372="","",MIN(5,MAX(1,(IF('3_Task_Input'!S372="None",1,IF('3_Task_Input'!S372="Internal",3,5)) +IF('3_Task_Input'!P372&gt;48,5,IF('3_Task_Input'!P372&gt;8,4,IF('3_Task_Input'!P372&gt;0,2,1))))/2)))</f>
        <v/>
      </c>
      <c r="K372" s="8" t="str">
        <f>IF(A372="","",MIN(5,MAX(1,(IF('3_Task_Input'!R372="Low",1,IF('3_Task_Input'!R372="Medium",3,5))))))</f>
        <v/>
      </c>
      <c r="L372" s="8" t="str">
        <f>IF(A372="","",ROUND(AVERAGE(G372:K372),2))</f>
        <v/>
      </c>
      <c r="M372" s="8" t="str">
        <f>IF(A372="","",IF(L372&gt;=4,"High-Impact / Near-Term",IF(L372&gt;=2.5,"Medium-Impact","Monitor / Defer")))</f>
        <v/>
      </c>
    </row>
    <row r="373" spans="1:13">
      <c r="A373" s="8" t="str">
        <f>IF('3_Task_Input'!A373="","",'3_Task_Input'!A373)</f>
        <v/>
      </c>
      <c r="B373" s="8" t="str">
        <f>IF(A373="","",'3_Task_Input'!B373)</f>
        <v/>
      </c>
      <c r="C373" s="8" t="str">
        <f>IF(A373="","",'3_Task_Input'!C373)</f>
        <v/>
      </c>
      <c r="D373" s="8" t="str">
        <f>IF(A373="","",IF('3_Task_Input'!H373="per day",'3_Task_Input'!I373*260,IF('3_Task_Input'!H373="per week",'3_Task_Input'!I373*52,IF('3_Task_Input'!H373="per month",'3_Task_Input'!I373*12,""))))</f>
        <v/>
      </c>
      <c r="E373" s="8" t="str">
        <f>IF(A373="","",(D373*'3_Task_Input'!G373/60)*MAX(1,'3_Task_Input'!J373))</f>
        <v/>
      </c>
      <c r="F373" s="8" t="str">
        <f>IF(A373="","",E373*'3_Task_Input'!K373)</f>
        <v/>
      </c>
      <c r="G373" s="8" t="str">
        <f>IF(A373="","",IF(E373&lt;50,1,IF(E373&lt;200,2,IF(E373&lt;500,3,IF(E373&lt;1000,4,5)))))</f>
        <v/>
      </c>
      <c r="H373" s="8" t="str">
        <f>IF(A373="","",IF(F373&lt;10000,1,IF(F373&lt;50000,2,IF(F373&lt;150000,3,IF(F373&lt;300000,4,5)))))</f>
        <v/>
      </c>
      <c r="I373" s="8" t="str">
        <f>IF(A373="","",MIN(5,MAX(1,(IF('3_Task_Input'!L373="Low",1,IF('3_Task_Input'!L373="Medium",3,5)) +IF('3_Task_Input'!M373="Rare",0,IF('3_Task_Input'!M373="Occasional",1,2)) +IF('3_Task_Input'!N373="Shared",0,IF('3_Task_Input'!N373="Role-based",1,2)) +IF('3_Task_Input'!O373="Yes",1,0))/2)))</f>
        <v/>
      </c>
      <c r="J373" s="8" t="str">
        <f>IF(A373="","",MIN(5,MAX(1,(IF('3_Task_Input'!S373="None",1,IF('3_Task_Input'!S373="Internal",3,5)) +IF('3_Task_Input'!P373&gt;48,5,IF('3_Task_Input'!P373&gt;8,4,IF('3_Task_Input'!P373&gt;0,2,1))))/2)))</f>
        <v/>
      </c>
      <c r="K373" s="8" t="str">
        <f>IF(A373="","",MIN(5,MAX(1,(IF('3_Task_Input'!R373="Low",1,IF('3_Task_Input'!R373="Medium",3,5))))))</f>
        <v/>
      </c>
      <c r="L373" s="8" t="str">
        <f>IF(A373="","",ROUND(AVERAGE(G373:K373),2))</f>
        <v/>
      </c>
      <c r="M373" s="8" t="str">
        <f>IF(A373="","",IF(L373&gt;=4,"High-Impact / Near-Term",IF(L373&gt;=2.5,"Medium-Impact","Monitor / Defer")))</f>
        <v/>
      </c>
    </row>
    <row r="374" spans="1:13">
      <c r="A374" s="8" t="str">
        <f>IF('3_Task_Input'!A374="","",'3_Task_Input'!A374)</f>
        <v/>
      </c>
      <c r="B374" s="8" t="str">
        <f>IF(A374="","",'3_Task_Input'!B374)</f>
        <v/>
      </c>
      <c r="C374" s="8" t="str">
        <f>IF(A374="","",'3_Task_Input'!C374)</f>
        <v/>
      </c>
      <c r="D374" s="8" t="str">
        <f>IF(A374="","",IF('3_Task_Input'!H374="per day",'3_Task_Input'!I374*260,IF('3_Task_Input'!H374="per week",'3_Task_Input'!I374*52,IF('3_Task_Input'!H374="per month",'3_Task_Input'!I374*12,""))))</f>
        <v/>
      </c>
      <c r="E374" s="8" t="str">
        <f>IF(A374="","",(D374*'3_Task_Input'!G374/60)*MAX(1,'3_Task_Input'!J374))</f>
        <v/>
      </c>
      <c r="F374" s="8" t="str">
        <f>IF(A374="","",E374*'3_Task_Input'!K374)</f>
        <v/>
      </c>
      <c r="G374" s="8" t="str">
        <f>IF(A374="","",IF(E374&lt;50,1,IF(E374&lt;200,2,IF(E374&lt;500,3,IF(E374&lt;1000,4,5)))))</f>
        <v/>
      </c>
      <c r="H374" s="8" t="str">
        <f>IF(A374="","",IF(F374&lt;10000,1,IF(F374&lt;50000,2,IF(F374&lt;150000,3,IF(F374&lt;300000,4,5)))))</f>
        <v/>
      </c>
      <c r="I374" s="8" t="str">
        <f>IF(A374="","",MIN(5,MAX(1,(IF('3_Task_Input'!L374="Low",1,IF('3_Task_Input'!L374="Medium",3,5)) +IF('3_Task_Input'!M374="Rare",0,IF('3_Task_Input'!M374="Occasional",1,2)) +IF('3_Task_Input'!N374="Shared",0,IF('3_Task_Input'!N374="Role-based",1,2)) +IF('3_Task_Input'!O374="Yes",1,0))/2)))</f>
        <v/>
      </c>
      <c r="J374" s="8" t="str">
        <f>IF(A374="","",MIN(5,MAX(1,(IF('3_Task_Input'!S374="None",1,IF('3_Task_Input'!S374="Internal",3,5)) +IF('3_Task_Input'!P374&gt;48,5,IF('3_Task_Input'!P374&gt;8,4,IF('3_Task_Input'!P374&gt;0,2,1))))/2)))</f>
        <v/>
      </c>
      <c r="K374" s="8" t="str">
        <f>IF(A374="","",MIN(5,MAX(1,(IF('3_Task_Input'!R374="Low",1,IF('3_Task_Input'!R374="Medium",3,5))))))</f>
        <v/>
      </c>
      <c r="L374" s="8" t="str">
        <f>IF(A374="","",ROUND(AVERAGE(G374:K374),2))</f>
        <v/>
      </c>
      <c r="M374" s="8" t="str">
        <f>IF(A374="","",IF(L374&gt;=4,"High-Impact / Near-Term",IF(L374&gt;=2.5,"Medium-Impact","Monitor / Defer")))</f>
        <v/>
      </c>
    </row>
    <row r="375" spans="1:13">
      <c r="A375" s="8" t="str">
        <f>IF('3_Task_Input'!A375="","",'3_Task_Input'!A375)</f>
        <v/>
      </c>
      <c r="B375" s="8" t="str">
        <f>IF(A375="","",'3_Task_Input'!B375)</f>
        <v/>
      </c>
      <c r="C375" s="8" t="str">
        <f>IF(A375="","",'3_Task_Input'!C375)</f>
        <v/>
      </c>
      <c r="D375" s="8" t="str">
        <f>IF(A375="","",IF('3_Task_Input'!H375="per day",'3_Task_Input'!I375*260,IF('3_Task_Input'!H375="per week",'3_Task_Input'!I375*52,IF('3_Task_Input'!H375="per month",'3_Task_Input'!I375*12,""))))</f>
        <v/>
      </c>
      <c r="E375" s="8" t="str">
        <f>IF(A375="","",(D375*'3_Task_Input'!G375/60)*MAX(1,'3_Task_Input'!J375))</f>
        <v/>
      </c>
      <c r="F375" s="8" t="str">
        <f>IF(A375="","",E375*'3_Task_Input'!K375)</f>
        <v/>
      </c>
      <c r="G375" s="8" t="str">
        <f>IF(A375="","",IF(E375&lt;50,1,IF(E375&lt;200,2,IF(E375&lt;500,3,IF(E375&lt;1000,4,5)))))</f>
        <v/>
      </c>
      <c r="H375" s="8" t="str">
        <f>IF(A375="","",IF(F375&lt;10000,1,IF(F375&lt;50000,2,IF(F375&lt;150000,3,IF(F375&lt;300000,4,5)))))</f>
        <v/>
      </c>
      <c r="I375" s="8" t="str">
        <f>IF(A375="","",MIN(5,MAX(1,(IF('3_Task_Input'!L375="Low",1,IF('3_Task_Input'!L375="Medium",3,5)) +IF('3_Task_Input'!M375="Rare",0,IF('3_Task_Input'!M375="Occasional",1,2)) +IF('3_Task_Input'!N375="Shared",0,IF('3_Task_Input'!N375="Role-based",1,2)) +IF('3_Task_Input'!O375="Yes",1,0))/2)))</f>
        <v/>
      </c>
      <c r="J375" s="8" t="str">
        <f>IF(A375="","",MIN(5,MAX(1,(IF('3_Task_Input'!S375="None",1,IF('3_Task_Input'!S375="Internal",3,5)) +IF('3_Task_Input'!P375&gt;48,5,IF('3_Task_Input'!P375&gt;8,4,IF('3_Task_Input'!P375&gt;0,2,1))))/2)))</f>
        <v/>
      </c>
      <c r="K375" s="8" t="str">
        <f>IF(A375="","",MIN(5,MAX(1,(IF('3_Task_Input'!R375="Low",1,IF('3_Task_Input'!R375="Medium",3,5))))))</f>
        <v/>
      </c>
      <c r="L375" s="8" t="str">
        <f>IF(A375="","",ROUND(AVERAGE(G375:K375),2))</f>
        <v/>
      </c>
      <c r="M375" s="8" t="str">
        <f>IF(A375="","",IF(L375&gt;=4,"High-Impact / Near-Term",IF(L375&gt;=2.5,"Medium-Impact","Monitor / Defer")))</f>
        <v/>
      </c>
    </row>
    <row r="376" spans="1:13">
      <c r="A376" s="8" t="str">
        <f>IF('3_Task_Input'!A376="","",'3_Task_Input'!A376)</f>
        <v/>
      </c>
      <c r="B376" s="8" t="str">
        <f>IF(A376="","",'3_Task_Input'!B376)</f>
        <v/>
      </c>
      <c r="C376" s="8" t="str">
        <f>IF(A376="","",'3_Task_Input'!C376)</f>
        <v/>
      </c>
      <c r="D376" s="8" t="str">
        <f>IF(A376="","",IF('3_Task_Input'!H376="per day",'3_Task_Input'!I376*260,IF('3_Task_Input'!H376="per week",'3_Task_Input'!I376*52,IF('3_Task_Input'!H376="per month",'3_Task_Input'!I376*12,""))))</f>
        <v/>
      </c>
      <c r="E376" s="8" t="str">
        <f>IF(A376="","",(D376*'3_Task_Input'!G376/60)*MAX(1,'3_Task_Input'!J376))</f>
        <v/>
      </c>
      <c r="F376" s="8" t="str">
        <f>IF(A376="","",E376*'3_Task_Input'!K376)</f>
        <v/>
      </c>
      <c r="G376" s="8" t="str">
        <f>IF(A376="","",IF(E376&lt;50,1,IF(E376&lt;200,2,IF(E376&lt;500,3,IF(E376&lt;1000,4,5)))))</f>
        <v/>
      </c>
      <c r="H376" s="8" t="str">
        <f>IF(A376="","",IF(F376&lt;10000,1,IF(F376&lt;50000,2,IF(F376&lt;150000,3,IF(F376&lt;300000,4,5)))))</f>
        <v/>
      </c>
      <c r="I376" s="8" t="str">
        <f>IF(A376="","",MIN(5,MAX(1,(IF('3_Task_Input'!L376="Low",1,IF('3_Task_Input'!L376="Medium",3,5)) +IF('3_Task_Input'!M376="Rare",0,IF('3_Task_Input'!M376="Occasional",1,2)) +IF('3_Task_Input'!N376="Shared",0,IF('3_Task_Input'!N376="Role-based",1,2)) +IF('3_Task_Input'!O376="Yes",1,0))/2)))</f>
        <v/>
      </c>
      <c r="J376" s="8" t="str">
        <f>IF(A376="","",MIN(5,MAX(1,(IF('3_Task_Input'!S376="None",1,IF('3_Task_Input'!S376="Internal",3,5)) +IF('3_Task_Input'!P376&gt;48,5,IF('3_Task_Input'!P376&gt;8,4,IF('3_Task_Input'!P376&gt;0,2,1))))/2)))</f>
        <v/>
      </c>
      <c r="K376" s="8" t="str">
        <f>IF(A376="","",MIN(5,MAX(1,(IF('3_Task_Input'!R376="Low",1,IF('3_Task_Input'!R376="Medium",3,5))))))</f>
        <v/>
      </c>
      <c r="L376" s="8" t="str">
        <f>IF(A376="","",ROUND(AVERAGE(G376:K376),2))</f>
        <v/>
      </c>
      <c r="M376" s="8" t="str">
        <f>IF(A376="","",IF(L376&gt;=4,"High-Impact / Near-Term",IF(L376&gt;=2.5,"Medium-Impact","Monitor / Defer")))</f>
        <v/>
      </c>
    </row>
    <row r="377" spans="1:13">
      <c r="A377" s="8" t="str">
        <f>IF('3_Task_Input'!A377="","",'3_Task_Input'!A377)</f>
        <v/>
      </c>
      <c r="B377" s="8" t="str">
        <f>IF(A377="","",'3_Task_Input'!B377)</f>
        <v/>
      </c>
      <c r="C377" s="8" t="str">
        <f>IF(A377="","",'3_Task_Input'!C377)</f>
        <v/>
      </c>
      <c r="D377" s="8" t="str">
        <f>IF(A377="","",IF('3_Task_Input'!H377="per day",'3_Task_Input'!I377*260,IF('3_Task_Input'!H377="per week",'3_Task_Input'!I377*52,IF('3_Task_Input'!H377="per month",'3_Task_Input'!I377*12,""))))</f>
        <v/>
      </c>
      <c r="E377" s="8" t="str">
        <f>IF(A377="","",(D377*'3_Task_Input'!G377/60)*MAX(1,'3_Task_Input'!J377))</f>
        <v/>
      </c>
      <c r="F377" s="8" t="str">
        <f>IF(A377="","",E377*'3_Task_Input'!K377)</f>
        <v/>
      </c>
      <c r="G377" s="8" t="str">
        <f>IF(A377="","",IF(E377&lt;50,1,IF(E377&lt;200,2,IF(E377&lt;500,3,IF(E377&lt;1000,4,5)))))</f>
        <v/>
      </c>
      <c r="H377" s="8" t="str">
        <f>IF(A377="","",IF(F377&lt;10000,1,IF(F377&lt;50000,2,IF(F377&lt;150000,3,IF(F377&lt;300000,4,5)))))</f>
        <v/>
      </c>
      <c r="I377" s="8" t="str">
        <f>IF(A377="","",MIN(5,MAX(1,(IF('3_Task_Input'!L377="Low",1,IF('3_Task_Input'!L377="Medium",3,5)) +IF('3_Task_Input'!M377="Rare",0,IF('3_Task_Input'!M377="Occasional",1,2)) +IF('3_Task_Input'!N377="Shared",0,IF('3_Task_Input'!N377="Role-based",1,2)) +IF('3_Task_Input'!O377="Yes",1,0))/2)))</f>
        <v/>
      </c>
      <c r="J377" s="8" t="str">
        <f>IF(A377="","",MIN(5,MAX(1,(IF('3_Task_Input'!S377="None",1,IF('3_Task_Input'!S377="Internal",3,5)) +IF('3_Task_Input'!P377&gt;48,5,IF('3_Task_Input'!P377&gt;8,4,IF('3_Task_Input'!P377&gt;0,2,1))))/2)))</f>
        <v/>
      </c>
      <c r="K377" s="8" t="str">
        <f>IF(A377="","",MIN(5,MAX(1,(IF('3_Task_Input'!R377="Low",1,IF('3_Task_Input'!R377="Medium",3,5))))))</f>
        <v/>
      </c>
      <c r="L377" s="8" t="str">
        <f>IF(A377="","",ROUND(AVERAGE(G377:K377),2))</f>
        <v/>
      </c>
      <c r="M377" s="8" t="str">
        <f>IF(A377="","",IF(L377&gt;=4,"High-Impact / Near-Term",IF(L377&gt;=2.5,"Medium-Impact","Monitor / Defer")))</f>
        <v/>
      </c>
    </row>
    <row r="378" spans="1:13">
      <c r="A378" s="8" t="str">
        <f>IF('3_Task_Input'!A378="","",'3_Task_Input'!A378)</f>
        <v/>
      </c>
      <c r="B378" s="8" t="str">
        <f>IF(A378="","",'3_Task_Input'!B378)</f>
        <v/>
      </c>
      <c r="C378" s="8" t="str">
        <f>IF(A378="","",'3_Task_Input'!C378)</f>
        <v/>
      </c>
      <c r="D378" s="8" t="str">
        <f>IF(A378="","",IF('3_Task_Input'!H378="per day",'3_Task_Input'!I378*260,IF('3_Task_Input'!H378="per week",'3_Task_Input'!I378*52,IF('3_Task_Input'!H378="per month",'3_Task_Input'!I378*12,""))))</f>
        <v/>
      </c>
      <c r="E378" s="8" t="str">
        <f>IF(A378="","",(D378*'3_Task_Input'!G378/60)*MAX(1,'3_Task_Input'!J378))</f>
        <v/>
      </c>
      <c r="F378" s="8" t="str">
        <f>IF(A378="","",E378*'3_Task_Input'!K378)</f>
        <v/>
      </c>
      <c r="G378" s="8" t="str">
        <f>IF(A378="","",IF(E378&lt;50,1,IF(E378&lt;200,2,IF(E378&lt;500,3,IF(E378&lt;1000,4,5)))))</f>
        <v/>
      </c>
      <c r="H378" s="8" t="str">
        <f>IF(A378="","",IF(F378&lt;10000,1,IF(F378&lt;50000,2,IF(F378&lt;150000,3,IF(F378&lt;300000,4,5)))))</f>
        <v/>
      </c>
      <c r="I378" s="8" t="str">
        <f>IF(A378="","",MIN(5,MAX(1,(IF('3_Task_Input'!L378="Low",1,IF('3_Task_Input'!L378="Medium",3,5)) +IF('3_Task_Input'!M378="Rare",0,IF('3_Task_Input'!M378="Occasional",1,2)) +IF('3_Task_Input'!N378="Shared",0,IF('3_Task_Input'!N378="Role-based",1,2)) +IF('3_Task_Input'!O378="Yes",1,0))/2)))</f>
        <v/>
      </c>
      <c r="J378" s="8" t="str">
        <f>IF(A378="","",MIN(5,MAX(1,(IF('3_Task_Input'!S378="None",1,IF('3_Task_Input'!S378="Internal",3,5)) +IF('3_Task_Input'!P378&gt;48,5,IF('3_Task_Input'!P378&gt;8,4,IF('3_Task_Input'!P378&gt;0,2,1))))/2)))</f>
        <v/>
      </c>
      <c r="K378" s="8" t="str">
        <f>IF(A378="","",MIN(5,MAX(1,(IF('3_Task_Input'!R378="Low",1,IF('3_Task_Input'!R378="Medium",3,5))))))</f>
        <v/>
      </c>
      <c r="L378" s="8" t="str">
        <f>IF(A378="","",ROUND(AVERAGE(G378:K378),2))</f>
        <v/>
      </c>
      <c r="M378" s="8" t="str">
        <f>IF(A378="","",IF(L378&gt;=4,"High-Impact / Near-Term",IF(L378&gt;=2.5,"Medium-Impact","Monitor / Defer")))</f>
        <v/>
      </c>
    </row>
    <row r="379" spans="1:13">
      <c r="A379" s="8" t="str">
        <f>IF('3_Task_Input'!A379="","",'3_Task_Input'!A379)</f>
        <v/>
      </c>
      <c r="B379" s="8" t="str">
        <f>IF(A379="","",'3_Task_Input'!B379)</f>
        <v/>
      </c>
      <c r="C379" s="8" t="str">
        <f>IF(A379="","",'3_Task_Input'!C379)</f>
        <v/>
      </c>
      <c r="D379" s="8" t="str">
        <f>IF(A379="","",IF('3_Task_Input'!H379="per day",'3_Task_Input'!I379*260,IF('3_Task_Input'!H379="per week",'3_Task_Input'!I379*52,IF('3_Task_Input'!H379="per month",'3_Task_Input'!I379*12,""))))</f>
        <v/>
      </c>
      <c r="E379" s="8" t="str">
        <f>IF(A379="","",(D379*'3_Task_Input'!G379/60)*MAX(1,'3_Task_Input'!J379))</f>
        <v/>
      </c>
      <c r="F379" s="8" t="str">
        <f>IF(A379="","",E379*'3_Task_Input'!K379)</f>
        <v/>
      </c>
      <c r="G379" s="8" t="str">
        <f>IF(A379="","",IF(E379&lt;50,1,IF(E379&lt;200,2,IF(E379&lt;500,3,IF(E379&lt;1000,4,5)))))</f>
        <v/>
      </c>
      <c r="H379" s="8" t="str">
        <f>IF(A379="","",IF(F379&lt;10000,1,IF(F379&lt;50000,2,IF(F379&lt;150000,3,IF(F379&lt;300000,4,5)))))</f>
        <v/>
      </c>
      <c r="I379" s="8" t="str">
        <f>IF(A379="","",MIN(5,MAX(1,(IF('3_Task_Input'!L379="Low",1,IF('3_Task_Input'!L379="Medium",3,5)) +IF('3_Task_Input'!M379="Rare",0,IF('3_Task_Input'!M379="Occasional",1,2)) +IF('3_Task_Input'!N379="Shared",0,IF('3_Task_Input'!N379="Role-based",1,2)) +IF('3_Task_Input'!O379="Yes",1,0))/2)))</f>
        <v/>
      </c>
      <c r="J379" s="8" t="str">
        <f>IF(A379="","",MIN(5,MAX(1,(IF('3_Task_Input'!S379="None",1,IF('3_Task_Input'!S379="Internal",3,5)) +IF('3_Task_Input'!P379&gt;48,5,IF('3_Task_Input'!P379&gt;8,4,IF('3_Task_Input'!P379&gt;0,2,1))))/2)))</f>
        <v/>
      </c>
      <c r="K379" s="8" t="str">
        <f>IF(A379="","",MIN(5,MAX(1,(IF('3_Task_Input'!R379="Low",1,IF('3_Task_Input'!R379="Medium",3,5))))))</f>
        <v/>
      </c>
      <c r="L379" s="8" t="str">
        <f>IF(A379="","",ROUND(AVERAGE(G379:K379),2))</f>
        <v/>
      </c>
      <c r="M379" s="8" t="str">
        <f>IF(A379="","",IF(L379&gt;=4,"High-Impact / Near-Term",IF(L379&gt;=2.5,"Medium-Impact","Monitor / Defer")))</f>
        <v/>
      </c>
    </row>
    <row r="380" spans="1:13">
      <c r="A380" s="8" t="str">
        <f>IF('3_Task_Input'!A380="","",'3_Task_Input'!A380)</f>
        <v/>
      </c>
      <c r="B380" s="8" t="str">
        <f>IF(A380="","",'3_Task_Input'!B380)</f>
        <v/>
      </c>
      <c r="C380" s="8" t="str">
        <f>IF(A380="","",'3_Task_Input'!C380)</f>
        <v/>
      </c>
      <c r="D380" s="8" t="str">
        <f>IF(A380="","",IF('3_Task_Input'!H380="per day",'3_Task_Input'!I380*260,IF('3_Task_Input'!H380="per week",'3_Task_Input'!I380*52,IF('3_Task_Input'!H380="per month",'3_Task_Input'!I380*12,""))))</f>
        <v/>
      </c>
      <c r="E380" s="8" t="str">
        <f>IF(A380="","",(D380*'3_Task_Input'!G380/60)*MAX(1,'3_Task_Input'!J380))</f>
        <v/>
      </c>
      <c r="F380" s="8" t="str">
        <f>IF(A380="","",E380*'3_Task_Input'!K380)</f>
        <v/>
      </c>
      <c r="G380" s="8" t="str">
        <f>IF(A380="","",IF(E380&lt;50,1,IF(E380&lt;200,2,IF(E380&lt;500,3,IF(E380&lt;1000,4,5)))))</f>
        <v/>
      </c>
      <c r="H380" s="8" t="str">
        <f>IF(A380="","",IF(F380&lt;10000,1,IF(F380&lt;50000,2,IF(F380&lt;150000,3,IF(F380&lt;300000,4,5)))))</f>
        <v/>
      </c>
      <c r="I380" s="8" t="str">
        <f>IF(A380="","",MIN(5,MAX(1,(IF('3_Task_Input'!L380="Low",1,IF('3_Task_Input'!L380="Medium",3,5)) +IF('3_Task_Input'!M380="Rare",0,IF('3_Task_Input'!M380="Occasional",1,2)) +IF('3_Task_Input'!N380="Shared",0,IF('3_Task_Input'!N380="Role-based",1,2)) +IF('3_Task_Input'!O380="Yes",1,0))/2)))</f>
        <v/>
      </c>
      <c r="J380" s="8" t="str">
        <f>IF(A380="","",MIN(5,MAX(1,(IF('3_Task_Input'!S380="None",1,IF('3_Task_Input'!S380="Internal",3,5)) +IF('3_Task_Input'!P380&gt;48,5,IF('3_Task_Input'!P380&gt;8,4,IF('3_Task_Input'!P380&gt;0,2,1))))/2)))</f>
        <v/>
      </c>
      <c r="K380" s="8" t="str">
        <f>IF(A380="","",MIN(5,MAX(1,(IF('3_Task_Input'!R380="Low",1,IF('3_Task_Input'!R380="Medium",3,5))))))</f>
        <v/>
      </c>
      <c r="L380" s="8" t="str">
        <f>IF(A380="","",ROUND(AVERAGE(G380:K380),2))</f>
        <v/>
      </c>
      <c r="M380" s="8" t="str">
        <f>IF(A380="","",IF(L380&gt;=4,"High-Impact / Near-Term",IF(L380&gt;=2.5,"Medium-Impact","Monitor / Defer")))</f>
        <v/>
      </c>
    </row>
    <row r="381" spans="1:13">
      <c r="A381" s="8" t="str">
        <f>IF('3_Task_Input'!A381="","",'3_Task_Input'!A381)</f>
        <v/>
      </c>
      <c r="B381" s="8" t="str">
        <f>IF(A381="","",'3_Task_Input'!B381)</f>
        <v/>
      </c>
      <c r="C381" s="8" t="str">
        <f>IF(A381="","",'3_Task_Input'!C381)</f>
        <v/>
      </c>
      <c r="D381" s="8" t="str">
        <f>IF(A381="","",IF('3_Task_Input'!H381="per day",'3_Task_Input'!I381*260,IF('3_Task_Input'!H381="per week",'3_Task_Input'!I381*52,IF('3_Task_Input'!H381="per month",'3_Task_Input'!I381*12,""))))</f>
        <v/>
      </c>
      <c r="E381" s="8" t="str">
        <f>IF(A381="","",(D381*'3_Task_Input'!G381/60)*MAX(1,'3_Task_Input'!J381))</f>
        <v/>
      </c>
      <c r="F381" s="8" t="str">
        <f>IF(A381="","",E381*'3_Task_Input'!K381)</f>
        <v/>
      </c>
      <c r="G381" s="8" t="str">
        <f>IF(A381="","",IF(E381&lt;50,1,IF(E381&lt;200,2,IF(E381&lt;500,3,IF(E381&lt;1000,4,5)))))</f>
        <v/>
      </c>
      <c r="H381" s="8" t="str">
        <f>IF(A381="","",IF(F381&lt;10000,1,IF(F381&lt;50000,2,IF(F381&lt;150000,3,IF(F381&lt;300000,4,5)))))</f>
        <v/>
      </c>
      <c r="I381" s="8" t="str">
        <f>IF(A381="","",MIN(5,MAX(1,(IF('3_Task_Input'!L381="Low",1,IF('3_Task_Input'!L381="Medium",3,5)) +IF('3_Task_Input'!M381="Rare",0,IF('3_Task_Input'!M381="Occasional",1,2)) +IF('3_Task_Input'!N381="Shared",0,IF('3_Task_Input'!N381="Role-based",1,2)) +IF('3_Task_Input'!O381="Yes",1,0))/2)))</f>
        <v/>
      </c>
      <c r="J381" s="8" t="str">
        <f>IF(A381="","",MIN(5,MAX(1,(IF('3_Task_Input'!S381="None",1,IF('3_Task_Input'!S381="Internal",3,5)) +IF('3_Task_Input'!P381&gt;48,5,IF('3_Task_Input'!P381&gt;8,4,IF('3_Task_Input'!P381&gt;0,2,1))))/2)))</f>
        <v/>
      </c>
      <c r="K381" s="8" t="str">
        <f>IF(A381="","",MIN(5,MAX(1,(IF('3_Task_Input'!R381="Low",1,IF('3_Task_Input'!R381="Medium",3,5))))))</f>
        <v/>
      </c>
      <c r="L381" s="8" t="str">
        <f>IF(A381="","",ROUND(AVERAGE(G381:K381),2))</f>
        <v/>
      </c>
      <c r="M381" s="8" t="str">
        <f>IF(A381="","",IF(L381&gt;=4,"High-Impact / Near-Term",IF(L381&gt;=2.5,"Medium-Impact","Monitor / Defer")))</f>
        <v/>
      </c>
    </row>
    <row r="382" spans="1:13">
      <c r="A382" s="8" t="str">
        <f>IF('3_Task_Input'!A382="","",'3_Task_Input'!A382)</f>
        <v/>
      </c>
      <c r="B382" s="8" t="str">
        <f>IF(A382="","",'3_Task_Input'!B382)</f>
        <v/>
      </c>
      <c r="C382" s="8" t="str">
        <f>IF(A382="","",'3_Task_Input'!C382)</f>
        <v/>
      </c>
      <c r="D382" s="8" t="str">
        <f>IF(A382="","",IF('3_Task_Input'!H382="per day",'3_Task_Input'!I382*260,IF('3_Task_Input'!H382="per week",'3_Task_Input'!I382*52,IF('3_Task_Input'!H382="per month",'3_Task_Input'!I382*12,""))))</f>
        <v/>
      </c>
      <c r="E382" s="8" t="str">
        <f>IF(A382="","",(D382*'3_Task_Input'!G382/60)*MAX(1,'3_Task_Input'!J382))</f>
        <v/>
      </c>
      <c r="F382" s="8" t="str">
        <f>IF(A382="","",E382*'3_Task_Input'!K382)</f>
        <v/>
      </c>
      <c r="G382" s="8" t="str">
        <f>IF(A382="","",IF(E382&lt;50,1,IF(E382&lt;200,2,IF(E382&lt;500,3,IF(E382&lt;1000,4,5)))))</f>
        <v/>
      </c>
      <c r="H382" s="8" t="str">
        <f>IF(A382="","",IF(F382&lt;10000,1,IF(F382&lt;50000,2,IF(F382&lt;150000,3,IF(F382&lt;300000,4,5)))))</f>
        <v/>
      </c>
      <c r="I382" s="8" t="str">
        <f>IF(A382="","",MIN(5,MAX(1,(IF('3_Task_Input'!L382="Low",1,IF('3_Task_Input'!L382="Medium",3,5)) +IF('3_Task_Input'!M382="Rare",0,IF('3_Task_Input'!M382="Occasional",1,2)) +IF('3_Task_Input'!N382="Shared",0,IF('3_Task_Input'!N382="Role-based",1,2)) +IF('3_Task_Input'!O382="Yes",1,0))/2)))</f>
        <v/>
      </c>
      <c r="J382" s="8" t="str">
        <f>IF(A382="","",MIN(5,MAX(1,(IF('3_Task_Input'!S382="None",1,IF('3_Task_Input'!S382="Internal",3,5)) +IF('3_Task_Input'!P382&gt;48,5,IF('3_Task_Input'!P382&gt;8,4,IF('3_Task_Input'!P382&gt;0,2,1))))/2)))</f>
        <v/>
      </c>
      <c r="K382" s="8" t="str">
        <f>IF(A382="","",MIN(5,MAX(1,(IF('3_Task_Input'!R382="Low",1,IF('3_Task_Input'!R382="Medium",3,5))))))</f>
        <v/>
      </c>
      <c r="L382" s="8" t="str">
        <f>IF(A382="","",ROUND(AVERAGE(G382:K382),2))</f>
        <v/>
      </c>
      <c r="M382" s="8" t="str">
        <f>IF(A382="","",IF(L382&gt;=4,"High-Impact / Near-Term",IF(L382&gt;=2.5,"Medium-Impact","Monitor / Defer")))</f>
        <v/>
      </c>
    </row>
    <row r="383" spans="1:13">
      <c r="A383" s="8" t="str">
        <f>IF('3_Task_Input'!A383="","",'3_Task_Input'!A383)</f>
        <v/>
      </c>
      <c r="B383" s="8" t="str">
        <f>IF(A383="","",'3_Task_Input'!B383)</f>
        <v/>
      </c>
      <c r="C383" s="8" t="str">
        <f>IF(A383="","",'3_Task_Input'!C383)</f>
        <v/>
      </c>
      <c r="D383" s="8" t="str">
        <f>IF(A383="","",IF('3_Task_Input'!H383="per day",'3_Task_Input'!I383*260,IF('3_Task_Input'!H383="per week",'3_Task_Input'!I383*52,IF('3_Task_Input'!H383="per month",'3_Task_Input'!I383*12,""))))</f>
        <v/>
      </c>
      <c r="E383" s="8" t="str">
        <f>IF(A383="","",(D383*'3_Task_Input'!G383/60)*MAX(1,'3_Task_Input'!J383))</f>
        <v/>
      </c>
      <c r="F383" s="8" t="str">
        <f>IF(A383="","",E383*'3_Task_Input'!K383)</f>
        <v/>
      </c>
      <c r="G383" s="8" t="str">
        <f>IF(A383="","",IF(E383&lt;50,1,IF(E383&lt;200,2,IF(E383&lt;500,3,IF(E383&lt;1000,4,5)))))</f>
        <v/>
      </c>
      <c r="H383" s="8" t="str">
        <f>IF(A383="","",IF(F383&lt;10000,1,IF(F383&lt;50000,2,IF(F383&lt;150000,3,IF(F383&lt;300000,4,5)))))</f>
        <v/>
      </c>
      <c r="I383" s="8" t="str">
        <f>IF(A383="","",MIN(5,MAX(1,(IF('3_Task_Input'!L383="Low",1,IF('3_Task_Input'!L383="Medium",3,5)) +IF('3_Task_Input'!M383="Rare",0,IF('3_Task_Input'!M383="Occasional",1,2)) +IF('3_Task_Input'!N383="Shared",0,IF('3_Task_Input'!N383="Role-based",1,2)) +IF('3_Task_Input'!O383="Yes",1,0))/2)))</f>
        <v/>
      </c>
      <c r="J383" s="8" t="str">
        <f>IF(A383="","",MIN(5,MAX(1,(IF('3_Task_Input'!S383="None",1,IF('3_Task_Input'!S383="Internal",3,5)) +IF('3_Task_Input'!P383&gt;48,5,IF('3_Task_Input'!P383&gt;8,4,IF('3_Task_Input'!P383&gt;0,2,1))))/2)))</f>
        <v/>
      </c>
      <c r="K383" s="8" t="str">
        <f>IF(A383="","",MIN(5,MAX(1,(IF('3_Task_Input'!R383="Low",1,IF('3_Task_Input'!R383="Medium",3,5))))))</f>
        <v/>
      </c>
      <c r="L383" s="8" t="str">
        <f>IF(A383="","",ROUND(AVERAGE(G383:K383),2))</f>
        <v/>
      </c>
      <c r="M383" s="8" t="str">
        <f>IF(A383="","",IF(L383&gt;=4,"High-Impact / Near-Term",IF(L383&gt;=2.5,"Medium-Impact","Monitor / Defer")))</f>
        <v/>
      </c>
    </row>
    <row r="384" spans="1:13">
      <c r="A384" s="8" t="str">
        <f>IF('3_Task_Input'!A384="","",'3_Task_Input'!A384)</f>
        <v/>
      </c>
      <c r="B384" s="8" t="str">
        <f>IF(A384="","",'3_Task_Input'!B384)</f>
        <v/>
      </c>
      <c r="C384" s="8" t="str">
        <f>IF(A384="","",'3_Task_Input'!C384)</f>
        <v/>
      </c>
      <c r="D384" s="8" t="str">
        <f>IF(A384="","",IF('3_Task_Input'!H384="per day",'3_Task_Input'!I384*260,IF('3_Task_Input'!H384="per week",'3_Task_Input'!I384*52,IF('3_Task_Input'!H384="per month",'3_Task_Input'!I384*12,""))))</f>
        <v/>
      </c>
      <c r="E384" s="8" t="str">
        <f>IF(A384="","",(D384*'3_Task_Input'!G384/60)*MAX(1,'3_Task_Input'!J384))</f>
        <v/>
      </c>
      <c r="F384" s="8" t="str">
        <f>IF(A384="","",E384*'3_Task_Input'!K384)</f>
        <v/>
      </c>
      <c r="G384" s="8" t="str">
        <f>IF(A384="","",IF(E384&lt;50,1,IF(E384&lt;200,2,IF(E384&lt;500,3,IF(E384&lt;1000,4,5)))))</f>
        <v/>
      </c>
      <c r="H384" s="8" t="str">
        <f>IF(A384="","",IF(F384&lt;10000,1,IF(F384&lt;50000,2,IF(F384&lt;150000,3,IF(F384&lt;300000,4,5)))))</f>
        <v/>
      </c>
      <c r="I384" s="8" t="str">
        <f>IF(A384="","",MIN(5,MAX(1,(IF('3_Task_Input'!L384="Low",1,IF('3_Task_Input'!L384="Medium",3,5)) +IF('3_Task_Input'!M384="Rare",0,IF('3_Task_Input'!M384="Occasional",1,2)) +IF('3_Task_Input'!N384="Shared",0,IF('3_Task_Input'!N384="Role-based",1,2)) +IF('3_Task_Input'!O384="Yes",1,0))/2)))</f>
        <v/>
      </c>
      <c r="J384" s="8" t="str">
        <f>IF(A384="","",MIN(5,MAX(1,(IF('3_Task_Input'!S384="None",1,IF('3_Task_Input'!S384="Internal",3,5)) +IF('3_Task_Input'!P384&gt;48,5,IF('3_Task_Input'!P384&gt;8,4,IF('3_Task_Input'!P384&gt;0,2,1))))/2)))</f>
        <v/>
      </c>
      <c r="K384" s="8" t="str">
        <f>IF(A384="","",MIN(5,MAX(1,(IF('3_Task_Input'!R384="Low",1,IF('3_Task_Input'!R384="Medium",3,5))))))</f>
        <v/>
      </c>
      <c r="L384" s="8" t="str">
        <f>IF(A384="","",ROUND(AVERAGE(G384:K384),2))</f>
        <v/>
      </c>
      <c r="M384" s="8" t="str">
        <f>IF(A384="","",IF(L384&gt;=4,"High-Impact / Near-Term",IF(L384&gt;=2.5,"Medium-Impact","Monitor / Defer")))</f>
        <v/>
      </c>
    </row>
    <row r="385" spans="1:13">
      <c r="A385" s="8" t="str">
        <f>IF('3_Task_Input'!A385="","",'3_Task_Input'!A385)</f>
        <v/>
      </c>
      <c r="B385" s="8" t="str">
        <f>IF(A385="","",'3_Task_Input'!B385)</f>
        <v/>
      </c>
      <c r="C385" s="8" t="str">
        <f>IF(A385="","",'3_Task_Input'!C385)</f>
        <v/>
      </c>
      <c r="D385" s="8" t="str">
        <f>IF(A385="","",IF('3_Task_Input'!H385="per day",'3_Task_Input'!I385*260,IF('3_Task_Input'!H385="per week",'3_Task_Input'!I385*52,IF('3_Task_Input'!H385="per month",'3_Task_Input'!I385*12,""))))</f>
        <v/>
      </c>
      <c r="E385" s="8" t="str">
        <f>IF(A385="","",(D385*'3_Task_Input'!G385/60)*MAX(1,'3_Task_Input'!J385))</f>
        <v/>
      </c>
      <c r="F385" s="8" t="str">
        <f>IF(A385="","",E385*'3_Task_Input'!K385)</f>
        <v/>
      </c>
      <c r="G385" s="8" t="str">
        <f>IF(A385="","",IF(E385&lt;50,1,IF(E385&lt;200,2,IF(E385&lt;500,3,IF(E385&lt;1000,4,5)))))</f>
        <v/>
      </c>
      <c r="H385" s="8" t="str">
        <f>IF(A385="","",IF(F385&lt;10000,1,IF(F385&lt;50000,2,IF(F385&lt;150000,3,IF(F385&lt;300000,4,5)))))</f>
        <v/>
      </c>
      <c r="I385" s="8" t="str">
        <f>IF(A385="","",MIN(5,MAX(1,(IF('3_Task_Input'!L385="Low",1,IF('3_Task_Input'!L385="Medium",3,5)) +IF('3_Task_Input'!M385="Rare",0,IF('3_Task_Input'!M385="Occasional",1,2)) +IF('3_Task_Input'!N385="Shared",0,IF('3_Task_Input'!N385="Role-based",1,2)) +IF('3_Task_Input'!O385="Yes",1,0))/2)))</f>
        <v/>
      </c>
      <c r="J385" s="8" t="str">
        <f>IF(A385="","",MIN(5,MAX(1,(IF('3_Task_Input'!S385="None",1,IF('3_Task_Input'!S385="Internal",3,5)) +IF('3_Task_Input'!P385&gt;48,5,IF('3_Task_Input'!P385&gt;8,4,IF('3_Task_Input'!P385&gt;0,2,1))))/2)))</f>
        <v/>
      </c>
      <c r="K385" s="8" t="str">
        <f>IF(A385="","",MIN(5,MAX(1,(IF('3_Task_Input'!R385="Low",1,IF('3_Task_Input'!R385="Medium",3,5))))))</f>
        <v/>
      </c>
      <c r="L385" s="8" t="str">
        <f>IF(A385="","",ROUND(AVERAGE(G385:K385),2))</f>
        <v/>
      </c>
      <c r="M385" s="8" t="str">
        <f>IF(A385="","",IF(L385&gt;=4,"High-Impact / Near-Term",IF(L385&gt;=2.5,"Medium-Impact","Monitor / Defer")))</f>
        <v/>
      </c>
    </row>
    <row r="386" spans="1:13">
      <c r="A386" s="8" t="str">
        <f>IF('3_Task_Input'!A386="","",'3_Task_Input'!A386)</f>
        <v/>
      </c>
      <c r="B386" s="8" t="str">
        <f>IF(A386="","",'3_Task_Input'!B386)</f>
        <v/>
      </c>
      <c r="C386" s="8" t="str">
        <f>IF(A386="","",'3_Task_Input'!C386)</f>
        <v/>
      </c>
      <c r="D386" s="8" t="str">
        <f>IF(A386="","",IF('3_Task_Input'!H386="per day",'3_Task_Input'!I386*260,IF('3_Task_Input'!H386="per week",'3_Task_Input'!I386*52,IF('3_Task_Input'!H386="per month",'3_Task_Input'!I386*12,""))))</f>
        <v/>
      </c>
      <c r="E386" s="8" t="str">
        <f>IF(A386="","",(D386*'3_Task_Input'!G386/60)*MAX(1,'3_Task_Input'!J386))</f>
        <v/>
      </c>
      <c r="F386" s="8" t="str">
        <f>IF(A386="","",E386*'3_Task_Input'!K386)</f>
        <v/>
      </c>
      <c r="G386" s="8" t="str">
        <f>IF(A386="","",IF(E386&lt;50,1,IF(E386&lt;200,2,IF(E386&lt;500,3,IF(E386&lt;1000,4,5)))))</f>
        <v/>
      </c>
      <c r="H386" s="8" t="str">
        <f>IF(A386="","",IF(F386&lt;10000,1,IF(F386&lt;50000,2,IF(F386&lt;150000,3,IF(F386&lt;300000,4,5)))))</f>
        <v/>
      </c>
      <c r="I386" s="8" t="str">
        <f>IF(A386="","",MIN(5,MAX(1,(IF('3_Task_Input'!L386="Low",1,IF('3_Task_Input'!L386="Medium",3,5)) +IF('3_Task_Input'!M386="Rare",0,IF('3_Task_Input'!M386="Occasional",1,2)) +IF('3_Task_Input'!N386="Shared",0,IF('3_Task_Input'!N386="Role-based",1,2)) +IF('3_Task_Input'!O386="Yes",1,0))/2)))</f>
        <v/>
      </c>
      <c r="J386" s="8" t="str">
        <f>IF(A386="","",MIN(5,MAX(1,(IF('3_Task_Input'!S386="None",1,IF('3_Task_Input'!S386="Internal",3,5)) +IF('3_Task_Input'!P386&gt;48,5,IF('3_Task_Input'!P386&gt;8,4,IF('3_Task_Input'!P386&gt;0,2,1))))/2)))</f>
        <v/>
      </c>
      <c r="K386" s="8" t="str">
        <f>IF(A386="","",MIN(5,MAX(1,(IF('3_Task_Input'!R386="Low",1,IF('3_Task_Input'!R386="Medium",3,5))))))</f>
        <v/>
      </c>
      <c r="L386" s="8" t="str">
        <f>IF(A386="","",ROUND(AVERAGE(G386:K386),2))</f>
        <v/>
      </c>
      <c r="M386" s="8" t="str">
        <f>IF(A386="","",IF(L386&gt;=4,"High-Impact / Near-Term",IF(L386&gt;=2.5,"Medium-Impact","Monitor / Defer")))</f>
        <v/>
      </c>
    </row>
    <row r="387" spans="1:13">
      <c r="A387" s="8" t="str">
        <f>IF('3_Task_Input'!A387="","",'3_Task_Input'!A387)</f>
        <v/>
      </c>
      <c r="B387" s="8" t="str">
        <f>IF(A387="","",'3_Task_Input'!B387)</f>
        <v/>
      </c>
      <c r="C387" s="8" t="str">
        <f>IF(A387="","",'3_Task_Input'!C387)</f>
        <v/>
      </c>
      <c r="D387" s="8" t="str">
        <f>IF(A387="","",IF('3_Task_Input'!H387="per day",'3_Task_Input'!I387*260,IF('3_Task_Input'!H387="per week",'3_Task_Input'!I387*52,IF('3_Task_Input'!H387="per month",'3_Task_Input'!I387*12,""))))</f>
        <v/>
      </c>
      <c r="E387" s="8" t="str">
        <f>IF(A387="","",(D387*'3_Task_Input'!G387/60)*MAX(1,'3_Task_Input'!J387))</f>
        <v/>
      </c>
      <c r="F387" s="8" t="str">
        <f>IF(A387="","",E387*'3_Task_Input'!K387)</f>
        <v/>
      </c>
      <c r="G387" s="8" t="str">
        <f>IF(A387="","",IF(E387&lt;50,1,IF(E387&lt;200,2,IF(E387&lt;500,3,IF(E387&lt;1000,4,5)))))</f>
        <v/>
      </c>
      <c r="H387" s="8" t="str">
        <f>IF(A387="","",IF(F387&lt;10000,1,IF(F387&lt;50000,2,IF(F387&lt;150000,3,IF(F387&lt;300000,4,5)))))</f>
        <v/>
      </c>
      <c r="I387" s="8" t="str">
        <f>IF(A387="","",MIN(5,MAX(1,(IF('3_Task_Input'!L387="Low",1,IF('3_Task_Input'!L387="Medium",3,5)) +IF('3_Task_Input'!M387="Rare",0,IF('3_Task_Input'!M387="Occasional",1,2)) +IF('3_Task_Input'!N387="Shared",0,IF('3_Task_Input'!N387="Role-based",1,2)) +IF('3_Task_Input'!O387="Yes",1,0))/2)))</f>
        <v/>
      </c>
      <c r="J387" s="8" t="str">
        <f>IF(A387="","",MIN(5,MAX(1,(IF('3_Task_Input'!S387="None",1,IF('3_Task_Input'!S387="Internal",3,5)) +IF('3_Task_Input'!P387&gt;48,5,IF('3_Task_Input'!P387&gt;8,4,IF('3_Task_Input'!P387&gt;0,2,1))))/2)))</f>
        <v/>
      </c>
      <c r="K387" s="8" t="str">
        <f>IF(A387="","",MIN(5,MAX(1,(IF('3_Task_Input'!R387="Low",1,IF('3_Task_Input'!R387="Medium",3,5))))))</f>
        <v/>
      </c>
      <c r="L387" s="8" t="str">
        <f>IF(A387="","",ROUND(AVERAGE(G387:K387),2))</f>
        <v/>
      </c>
      <c r="M387" s="8" t="str">
        <f>IF(A387="","",IF(L387&gt;=4,"High-Impact / Near-Term",IF(L387&gt;=2.5,"Medium-Impact","Monitor / Defer")))</f>
        <v/>
      </c>
    </row>
    <row r="388" spans="1:13">
      <c r="A388" s="8" t="str">
        <f>IF('3_Task_Input'!A388="","",'3_Task_Input'!A388)</f>
        <v/>
      </c>
      <c r="B388" s="8" t="str">
        <f>IF(A388="","",'3_Task_Input'!B388)</f>
        <v/>
      </c>
      <c r="C388" s="8" t="str">
        <f>IF(A388="","",'3_Task_Input'!C388)</f>
        <v/>
      </c>
      <c r="D388" s="8" t="str">
        <f>IF(A388="","",IF('3_Task_Input'!H388="per day",'3_Task_Input'!I388*260,IF('3_Task_Input'!H388="per week",'3_Task_Input'!I388*52,IF('3_Task_Input'!H388="per month",'3_Task_Input'!I388*12,""))))</f>
        <v/>
      </c>
      <c r="E388" s="8" t="str">
        <f>IF(A388="","",(D388*'3_Task_Input'!G388/60)*MAX(1,'3_Task_Input'!J388))</f>
        <v/>
      </c>
      <c r="F388" s="8" t="str">
        <f>IF(A388="","",E388*'3_Task_Input'!K388)</f>
        <v/>
      </c>
      <c r="G388" s="8" t="str">
        <f>IF(A388="","",IF(E388&lt;50,1,IF(E388&lt;200,2,IF(E388&lt;500,3,IF(E388&lt;1000,4,5)))))</f>
        <v/>
      </c>
      <c r="H388" s="8" t="str">
        <f>IF(A388="","",IF(F388&lt;10000,1,IF(F388&lt;50000,2,IF(F388&lt;150000,3,IF(F388&lt;300000,4,5)))))</f>
        <v/>
      </c>
      <c r="I388" s="8" t="str">
        <f>IF(A388="","",MIN(5,MAX(1,(IF('3_Task_Input'!L388="Low",1,IF('3_Task_Input'!L388="Medium",3,5)) +IF('3_Task_Input'!M388="Rare",0,IF('3_Task_Input'!M388="Occasional",1,2)) +IF('3_Task_Input'!N388="Shared",0,IF('3_Task_Input'!N388="Role-based",1,2)) +IF('3_Task_Input'!O388="Yes",1,0))/2)))</f>
        <v/>
      </c>
      <c r="J388" s="8" t="str">
        <f>IF(A388="","",MIN(5,MAX(1,(IF('3_Task_Input'!S388="None",1,IF('3_Task_Input'!S388="Internal",3,5)) +IF('3_Task_Input'!P388&gt;48,5,IF('3_Task_Input'!P388&gt;8,4,IF('3_Task_Input'!P388&gt;0,2,1))))/2)))</f>
        <v/>
      </c>
      <c r="K388" s="8" t="str">
        <f>IF(A388="","",MIN(5,MAX(1,(IF('3_Task_Input'!R388="Low",1,IF('3_Task_Input'!R388="Medium",3,5))))))</f>
        <v/>
      </c>
      <c r="L388" s="8" t="str">
        <f>IF(A388="","",ROUND(AVERAGE(G388:K388),2))</f>
        <v/>
      </c>
      <c r="M388" s="8" t="str">
        <f>IF(A388="","",IF(L388&gt;=4,"High-Impact / Near-Term",IF(L388&gt;=2.5,"Medium-Impact","Monitor / Defer")))</f>
        <v/>
      </c>
    </row>
    <row r="389" spans="1:13">
      <c r="A389" s="8" t="str">
        <f>IF('3_Task_Input'!A389="","",'3_Task_Input'!A389)</f>
        <v/>
      </c>
      <c r="B389" s="8" t="str">
        <f>IF(A389="","",'3_Task_Input'!B389)</f>
        <v/>
      </c>
      <c r="C389" s="8" t="str">
        <f>IF(A389="","",'3_Task_Input'!C389)</f>
        <v/>
      </c>
      <c r="D389" s="8" t="str">
        <f>IF(A389="","",IF('3_Task_Input'!H389="per day",'3_Task_Input'!I389*260,IF('3_Task_Input'!H389="per week",'3_Task_Input'!I389*52,IF('3_Task_Input'!H389="per month",'3_Task_Input'!I389*12,""))))</f>
        <v/>
      </c>
      <c r="E389" s="8" t="str">
        <f>IF(A389="","",(D389*'3_Task_Input'!G389/60)*MAX(1,'3_Task_Input'!J389))</f>
        <v/>
      </c>
      <c r="F389" s="8" t="str">
        <f>IF(A389="","",E389*'3_Task_Input'!K389)</f>
        <v/>
      </c>
      <c r="G389" s="8" t="str">
        <f>IF(A389="","",IF(E389&lt;50,1,IF(E389&lt;200,2,IF(E389&lt;500,3,IF(E389&lt;1000,4,5)))))</f>
        <v/>
      </c>
      <c r="H389" s="8" t="str">
        <f>IF(A389="","",IF(F389&lt;10000,1,IF(F389&lt;50000,2,IF(F389&lt;150000,3,IF(F389&lt;300000,4,5)))))</f>
        <v/>
      </c>
      <c r="I389" s="8" t="str">
        <f>IF(A389="","",MIN(5,MAX(1,(IF('3_Task_Input'!L389="Low",1,IF('3_Task_Input'!L389="Medium",3,5)) +IF('3_Task_Input'!M389="Rare",0,IF('3_Task_Input'!M389="Occasional",1,2)) +IF('3_Task_Input'!N389="Shared",0,IF('3_Task_Input'!N389="Role-based",1,2)) +IF('3_Task_Input'!O389="Yes",1,0))/2)))</f>
        <v/>
      </c>
      <c r="J389" s="8" t="str">
        <f>IF(A389="","",MIN(5,MAX(1,(IF('3_Task_Input'!S389="None",1,IF('3_Task_Input'!S389="Internal",3,5)) +IF('3_Task_Input'!P389&gt;48,5,IF('3_Task_Input'!P389&gt;8,4,IF('3_Task_Input'!P389&gt;0,2,1))))/2)))</f>
        <v/>
      </c>
      <c r="K389" s="8" t="str">
        <f>IF(A389="","",MIN(5,MAX(1,(IF('3_Task_Input'!R389="Low",1,IF('3_Task_Input'!R389="Medium",3,5))))))</f>
        <v/>
      </c>
      <c r="L389" s="8" t="str">
        <f>IF(A389="","",ROUND(AVERAGE(G389:K389),2))</f>
        <v/>
      </c>
      <c r="M389" s="8" t="str">
        <f>IF(A389="","",IF(L389&gt;=4,"High-Impact / Near-Term",IF(L389&gt;=2.5,"Medium-Impact","Monitor / Defer")))</f>
        <v/>
      </c>
    </row>
    <row r="390" spans="1:13">
      <c r="A390" s="8" t="str">
        <f>IF('3_Task_Input'!A390="","",'3_Task_Input'!A390)</f>
        <v/>
      </c>
      <c r="B390" s="8" t="str">
        <f>IF(A390="","",'3_Task_Input'!B390)</f>
        <v/>
      </c>
      <c r="C390" s="8" t="str">
        <f>IF(A390="","",'3_Task_Input'!C390)</f>
        <v/>
      </c>
      <c r="D390" s="8" t="str">
        <f>IF(A390="","",IF('3_Task_Input'!H390="per day",'3_Task_Input'!I390*260,IF('3_Task_Input'!H390="per week",'3_Task_Input'!I390*52,IF('3_Task_Input'!H390="per month",'3_Task_Input'!I390*12,""))))</f>
        <v/>
      </c>
      <c r="E390" s="8" t="str">
        <f>IF(A390="","",(D390*'3_Task_Input'!G390/60)*MAX(1,'3_Task_Input'!J390))</f>
        <v/>
      </c>
      <c r="F390" s="8" t="str">
        <f>IF(A390="","",E390*'3_Task_Input'!K390)</f>
        <v/>
      </c>
      <c r="G390" s="8" t="str">
        <f>IF(A390="","",IF(E390&lt;50,1,IF(E390&lt;200,2,IF(E390&lt;500,3,IF(E390&lt;1000,4,5)))))</f>
        <v/>
      </c>
      <c r="H390" s="8" t="str">
        <f>IF(A390="","",IF(F390&lt;10000,1,IF(F390&lt;50000,2,IF(F390&lt;150000,3,IF(F390&lt;300000,4,5)))))</f>
        <v/>
      </c>
      <c r="I390" s="8" t="str">
        <f>IF(A390="","",MIN(5,MAX(1,(IF('3_Task_Input'!L390="Low",1,IF('3_Task_Input'!L390="Medium",3,5)) +IF('3_Task_Input'!M390="Rare",0,IF('3_Task_Input'!M390="Occasional",1,2)) +IF('3_Task_Input'!N390="Shared",0,IF('3_Task_Input'!N390="Role-based",1,2)) +IF('3_Task_Input'!O390="Yes",1,0))/2)))</f>
        <v/>
      </c>
      <c r="J390" s="8" t="str">
        <f>IF(A390="","",MIN(5,MAX(1,(IF('3_Task_Input'!S390="None",1,IF('3_Task_Input'!S390="Internal",3,5)) +IF('3_Task_Input'!P390&gt;48,5,IF('3_Task_Input'!P390&gt;8,4,IF('3_Task_Input'!P390&gt;0,2,1))))/2)))</f>
        <v/>
      </c>
      <c r="K390" s="8" t="str">
        <f>IF(A390="","",MIN(5,MAX(1,(IF('3_Task_Input'!R390="Low",1,IF('3_Task_Input'!R390="Medium",3,5))))))</f>
        <v/>
      </c>
      <c r="L390" s="8" t="str">
        <f>IF(A390="","",ROUND(AVERAGE(G390:K390),2))</f>
        <v/>
      </c>
      <c r="M390" s="8" t="str">
        <f>IF(A390="","",IF(L390&gt;=4,"High-Impact / Near-Term",IF(L390&gt;=2.5,"Medium-Impact","Monitor / Defer")))</f>
        <v/>
      </c>
    </row>
    <row r="391" spans="1:13">
      <c r="A391" s="8" t="str">
        <f>IF('3_Task_Input'!A391="","",'3_Task_Input'!A391)</f>
        <v/>
      </c>
      <c r="B391" s="8" t="str">
        <f>IF(A391="","",'3_Task_Input'!B391)</f>
        <v/>
      </c>
      <c r="C391" s="8" t="str">
        <f>IF(A391="","",'3_Task_Input'!C391)</f>
        <v/>
      </c>
      <c r="D391" s="8" t="str">
        <f>IF(A391="","",IF('3_Task_Input'!H391="per day",'3_Task_Input'!I391*260,IF('3_Task_Input'!H391="per week",'3_Task_Input'!I391*52,IF('3_Task_Input'!H391="per month",'3_Task_Input'!I391*12,""))))</f>
        <v/>
      </c>
      <c r="E391" s="8" t="str">
        <f>IF(A391="","",(D391*'3_Task_Input'!G391/60)*MAX(1,'3_Task_Input'!J391))</f>
        <v/>
      </c>
      <c r="F391" s="8" t="str">
        <f>IF(A391="","",E391*'3_Task_Input'!K391)</f>
        <v/>
      </c>
      <c r="G391" s="8" t="str">
        <f>IF(A391="","",IF(E391&lt;50,1,IF(E391&lt;200,2,IF(E391&lt;500,3,IF(E391&lt;1000,4,5)))))</f>
        <v/>
      </c>
      <c r="H391" s="8" t="str">
        <f>IF(A391="","",IF(F391&lt;10000,1,IF(F391&lt;50000,2,IF(F391&lt;150000,3,IF(F391&lt;300000,4,5)))))</f>
        <v/>
      </c>
      <c r="I391" s="8" t="str">
        <f>IF(A391="","",MIN(5,MAX(1,(IF('3_Task_Input'!L391="Low",1,IF('3_Task_Input'!L391="Medium",3,5)) +IF('3_Task_Input'!M391="Rare",0,IF('3_Task_Input'!M391="Occasional",1,2)) +IF('3_Task_Input'!N391="Shared",0,IF('3_Task_Input'!N391="Role-based",1,2)) +IF('3_Task_Input'!O391="Yes",1,0))/2)))</f>
        <v/>
      </c>
      <c r="J391" s="8" t="str">
        <f>IF(A391="","",MIN(5,MAX(1,(IF('3_Task_Input'!S391="None",1,IF('3_Task_Input'!S391="Internal",3,5)) +IF('3_Task_Input'!P391&gt;48,5,IF('3_Task_Input'!P391&gt;8,4,IF('3_Task_Input'!P391&gt;0,2,1))))/2)))</f>
        <v/>
      </c>
      <c r="K391" s="8" t="str">
        <f>IF(A391="","",MIN(5,MAX(1,(IF('3_Task_Input'!R391="Low",1,IF('3_Task_Input'!R391="Medium",3,5))))))</f>
        <v/>
      </c>
      <c r="L391" s="8" t="str">
        <f>IF(A391="","",ROUND(AVERAGE(G391:K391),2))</f>
        <v/>
      </c>
      <c r="M391" s="8" t="str">
        <f>IF(A391="","",IF(L391&gt;=4,"High-Impact / Near-Term",IF(L391&gt;=2.5,"Medium-Impact","Monitor / Defer")))</f>
        <v/>
      </c>
    </row>
    <row r="392" spans="1:13">
      <c r="A392" s="8" t="str">
        <f>IF('3_Task_Input'!A392="","",'3_Task_Input'!A392)</f>
        <v/>
      </c>
      <c r="B392" s="8" t="str">
        <f>IF(A392="","",'3_Task_Input'!B392)</f>
        <v/>
      </c>
      <c r="C392" s="8" t="str">
        <f>IF(A392="","",'3_Task_Input'!C392)</f>
        <v/>
      </c>
      <c r="D392" s="8" t="str">
        <f>IF(A392="","",IF('3_Task_Input'!H392="per day",'3_Task_Input'!I392*260,IF('3_Task_Input'!H392="per week",'3_Task_Input'!I392*52,IF('3_Task_Input'!H392="per month",'3_Task_Input'!I392*12,""))))</f>
        <v/>
      </c>
      <c r="E392" s="8" t="str">
        <f>IF(A392="","",(D392*'3_Task_Input'!G392/60)*MAX(1,'3_Task_Input'!J392))</f>
        <v/>
      </c>
      <c r="F392" s="8" t="str">
        <f>IF(A392="","",E392*'3_Task_Input'!K392)</f>
        <v/>
      </c>
      <c r="G392" s="8" t="str">
        <f>IF(A392="","",IF(E392&lt;50,1,IF(E392&lt;200,2,IF(E392&lt;500,3,IF(E392&lt;1000,4,5)))))</f>
        <v/>
      </c>
      <c r="H392" s="8" t="str">
        <f>IF(A392="","",IF(F392&lt;10000,1,IF(F392&lt;50000,2,IF(F392&lt;150000,3,IF(F392&lt;300000,4,5)))))</f>
        <v/>
      </c>
      <c r="I392" s="8" t="str">
        <f>IF(A392="","",MIN(5,MAX(1,(IF('3_Task_Input'!L392="Low",1,IF('3_Task_Input'!L392="Medium",3,5)) +IF('3_Task_Input'!M392="Rare",0,IF('3_Task_Input'!M392="Occasional",1,2)) +IF('3_Task_Input'!N392="Shared",0,IF('3_Task_Input'!N392="Role-based",1,2)) +IF('3_Task_Input'!O392="Yes",1,0))/2)))</f>
        <v/>
      </c>
      <c r="J392" s="8" t="str">
        <f>IF(A392="","",MIN(5,MAX(1,(IF('3_Task_Input'!S392="None",1,IF('3_Task_Input'!S392="Internal",3,5)) +IF('3_Task_Input'!P392&gt;48,5,IF('3_Task_Input'!P392&gt;8,4,IF('3_Task_Input'!P392&gt;0,2,1))))/2)))</f>
        <v/>
      </c>
      <c r="K392" s="8" t="str">
        <f>IF(A392="","",MIN(5,MAX(1,(IF('3_Task_Input'!R392="Low",1,IF('3_Task_Input'!R392="Medium",3,5))))))</f>
        <v/>
      </c>
      <c r="L392" s="8" t="str">
        <f>IF(A392="","",ROUND(AVERAGE(G392:K392),2))</f>
        <v/>
      </c>
      <c r="M392" s="8" t="str">
        <f>IF(A392="","",IF(L392&gt;=4,"High-Impact / Near-Term",IF(L392&gt;=2.5,"Medium-Impact","Monitor / Defer")))</f>
        <v/>
      </c>
    </row>
    <row r="393" spans="1:13">
      <c r="A393" s="8" t="str">
        <f>IF('3_Task_Input'!A393="","",'3_Task_Input'!A393)</f>
        <v/>
      </c>
      <c r="B393" s="8" t="str">
        <f>IF(A393="","",'3_Task_Input'!B393)</f>
        <v/>
      </c>
      <c r="C393" s="8" t="str">
        <f>IF(A393="","",'3_Task_Input'!C393)</f>
        <v/>
      </c>
      <c r="D393" s="8" t="str">
        <f>IF(A393="","",IF('3_Task_Input'!H393="per day",'3_Task_Input'!I393*260,IF('3_Task_Input'!H393="per week",'3_Task_Input'!I393*52,IF('3_Task_Input'!H393="per month",'3_Task_Input'!I393*12,""))))</f>
        <v/>
      </c>
      <c r="E393" s="8" t="str">
        <f>IF(A393="","",(D393*'3_Task_Input'!G393/60)*MAX(1,'3_Task_Input'!J393))</f>
        <v/>
      </c>
      <c r="F393" s="8" t="str">
        <f>IF(A393="","",E393*'3_Task_Input'!K393)</f>
        <v/>
      </c>
      <c r="G393" s="8" t="str">
        <f>IF(A393="","",IF(E393&lt;50,1,IF(E393&lt;200,2,IF(E393&lt;500,3,IF(E393&lt;1000,4,5)))))</f>
        <v/>
      </c>
      <c r="H393" s="8" t="str">
        <f>IF(A393="","",IF(F393&lt;10000,1,IF(F393&lt;50000,2,IF(F393&lt;150000,3,IF(F393&lt;300000,4,5)))))</f>
        <v/>
      </c>
      <c r="I393" s="8" t="str">
        <f>IF(A393="","",MIN(5,MAX(1,(IF('3_Task_Input'!L393="Low",1,IF('3_Task_Input'!L393="Medium",3,5)) +IF('3_Task_Input'!M393="Rare",0,IF('3_Task_Input'!M393="Occasional",1,2)) +IF('3_Task_Input'!N393="Shared",0,IF('3_Task_Input'!N393="Role-based",1,2)) +IF('3_Task_Input'!O393="Yes",1,0))/2)))</f>
        <v/>
      </c>
      <c r="J393" s="8" t="str">
        <f>IF(A393="","",MIN(5,MAX(1,(IF('3_Task_Input'!S393="None",1,IF('3_Task_Input'!S393="Internal",3,5)) +IF('3_Task_Input'!P393&gt;48,5,IF('3_Task_Input'!P393&gt;8,4,IF('3_Task_Input'!P393&gt;0,2,1))))/2)))</f>
        <v/>
      </c>
      <c r="K393" s="8" t="str">
        <f>IF(A393="","",MIN(5,MAX(1,(IF('3_Task_Input'!R393="Low",1,IF('3_Task_Input'!R393="Medium",3,5))))))</f>
        <v/>
      </c>
      <c r="L393" s="8" t="str">
        <f>IF(A393="","",ROUND(AVERAGE(G393:K393),2))</f>
        <v/>
      </c>
      <c r="M393" s="8" t="str">
        <f>IF(A393="","",IF(L393&gt;=4,"High-Impact / Near-Term",IF(L393&gt;=2.5,"Medium-Impact","Monitor / Defer")))</f>
        <v/>
      </c>
    </row>
    <row r="394" spans="1:13">
      <c r="A394" s="8" t="str">
        <f>IF('3_Task_Input'!A394="","",'3_Task_Input'!A394)</f>
        <v/>
      </c>
      <c r="B394" s="8" t="str">
        <f>IF(A394="","",'3_Task_Input'!B394)</f>
        <v/>
      </c>
      <c r="C394" s="8" t="str">
        <f>IF(A394="","",'3_Task_Input'!C394)</f>
        <v/>
      </c>
      <c r="D394" s="8" t="str">
        <f>IF(A394="","",IF('3_Task_Input'!H394="per day",'3_Task_Input'!I394*260,IF('3_Task_Input'!H394="per week",'3_Task_Input'!I394*52,IF('3_Task_Input'!H394="per month",'3_Task_Input'!I394*12,""))))</f>
        <v/>
      </c>
      <c r="E394" s="8" t="str">
        <f>IF(A394="","",(D394*'3_Task_Input'!G394/60)*MAX(1,'3_Task_Input'!J394))</f>
        <v/>
      </c>
      <c r="F394" s="8" t="str">
        <f>IF(A394="","",E394*'3_Task_Input'!K394)</f>
        <v/>
      </c>
      <c r="G394" s="8" t="str">
        <f>IF(A394="","",IF(E394&lt;50,1,IF(E394&lt;200,2,IF(E394&lt;500,3,IF(E394&lt;1000,4,5)))))</f>
        <v/>
      </c>
      <c r="H394" s="8" t="str">
        <f>IF(A394="","",IF(F394&lt;10000,1,IF(F394&lt;50000,2,IF(F394&lt;150000,3,IF(F394&lt;300000,4,5)))))</f>
        <v/>
      </c>
      <c r="I394" s="8" t="str">
        <f>IF(A394="","",MIN(5,MAX(1,(IF('3_Task_Input'!L394="Low",1,IF('3_Task_Input'!L394="Medium",3,5)) +IF('3_Task_Input'!M394="Rare",0,IF('3_Task_Input'!M394="Occasional",1,2)) +IF('3_Task_Input'!N394="Shared",0,IF('3_Task_Input'!N394="Role-based",1,2)) +IF('3_Task_Input'!O394="Yes",1,0))/2)))</f>
        <v/>
      </c>
      <c r="J394" s="8" t="str">
        <f>IF(A394="","",MIN(5,MAX(1,(IF('3_Task_Input'!S394="None",1,IF('3_Task_Input'!S394="Internal",3,5)) +IF('3_Task_Input'!P394&gt;48,5,IF('3_Task_Input'!P394&gt;8,4,IF('3_Task_Input'!P394&gt;0,2,1))))/2)))</f>
        <v/>
      </c>
      <c r="K394" s="8" t="str">
        <f>IF(A394="","",MIN(5,MAX(1,(IF('3_Task_Input'!R394="Low",1,IF('3_Task_Input'!R394="Medium",3,5))))))</f>
        <v/>
      </c>
      <c r="L394" s="8" t="str">
        <f>IF(A394="","",ROUND(AVERAGE(G394:K394),2))</f>
        <v/>
      </c>
      <c r="M394" s="8" t="str">
        <f>IF(A394="","",IF(L394&gt;=4,"High-Impact / Near-Term",IF(L394&gt;=2.5,"Medium-Impact","Monitor / Defer")))</f>
        <v/>
      </c>
    </row>
    <row r="395" spans="1:13">
      <c r="A395" s="8" t="str">
        <f>IF('3_Task_Input'!A395="","",'3_Task_Input'!A395)</f>
        <v/>
      </c>
      <c r="B395" s="8" t="str">
        <f>IF(A395="","",'3_Task_Input'!B395)</f>
        <v/>
      </c>
      <c r="C395" s="8" t="str">
        <f>IF(A395="","",'3_Task_Input'!C395)</f>
        <v/>
      </c>
      <c r="D395" s="8" t="str">
        <f>IF(A395="","",IF('3_Task_Input'!H395="per day",'3_Task_Input'!I395*260,IF('3_Task_Input'!H395="per week",'3_Task_Input'!I395*52,IF('3_Task_Input'!H395="per month",'3_Task_Input'!I395*12,""))))</f>
        <v/>
      </c>
      <c r="E395" s="8" t="str">
        <f>IF(A395="","",(D395*'3_Task_Input'!G395/60)*MAX(1,'3_Task_Input'!J395))</f>
        <v/>
      </c>
      <c r="F395" s="8" t="str">
        <f>IF(A395="","",E395*'3_Task_Input'!K395)</f>
        <v/>
      </c>
      <c r="G395" s="8" t="str">
        <f>IF(A395="","",IF(E395&lt;50,1,IF(E395&lt;200,2,IF(E395&lt;500,3,IF(E395&lt;1000,4,5)))))</f>
        <v/>
      </c>
      <c r="H395" s="8" t="str">
        <f>IF(A395="","",IF(F395&lt;10000,1,IF(F395&lt;50000,2,IF(F395&lt;150000,3,IF(F395&lt;300000,4,5)))))</f>
        <v/>
      </c>
      <c r="I395" s="8" t="str">
        <f>IF(A395="","",MIN(5,MAX(1,(IF('3_Task_Input'!L395="Low",1,IF('3_Task_Input'!L395="Medium",3,5)) +IF('3_Task_Input'!M395="Rare",0,IF('3_Task_Input'!M395="Occasional",1,2)) +IF('3_Task_Input'!N395="Shared",0,IF('3_Task_Input'!N395="Role-based",1,2)) +IF('3_Task_Input'!O395="Yes",1,0))/2)))</f>
        <v/>
      </c>
      <c r="J395" s="8" t="str">
        <f>IF(A395="","",MIN(5,MAX(1,(IF('3_Task_Input'!S395="None",1,IF('3_Task_Input'!S395="Internal",3,5)) +IF('3_Task_Input'!P395&gt;48,5,IF('3_Task_Input'!P395&gt;8,4,IF('3_Task_Input'!P395&gt;0,2,1))))/2)))</f>
        <v/>
      </c>
      <c r="K395" s="8" t="str">
        <f>IF(A395="","",MIN(5,MAX(1,(IF('3_Task_Input'!R395="Low",1,IF('3_Task_Input'!R395="Medium",3,5))))))</f>
        <v/>
      </c>
      <c r="L395" s="8" t="str">
        <f>IF(A395="","",ROUND(AVERAGE(G395:K395),2))</f>
        <v/>
      </c>
      <c r="M395" s="8" t="str">
        <f>IF(A395="","",IF(L395&gt;=4,"High-Impact / Near-Term",IF(L395&gt;=2.5,"Medium-Impact","Monitor / Defer")))</f>
        <v/>
      </c>
    </row>
    <row r="396" spans="1:13">
      <c r="A396" s="8" t="str">
        <f>IF('3_Task_Input'!A396="","",'3_Task_Input'!A396)</f>
        <v/>
      </c>
      <c r="B396" s="8" t="str">
        <f>IF(A396="","",'3_Task_Input'!B396)</f>
        <v/>
      </c>
      <c r="C396" s="8" t="str">
        <f>IF(A396="","",'3_Task_Input'!C396)</f>
        <v/>
      </c>
      <c r="D396" s="8" t="str">
        <f>IF(A396="","",IF('3_Task_Input'!H396="per day",'3_Task_Input'!I396*260,IF('3_Task_Input'!H396="per week",'3_Task_Input'!I396*52,IF('3_Task_Input'!H396="per month",'3_Task_Input'!I396*12,""))))</f>
        <v/>
      </c>
      <c r="E396" s="8" t="str">
        <f>IF(A396="","",(D396*'3_Task_Input'!G396/60)*MAX(1,'3_Task_Input'!J396))</f>
        <v/>
      </c>
      <c r="F396" s="8" t="str">
        <f>IF(A396="","",E396*'3_Task_Input'!K396)</f>
        <v/>
      </c>
      <c r="G396" s="8" t="str">
        <f>IF(A396="","",IF(E396&lt;50,1,IF(E396&lt;200,2,IF(E396&lt;500,3,IF(E396&lt;1000,4,5)))))</f>
        <v/>
      </c>
      <c r="H396" s="8" t="str">
        <f>IF(A396="","",IF(F396&lt;10000,1,IF(F396&lt;50000,2,IF(F396&lt;150000,3,IF(F396&lt;300000,4,5)))))</f>
        <v/>
      </c>
      <c r="I396" s="8" t="str">
        <f>IF(A396="","",MIN(5,MAX(1,(IF('3_Task_Input'!L396="Low",1,IF('3_Task_Input'!L396="Medium",3,5)) +IF('3_Task_Input'!M396="Rare",0,IF('3_Task_Input'!M396="Occasional",1,2)) +IF('3_Task_Input'!N396="Shared",0,IF('3_Task_Input'!N396="Role-based",1,2)) +IF('3_Task_Input'!O396="Yes",1,0))/2)))</f>
        <v/>
      </c>
      <c r="J396" s="8" t="str">
        <f>IF(A396="","",MIN(5,MAX(1,(IF('3_Task_Input'!S396="None",1,IF('3_Task_Input'!S396="Internal",3,5)) +IF('3_Task_Input'!P396&gt;48,5,IF('3_Task_Input'!P396&gt;8,4,IF('3_Task_Input'!P396&gt;0,2,1))))/2)))</f>
        <v/>
      </c>
      <c r="K396" s="8" t="str">
        <f>IF(A396="","",MIN(5,MAX(1,(IF('3_Task_Input'!R396="Low",1,IF('3_Task_Input'!R396="Medium",3,5))))))</f>
        <v/>
      </c>
      <c r="L396" s="8" t="str">
        <f>IF(A396="","",ROUND(AVERAGE(G396:K396),2))</f>
        <v/>
      </c>
      <c r="M396" s="8" t="str">
        <f>IF(A396="","",IF(L396&gt;=4,"High-Impact / Near-Term",IF(L396&gt;=2.5,"Medium-Impact","Monitor / Defer")))</f>
        <v/>
      </c>
    </row>
    <row r="397" spans="1:13">
      <c r="A397" s="8" t="str">
        <f>IF('3_Task_Input'!A397="","",'3_Task_Input'!A397)</f>
        <v/>
      </c>
      <c r="B397" s="8" t="str">
        <f>IF(A397="","",'3_Task_Input'!B397)</f>
        <v/>
      </c>
      <c r="C397" s="8" t="str">
        <f>IF(A397="","",'3_Task_Input'!C397)</f>
        <v/>
      </c>
      <c r="D397" s="8" t="str">
        <f>IF(A397="","",IF('3_Task_Input'!H397="per day",'3_Task_Input'!I397*260,IF('3_Task_Input'!H397="per week",'3_Task_Input'!I397*52,IF('3_Task_Input'!H397="per month",'3_Task_Input'!I397*12,""))))</f>
        <v/>
      </c>
      <c r="E397" s="8" t="str">
        <f>IF(A397="","",(D397*'3_Task_Input'!G397/60)*MAX(1,'3_Task_Input'!J397))</f>
        <v/>
      </c>
      <c r="F397" s="8" t="str">
        <f>IF(A397="","",E397*'3_Task_Input'!K397)</f>
        <v/>
      </c>
      <c r="G397" s="8" t="str">
        <f>IF(A397="","",IF(E397&lt;50,1,IF(E397&lt;200,2,IF(E397&lt;500,3,IF(E397&lt;1000,4,5)))))</f>
        <v/>
      </c>
      <c r="H397" s="8" t="str">
        <f>IF(A397="","",IF(F397&lt;10000,1,IF(F397&lt;50000,2,IF(F397&lt;150000,3,IF(F397&lt;300000,4,5)))))</f>
        <v/>
      </c>
      <c r="I397" s="8" t="str">
        <f>IF(A397="","",MIN(5,MAX(1,(IF('3_Task_Input'!L397="Low",1,IF('3_Task_Input'!L397="Medium",3,5)) +IF('3_Task_Input'!M397="Rare",0,IF('3_Task_Input'!M397="Occasional",1,2)) +IF('3_Task_Input'!N397="Shared",0,IF('3_Task_Input'!N397="Role-based",1,2)) +IF('3_Task_Input'!O397="Yes",1,0))/2)))</f>
        <v/>
      </c>
      <c r="J397" s="8" t="str">
        <f>IF(A397="","",MIN(5,MAX(1,(IF('3_Task_Input'!S397="None",1,IF('3_Task_Input'!S397="Internal",3,5)) +IF('3_Task_Input'!P397&gt;48,5,IF('3_Task_Input'!P397&gt;8,4,IF('3_Task_Input'!P397&gt;0,2,1))))/2)))</f>
        <v/>
      </c>
      <c r="K397" s="8" t="str">
        <f>IF(A397="","",MIN(5,MAX(1,(IF('3_Task_Input'!R397="Low",1,IF('3_Task_Input'!R397="Medium",3,5))))))</f>
        <v/>
      </c>
      <c r="L397" s="8" t="str">
        <f>IF(A397="","",ROUND(AVERAGE(G397:K397),2))</f>
        <v/>
      </c>
      <c r="M397" s="8" t="str">
        <f>IF(A397="","",IF(L397&gt;=4,"High-Impact / Near-Term",IF(L397&gt;=2.5,"Medium-Impact","Monitor / Defer")))</f>
        <v/>
      </c>
    </row>
    <row r="398" spans="1:13">
      <c r="A398" s="8" t="str">
        <f>IF('3_Task_Input'!A398="","",'3_Task_Input'!A398)</f>
        <v/>
      </c>
      <c r="B398" s="8" t="str">
        <f>IF(A398="","",'3_Task_Input'!B398)</f>
        <v/>
      </c>
      <c r="C398" s="8" t="str">
        <f>IF(A398="","",'3_Task_Input'!C398)</f>
        <v/>
      </c>
      <c r="D398" s="8" t="str">
        <f>IF(A398="","",IF('3_Task_Input'!H398="per day",'3_Task_Input'!I398*260,IF('3_Task_Input'!H398="per week",'3_Task_Input'!I398*52,IF('3_Task_Input'!H398="per month",'3_Task_Input'!I398*12,""))))</f>
        <v/>
      </c>
      <c r="E398" s="8" t="str">
        <f>IF(A398="","",(D398*'3_Task_Input'!G398/60)*MAX(1,'3_Task_Input'!J398))</f>
        <v/>
      </c>
      <c r="F398" s="8" t="str">
        <f>IF(A398="","",E398*'3_Task_Input'!K398)</f>
        <v/>
      </c>
      <c r="G398" s="8" t="str">
        <f>IF(A398="","",IF(E398&lt;50,1,IF(E398&lt;200,2,IF(E398&lt;500,3,IF(E398&lt;1000,4,5)))))</f>
        <v/>
      </c>
      <c r="H398" s="8" t="str">
        <f>IF(A398="","",IF(F398&lt;10000,1,IF(F398&lt;50000,2,IF(F398&lt;150000,3,IF(F398&lt;300000,4,5)))))</f>
        <v/>
      </c>
      <c r="I398" s="8" t="str">
        <f>IF(A398="","",MIN(5,MAX(1,(IF('3_Task_Input'!L398="Low",1,IF('3_Task_Input'!L398="Medium",3,5)) +IF('3_Task_Input'!M398="Rare",0,IF('3_Task_Input'!M398="Occasional",1,2)) +IF('3_Task_Input'!N398="Shared",0,IF('3_Task_Input'!N398="Role-based",1,2)) +IF('3_Task_Input'!O398="Yes",1,0))/2)))</f>
        <v/>
      </c>
      <c r="J398" s="8" t="str">
        <f>IF(A398="","",MIN(5,MAX(1,(IF('3_Task_Input'!S398="None",1,IF('3_Task_Input'!S398="Internal",3,5)) +IF('3_Task_Input'!P398&gt;48,5,IF('3_Task_Input'!P398&gt;8,4,IF('3_Task_Input'!P398&gt;0,2,1))))/2)))</f>
        <v/>
      </c>
      <c r="K398" s="8" t="str">
        <f>IF(A398="","",MIN(5,MAX(1,(IF('3_Task_Input'!R398="Low",1,IF('3_Task_Input'!R398="Medium",3,5))))))</f>
        <v/>
      </c>
      <c r="L398" s="8" t="str">
        <f>IF(A398="","",ROUND(AVERAGE(G398:K398),2))</f>
        <v/>
      </c>
      <c r="M398" s="8" t="str">
        <f>IF(A398="","",IF(L398&gt;=4,"High-Impact / Near-Term",IF(L398&gt;=2.5,"Medium-Impact","Monitor / Defer")))</f>
        <v/>
      </c>
    </row>
    <row r="399" spans="1:13">
      <c r="A399" s="8" t="str">
        <f>IF('3_Task_Input'!A399="","",'3_Task_Input'!A399)</f>
        <v/>
      </c>
      <c r="B399" s="8" t="str">
        <f>IF(A399="","",'3_Task_Input'!B399)</f>
        <v/>
      </c>
      <c r="C399" s="8" t="str">
        <f>IF(A399="","",'3_Task_Input'!C399)</f>
        <v/>
      </c>
      <c r="D399" s="8" t="str">
        <f>IF(A399="","",IF('3_Task_Input'!H399="per day",'3_Task_Input'!I399*260,IF('3_Task_Input'!H399="per week",'3_Task_Input'!I399*52,IF('3_Task_Input'!H399="per month",'3_Task_Input'!I399*12,""))))</f>
        <v/>
      </c>
      <c r="E399" s="8" t="str">
        <f>IF(A399="","",(D399*'3_Task_Input'!G399/60)*MAX(1,'3_Task_Input'!J399))</f>
        <v/>
      </c>
      <c r="F399" s="8" t="str">
        <f>IF(A399="","",E399*'3_Task_Input'!K399)</f>
        <v/>
      </c>
      <c r="G399" s="8" t="str">
        <f>IF(A399="","",IF(E399&lt;50,1,IF(E399&lt;200,2,IF(E399&lt;500,3,IF(E399&lt;1000,4,5)))))</f>
        <v/>
      </c>
      <c r="H399" s="8" t="str">
        <f>IF(A399="","",IF(F399&lt;10000,1,IF(F399&lt;50000,2,IF(F399&lt;150000,3,IF(F399&lt;300000,4,5)))))</f>
        <v/>
      </c>
      <c r="I399" s="8" t="str">
        <f>IF(A399="","",MIN(5,MAX(1,(IF('3_Task_Input'!L399="Low",1,IF('3_Task_Input'!L399="Medium",3,5)) +IF('3_Task_Input'!M399="Rare",0,IF('3_Task_Input'!M399="Occasional",1,2)) +IF('3_Task_Input'!N399="Shared",0,IF('3_Task_Input'!N399="Role-based",1,2)) +IF('3_Task_Input'!O399="Yes",1,0))/2)))</f>
        <v/>
      </c>
      <c r="J399" s="8" t="str">
        <f>IF(A399="","",MIN(5,MAX(1,(IF('3_Task_Input'!S399="None",1,IF('3_Task_Input'!S399="Internal",3,5)) +IF('3_Task_Input'!P399&gt;48,5,IF('3_Task_Input'!P399&gt;8,4,IF('3_Task_Input'!P399&gt;0,2,1))))/2)))</f>
        <v/>
      </c>
      <c r="K399" s="8" t="str">
        <f>IF(A399="","",MIN(5,MAX(1,(IF('3_Task_Input'!R399="Low",1,IF('3_Task_Input'!R399="Medium",3,5))))))</f>
        <v/>
      </c>
      <c r="L399" s="8" t="str">
        <f>IF(A399="","",ROUND(AVERAGE(G399:K399),2))</f>
        <v/>
      </c>
      <c r="M399" s="8" t="str">
        <f>IF(A399="","",IF(L399&gt;=4,"High-Impact / Near-Term",IF(L399&gt;=2.5,"Medium-Impact","Monitor / Defer")))</f>
        <v/>
      </c>
    </row>
    <row r="400" spans="1:13">
      <c r="A400" s="8" t="str">
        <f>IF('3_Task_Input'!A400="","",'3_Task_Input'!A400)</f>
        <v/>
      </c>
      <c r="B400" s="8" t="str">
        <f>IF(A400="","",'3_Task_Input'!B400)</f>
        <v/>
      </c>
      <c r="C400" s="8" t="str">
        <f>IF(A400="","",'3_Task_Input'!C400)</f>
        <v/>
      </c>
      <c r="D400" s="8" t="str">
        <f>IF(A400="","",IF('3_Task_Input'!H400="per day",'3_Task_Input'!I400*260,IF('3_Task_Input'!H400="per week",'3_Task_Input'!I400*52,IF('3_Task_Input'!H400="per month",'3_Task_Input'!I400*12,""))))</f>
        <v/>
      </c>
      <c r="E400" s="8" t="str">
        <f>IF(A400="","",(D400*'3_Task_Input'!G400/60)*MAX(1,'3_Task_Input'!J400))</f>
        <v/>
      </c>
      <c r="F400" s="8" t="str">
        <f>IF(A400="","",E400*'3_Task_Input'!K400)</f>
        <v/>
      </c>
      <c r="G400" s="8" t="str">
        <f>IF(A400="","",IF(E400&lt;50,1,IF(E400&lt;200,2,IF(E400&lt;500,3,IF(E400&lt;1000,4,5)))))</f>
        <v/>
      </c>
      <c r="H400" s="8" t="str">
        <f>IF(A400="","",IF(F400&lt;10000,1,IF(F400&lt;50000,2,IF(F400&lt;150000,3,IF(F400&lt;300000,4,5)))))</f>
        <v/>
      </c>
      <c r="I400" s="8" t="str">
        <f>IF(A400="","",MIN(5,MAX(1,(IF('3_Task_Input'!L400="Low",1,IF('3_Task_Input'!L400="Medium",3,5)) +IF('3_Task_Input'!M400="Rare",0,IF('3_Task_Input'!M400="Occasional",1,2)) +IF('3_Task_Input'!N400="Shared",0,IF('3_Task_Input'!N400="Role-based",1,2)) +IF('3_Task_Input'!O400="Yes",1,0))/2)))</f>
        <v/>
      </c>
      <c r="J400" s="8" t="str">
        <f>IF(A400="","",MIN(5,MAX(1,(IF('3_Task_Input'!S400="None",1,IF('3_Task_Input'!S400="Internal",3,5)) +IF('3_Task_Input'!P400&gt;48,5,IF('3_Task_Input'!P400&gt;8,4,IF('3_Task_Input'!P400&gt;0,2,1))))/2)))</f>
        <v/>
      </c>
      <c r="K400" s="8" t="str">
        <f>IF(A400="","",MIN(5,MAX(1,(IF('3_Task_Input'!R400="Low",1,IF('3_Task_Input'!R400="Medium",3,5))))))</f>
        <v/>
      </c>
      <c r="L400" s="8" t="str">
        <f>IF(A400="","",ROUND(AVERAGE(G400:K400),2))</f>
        <v/>
      </c>
      <c r="M400" s="8" t="str">
        <f>IF(A400="","",IF(L400&gt;=4,"High-Impact / Near-Term",IF(L400&gt;=2.5,"Medium-Impact","Monitor / Defer")))</f>
        <v/>
      </c>
    </row>
    <row r="401" spans="1:13">
      <c r="A401" s="8" t="str">
        <f>IF('3_Task_Input'!A401="","",'3_Task_Input'!A401)</f>
        <v/>
      </c>
      <c r="B401" s="8" t="str">
        <f>IF(A401="","",'3_Task_Input'!B401)</f>
        <v/>
      </c>
      <c r="C401" s="8" t="str">
        <f>IF(A401="","",'3_Task_Input'!C401)</f>
        <v/>
      </c>
      <c r="D401" s="8" t="str">
        <f>IF(A401="","",IF('3_Task_Input'!H401="per day",'3_Task_Input'!I401*260,IF('3_Task_Input'!H401="per week",'3_Task_Input'!I401*52,IF('3_Task_Input'!H401="per month",'3_Task_Input'!I401*12,""))))</f>
        <v/>
      </c>
      <c r="E401" s="8" t="str">
        <f>IF(A401="","",(D401*'3_Task_Input'!G401/60)*MAX(1,'3_Task_Input'!J401))</f>
        <v/>
      </c>
      <c r="F401" s="8" t="str">
        <f>IF(A401="","",E401*'3_Task_Input'!K401)</f>
        <v/>
      </c>
      <c r="G401" s="8" t="str">
        <f>IF(A401="","",IF(E401&lt;50,1,IF(E401&lt;200,2,IF(E401&lt;500,3,IF(E401&lt;1000,4,5)))))</f>
        <v/>
      </c>
      <c r="H401" s="8" t="str">
        <f>IF(A401="","",IF(F401&lt;10000,1,IF(F401&lt;50000,2,IF(F401&lt;150000,3,IF(F401&lt;300000,4,5)))))</f>
        <v/>
      </c>
      <c r="I401" s="8" t="str">
        <f>IF(A401="","",MIN(5,MAX(1,(IF('3_Task_Input'!L401="Low",1,IF('3_Task_Input'!L401="Medium",3,5)) +IF('3_Task_Input'!M401="Rare",0,IF('3_Task_Input'!M401="Occasional",1,2)) +IF('3_Task_Input'!N401="Shared",0,IF('3_Task_Input'!N401="Role-based",1,2)) +IF('3_Task_Input'!O401="Yes",1,0))/2)))</f>
        <v/>
      </c>
      <c r="J401" s="8" t="str">
        <f>IF(A401="","",MIN(5,MAX(1,(IF('3_Task_Input'!S401="None",1,IF('3_Task_Input'!S401="Internal",3,5)) +IF('3_Task_Input'!P401&gt;48,5,IF('3_Task_Input'!P401&gt;8,4,IF('3_Task_Input'!P401&gt;0,2,1))))/2)))</f>
        <v/>
      </c>
      <c r="K401" s="8" t="str">
        <f>IF(A401="","",MIN(5,MAX(1,(IF('3_Task_Input'!R401="Low",1,IF('3_Task_Input'!R401="Medium",3,5))))))</f>
        <v/>
      </c>
      <c r="L401" s="8" t="str">
        <f>IF(A401="","",ROUND(AVERAGE(G401:K401),2))</f>
        <v/>
      </c>
      <c r="M401" s="8" t="str">
        <f>IF(A401="","",IF(L401&gt;=4,"High-Impact / Near-Term",IF(L401&gt;=2.5,"Medium-Impact","Monitor / Defer")))</f>
        <v/>
      </c>
    </row>
    <row r="402" spans="1:13">
      <c r="A402" s="8" t="str">
        <f>IF('3_Task_Input'!A402="","",'3_Task_Input'!A402)</f>
        <v/>
      </c>
      <c r="B402" s="8" t="str">
        <f>IF(A402="","",'3_Task_Input'!B402)</f>
        <v/>
      </c>
      <c r="C402" s="8" t="str">
        <f>IF(A402="","",'3_Task_Input'!C402)</f>
        <v/>
      </c>
      <c r="D402" s="8" t="str">
        <f>IF(A402="","",IF('3_Task_Input'!H402="per day",'3_Task_Input'!I402*260,IF('3_Task_Input'!H402="per week",'3_Task_Input'!I402*52,IF('3_Task_Input'!H402="per month",'3_Task_Input'!I402*12,""))))</f>
        <v/>
      </c>
      <c r="E402" s="8" t="str">
        <f>IF(A402="","",(D402*'3_Task_Input'!G402/60)*MAX(1,'3_Task_Input'!J402))</f>
        <v/>
      </c>
      <c r="F402" s="8" t="str">
        <f>IF(A402="","",E402*'3_Task_Input'!K402)</f>
        <v/>
      </c>
      <c r="G402" s="8" t="str">
        <f>IF(A402="","",IF(E402&lt;50,1,IF(E402&lt;200,2,IF(E402&lt;500,3,IF(E402&lt;1000,4,5)))))</f>
        <v/>
      </c>
      <c r="H402" s="8" t="str">
        <f>IF(A402="","",IF(F402&lt;10000,1,IF(F402&lt;50000,2,IF(F402&lt;150000,3,IF(F402&lt;300000,4,5)))))</f>
        <v/>
      </c>
      <c r="I402" s="8" t="str">
        <f>IF(A402="","",MIN(5,MAX(1,(IF('3_Task_Input'!L402="Low",1,IF('3_Task_Input'!L402="Medium",3,5)) +IF('3_Task_Input'!M402="Rare",0,IF('3_Task_Input'!M402="Occasional",1,2)) +IF('3_Task_Input'!N402="Shared",0,IF('3_Task_Input'!N402="Role-based",1,2)) +IF('3_Task_Input'!O402="Yes",1,0))/2)))</f>
        <v/>
      </c>
      <c r="J402" s="8" t="str">
        <f>IF(A402="","",MIN(5,MAX(1,(IF('3_Task_Input'!S402="None",1,IF('3_Task_Input'!S402="Internal",3,5)) +IF('3_Task_Input'!P402&gt;48,5,IF('3_Task_Input'!P402&gt;8,4,IF('3_Task_Input'!P402&gt;0,2,1))))/2)))</f>
        <v/>
      </c>
      <c r="K402" s="8" t="str">
        <f>IF(A402="","",MIN(5,MAX(1,(IF('3_Task_Input'!R402="Low",1,IF('3_Task_Input'!R402="Medium",3,5))))))</f>
        <v/>
      </c>
      <c r="L402" s="8" t="str">
        <f>IF(A402="","",ROUND(AVERAGE(G402:K402),2))</f>
        <v/>
      </c>
      <c r="M402" s="8" t="str">
        <f>IF(A402="","",IF(L402&gt;=4,"High-Impact / Near-Term",IF(L402&gt;=2.5,"Medium-Impact","Monitor / Defer")))</f>
        <v/>
      </c>
    </row>
    <row r="403" spans="1:13">
      <c r="A403" s="8" t="str">
        <f>IF('3_Task_Input'!A403="","",'3_Task_Input'!A403)</f>
        <v/>
      </c>
      <c r="B403" s="8" t="str">
        <f>IF(A403="","",'3_Task_Input'!B403)</f>
        <v/>
      </c>
      <c r="C403" s="8" t="str">
        <f>IF(A403="","",'3_Task_Input'!C403)</f>
        <v/>
      </c>
      <c r="D403" s="8" t="str">
        <f>IF(A403="","",IF('3_Task_Input'!H403="per day",'3_Task_Input'!I403*260,IF('3_Task_Input'!H403="per week",'3_Task_Input'!I403*52,IF('3_Task_Input'!H403="per month",'3_Task_Input'!I403*12,""))))</f>
        <v/>
      </c>
      <c r="E403" s="8" t="str">
        <f>IF(A403="","",(D403*'3_Task_Input'!G403/60)*MAX(1,'3_Task_Input'!J403))</f>
        <v/>
      </c>
      <c r="F403" s="8" t="str">
        <f>IF(A403="","",E403*'3_Task_Input'!K403)</f>
        <v/>
      </c>
      <c r="G403" s="8" t="str">
        <f>IF(A403="","",IF(E403&lt;50,1,IF(E403&lt;200,2,IF(E403&lt;500,3,IF(E403&lt;1000,4,5)))))</f>
        <v/>
      </c>
      <c r="H403" s="8" t="str">
        <f>IF(A403="","",IF(F403&lt;10000,1,IF(F403&lt;50000,2,IF(F403&lt;150000,3,IF(F403&lt;300000,4,5)))))</f>
        <v/>
      </c>
      <c r="I403" s="8" t="str">
        <f>IF(A403="","",MIN(5,MAX(1,(IF('3_Task_Input'!L403="Low",1,IF('3_Task_Input'!L403="Medium",3,5)) +IF('3_Task_Input'!M403="Rare",0,IF('3_Task_Input'!M403="Occasional",1,2)) +IF('3_Task_Input'!N403="Shared",0,IF('3_Task_Input'!N403="Role-based",1,2)) +IF('3_Task_Input'!O403="Yes",1,0))/2)))</f>
        <v/>
      </c>
      <c r="J403" s="8" t="str">
        <f>IF(A403="","",MIN(5,MAX(1,(IF('3_Task_Input'!S403="None",1,IF('3_Task_Input'!S403="Internal",3,5)) +IF('3_Task_Input'!P403&gt;48,5,IF('3_Task_Input'!P403&gt;8,4,IF('3_Task_Input'!P403&gt;0,2,1))))/2)))</f>
        <v/>
      </c>
      <c r="K403" s="8" t="str">
        <f>IF(A403="","",MIN(5,MAX(1,(IF('3_Task_Input'!R403="Low",1,IF('3_Task_Input'!R403="Medium",3,5))))))</f>
        <v/>
      </c>
      <c r="L403" s="8" t="str">
        <f>IF(A403="","",ROUND(AVERAGE(G403:K403),2))</f>
        <v/>
      </c>
      <c r="M403" s="8" t="str">
        <f>IF(A403="","",IF(L403&gt;=4,"High-Impact / Near-Term",IF(L403&gt;=2.5,"Medium-Impact","Monitor / Defer")))</f>
        <v/>
      </c>
    </row>
    <row r="404" spans="1:13">
      <c r="A404" s="8" t="str">
        <f>IF('3_Task_Input'!A404="","",'3_Task_Input'!A404)</f>
        <v/>
      </c>
      <c r="B404" s="8" t="str">
        <f>IF(A404="","",'3_Task_Input'!B404)</f>
        <v/>
      </c>
      <c r="C404" s="8" t="str">
        <f>IF(A404="","",'3_Task_Input'!C404)</f>
        <v/>
      </c>
      <c r="D404" s="8" t="str">
        <f>IF(A404="","",IF('3_Task_Input'!H404="per day",'3_Task_Input'!I404*260,IF('3_Task_Input'!H404="per week",'3_Task_Input'!I404*52,IF('3_Task_Input'!H404="per month",'3_Task_Input'!I404*12,""))))</f>
        <v/>
      </c>
      <c r="E404" s="8" t="str">
        <f>IF(A404="","",(D404*'3_Task_Input'!G404/60)*MAX(1,'3_Task_Input'!J404))</f>
        <v/>
      </c>
      <c r="F404" s="8" t="str">
        <f>IF(A404="","",E404*'3_Task_Input'!K404)</f>
        <v/>
      </c>
      <c r="G404" s="8" t="str">
        <f>IF(A404="","",IF(E404&lt;50,1,IF(E404&lt;200,2,IF(E404&lt;500,3,IF(E404&lt;1000,4,5)))))</f>
        <v/>
      </c>
      <c r="H404" s="8" t="str">
        <f>IF(A404="","",IF(F404&lt;10000,1,IF(F404&lt;50000,2,IF(F404&lt;150000,3,IF(F404&lt;300000,4,5)))))</f>
        <v/>
      </c>
      <c r="I404" s="8" t="str">
        <f>IF(A404="","",MIN(5,MAX(1,(IF('3_Task_Input'!L404="Low",1,IF('3_Task_Input'!L404="Medium",3,5)) +IF('3_Task_Input'!M404="Rare",0,IF('3_Task_Input'!M404="Occasional",1,2)) +IF('3_Task_Input'!N404="Shared",0,IF('3_Task_Input'!N404="Role-based",1,2)) +IF('3_Task_Input'!O404="Yes",1,0))/2)))</f>
        <v/>
      </c>
      <c r="J404" s="8" t="str">
        <f>IF(A404="","",MIN(5,MAX(1,(IF('3_Task_Input'!S404="None",1,IF('3_Task_Input'!S404="Internal",3,5)) +IF('3_Task_Input'!P404&gt;48,5,IF('3_Task_Input'!P404&gt;8,4,IF('3_Task_Input'!P404&gt;0,2,1))))/2)))</f>
        <v/>
      </c>
      <c r="K404" s="8" t="str">
        <f>IF(A404="","",MIN(5,MAX(1,(IF('3_Task_Input'!R404="Low",1,IF('3_Task_Input'!R404="Medium",3,5))))))</f>
        <v/>
      </c>
      <c r="L404" s="8" t="str">
        <f>IF(A404="","",ROUND(AVERAGE(G404:K404),2))</f>
        <v/>
      </c>
      <c r="M404" s="8" t="str">
        <f>IF(A404="","",IF(L404&gt;=4,"High-Impact / Near-Term",IF(L404&gt;=2.5,"Medium-Impact","Monitor / Defer")))</f>
        <v/>
      </c>
    </row>
    <row r="405" spans="1:13">
      <c r="A405" s="8" t="str">
        <f>IF('3_Task_Input'!A405="","",'3_Task_Input'!A405)</f>
        <v/>
      </c>
      <c r="B405" s="8" t="str">
        <f>IF(A405="","",'3_Task_Input'!B405)</f>
        <v/>
      </c>
      <c r="C405" s="8" t="str">
        <f>IF(A405="","",'3_Task_Input'!C405)</f>
        <v/>
      </c>
      <c r="D405" s="8" t="str">
        <f>IF(A405="","",IF('3_Task_Input'!H405="per day",'3_Task_Input'!I405*260,IF('3_Task_Input'!H405="per week",'3_Task_Input'!I405*52,IF('3_Task_Input'!H405="per month",'3_Task_Input'!I405*12,""))))</f>
        <v/>
      </c>
      <c r="E405" s="8" t="str">
        <f>IF(A405="","",(D405*'3_Task_Input'!G405/60)*MAX(1,'3_Task_Input'!J405))</f>
        <v/>
      </c>
      <c r="F405" s="8" t="str">
        <f>IF(A405="","",E405*'3_Task_Input'!K405)</f>
        <v/>
      </c>
      <c r="G405" s="8" t="str">
        <f>IF(A405="","",IF(E405&lt;50,1,IF(E405&lt;200,2,IF(E405&lt;500,3,IF(E405&lt;1000,4,5)))))</f>
        <v/>
      </c>
      <c r="H405" s="8" t="str">
        <f>IF(A405="","",IF(F405&lt;10000,1,IF(F405&lt;50000,2,IF(F405&lt;150000,3,IF(F405&lt;300000,4,5)))))</f>
        <v/>
      </c>
      <c r="I405" s="8" t="str">
        <f>IF(A405="","",MIN(5,MAX(1,(IF('3_Task_Input'!L405="Low",1,IF('3_Task_Input'!L405="Medium",3,5)) +IF('3_Task_Input'!M405="Rare",0,IF('3_Task_Input'!M405="Occasional",1,2)) +IF('3_Task_Input'!N405="Shared",0,IF('3_Task_Input'!N405="Role-based",1,2)) +IF('3_Task_Input'!O405="Yes",1,0))/2)))</f>
        <v/>
      </c>
      <c r="J405" s="8" t="str">
        <f>IF(A405="","",MIN(5,MAX(1,(IF('3_Task_Input'!S405="None",1,IF('3_Task_Input'!S405="Internal",3,5)) +IF('3_Task_Input'!P405&gt;48,5,IF('3_Task_Input'!P405&gt;8,4,IF('3_Task_Input'!P405&gt;0,2,1))))/2)))</f>
        <v/>
      </c>
      <c r="K405" s="8" t="str">
        <f>IF(A405="","",MIN(5,MAX(1,(IF('3_Task_Input'!R405="Low",1,IF('3_Task_Input'!R405="Medium",3,5))))))</f>
        <v/>
      </c>
      <c r="L405" s="8" t="str">
        <f>IF(A405="","",ROUND(AVERAGE(G405:K405),2))</f>
        <v/>
      </c>
      <c r="M405" s="8" t="str">
        <f>IF(A405="","",IF(L405&gt;=4,"High-Impact / Near-Term",IF(L405&gt;=2.5,"Medium-Impact","Monitor / Defer")))</f>
        <v/>
      </c>
    </row>
    <row r="406" spans="1:13">
      <c r="A406" s="8" t="str">
        <f>IF('3_Task_Input'!A406="","",'3_Task_Input'!A406)</f>
        <v/>
      </c>
      <c r="B406" s="8" t="str">
        <f>IF(A406="","",'3_Task_Input'!B406)</f>
        <v/>
      </c>
      <c r="C406" s="8" t="str">
        <f>IF(A406="","",'3_Task_Input'!C406)</f>
        <v/>
      </c>
      <c r="D406" s="8" t="str">
        <f>IF(A406="","",IF('3_Task_Input'!H406="per day",'3_Task_Input'!I406*260,IF('3_Task_Input'!H406="per week",'3_Task_Input'!I406*52,IF('3_Task_Input'!H406="per month",'3_Task_Input'!I406*12,""))))</f>
        <v/>
      </c>
      <c r="E406" s="8" t="str">
        <f>IF(A406="","",(D406*'3_Task_Input'!G406/60)*MAX(1,'3_Task_Input'!J406))</f>
        <v/>
      </c>
      <c r="F406" s="8" t="str">
        <f>IF(A406="","",E406*'3_Task_Input'!K406)</f>
        <v/>
      </c>
      <c r="G406" s="8" t="str">
        <f>IF(A406="","",IF(E406&lt;50,1,IF(E406&lt;200,2,IF(E406&lt;500,3,IF(E406&lt;1000,4,5)))))</f>
        <v/>
      </c>
      <c r="H406" s="8" t="str">
        <f>IF(A406="","",IF(F406&lt;10000,1,IF(F406&lt;50000,2,IF(F406&lt;150000,3,IF(F406&lt;300000,4,5)))))</f>
        <v/>
      </c>
      <c r="I406" s="8" t="str">
        <f>IF(A406="","",MIN(5,MAX(1,(IF('3_Task_Input'!L406="Low",1,IF('3_Task_Input'!L406="Medium",3,5)) +IF('3_Task_Input'!M406="Rare",0,IF('3_Task_Input'!M406="Occasional",1,2)) +IF('3_Task_Input'!N406="Shared",0,IF('3_Task_Input'!N406="Role-based",1,2)) +IF('3_Task_Input'!O406="Yes",1,0))/2)))</f>
        <v/>
      </c>
      <c r="J406" s="8" t="str">
        <f>IF(A406="","",MIN(5,MAX(1,(IF('3_Task_Input'!S406="None",1,IF('3_Task_Input'!S406="Internal",3,5)) +IF('3_Task_Input'!P406&gt;48,5,IF('3_Task_Input'!P406&gt;8,4,IF('3_Task_Input'!P406&gt;0,2,1))))/2)))</f>
        <v/>
      </c>
      <c r="K406" s="8" t="str">
        <f>IF(A406="","",MIN(5,MAX(1,(IF('3_Task_Input'!R406="Low",1,IF('3_Task_Input'!R406="Medium",3,5))))))</f>
        <v/>
      </c>
      <c r="L406" s="8" t="str">
        <f>IF(A406="","",ROUND(AVERAGE(G406:K406),2))</f>
        <v/>
      </c>
      <c r="M406" s="8" t="str">
        <f>IF(A406="","",IF(L406&gt;=4,"High-Impact / Near-Term",IF(L406&gt;=2.5,"Medium-Impact","Monitor / Defer")))</f>
        <v/>
      </c>
    </row>
    <row r="407" spans="1:13">
      <c r="A407" s="8" t="str">
        <f>IF('3_Task_Input'!A407="","",'3_Task_Input'!A407)</f>
        <v/>
      </c>
      <c r="B407" s="8" t="str">
        <f>IF(A407="","",'3_Task_Input'!B407)</f>
        <v/>
      </c>
      <c r="C407" s="8" t="str">
        <f>IF(A407="","",'3_Task_Input'!C407)</f>
        <v/>
      </c>
      <c r="D407" s="8" t="str">
        <f>IF(A407="","",IF('3_Task_Input'!H407="per day",'3_Task_Input'!I407*260,IF('3_Task_Input'!H407="per week",'3_Task_Input'!I407*52,IF('3_Task_Input'!H407="per month",'3_Task_Input'!I407*12,""))))</f>
        <v/>
      </c>
      <c r="E407" s="8" t="str">
        <f>IF(A407="","",(D407*'3_Task_Input'!G407/60)*MAX(1,'3_Task_Input'!J407))</f>
        <v/>
      </c>
      <c r="F407" s="8" t="str">
        <f>IF(A407="","",E407*'3_Task_Input'!K407)</f>
        <v/>
      </c>
      <c r="G407" s="8" t="str">
        <f>IF(A407="","",IF(E407&lt;50,1,IF(E407&lt;200,2,IF(E407&lt;500,3,IF(E407&lt;1000,4,5)))))</f>
        <v/>
      </c>
      <c r="H407" s="8" t="str">
        <f>IF(A407="","",IF(F407&lt;10000,1,IF(F407&lt;50000,2,IF(F407&lt;150000,3,IF(F407&lt;300000,4,5)))))</f>
        <v/>
      </c>
      <c r="I407" s="8" t="str">
        <f>IF(A407="","",MIN(5,MAX(1,(IF('3_Task_Input'!L407="Low",1,IF('3_Task_Input'!L407="Medium",3,5)) +IF('3_Task_Input'!M407="Rare",0,IF('3_Task_Input'!M407="Occasional",1,2)) +IF('3_Task_Input'!N407="Shared",0,IF('3_Task_Input'!N407="Role-based",1,2)) +IF('3_Task_Input'!O407="Yes",1,0))/2)))</f>
        <v/>
      </c>
      <c r="J407" s="8" t="str">
        <f>IF(A407="","",MIN(5,MAX(1,(IF('3_Task_Input'!S407="None",1,IF('3_Task_Input'!S407="Internal",3,5)) +IF('3_Task_Input'!P407&gt;48,5,IF('3_Task_Input'!P407&gt;8,4,IF('3_Task_Input'!P407&gt;0,2,1))))/2)))</f>
        <v/>
      </c>
      <c r="K407" s="8" t="str">
        <f>IF(A407="","",MIN(5,MAX(1,(IF('3_Task_Input'!R407="Low",1,IF('3_Task_Input'!R407="Medium",3,5))))))</f>
        <v/>
      </c>
      <c r="L407" s="8" t="str">
        <f>IF(A407="","",ROUND(AVERAGE(G407:K407),2))</f>
        <v/>
      </c>
      <c r="M407" s="8" t="str">
        <f>IF(A407="","",IF(L407&gt;=4,"High-Impact / Near-Term",IF(L407&gt;=2.5,"Medium-Impact","Monitor / Defer")))</f>
        <v/>
      </c>
    </row>
    <row r="408" spans="1:13">
      <c r="A408" s="8" t="str">
        <f>IF('3_Task_Input'!A408="","",'3_Task_Input'!A408)</f>
        <v/>
      </c>
      <c r="B408" s="8" t="str">
        <f>IF(A408="","",'3_Task_Input'!B408)</f>
        <v/>
      </c>
      <c r="C408" s="8" t="str">
        <f>IF(A408="","",'3_Task_Input'!C408)</f>
        <v/>
      </c>
      <c r="D408" s="8" t="str">
        <f>IF(A408="","",IF('3_Task_Input'!H408="per day",'3_Task_Input'!I408*260,IF('3_Task_Input'!H408="per week",'3_Task_Input'!I408*52,IF('3_Task_Input'!H408="per month",'3_Task_Input'!I408*12,""))))</f>
        <v/>
      </c>
      <c r="E408" s="8" t="str">
        <f>IF(A408="","",(D408*'3_Task_Input'!G408/60)*MAX(1,'3_Task_Input'!J408))</f>
        <v/>
      </c>
      <c r="F408" s="8" t="str">
        <f>IF(A408="","",E408*'3_Task_Input'!K408)</f>
        <v/>
      </c>
      <c r="G408" s="8" t="str">
        <f>IF(A408="","",IF(E408&lt;50,1,IF(E408&lt;200,2,IF(E408&lt;500,3,IF(E408&lt;1000,4,5)))))</f>
        <v/>
      </c>
      <c r="H408" s="8" t="str">
        <f>IF(A408="","",IF(F408&lt;10000,1,IF(F408&lt;50000,2,IF(F408&lt;150000,3,IF(F408&lt;300000,4,5)))))</f>
        <v/>
      </c>
      <c r="I408" s="8" t="str">
        <f>IF(A408="","",MIN(5,MAX(1,(IF('3_Task_Input'!L408="Low",1,IF('3_Task_Input'!L408="Medium",3,5)) +IF('3_Task_Input'!M408="Rare",0,IF('3_Task_Input'!M408="Occasional",1,2)) +IF('3_Task_Input'!N408="Shared",0,IF('3_Task_Input'!N408="Role-based",1,2)) +IF('3_Task_Input'!O408="Yes",1,0))/2)))</f>
        <v/>
      </c>
      <c r="J408" s="8" t="str">
        <f>IF(A408="","",MIN(5,MAX(1,(IF('3_Task_Input'!S408="None",1,IF('3_Task_Input'!S408="Internal",3,5)) +IF('3_Task_Input'!P408&gt;48,5,IF('3_Task_Input'!P408&gt;8,4,IF('3_Task_Input'!P408&gt;0,2,1))))/2)))</f>
        <v/>
      </c>
      <c r="K408" s="8" t="str">
        <f>IF(A408="","",MIN(5,MAX(1,(IF('3_Task_Input'!R408="Low",1,IF('3_Task_Input'!R408="Medium",3,5))))))</f>
        <v/>
      </c>
      <c r="L408" s="8" t="str">
        <f>IF(A408="","",ROUND(AVERAGE(G408:K408),2))</f>
        <v/>
      </c>
      <c r="M408" s="8" t="str">
        <f>IF(A408="","",IF(L408&gt;=4,"High-Impact / Near-Term",IF(L408&gt;=2.5,"Medium-Impact","Monitor / Defer")))</f>
        <v/>
      </c>
    </row>
    <row r="409" spans="1:13">
      <c r="A409" s="8" t="str">
        <f>IF('3_Task_Input'!A409="","",'3_Task_Input'!A409)</f>
        <v/>
      </c>
      <c r="B409" s="8" t="str">
        <f>IF(A409="","",'3_Task_Input'!B409)</f>
        <v/>
      </c>
      <c r="C409" s="8" t="str">
        <f>IF(A409="","",'3_Task_Input'!C409)</f>
        <v/>
      </c>
      <c r="D409" s="8" t="str">
        <f>IF(A409="","",IF('3_Task_Input'!H409="per day",'3_Task_Input'!I409*260,IF('3_Task_Input'!H409="per week",'3_Task_Input'!I409*52,IF('3_Task_Input'!H409="per month",'3_Task_Input'!I409*12,""))))</f>
        <v/>
      </c>
      <c r="E409" s="8" t="str">
        <f>IF(A409="","",(D409*'3_Task_Input'!G409/60)*MAX(1,'3_Task_Input'!J409))</f>
        <v/>
      </c>
      <c r="F409" s="8" t="str">
        <f>IF(A409="","",E409*'3_Task_Input'!K409)</f>
        <v/>
      </c>
      <c r="G409" s="8" t="str">
        <f>IF(A409="","",IF(E409&lt;50,1,IF(E409&lt;200,2,IF(E409&lt;500,3,IF(E409&lt;1000,4,5)))))</f>
        <v/>
      </c>
      <c r="H409" s="8" t="str">
        <f>IF(A409="","",IF(F409&lt;10000,1,IF(F409&lt;50000,2,IF(F409&lt;150000,3,IF(F409&lt;300000,4,5)))))</f>
        <v/>
      </c>
      <c r="I409" s="8" t="str">
        <f>IF(A409="","",MIN(5,MAX(1,(IF('3_Task_Input'!L409="Low",1,IF('3_Task_Input'!L409="Medium",3,5)) +IF('3_Task_Input'!M409="Rare",0,IF('3_Task_Input'!M409="Occasional",1,2)) +IF('3_Task_Input'!N409="Shared",0,IF('3_Task_Input'!N409="Role-based",1,2)) +IF('3_Task_Input'!O409="Yes",1,0))/2)))</f>
        <v/>
      </c>
      <c r="J409" s="8" t="str">
        <f>IF(A409="","",MIN(5,MAX(1,(IF('3_Task_Input'!S409="None",1,IF('3_Task_Input'!S409="Internal",3,5)) +IF('3_Task_Input'!P409&gt;48,5,IF('3_Task_Input'!P409&gt;8,4,IF('3_Task_Input'!P409&gt;0,2,1))))/2)))</f>
        <v/>
      </c>
      <c r="K409" s="8" t="str">
        <f>IF(A409="","",MIN(5,MAX(1,(IF('3_Task_Input'!R409="Low",1,IF('3_Task_Input'!R409="Medium",3,5))))))</f>
        <v/>
      </c>
      <c r="L409" s="8" t="str">
        <f>IF(A409="","",ROUND(AVERAGE(G409:K409),2))</f>
        <v/>
      </c>
      <c r="M409" s="8" t="str">
        <f>IF(A409="","",IF(L409&gt;=4,"High-Impact / Near-Term",IF(L409&gt;=2.5,"Medium-Impact","Monitor / Defer")))</f>
        <v/>
      </c>
    </row>
    <row r="410" spans="1:13">
      <c r="A410" s="8" t="str">
        <f>IF('3_Task_Input'!A410="","",'3_Task_Input'!A410)</f>
        <v/>
      </c>
      <c r="B410" s="8" t="str">
        <f>IF(A410="","",'3_Task_Input'!B410)</f>
        <v/>
      </c>
      <c r="C410" s="8" t="str">
        <f>IF(A410="","",'3_Task_Input'!C410)</f>
        <v/>
      </c>
      <c r="D410" s="8" t="str">
        <f>IF(A410="","",IF('3_Task_Input'!H410="per day",'3_Task_Input'!I410*260,IF('3_Task_Input'!H410="per week",'3_Task_Input'!I410*52,IF('3_Task_Input'!H410="per month",'3_Task_Input'!I410*12,""))))</f>
        <v/>
      </c>
      <c r="E410" s="8" t="str">
        <f>IF(A410="","",(D410*'3_Task_Input'!G410/60)*MAX(1,'3_Task_Input'!J410))</f>
        <v/>
      </c>
      <c r="F410" s="8" t="str">
        <f>IF(A410="","",E410*'3_Task_Input'!K410)</f>
        <v/>
      </c>
      <c r="G410" s="8" t="str">
        <f>IF(A410="","",IF(E410&lt;50,1,IF(E410&lt;200,2,IF(E410&lt;500,3,IF(E410&lt;1000,4,5)))))</f>
        <v/>
      </c>
      <c r="H410" s="8" t="str">
        <f>IF(A410="","",IF(F410&lt;10000,1,IF(F410&lt;50000,2,IF(F410&lt;150000,3,IF(F410&lt;300000,4,5)))))</f>
        <v/>
      </c>
      <c r="I410" s="8" t="str">
        <f>IF(A410="","",MIN(5,MAX(1,(IF('3_Task_Input'!L410="Low",1,IF('3_Task_Input'!L410="Medium",3,5)) +IF('3_Task_Input'!M410="Rare",0,IF('3_Task_Input'!M410="Occasional",1,2)) +IF('3_Task_Input'!N410="Shared",0,IF('3_Task_Input'!N410="Role-based",1,2)) +IF('3_Task_Input'!O410="Yes",1,0))/2)))</f>
        <v/>
      </c>
      <c r="J410" s="8" t="str">
        <f>IF(A410="","",MIN(5,MAX(1,(IF('3_Task_Input'!S410="None",1,IF('3_Task_Input'!S410="Internal",3,5)) +IF('3_Task_Input'!P410&gt;48,5,IF('3_Task_Input'!P410&gt;8,4,IF('3_Task_Input'!P410&gt;0,2,1))))/2)))</f>
        <v/>
      </c>
      <c r="K410" s="8" t="str">
        <f>IF(A410="","",MIN(5,MAX(1,(IF('3_Task_Input'!R410="Low",1,IF('3_Task_Input'!R410="Medium",3,5))))))</f>
        <v/>
      </c>
      <c r="L410" s="8" t="str">
        <f>IF(A410="","",ROUND(AVERAGE(G410:K410),2))</f>
        <v/>
      </c>
      <c r="M410" s="8" t="str">
        <f>IF(A410="","",IF(L410&gt;=4,"High-Impact / Near-Term",IF(L410&gt;=2.5,"Medium-Impact","Monitor / Defer")))</f>
        <v/>
      </c>
    </row>
    <row r="411" spans="1:13">
      <c r="A411" s="8" t="str">
        <f>IF('3_Task_Input'!A411="","",'3_Task_Input'!A411)</f>
        <v/>
      </c>
      <c r="B411" s="8" t="str">
        <f>IF(A411="","",'3_Task_Input'!B411)</f>
        <v/>
      </c>
      <c r="C411" s="8" t="str">
        <f>IF(A411="","",'3_Task_Input'!C411)</f>
        <v/>
      </c>
      <c r="D411" s="8" t="str">
        <f>IF(A411="","",IF('3_Task_Input'!H411="per day",'3_Task_Input'!I411*260,IF('3_Task_Input'!H411="per week",'3_Task_Input'!I411*52,IF('3_Task_Input'!H411="per month",'3_Task_Input'!I411*12,""))))</f>
        <v/>
      </c>
      <c r="E411" s="8" t="str">
        <f>IF(A411="","",(D411*'3_Task_Input'!G411/60)*MAX(1,'3_Task_Input'!J411))</f>
        <v/>
      </c>
      <c r="F411" s="8" t="str">
        <f>IF(A411="","",E411*'3_Task_Input'!K411)</f>
        <v/>
      </c>
      <c r="G411" s="8" t="str">
        <f>IF(A411="","",IF(E411&lt;50,1,IF(E411&lt;200,2,IF(E411&lt;500,3,IF(E411&lt;1000,4,5)))))</f>
        <v/>
      </c>
      <c r="H411" s="8" t="str">
        <f>IF(A411="","",IF(F411&lt;10000,1,IF(F411&lt;50000,2,IF(F411&lt;150000,3,IF(F411&lt;300000,4,5)))))</f>
        <v/>
      </c>
      <c r="I411" s="8" t="str">
        <f>IF(A411="","",MIN(5,MAX(1,(IF('3_Task_Input'!L411="Low",1,IF('3_Task_Input'!L411="Medium",3,5)) +IF('3_Task_Input'!M411="Rare",0,IF('3_Task_Input'!M411="Occasional",1,2)) +IF('3_Task_Input'!N411="Shared",0,IF('3_Task_Input'!N411="Role-based",1,2)) +IF('3_Task_Input'!O411="Yes",1,0))/2)))</f>
        <v/>
      </c>
      <c r="J411" s="8" t="str">
        <f>IF(A411="","",MIN(5,MAX(1,(IF('3_Task_Input'!S411="None",1,IF('3_Task_Input'!S411="Internal",3,5)) +IF('3_Task_Input'!P411&gt;48,5,IF('3_Task_Input'!P411&gt;8,4,IF('3_Task_Input'!P411&gt;0,2,1))))/2)))</f>
        <v/>
      </c>
      <c r="K411" s="8" t="str">
        <f>IF(A411="","",MIN(5,MAX(1,(IF('3_Task_Input'!R411="Low",1,IF('3_Task_Input'!R411="Medium",3,5))))))</f>
        <v/>
      </c>
      <c r="L411" s="8" t="str">
        <f>IF(A411="","",ROUND(AVERAGE(G411:K411),2))</f>
        <v/>
      </c>
      <c r="M411" s="8" t="str">
        <f>IF(A411="","",IF(L411&gt;=4,"High-Impact / Near-Term",IF(L411&gt;=2.5,"Medium-Impact","Monitor / Defer")))</f>
        <v/>
      </c>
    </row>
    <row r="412" spans="1:13">
      <c r="A412" s="8" t="str">
        <f>IF('3_Task_Input'!A412="","",'3_Task_Input'!A412)</f>
        <v/>
      </c>
      <c r="B412" s="8" t="str">
        <f>IF(A412="","",'3_Task_Input'!B412)</f>
        <v/>
      </c>
      <c r="C412" s="8" t="str">
        <f>IF(A412="","",'3_Task_Input'!C412)</f>
        <v/>
      </c>
      <c r="D412" s="8" t="str">
        <f>IF(A412="","",IF('3_Task_Input'!H412="per day",'3_Task_Input'!I412*260,IF('3_Task_Input'!H412="per week",'3_Task_Input'!I412*52,IF('3_Task_Input'!H412="per month",'3_Task_Input'!I412*12,""))))</f>
        <v/>
      </c>
      <c r="E412" s="8" t="str">
        <f>IF(A412="","",(D412*'3_Task_Input'!G412/60)*MAX(1,'3_Task_Input'!J412))</f>
        <v/>
      </c>
      <c r="F412" s="8" t="str">
        <f>IF(A412="","",E412*'3_Task_Input'!K412)</f>
        <v/>
      </c>
      <c r="G412" s="8" t="str">
        <f>IF(A412="","",IF(E412&lt;50,1,IF(E412&lt;200,2,IF(E412&lt;500,3,IF(E412&lt;1000,4,5)))))</f>
        <v/>
      </c>
      <c r="H412" s="8" t="str">
        <f>IF(A412="","",IF(F412&lt;10000,1,IF(F412&lt;50000,2,IF(F412&lt;150000,3,IF(F412&lt;300000,4,5)))))</f>
        <v/>
      </c>
      <c r="I412" s="8" t="str">
        <f>IF(A412="","",MIN(5,MAX(1,(IF('3_Task_Input'!L412="Low",1,IF('3_Task_Input'!L412="Medium",3,5)) +IF('3_Task_Input'!M412="Rare",0,IF('3_Task_Input'!M412="Occasional",1,2)) +IF('3_Task_Input'!N412="Shared",0,IF('3_Task_Input'!N412="Role-based",1,2)) +IF('3_Task_Input'!O412="Yes",1,0))/2)))</f>
        <v/>
      </c>
      <c r="J412" s="8" t="str">
        <f>IF(A412="","",MIN(5,MAX(1,(IF('3_Task_Input'!S412="None",1,IF('3_Task_Input'!S412="Internal",3,5)) +IF('3_Task_Input'!P412&gt;48,5,IF('3_Task_Input'!P412&gt;8,4,IF('3_Task_Input'!P412&gt;0,2,1))))/2)))</f>
        <v/>
      </c>
      <c r="K412" s="8" t="str">
        <f>IF(A412="","",MIN(5,MAX(1,(IF('3_Task_Input'!R412="Low",1,IF('3_Task_Input'!R412="Medium",3,5))))))</f>
        <v/>
      </c>
      <c r="L412" s="8" t="str">
        <f>IF(A412="","",ROUND(AVERAGE(G412:K412),2))</f>
        <v/>
      </c>
      <c r="M412" s="8" t="str">
        <f>IF(A412="","",IF(L412&gt;=4,"High-Impact / Near-Term",IF(L412&gt;=2.5,"Medium-Impact","Monitor / Defer")))</f>
        <v/>
      </c>
    </row>
    <row r="413" spans="1:13">
      <c r="A413" s="8" t="str">
        <f>IF('3_Task_Input'!A413="","",'3_Task_Input'!A413)</f>
        <v/>
      </c>
      <c r="B413" s="8" t="str">
        <f>IF(A413="","",'3_Task_Input'!B413)</f>
        <v/>
      </c>
      <c r="C413" s="8" t="str">
        <f>IF(A413="","",'3_Task_Input'!C413)</f>
        <v/>
      </c>
      <c r="D413" s="8" t="str">
        <f>IF(A413="","",IF('3_Task_Input'!H413="per day",'3_Task_Input'!I413*260,IF('3_Task_Input'!H413="per week",'3_Task_Input'!I413*52,IF('3_Task_Input'!H413="per month",'3_Task_Input'!I413*12,""))))</f>
        <v/>
      </c>
      <c r="E413" s="8" t="str">
        <f>IF(A413="","",(D413*'3_Task_Input'!G413/60)*MAX(1,'3_Task_Input'!J413))</f>
        <v/>
      </c>
      <c r="F413" s="8" t="str">
        <f>IF(A413="","",E413*'3_Task_Input'!K413)</f>
        <v/>
      </c>
      <c r="G413" s="8" t="str">
        <f>IF(A413="","",IF(E413&lt;50,1,IF(E413&lt;200,2,IF(E413&lt;500,3,IF(E413&lt;1000,4,5)))))</f>
        <v/>
      </c>
      <c r="H413" s="8" t="str">
        <f>IF(A413="","",IF(F413&lt;10000,1,IF(F413&lt;50000,2,IF(F413&lt;150000,3,IF(F413&lt;300000,4,5)))))</f>
        <v/>
      </c>
      <c r="I413" s="8" t="str">
        <f>IF(A413="","",MIN(5,MAX(1,(IF('3_Task_Input'!L413="Low",1,IF('3_Task_Input'!L413="Medium",3,5)) +IF('3_Task_Input'!M413="Rare",0,IF('3_Task_Input'!M413="Occasional",1,2)) +IF('3_Task_Input'!N413="Shared",0,IF('3_Task_Input'!N413="Role-based",1,2)) +IF('3_Task_Input'!O413="Yes",1,0))/2)))</f>
        <v/>
      </c>
      <c r="J413" s="8" t="str">
        <f>IF(A413="","",MIN(5,MAX(1,(IF('3_Task_Input'!S413="None",1,IF('3_Task_Input'!S413="Internal",3,5)) +IF('3_Task_Input'!P413&gt;48,5,IF('3_Task_Input'!P413&gt;8,4,IF('3_Task_Input'!P413&gt;0,2,1))))/2)))</f>
        <v/>
      </c>
      <c r="K413" s="8" t="str">
        <f>IF(A413="","",MIN(5,MAX(1,(IF('3_Task_Input'!R413="Low",1,IF('3_Task_Input'!R413="Medium",3,5))))))</f>
        <v/>
      </c>
      <c r="L413" s="8" t="str">
        <f>IF(A413="","",ROUND(AVERAGE(G413:K413),2))</f>
        <v/>
      </c>
      <c r="M413" s="8" t="str">
        <f>IF(A413="","",IF(L413&gt;=4,"High-Impact / Near-Term",IF(L413&gt;=2.5,"Medium-Impact","Monitor / Defer")))</f>
        <v/>
      </c>
    </row>
    <row r="414" spans="1:13">
      <c r="A414" s="8" t="str">
        <f>IF('3_Task_Input'!A414="","",'3_Task_Input'!A414)</f>
        <v/>
      </c>
      <c r="B414" s="8" t="str">
        <f>IF(A414="","",'3_Task_Input'!B414)</f>
        <v/>
      </c>
      <c r="C414" s="8" t="str">
        <f>IF(A414="","",'3_Task_Input'!C414)</f>
        <v/>
      </c>
      <c r="D414" s="8" t="str">
        <f>IF(A414="","",IF('3_Task_Input'!H414="per day",'3_Task_Input'!I414*260,IF('3_Task_Input'!H414="per week",'3_Task_Input'!I414*52,IF('3_Task_Input'!H414="per month",'3_Task_Input'!I414*12,""))))</f>
        <v/>
      </c>
      <c r="E414" s="8" t="str">
        <f>IF(A414="","",(D414*'3_Task_Input'!G414/60)*MAX(1,'3_Task_Input'!J414))</f>
        <v/>
      </c>
      <c r="F414" s="8" t="str">
        <f>IF(A414="","",E414*'3_Task_Input'!K414)</f>
        <v/>
      </c>
      <c r="G414" s="8" t="str">
        <f>IF(A414="","",IF(E414&lt;50,1,IF(E414&lt;200,2,IF(E414&lt;500,3,IF(E414&lt;1000,4,5)))))</f>
        <v/>
      </c>
      <c r="H414" s="8" t="str">
        <f>IF(A414="","",IF(F414&lt;10000,1,IF(F414&lt;50000,2,IF(F414&lt;150000,3,IF(F414&lt;300000,4,5)))))</f>
        <v/>
      </c>
      <c r="I414" s="8" t="str">
        <f>IF(A414="","",MIN(5,MAX(1,(IF('3_Task_Input'!L414="Low",1,IF('3_Task_Input'!L414="Medium",3,5)) +IF('3_Task_Input'!M414="Rare",0,IF('3_Task_Input'!M414="Occasional",1,2)) +IF('3_Task_Input'!N414="Shared",0,IF('3_Task_Input'!N414="Role-based",1,2)) +IF('3_Task_Input'!O414="Yes",1,0))/2)))</f>
        <v/>
      </c>
      <c r="J414" s="8" t="str">
        <f>IF(A414="","",MIN(5,MAX(1,(IF('3_Task_Input'!S414="None",1,IF('3_Task_Input'!S414="Internal",3,5)) +IF('3_Task_Input'!P414&gt;48,5,IF('3_Task_Input'!P414&gt;8,4,IF('3_Task_Input'!P414&gt;0,2,1))))/2)))</f>
        <v/>
      </c>
      <c r="K414" s="8" t="str">
        <f>IF(A414="","",MIN(5,MAX(1,(IF('3_Task_Input'!R414="Low",1,IF('3_Task_Input'!R414="Medium",3,5))))))</f>
        <v/>
      </c>
      <c r="L414" s="8" t="str">
        <f>IF(A414="","",ROUND(AVERAGE(G414:K414),2))</f>
        <v/>
      </c>
      <c r="M414" s="8" t="str">
        <f>IF(A414="","",IF(L414&gt;=4,"High-Impact / Near-Term",IF(L414&gt;=2.5,"Medium-Impact","Monitor / Defer")))</f>
        <v/>
      </c>
    </row>
    <row r="415" spans="1:13">
      <c r="A415" s="8" t="str">
        <f>IF('3_Task_Input'!A415="","",'3_Task_Input'!A415)</f>
        <v/>
      </c>
      <c r="B415" s="8" t="str">
        <f>IF(A415="","",'3_Task_Input'!B415)</f>
        <v/>
      </c>
      <c r="C415" s="8" t="str">
        <f>IF(A415="","",'3_Task_Input'!C415)</f>
        <v/>
      </c>
      <c r="D415" s="8" t="str">
        <f>IF(A415="","",IF('3_Task_Input'!H415="per day",'3_Task_Input'!I415*260,IF('3_Task_Input'!H415="per week",'3_Task_Input'!I415*52,IF('3_Task_Input'!H415="per month",'3_Task_Input'!I415*12,""))))</f>
        <v/>
      </c>
      <c r="E415" s="8" t="str">
        <f>IF(A415="","",(D415*'3_Task_Input'!G415/60)*MAX(1,'3_Task_Input'!J415))</f>
        <v/>
      </c>
      <c r="F415" s="8" t="str">
        <f>IF(A415="","",E415*'3_Task_Input'!K415)</f>
        <v/>
      </c>
      <c r="G415" s="8" t="str">
        <f>IF(A415="","",IF(E415&lt;50,1,IF(E415&lt;200,2,IF(E415&lt;500,3,IF(E415&lt;1000,4,5)))))</f>
        <v/>
      </c>
      <c r="H415" s="8" t="str">
        <f>IF(A415="","",IF(F415&lt;10000,1,IF(F415&lt;50000,2,IF(F415&lt;150000,3,IF(F415&lt;300000,4,5)))))</f>
        <v/>
      </c>
      <c r="I415" s="8" t="str">
        <f>IF(A415="","",MIN(5,MAX(1,(IF('3_Task_Input'!L415="Low",1,IF('3_Task_Input'!L415="Medium",3,5)) +IF('3_Task_Input'!M415="Rare",0,IF('3_Task_Input'!M415="Occasional",1,2)) +IF('3_Task_Input'!N415="Shared",0,IF('3_Task_Input'!N415="Role-based",1,2)) +IF('3_Task_Input'!O415="Yes",1,0))/2)))</f>
        <v/>
      </c>
      <c r="J415" s="8" t="str">
        <f>IF(A415="","",MIN(5,MAX(1,(IF('3_Task_Input'!S415="None",1,IF('3_Task_Input'!S415="Internal",3,5)) +IF('3_Task_Input'!P415&gt;48,5,IF('3_Task_Input'!P415&gt;8,4,IF('3_Task_Input'!P415&gt;0,2,1))))/2)))</f>
        <v/>
      </c>
      <c r="K415" s="8" t="str">
        <f>IF(A415="","",MIN(5,MAX(1,(IF('3_Task_Input'!R415="Low",1,IF('3_Task_Input'!R415="Medium",3,5))))))</f>
        <v/>
      </c>
      <c r="L415" s="8" t="str">
        <f>IF(A415="","",ROUND(AVERAGE(G415:K415),2))</f>
        <v/>
      </c>
      <c r="M415" s="8" t="str">
        <f>IF(A415="","",IF(L415&gt;=4,"High-Impact / Near-Term",IF(L415&gt;=2.5,"Medium-Impact","Monitor / Defer")))</f>
        <v/>
      </c>
    </row>
    <row r="416" spans="1:13">
      <c r="A416" s="8" t="str">
        <f>IF('3_Task_Input'!A416="","",'3_Task_Input'!A416)</f>
        <v/>
      </c>
      <c r="B416" s="8" t="str">
        <f>IF(A416="","",'3_Task_Input'!B416)</f>
        <v/>
      </c>
      <c r="C416" s="8" t="str">
        <f>IF(A416="","",'3_Task_Input'!C416)</f>
        <v/>
      </c>
      <c r="D416" s="8" t="str">
        <f>IF(A416="","",IF('3_Task_Input'!H416="per day",'3_Task_Input'!I416*260,IF('3_Task_Input'!H416="per week",'3_Task_Input'!I416*52,IF('3_Task_Input'!H416="per month",'3_Task_Input'!I416*12,""))))</f>
        <v/>
      </c>
      <c r="E416" s="8" t="str">
        <f>IF(A416="","",(D416*'3_Task_Input'!G416/60)*MAX(1,'3_Task_Input'!J416))</f>
        <v/>
      </c>
      <c r="F416" s="8" t="str">
        <f>IF(A416="","",E416*'3_Task_Input'!K416)</f>
        <v/>
      </c>
      <c r="G416" s="8" t="str">
        <f>IF(A416="","",IF(E416&lt;50,1,IF(E416&lt;200,2,IF(E416&lt;500,3,IF(E416&lt;1000,4,5)))))</f>
        <v/>
      </c>
      <c r="H416" s="8" t="str">
        <f>IF(A416="","",IF(F416&lt;10000,1,IF(F416&lt;50000,2,IF(F416&lt;150000,3,IF(F416&lt;300000,4,5)))))</f>
        <v/>
      </c>
      <c r="I416" s="8" t="str">
        <f>IF(A416="","",MIN(5,MAX(1,(IF('3_Task_Input'!L416="Low",1,IF('3_Task_Input'!L416="Medium",3,5)) +IF('3_Task_Input'!M416="Rare",0,IF('3_Task_Input'!M416="Occasional",1,2)) +IF('3_Task_Input'!N416="Shared",0,IF('3_Task_Input'!N416="Role-based",1,2)) +IF('3_Task_Input'!O416="Yes",1,0))/2)))</f>
        <v/>
      </c>
      <c r="J416" s="8" t="str">
        <f>IF(A416="","",MIN(5,MAX(1,(IF('3_Task_Input'!S416="None",1,IF('3_Task_Input'!S416="Internal",3,5)) +IF('3_Task_Input'!P416&gt;48,5,IF('3_Task_Input'!P416&gt;8,4,IF('3_Task_Input'!P416&gt;0,2,1))))/2)))</f>
        <v/>
      </c>
      <c r="K416" s="8" t="str">
        <f>IF(A416="","",MIN(5,MAX(1,(IF('3_Task_Input'!R416="Low",1,IF('3_Task_Input'!R416="Medium",3,5))))))</f>
        <v/>
      </c>
      <c r="L416" s="8" t="str">
        <f>IF(A416="","",ROUND(AVERAGE(G416:K416),2))</f>
        <v/>
      </c>
      <c r="M416" s="8" t="str">
        <f>IF(A416="","",IF(L416&gt;=4,"High-Impact / Near-Term",IF(L416&gt;=2.5,"Medium-Impact","Monitor / Defer")))</f>
        <v/>
      </c>
    </row>
    <row r="417" spans="1:13">
      <c r="A417" s="8" t="str">
        <f>IF('3_Task_Input'!A417="","",'3_Task_Input'!A417)</f>
        <v/>
      </c>
      <c r="B417" s="8" t="str">
        <f>IF(A417="","",'3_Task_Input'!B417)</f>
        <v/>
      </c>
      <c r="C417" s="8" t="str">
        <f>IF(A417="","",'3_Task_Input'!C417)</f>
        <v/>
      </c>
      <c r="D417" s="8" t="str">
        <f>IF(A417="","",IF('3_Task_Input'!H417="per day",'3_Task_Input'!I417*260,IF('3_Task_Input'!H417="per week",'3_Task_Input'!I417*52,IF('3_Task_Input'!H417="per month",'3_Task_Input'!I417*12,""))))</f>
        <v/>
      </c>
      <c r="E417" s="8" t="str">
        <f>IF(A417="","",(D417*'3_Task_Input'!G417/60)*MAX(1,'3_Task_Input'!J417))</f>
        <v/>
      </c>
      <c r="F417" s="8" t="str">
        <f>IF(A417="","",E417*'3_Task_Input'!K417)</f>
        <v/>
      </c>
      <c r="G417" s="8" t="str">
        <f>IF(A417="","",IF(E417&lt;50,1,IF(E417&lt;200,2,IF(E417&lt;500,3,IF(E417&lt;1000,4,5)))))</f>
        <v/>
      </c>
      <c r="H417" s="8" t="str">
        <f>IF(A417="","",IF(F417&lt;10000,1,IF(F417&lt;50000,2,IF(F417&lt;150000,3,IF(F417&lt;300000,4,5)))))</f>
        <v/>
      </c>
      <c r="I417" s="8" t="str">
        <f>IF(A417="","",MIN(5,MAX(1,(IF('3_Task_Input'!L417="Low",1,IF('3_Task_Input'!L417="Medium",3,5)) +IF('3_Task_Input'!M417="Rare",0,IF('3_Task_Input'!M417="Occasional",1,2)) +IF('3_Task_Input'!N417="Shared",0,IF('3_Task_Input'!N417="Role-based",1,2)) +IF('3_Task_Input'!O417="Yes",1,0))/2)))</f>
        <v/>
      </c>
      <c r="J417" s="8" t="str">
        <f>IF(A417="","",MIN(5,MAX(1,(IF('3_Task_Input'!S417="None",1,IF('3_Task_Input'!S417="Internal",3,5)) +IF('3_Task_Input'!P417&gt;48,5,IF('3_Task_Input'!P417&gt;8,4,IF('3_Task_Input'!P417&gt;0,2,1))))/2)))</f>
        <v/>
      </c>
      <c r="K417" s="8" t="str">
        <f>IF(A417="","",MIN(5,MAX(1,(IF('3_Task_Input'!R417="Low",1,IF('3_Task_Input'!R417="Medium",3,5))))))</f>
        <v/>
      </c>
      <c r="L417" s="8" t="str">
        <f>IF(A417="","",ROUND(AVERAGE(G417:K417),2))</f>
        <v/>
      </c>
      <c r="M417" s="8" t="str">
        <f>IF(A417="","",IF(L417&gt;=4,"High-Impact / Near-Term",IF(L417&gt;=2.5,"Medium-Impact","Monitor / Defer")))</f>
        <v/>
      </c>
    </row>
    <row r="418" spans="1:13">
      <c r="A418" s="8" t="str">
        <f>IF('3_Task_Input'!A418="","",'3_Task_Input'!A418)</f>
        <v/>
      </c>
      <c r="B418" s="8" t="str">
        <f>IF(A418="","",'3_Task_Input'!B418)</f>
        <v/>
      </c>
      <c r="C418" s="8" t="str">
        <f>IF(A418="","",'3_Task_Input'!C418)</f>
        <v/>
      </c>
      <c r="D418" s="8" t="str">
        <f>IF(A418="","",IF('3_Task_Input'!H418="per day",'3_Task_Input'!I418*260,IF('3_Task_Input'!H418="per week",'3_Task_Input'!I418*52,IF('3_Task_Input'!H418="per month",'3_Task_Input'!I418*12,""))))</f>
        <v/>
      </c>
      <c r="E418" s="8" t="str">
        <f>IF(A418="","",(D418*'3_Task_Input'!G418/60)*MAX(1,'3_Task_Input'!J418))</f>
        <v/>
      </c>
      <c r="F418" s="8" t="str">
        <f>IF(A418="","",E418*'3_Task_Input'!K418)</f>
        <v/>
      </c>
      <c r="G418" s="8" t="str">
        <f>IF(A418="","",IF(E418&lt;50,1,IF(E418&lt;200,2,IF(E418&lt;500,3,IF(E418&lt;1000,4,5)))))</f>
        <v/>
      </c>
      <c r="H418" s="8" t="str">
        <f>IF(A418="","",IF(F418&lt;10000,1,IF(F418&lt;50000,2,IF(F418&lt;150000,3,IF(F418&lt;300000,4,5)))))</f>
        <v/>
      </c>
      <c r="I418" s="8" t="str">
        <f>IF(A418="","",MIN(5,MAX(1,(IF('3_Task_Input'!L418="Low",1,IF('3_Task_Input'!L418="Medium",3,5)) +IF('3_Task_Input'!M418="Rare",0,IF('3_Task_Input'!M418="Occasional",1,2)) +IF('3_Task_Input'!N418="Shared",0,IF('3_Task_Input'!N418="Role-based",1,2)) +IF('3_Task_Input'!O418="Yes",1,0))/2)))</f>
        <v/>
      </c>
      <c r="J418" s="8" t="str">
        <f>IF(A418="","",MIN(5,MAX(1,(IF('3_Task_Input'!S418="None",1,IF('3_Task_Input'!S418="Internal",3,5)) +IF('3_Task_Input'!P418&gt;48,5,IF('3_Task_Input'!P418&gt;8,4,IF('3_Task_Input'!P418&gt;0,2,1))))/2)))</f>
        <v/>
      </c>
      <c r="K418" s="8" t="str">
        <f>IF(A418="","",MIN(5,MAX(1,(IF('3_Task_Input'!R418="Low",1,IF('3_Task_Input'!R418="Medium",3,5))))))</f>
        <v/>
      </c>
      <c r="L418" s="8" t="str">
        <f>IF(A418="","",ROUND(AVERAGE(G418:K418),2))</f>
        <v/>
      </c>
      <c r="M418" s="8" t="str">
        <f>IF(A418="","",IF(L418&gt;=4,"High-Impact / Near-Term",IF(L418&gt;=2.5,"Medium-Impact","Monitor / Defer")))</f>
        <v/>
      </c>
    </row>
    <row r="419" spans="1:13">
      <c r="A419" s="8" t="str">
        <f>IF('3_Task_Input'!A419="","",'3_Task_Input'!A419)</f>
        <v/>
      </c>
      <c r="B419" s="8" t="str">
        <f>IF(A419="","",'3_Task_Input'!B419)</f>
        <v/>
      </c>
      <c r="C419" s="8" t="str">
        <f>IF(A419="","",'3_Task_Input'!C419)</f>
        <v/>
      </c>
      <c r="D419" s="8" t="str">
        <f>IF(A419="","",IF('3_Task_Input'!H419="per day",'3_Task_Input'!I419*260,IF('3_Task_Input'!H419="per week",'3_Task_Input'!I419*52,IF('3_Task_Input'!H419="per month",'3_Task_Input'!I419*12,""))))</f>
        <v/>
      </c>
      <c r="E419" s="8" t="str">
        <f>IF(A419="","",(D419*'3_Task_Input'!G419/60)*MAX(1,'3_Task_Input'!J419))</f>
        <v/>
      </c>
      <c r="F419" s="8" t="str">
        <f>IF(A419="","",E419*'3_Task_Input'!K419)</f>
        <v/>
      </c>
      <c r="G419" s="8" t="str">
        <f>IF(A419="","",IF(E419&lt;50,1,IF(E419&lt;200,2,IF(E419&lt;500,3,IF(E419&lt;1000,4,5)))))</f>
        <v/>
      </c>
      <c r="H419" s="8" t="str">
        <f>IF(A419="","",IF(F419&lt;10000,1,IF(F419&lt;50000,2,IF(F419&lt;150000,3,IF(F419&lt;300000,4,5)))))</f>
        <v/>
      </c>
      <c r="I419" s="8" t="str">
        <f>IF(A419="","",MIN(5,MAX(1,(IF('3_Task_Input'!L419="Low",1,IF('3_Task_Input'!L419="Medium",3,5)) +IF('3_Task_Input'!M419="Rare",0,IF('3_Task_Input'!M419="Occasional",1,2)) +IF('3_Task_Input'!N419="Shared",0,IF('3_Task_Input'!N419="Role-based",1,2)) +IF('3_Task_Input'!O419="Yes",1,0))/2)))</f>
        <v/>
      </c>
      <c r="J419" s="8" t="str">
        <f>IF(A419="","",MIN(5,MAX(1,(IF('3_Task_Input'!S419="None",1,IF('3_Task_Input'!S419="Internal",3,5)) +IF('3_Task_Input'!P419&gt;48,5,IF('3_Task_Input'!P419&gt;8,4,IF('3_Task_Input'!P419&gt;0,2,1))))/2)))</f>
        <v/>
      </c>
      <c r="K419" s="8" t="str">
        <f>IF(A419="","",MIN(5,MAX(1,(IF('3_Task_Input'!R419="Low",1,IF('3_Task_Input'!R419="Medium",3,5))))))</f>
        <v/>
      </c>
      <c r="L419" s="8" t="str">
        <f>IF(A419="","",ROUND(AVERAGE(G419:K419),2))</f>
        <v/>
      </c>
      <c r="M419" s="8" t="str">
        <f>IF(A419="","",IF(L419&gt;=4,"High-Impact / Near-Term",IF(L419&gt;=2.5,"Medium-Impact","Monitor / Defer")))</f>
        <v/>
      </c>
    </row>
    <row r="420" spans="1:13">
      <c r="A420" s="8" t="str">
        <f>IF('3_Task_Input'!A420="","",'3_Task_Input'!A420)</f>
        <v/>
      </c>
      <c r="B420" s="8" t="str">
        <f>IF(A420="","",'3_Task_Input'!B420)</f>
        <v/>
      </c>
      <c r="C420" s="8" t="str">
        <f>IF(A420="","",'3_Task_Input'!C420)</f>
        <v/>
      </c>
      <c r="D420" s="8" t="str">
        <f>IF(A420="","",IF('3_Task_Input'!H420="per day",'3_Task_Input'!I420*260,IF('3_Task_Input'!H420="per week",'3_Task_Input'!I420*52,IF('3_Task_Input'!H420="per month",'3_Task_Input'!I420*12,""))))</f>
        <v/>
      </c>
      <c r="E420" s="8" t="str">
        <f>IF(A420="","",(D420*'3_Task_Input'!G420/60)*MAX(1,'3_Task_Input'!J420))</f>
        <v/>
      </c>
      <c r="F420" s="8" t="str">
        <f>IF(A420="","",E420*'3_Task_Input'!K420)</f>
        <v/>
      </c>
      <c r="G420" s="8" t="str">
        <f>IF(A420="","",IF(E420&lt;50,1,IF(E420&lt;200,2,IF(E420&lt;500,3,IF(E420&lt;1000,4,5)))))</f>
        <v/>
      </c>
      <c r="H420" s="8" t="str">
        <f>IF(A420="","",IF(F420&lt;10000,1,IF(F420&lt;50000,2,IF(F420&lt;150000,3,IF(F420&lt;300000,4,5)))))</f>
        <v/>
      </c>
      <c r="I420" s="8" t="str">
        <f>IF(A420="","",MIN(5,MAX(1,(IF('3_Task_Input'!L420="Low",1,IF('3_Task_Input'!L420="Medium",3,5)) +IF('3_Task_Input'!M420="Rare",0,IF('3_Task_Input'!M420="Occasional",1,2)) +IF('3_Task_Input'!N420="Shared",0,IF('3_Task_Input'!N420="Role-based",1,2)) +IF('3_Task_Input'!O420="Yes",1,0))/2)))</f>
        <v/>
      </c>
      <c r="J420" s="8" t="str">
        <f>IF(A420="","",MIN(5,MAX(1,(IF('3_Task_Input'!S420="None",1,IF('3_Task_Input'!S420="Internal",3,5)) +IF('3_Task_Input'!P420&gt;48,5,IF('3_Task_Input'!P420&gt;8,4,IF('3_Task_Input'!P420&gt;0,2,1))))/2)))</f>
        <v/>
      </c>
      <c r="K420" s="8" t="str">
        <f>IF(A420="","",MIN(5,MAX(1,(IF('3_Task_Input'!R420="Low",1,IF('3_Task_Input'!R420="Medium",3,5))))))</f>
        <v/>
      </c>
      <c r="L420" s="8" t="str">
        <f>IF(A420="","",ROUND(AVERAGE(G420:K420),2))</f>
        <v/>
      </c>
      <c r="M420" s="8" t="str">
        <f>IF(A420="","",IF(L420&gt;=4,"High-Impact / Near-Term",IF(L420&gt;=2.5,"Medium-Impact","Monitor / Defer")))</f>
        <v/>
      </c>
    </row>
    <row r="421" spans="1:13">
      <c r="A421" s="8" t="str">
        <f>IF('3_Task_Input'!A421="","",'3_Task_Input'!A421)</f>
        <v/>
      </c>
      <c r="B421" s="8" t="str">
        <f>IF(A421="","",'3_Task_Input'!B421)</f>
        <v/>
      </c>
      <c r="C421" s="8" t="str">
        <f>IF(A421="","",'3_Task_Input'!C421)</f>
        <v/>
      </c>
      <c r="D421" s="8" t="str">
        <f>IF(A421="","",IF('3_Task_Input'!H421="per day",'3_Task_Input'!I421*260,IF('3_Task_Input'!H421="per week",'3_Task_Input'!I421*52,IF('3_Task_Input'!H421="per month",'3_Task_Input'!I421*12,""))))</f>
        <v/>
      </c>
      <c r="E421" s="8" t="str">
        <f>IF(A421="","",(D421*'3_Task_Input'!G421/60)*MAX(1,'3_Task_Input'!J421))</f>
        <v/>
      </c>
      <c r="F421" s="8" t="str">
        <f>IF(A421="","",E421*'3_Task_Input'!K421)</f>
        <v/>
      </c>
      <c r="G421" s="8" t="str">
        <f>IF(A421="","",IF(E421&lt;50,1,IF(E421&lt;200,2,IF(E421&lt;500,3,IF(E421&lt;1000,4,5)))))</f>
        <v/>
      </c>
      <c r="H421" s="8" t="str">
        <f>IF(A421="","",IF(F421&lt;10000,1,IF(F421&lt;50000,2,IF(F421&lt;150000,3,IF(F421&lt;300000,4,5)))))</f>
        <v/>
      </c>
      <c r="I421" s="8" t="str">
        <f>IF(A421="","",MIN(5,MAX(1,(IF('3_Task_Input'!L421="Low",1,IF('3_Task_Input'!L421="Medium",3,5)) +IF('3_Task_Input'!M421="Rare",0,IF('3_Task_Input'!M421="Occasional",1,2)) +IF('3_Task_Input'!N421="Shared",0,IF('3_Task_Input'!N421="Role-based",1,2)) +IF('3_Task_Input'!O421="Yes",1,0))/2)))</f>
        <v/>
      </c>
      <c r="J421" s="8" t="str">
        <f>IF(A421="","",MIN(5,MAX(1,(IF('3_Task_Input'!S421="None",1,IF('3_Task_Input'!S421="Internal",3,5)) +IF('3_Task_Input'!P421&gt;48,5,IF('3_Task_Input'!P421&gt;8,4,IF('3_Task_Input'!P421&gt;0,2,1))))/2)))</f>
        <v/>
      </c>
      <c r="K421" s="8" t="str">
        <f>IF(A421="","",MIN(5,MAX(1,(IF('3_Task_Input'!R421="Low",1,IF('3_Task_Input'!R421="Medium",3,5))))))</f>
        <v/>
      </c>
      <c r="L421" s="8" t="str">
        <f>IF(A421="","",ROUND(AVERAGE(G421:K421),2))</f>
        <v/>
      </c>
      <c r="M421" s="8" t="str">
        <f>IF(A421="","",IF(L421&gt;=4,"High-Impact / Near-Term",IF(L421&gt;=2.5,"Medium-Impact","Monitor / Defer")))</f>
        <v/>
      </c>
    </row>
    <row r="422" spans="1:13">
      <c r="A422" s="8" t="str">
        <f>IF('3_Task_Input'!A422="","",'3_Task_Input'!A422)</f>
        <v/>
      </c>
      <c r="B422" s="8" t="str">
        <f>IF(A422="","",'3_Task_Input'!B422)</f>
        <v/>
      </c>
      <c r="C422" s="8" t="str">
        <f>IF(A422="","",'3_Task_Input'!C422)</f>
        <v/>
      </c>
      <c r="D422" s="8" t="str">
        <f>IF(A422="","",IF('3_Task_Input'!H422="per day",'3_Task_Input'!I422*260,IF('3_Task_Input'!H422="per week",'3_Task_Input'!I422*52,IF('3_Task_Input'!H422="per month",'3_Task_Input'!I422*12,""))))</f>
        <v/>
      </c>
      <c r="E422" s="8" t="str">
        <f>IF(A422="","",(D422*'3_Task_Input'!G422/60)*MAX(1,'3_Task_Input'!J422))</f>
        <v/>
      </c>
      <c r="F422" s="8" t="str">
        <f>IF(A422="","",E422*'3_Task_Input'!K422)</f>
        <v/>
      </c>
      <c r="G422" s="8" t="str">
        <f>IF(A422="","",IF(E422&lt;50,1,IF(E422&lt;200,2,IF(E422&lt;500,3,IF(E422&lt;1000,4,5)))))</f>
        <v/>
      </c>
      <c r="H422" s="8" t="str">
        <f>IF(A422="","",IF(F422&lt;10000,1,IF(F422&lt;50000,2,IF(F422&lt;150000,3,IF(F422&lt;300000,4,5)))))</f>
        <v/>
      </c>
      <c r="I422" s="8" t="str">
        <f>IF(A422="","",MIN(5,MAX(1,(IF('3_Task_Input'!L422="Low",1,IF('3_Task_Input'!L422="Medium",3,5)) +IF('3_Task_Input'!M422="Rare",0,IF('3_Task_Input'!M422="Occasional",1,2)) +IF('3_Task_Input'!N422="Shared",0,IF('3_Task_Input'!N422="Role-based",1,2)) +IF('3_Task_Input'!O422="Yes",1,0))/2)))</f>
        <v/>
      </c>
      <c r="J422" s="8" t="str">
        <f>IF(A422="","",MIN(5,MAX(1,(IF('3_Task_Input'!S422="None",1,IF('3_Task_Input'!S422="Internal",3,5)) +IF('3_Task_Input'!P422&gt;48,5,IF('3_Task_Input'!P422&gt;8,4,IF('3_Task_Input'!P422&gt;0,2,1))))/2)))</f>
        <v/>
      </c>
      <c r="K422" s="8" t="str">
        <f>IF(A422="","",MIN(5,MAX(1,(IF('3_Task_Input'!R422="Low",1,IF('3_Task_Input'!R422="Medium",3,5))))))</f>
        <v/>
      </c>
      <c r="L422" s="8" t="str">
        <f>IF(A422="","",ROUND(AVERAGE(G422:K422),2))</f>
        <v/>
      </c>
      <c r="M422" s="8" t="str">
        <f>IF(A422="","",IF(L422&gt;=4,"High-Impact / Near-Term",IF(L422&gt;=2.5,"Medium-Impact","Monitor / Defer")))</f>
        <v/>
      </c>
    </row>
    <row r="423" spans="1:13">
      <c r="A423" s="8" t="str">
        <f>IF('3_Task_Input'!A423="","",'3_Task_Input'!A423)</f>
        <v/>
      </c>
      <c r="B423" s="8" t="str">
        <f>IF(A423="","",'3_Task_Input'!B423)</f>
        <v/>
      </c>
      <c r="C423" s="8" t="str">
        <f>IF(A423="","",'3_Task_Input'!C423)</f>
        <v/>
      </c>
      <c r="D423" s="8" t="str">
        <f>IF(A423="","",IF('3_Task_Input'!H423="per day",'3_Task_Input'!I423*260,IF('3_Task_Input'!H423="per week",'3_Task_Input'!I423*52,IF('3_Task_Input'!H423="per month",'3_Task_Input'!I423*12,""))))</f>
        <v/>
      </c>
      <c r="E423" s="8" t="str">
        <f>IF(A423="","",(D423*'3_Task_Input'!G423/60)*MAX(1,'3_Task_Input'!J423))</f>
        <v/>
      </c>
      <c r="F423" s="8" t="str">
        <f>IF(A423="","",E423*'3_Task_Input'!K423)</f>
        <v/>
      </c>
      <c r="G423" s="8" t="str">
        <f>IF(A423="","",IF(E423&lt;50,1,IF(E423&lt;200,2,IF(E423&lt;500,3,IF(E423&lt;1000,4,5)))))</f>
        <v/>
      </c>
      <c r="H423" s="8" t="str">
        <f>IF(A423="","",IF(F423&lt;10000,1,IF(F423&lt;50000,2,IF(F423&lt;150000,3,IF(F423&lt;300000,4,5)))))</f>
        <v/>
      </c>
      <c r="I423" s="8" t="str">
        <f>IF(A423="","",MIN(5,MAX(1,(IF('3_Task_Input'!L423="Low",1,IF('3_Task_Input'!L423="Medium",3,5)) +IF('3_Task_Input'!M423="Rare",0,IF('3_Task_Input'!M423="Occasional",1,2)) +IF('3_Task_Input'!N423="Shared",0,IF('3_Task_Input'!N423="Role-based",1,2)) +IF('3_Task_Input'!O423="Yes",1,0))/2)))</f>
        <v/>
      </c>
      <c r="J423" s="8" t="str">
        <f>IF(A423="","",MIN(5,MAX(1,(IF('3_Task_Input'!S423="None",1,IF('3_Task_Input'!S423="Internal",3,5)) +IF('3_Task_Input'!P423&gt;48,5,IF('3_Task_Input'!P423&gt;8,4,IF('3_Task_Input'!P423&gt;0,2,1))))/2)))</f>
        <v/>
      </c>
      <c r="K423" s="8" t="str">
        <f>IF(A423="","",MIN(5,MAX(1,(IF('3_Task_Input'!R423="Low",1,IF('3_Task_Input'!R423="Medium",3,5))))))</f>
        <v/>
      </c>
      <c r="L423" s="8" t="str">
        <f>IF(A423="","",ROUND(AVERAGE(G423:K423),2))</f>
        <v/>
      </c>
      <c r="M423" s="8" t="str">
        <f>IF(A423="","",IF(L423&gt;=4,"High-Impact / Near-Term",IF(L423&gt;=2.5,"Medium-Impact","Monitor / Defer")))</f>
        <v/>
      </c>
    </row>
    <row r="424" spans="1:13">
      <c r="A424" s="8" t="str">
        <f>IF('3_Task_Input'!A424="","",'3_Task_Input'!A424)</f>
        <v/>
      </c>
      <c r="B424" s="8" t="str">
        <f>IF(A424="","",'3_Task_Input'!B424)</f>
        <v/>
      </c>
      <c r="C424" s="8" t="str">
        <f>IF(A424="","",'3_Task_Input'!C424)</f>
        <v/>
      </c>
      <c r="D424" s="8" t="str">
        <f>IF(A424="","",IF('3_Task_Input'!H424="per day",'3_Task_Input'!I424*260,IF('3_Task_Input'!H424="per week",'3_Task_Input'!I424*52,IF('3_Task_Input'!H424="per month",'3_Task_Input'!I424*12,""))))</f>
        <v/>
      </c>
      <c r="E424" s="8" t="str">
        <f>IF(A424="","",(D424*'3_Task_Input'!G424/60)*MAX(1,'3_Task_Input'!J424))</f>
        <v/>
      </c>
      <c r="F424" s="8" t="str">
        <f>IF(A424="","",E424*'3_Task_Input'!K424)</f>
        <v/>
      </c>
      <c r="G424" s="8" t="str">
        <f>IF(A424="","",IF(E424&lt;50,1,IF(E424&lt;200,2,IF(E424&lt;500,3,IF(E424&lt;1000,4,5)))))</f>
        <v/>
      </c>
      <c r="H424" s="8" t="str">
        <f>IF(A424="","",IF(F424&lt;10000,1,IF(F424&lt;50000,2,IF(F424&lt;150000,3,IF(F424&lt;300000,4,5)))))</f>
        <v/>
      </c>
      <c r="I424" s="8" t="str">
        <f>IF(A424="","",MIN(5,MAX(1,(IF('3_Task_Input'!L424="Low",1,IF('3_Task_Input'!L424="Medium",3,5)) +IF('3_Task_Input'!M424="Rare",0,IF('3_Task_Input'!M424="Occasional",1,2)) +IF('3_Task_Input'!N424="Shared",0,IF('3_Task_Input'!N424="Role-based",1,2)) +IF('3_Task_Input'!O424="Yes",1,0))/2)))</f>
        <v/>
      </c>
      <c r="J424" s="8" t="str">
        <f>IF(A424="","",MIN(5,MAX(1,(IF('3_Task_Input'!S424="None",1,IF('3_Task_Input'!S424="Internal",3,5)) +IF('3_Task_Input'!P424&gt;48,5,IF('3_Task_Input'!P424&gt;8,4,IF('3_Task_Input'!P424&gt;0,2,1))))/2)))</f>
        <v/>
      </c>
      <c r="K424" s="8" t="str">
        <f>IF(A424="","",MIN(5,MAX(1,(IF('3_Task_Input'!R424="Low",1,IF('3_Task_Input'!R424="Medium",3,5))))))</f>
        <v/>
      </c>
      <c r="L424" s="8" t="str">
        <f>IF(A424="","",ROUND(AVERAGE(G424:K424),2))</f>
        <v/>
      </c>
      <c r="M424" s="8" t="str">
        <f>IF(A424="","",IF(L424&gt;=4,"High-Impact / Near-Term",IF(L424&gt;=2.5,"Medium-Impact","Monitor / Defer")))</f>
        <v/>
      </c>
    </row>
    <row r="425" spans="1:13">
      <c r="A425" s="8" t="str">
        <f>IF('3_Task_Input'!A425="","",'3_Task_Input'!A425)</f>
        <v/>
      </c>
      <c r="B425" s="8" t="str">
        <f>IF(A425="","",'3_Task_Input'!B425)</f>
        <v/>
      </c>
      <c r="C425" s="8" t="str">
        <f>IF(A425="","",'3_Task_Input'!C425)</f>
        <v/>
      </c>
      <c r="D425" s="8" t="str">
        <f>IF(A425="","",IF('3_Task_Input'!H425="per day",'3_Task_Input'!I425*260,IF('3_Task_Input'!H425="per week",'3_Task_Input'!I425*52,IF('3_Task_Input'!H425="per month",'3_Task_Input'!I425*12,""))))</f>
        <v/>
      </c>
      <c r="E425" s="8" t="str">
        <f>IF(A425="","",(D425*'3_Task_Input'!G425/60)*MAX(1,'3_Task_Input'!J425))</f>
        <v/>
      </c>
      <c r="F425" s="8" t="str">
        <f>IF(A425="","",E425*'3_Task_Input'!K425)</f>
        <v/>
      </c>
      <c r="G425" s="8" t="str">
        <f>IF(A425="","",IF(E425&lt;50,1,IF(E425&lt;200,2,IF(E425&lt;500,3,IF(E425&lt;1000,4,5)))))</f>
        <v/>
      </c>
      <c r="H425" s="8" t="str">
        <f>IF(A425="","",IF(F425&lt;10000,1,IF(F425&lt;50000,2,IF(F425&lt;150000,3,IF(F425&lt;300000,4,5)))))</f>
        <v/>
      </c>
      <c r="I425" s="8" t="str">
        <f>IF(A425="","",MIN(5,MAX(1,(IF('3_Task_Input'!L425="Low",1,IF('3_Task_Input'!L425="Medium",3,5)) +IF('3_Task_Input'!M425="Rare",0,IF('3_Task_Input'!M425="Occasional",1,2)) +IF('3_Task_Input'!N425="Shared",0,IF('3_Task_Input'!N425="Role-based",1,2)) +IF('3_Task_Input'!O425="Yes",1,0))/2)))</f>
        <v/>
      </c>
      <c r="J425" s="8" t="str">
        <f>IF(A425="","",MIN(5,MAX(1,(IF('3_Task_Input'!S425="None",1,IF('3_Task_Input'!S425="Internal",3,5)) +IF('3_Task_Input'!P425&gt;48,5,IF('3_Task_Input'!P425&gt;8,4,IF('3_Task_Input'!P425&gt;0,2,1))))/2)))</f>
        <v/>
      </c>
      <c r="K425" s="8" t="str">
        <f>IF(A425="","",MIN(5,MAX(1,(IF('3_Task_Input'!R425="Low",1,IF('3_Task_Input'!R425="Medium",3,5))))))</f>
        <v/>
      </c>
      <c r="L425" s="8" t="str">
        <f>IF(A425="","",ROUND(AVERAGE(G425:K425),2))</f>
        <v/>
      </c>
      <c r="M425" s="8" t="str">
        <f>IF(A425="","",IF(L425&gt;=4,"High-Impact / Near-Term",IF(L425&gt;=2.5,"Medium-Impact","Monitor / Defer")))</f>
        <v/>
      </c>
    </row>
    <row r="426" spans="1:13">
      <c r="A426" s="8" t="str">
        <f>IF('3_Task_Input'!A426="","",'3_Task_Input'!A426)</f>
        <v/>
      </c>
      <c r="B426" s="8" t="str">
        <f>IF(A426="","",'3_Task_Input'!B426)</f>
        <v/>
      </c>
      <c r="C426" s="8" t="str">
        <f>IF(A426="","",'3_Task_Input'!C426)</f>
        <v/>
      </c>
      <c r="D426" s="8" t="str">
        <f>IF(A426="","",IF('3_Task_Input'!H426="per day",'3_Task_Input'!I426*260,IF('3_Task_Input'!H426="per week",'3_Task_Input'!I426*52,IF('3_Task_Input'!H426="per month",'3_Task_Input'!I426*12,""))))</f>
        <v/>
      </c>
      <c r="E426" s="8" t="str">
        <f>IF(A426="","",(D426*'3_Task_Input'!G426/60)*MAX(1,'3_Task_Input'!J426))</f>
        <v/>
      </c>
      <c r="F426" s="8" t="str">
        <f>IF(A426="","",E426*'3_Task_Input'!K426)</f>
        <v/>
      </c>
      <c r="G426" s="8" t="str">
        <f>IF(A426="","",IF(E426&lt;50,1,IF(E426&lt;200,2,IF(E426&lt;500,3,IF(E426&lt;1000,4,5)))))</f>
        <v/>
      </c>
      <c r="H426" s="8" t="str">
        <f>IF(A426="","",IF(F426&lt;10000,1,IF(F426&lt;50000,2,IF(F426&lt;150000,3,IF(F426&lt;300000,4,5)))))</f>
        <v/>
      </c>
      <c r="I426" s="8" t="str">
        <f>IF(A426="","",MIN(5,MAX(1,(IF('3_Task_Input'!L426="Low",1,IF('3_Task_Input'!L426="Medium",3,5)) +IF('3_Task_Input'!M426="Rare",0,IF('3_Task_Input'!M426="Occasional",1,2)) +IF('3_Task_Input'!N426="Shared",0,IF('3_Task_Input'!N426="Role-based",1,2)) +IF('3_Task_Input'!O426="Yes",1,0))/2)))</f>
        <v/>
      </c>
      <c r="J426" s="8" t="str">
        <f>IF(A426="","",MIN(5,MAX(1,(IF('3_Task_Input'!S426="None",1,IF('3_Task_Input'!S426="Internal",3,5)) +IF('3_Task_Input'!P426&gt;48,5,IF('3_Task_Input'!P426&gt;8,4,IF('3_Task_Input'!P426&gt;0,2,1))))/2)))</f>
        <v/>
      </c>
      <c r="K426" s="8" t="str">
        <f>IF(A426="","",MIN(5,MAX(1,(IF('3_Task_Input'!R426="Low",1,IF('3_Task_Input'!R426="Medium",3,5))))))</f>
        <v/>
      </c>
      <c r="L426" s="8" t="str">
        <f>IF(A426="","",ROUND(AVERAGE(G426:K426),2))</f>
        <v/>
      </c>
      <c r="M426" s="8" t="str">
        <f>IF(A426="","",IF(L426&gt;=4,"High-Impact / Near-Term",IF(L426&gt;=2.5,"Medium-Impact","Monitor / Defer")))</f>
        <v/>
      </c>
    </row>
    <row r="427" spans="1:13">
      <c r="A427" s="8" t="str">
        <f>IF('3_Task_Input'!A427="","",'3_Task_Input'!A427)</f>
        <v/>
      </c>
      <c r="B427" s="8" t="str">
        <f>IF(A427="","",'3_Task_Input'!B427)</f>
        <v/>
      </c>
      <c r="C427" s="8" t="str">
        <f>IF(A427="","",'3_Task_Input'!C427)</f>
        <v/>
      </c>
      <c r="D427" s="8" t="str">
        <f>IF(A427="","",IF('3_Task_Input'!H427="per day",'3_Task_Input'!I427*260,IF('3_Task_Input'!H427="per week",'3_Task_Input'!I427*52,IF('3_Task_Input'!H427="per month",'3_Task_Input'!I427*12,""))))</f>
        <v/>
      </c>
      <c r="E427" s="8" t="str">
        <f>IF(A427="","",(D427*'3_Task_Input'!G427/60)*MAX(1,'3_Task_Input'!J427))</f>
        <v/>
      </c>
      <c r="F427" s="8" t="str">
        <f>IF(A427="","",E427*'3_Task_Input'!K427)</f>
        <v/>
      </c>
      <c r="G427" s="8" t="str">
        <f>IF(A427="","",IF(E427&lt;50,1,IF(E427&lt;200,2,IF(E427&lt;500,3,IF(E427&lt;1000,4,5)))))</f>
        <v/>
      </c>
      <c r="H427" s="8" t="str">
        <f>IF(A427="","",IF(F427&lt;10000,1,IF(F427&lt;50000,2,IF(F427&lt;150000,3,IF(F427&lt;300000,4,5)))))</f>
        <v/>
      </c>
      <c r="I427" s="8" t="str">
        <f>IF(A427="","",MIN(5,MAX(1,(IF('3_Task_Input'!L427="Low",1,IF('3_Task_Input'!L427="Medium",3,5)) +IF('3_Task_Input'!M427="Rare",0,IF('3_Task_Input'!M427="Occasional",1,2)) +IF('3_Task_Input'!N427="Shared",0,IF('3_Task_Input'!N427="Role-based",1,2)) +IF('3_Task_Input'!O427="Yes",1,0))/2)))</f>
        <v/>
      </c>
      <c r="J427" s="8" t="str">
        <f>IF(A427="","",MIN(5,MAX(1,(IF('3_Task_Input'!S427="None",1,IF('3_Task_Input'!S427="Internal",3,5)) +IF('3_Task_Input'!P427&gt;48,5,IF('3_Task_Input'!P427&gt;8,4,IF('3_Task_Input'!P427&gt;0,2,1))))/2)))</f>
        <v/>
      </c>
      <c r="K427" s="8" t="str">
        <f>IF(A427="","",MIN(5,MAX(1,(IF('3_Task_Input'!R427="Low",1,IF('3_Task_Input'!R427="Medium",3,5))))))</f>
        <v/>
      </c>
      <c r="L427" s="8" t="str">
        <f>IF(A427="","",ROUND(AVERAGE(G427:K427),2))</f>
        <v/>
      </c>
      <c r="M427" s="8" t="str">
        <f>IF(A427="","",IF(L427&gt;=4,"High-Impact / Near-Term",IF(L427&gt;=2.5,"Medium-Impact","Monitor / Defer")))</f>
        <v/>
      </c>
    </row>
    <row r="428" spans="1:13">
      <c r="A428" s="8" t="str">
        <f>IF('3_Task_Input'!A428="","",'3_Task_Input'!A428)</f>
        <v/>
      </c>
      <c r="B428" s="8" t="str">
        <f>IF(A428="","",'3_Task_Input'!B428)</f>
        <v/>
      </c>
      <c r="C428" s="8" t="str">
        <f>IF(A428="","",'3_Task_Input'!C428)</f>
        <v/>
      </c>
      <c r="D428" s="8" t="str">
        <f>IF(A428="","",IF('3_Task_Input'!H428="per day",'3_Task_Input'!I428*260,IF('3_Task_Input'!H428="per week",'3_Task_Input'!I428*52,IF('3_Task_Input'!H428="per month",'3_Task_Input'!I428*12,""))))</f>
        <v/>
      </c>
      <c r="E428" s="8" t="str">
        <f>IF(A428="","",(D428*'3_Task_Input'!G428/60)*MAX(1,'3_Task_Input'!J428))</f>
        <v/>
      </c>
      <c r="F428" s="8" t="str">
        <f>IF(A428="","",E428*'3_Task_Input'!K428)</f>
        <v/>
      </c>
      <c r="G428" s="8" t="str">
        <f>IF(A428="","",IF(E428&lt;50,1,IF(E428&lt;200,2,IF(E428&lt;500,3,IF(E428&lt;1000,4,5)))))</f>
        <v/>
      </c>
      <c r="H428" s="8" t="str">
        <f>IF(A428="","",IF(F428&lt;10000,1,IF(F428&lt;50000,2,IF(F428&lt;150000,3,IF(F428&lt;300000,4,5)))))</f>
        <v/>
      </c>
      <c r="I428" s="8" t="str">
        <f>IF(A428="","",MIN(5,MAX(1,(IF('3_Task_Input'!L428="Low",1,IF('3_Task_Input'!L428="Medium",3,5)) +IF('3_Task_Input'!M428="Rare",0,IF('3_Task_Input'!M428="Occasional",1,2)) +IF('3_Task_Input'!N428="Shared",0,IF('3_Task_Input'!N428="Role-based",1,2)) +IF('3_Task_Input'!O428="Yes",1,0))/2)))</f>
        <v/>
      </c>
      <c r="J428" s="8" t="str">
        <f>IF(A428="","",MIN(5,MAX(1,(IF('3_Task_Input'!S428="None",1,IF('3_Task_Input'!S428="Internal",3,5)) +IF('3_Task_Input'!P428&gt;48,5,IF('3_Task_Input'!P428&gt;8,4,IF('3_Task_Input'!P428&gt;0,2,1))))/2)))</f>
        <v/>
      </c>
      <c r="K428" s="8" t="str">
        <f>IF(A428="","",MIN(5,MAX(1,(IF('3_Task_Input'!R428="Low",1,IF('3_Task_Input'!R428="Medium",3,5))))))</f>
        <v/>
      </c>
      <c r="L428" s="8" t="str">
        <f>IF(A428="","",ROUND(AVERAGE(G428:K428),2))</f>
        <v/>
      </c>
      <c r="M428" s="8" t="str">
        <f>IF(A428="","",IF(L428&gt;=4,"High-Impact / Near-Term",IF(L428&gt;=2.5,"Medium-Impact","Monitor / Defer")))</f>
        <v/>
      </c>
    </row>
    <row r="429" spans="1:13">
      <c r="A429" s="8" t="str">
        <f>IF('3_Task_Input'!A429="","",'3_Task_Input'!A429)</f>
        <v/>
      </c>
      <c r="B429" s="8" t="str">
        <f>IF(A429="","",'3_Task_Input'!B429)</f>
        <v/>
      </c>
      <c r="C429" s="8" t="str">
        <f>IF(A429="","",'3_Task_Input'!C429)</f>
        <v/>
      </c>
      <c r="D429" s="8" t="str">
        <f>IF(A429="","",IF('3_Task_Input'!H429="per day",'3_Task_Input'!I429*260,IF('3_Task_Input'!H429="per week",'3_Task_Input'!I429*52,IF('3_Task_Input'!H429="per month",'3_Task_Input'!I429*12,""))))</f>
        <v/>
      </c>
      <c r="E429" s="8" t="str">
        <f>IF(A429="","",(D429*'3_Task_Input'!G429/60)*MAX(1,'3_Task_Input'!J429))</f>
        <v/>
      </c>
      <c r="F429" s="8" t="str">
        <f>IF(A429="","",E429*'3_Task_Input'!K429)</f>
        <v/>
      </c>
      <c r="G429" s="8" t="str">
        <f>IF(A429="","",IF(E429&lt;50,1,IF(E429&lt;200,2,IF(E429&lt;500,3,IF(E429&lt;1000,4,5)))))</f>
        <v/>
      </c>
      <c r="H429" s="8" t="str">
        <f>IF(A429="","",IF(F429&lt;10000,1,IF(F429&lt;50000,2,IF(F429&lt;150000,3,IF(F429&lt;300000,4,5)))))</f>
        <v/>
      </c>
      <c r="I429" s="8" t="str">
        <f>IF(A429="","",MIN(5,MAX(1,(IF('3_Task_Input'!L429="Low",1,IF('3_Task_Input'!L429="Medium",3,5)) +IF('3_Task_Input'!M429="Rare",0,IF('3_Task_Input'!M429="Occasional",1,2)) +IF('3_Task_Input'!N429="Shared",0,IF('3_Task_Input'!N429="Role-based",1,2)) +IF('3_Task_Input'!O429="Yes",1,0))/2)))</f>
        <v/>
      </c>
      <c r="J429" s="8" t="str">
        <f>IF(A429="","",MIN(5,MAX(1,(IF('3_Task_Input'!S429="None",1,IF('3_Task_Input'!S429="Internal",3,5)) +IF('3_Task_Input'!P429&gt;48,5,IF('3_Task_Input'!P429&gt;8,4,IF('3_Task_Input'!P429&gt;0,2,1))))/2)))</f>
        <v/>
      </c>
      <c r="K429" s="8" t="str">
        <f>IF(A429="","",MIN(5,MAX(1,(IF('3_Task_Input'!R429="Low",1,IF('3_Task_Input'!R429="Medium",3,5))))))</f>
        <v/>
      </c>
      <c r="L429" s="8" t="str">
        <f>IF(A429="","",ROUND(AVERAGE(G429:K429),2))</f>
        <v/>
      </c>
      <c r="M429" s="8" t="str">
        <f>IF(A429="","",IF(L429&gt;=4,"High-Impact / Near-Term",IF(L429&gt;=2.5,"Medium-Impact","Monitor / Defer")))</f>
        <v/>
      </c>
    </row>
    <row r="430" spans="1:13">
      <c r="A430" s="8" t="str">
        <f>IF('3_Task_Input'!A430="","",'3_Task_Input'!A430)</f>
        <v/>
      </c>
      <c r="B430" s="8" t="str">
        <f>IF(A430="","",'3_Task_Input'!B430)</f>
        <v/>
      </c>
      <c r="C430" s="8" t="str">
        <f>IF(A430="","",'3_Task_Input'!C430)</f>
        <v/>
      </c>
      <c r="D430" s="8" t="str">
        <f>IF(A430="","",IF('3_Task_Input'!H430="per day",'3_Task_Input'!I430*260,IF('3_Task_Input'!H430="per week",'3_Task_Input'!I430*52,IF('3_Task_Input'!H430="per month",'3_Task_Input'!I430*12,""))))</f>
        <v/>
      </c>
      <c r="E430" s="8" t="str">
        <f>IF(A430="","",(D430*'3_Task_Input'!G430/60)*MAX(1,'3_Task_Input'!J430))</f>
        <v/>
      </c>
      <c r="F430" s="8" t="str">
        <f>IF(A430="","",E430*'3_Task_Input'!K430)</f>
        <v/>
      </c>
      <c r="G430" s="8" t="str">
        <f>IF(A430="","",IF(E430&lt;50,1,IF(E430&lt;200,2,IF(E430&lt;500,3,IF(E430&lt;1000,4,5)))))</f>
        <v/>
      </c>
      <c r="H430" s="8" t="str">
        <f>IF(A430="","",IF(F430&lt;10000,1,IF(F430&lt;50000,2,IF(F430&lt;150000,3,IF(F430&lt;300000,4,5)))))</f>
        <v/>
      </c>
      <c r="I430" s="8" t="str">
        <f>IF(A430="","",MIN(5,MAX(1,(IF('3_Task_Input'!L430="Low",1,IF('3_Task_Input'!L430="Medium",3,5)) +IF('3_Task_Input'!M430="Rare",0,IF('3_Task_Input'!M430="Occasional",1,2)) +IF('3_Task_Input'!N430="Shared",0,IF('3_Task_Input'!N430="Role-based",1,2)) +IF('3_Task_Input'!O430="Yes",1,0))/2)))</f>
        <v/>
      </c>
      <c r="J430" s="8" t="str">
        <f>IF(A430="","",MIN(5,MAX(1,(IF('3_Task_Input'!S430="None",1,IF('3_Task_Input'!S430="Internal",3,5)) +IF('3_Task_Input'!P430&gt;48,5,IF('3_Task_Input'!P430&gt;8,4,IF('3_Task_Input'!P430&gt;0,2,1))))/2)))</f>
        <v/>
      </c>
      <c r="K430" s="8" t="str">
        <f>IF(A430="","",MIN(5,MAX(1,(IF('3_Task_Input'!R430="Low",1,IF('3_Task_Input'!R430="Medium",3,5))))))</f>
        <v/>
      </c>
      <c r="L430" s="8" t="str">
        <f>IF(A430="","",ROUND(AVERAGE(G430:K430),2))</f>
        <v/>
      </c>
      <c r="M430" s="8" t="str">
        <f>IF(A430="","",IF(L430&gt;=4,"High-Impact / Near-Term",IF(L430&gt;=2.5,"Medium-Impact","Monitor / Defer")))</f>
        <v/>
      </c>
    </row>
    <row r="431" spans="1:13">
      <c r="A431" s="8" t="str">
        <f>IF('3_Task_Input'!A431="","",'3_Task_Input'!A431)</f>
        <v/>
      </c>
      <c r="B431" s="8" t="str">
        <f>IF(A431="","",'3_Task_Input'!B431)</f>
        <v/>
      </c>
      <c r="C431" s="8" t="str">
        <f>IF(A431="","",'3_Task_Input'!C431)</f>
        <v/>
      </c>
      <c r="D431" s="8" t="str">
        <f>IF(A431="","",IF('3_Task_Input'!H431="per day",'3_Task_Input'!I431*260,IF('3_Task_Input'!H431="per week",'3_Task_Input'!I431*52,IF('3_Task_Input'!H431="per month",'3_Task_Input'!I431*12,""))))</f>
        <v/>
      </c>
      <c r="E431" s="8" t="str">
        <f>IF(A431="","",(D431*'3_Task_Input'!G431/60)*MAX(1,'3_Task_Input'!J431))</f>
        <v/>
      </c>
      <c r="F431" s="8" t="str">
        <f>IF(A431="","",E431*'3_Task_Input'!K431)</f>
        <v/>
      </c>
      <c r="G431" s="8" t="str">
        <f>IF(A431="","",IF(E431&lt;50,1,IF(E431&lt;200,2,IF(E431&lt;500,3,IF(E431&lt;1000,4,5)))))</f>
        <v/>
      </c>
      <c r="H431" s="8" t="str">
        <f>IF(A431="","",IF(F431&lt;10000,1,IF(F431&lt;50000,2,IF(F431&lt;150000,3,IF(F431&lt;300000,4,5)))))</f>
        <v/>
      </c>
      <c r="I431" s="8" t="str">
        <f>IF(A431="","",MIN(5,MAX(1,(IF('3_Task_Input'!L431="Low",1,IF('3_Task_Input'!L431="Medium",3,5)) +IF('3_Task_Input'!M431="Rare",0,IF('3_Task_Input'!M431="Occasional",1,2)) +IF('3_Task_Input'!N431="Shared",0,IF('3_Task_Input'!N431="Role-based",1,2)) +IF('3_Task_Input'!O431="Yes",1,0))/2)))</f>
        <v/>
      </c>
      <c r="J431" s="8" t="str">
        <f>IF(A431="","",MIN(5,MAX(1,(IF('3_Task_Input'!S431="None",1,IF('3_Task_Input'!S431="Internal",3,5)) +IF('3_Task_Input'!P431&gt;48,5,IF('3_Task_Input'!P431&gt;8,4,IF('3_Task_Input'!P431&gt;0,2,1))))/2)))</f>
        <v/>
      </c>
      <c r="K431" s="8" t="str">
        <f>IF(A431="","",MIN(5,MAX(1,(IF('3_Task_Input'!R431="Low",1,IF('3_Task_Input'!R431="Medium",3,5))))))</f>
        <v/>
      </c>
      <c r="L431" s="8" t="str">
        <f>IF(A431="","",ROUND(AVERAGE(G431:K431),2))</f>
        <v/>
      </c>
      <c r="M431" s="8" t="str">
        <f>IF(A431="","",IF(L431&gt;=4,"High-Impact / Near-Term",IF(L431&gt;=2.5,"Medium-Impact","Monitor / Defer")))</f>
        <v/>
      </c>
    </row>
    <row r="432" spans="1:13">
      <c r="A432" s="8" t="str">
        <f>IF('3_Task_Input'!A432="","",'3_Task_Input'!A432)</f>
        <v/>
      </c>
      <c r="B432" s="8" t="str">
        <f>IF(A432="","",'3_Task_Input'!B432)</f>
        <v/>
      </c>
      <c r="C432" s="8" t="str">
        <f>IF(A432="","",'3_Task_Input'!C432)</f>
        <v/>
      </c>
      <c r="D432" s="8" t="str">
        <f>IF(A432="","",IF('3_Task_Input'!H432="per day",'3_Task_Input'!I432*260,IF('3_Task_Input'!H432="per week",'3_Task_Input'!I432*52,IF('3_Task_Input'!H432="per month",'3_Task_Input'!I432*12,""))))</f>
        <v/>
      </c>
      <c r="E432" s="8" t="str">
        <f>IF(A432="","",(D432*'3_Task_Input'!G432/60)*MAX(1,'3_Task_Input'!J432))</f>
        <v/>
      </c>
      <c r="F432" s="8" t="str">
        <f>IF(A432="","",E432*'3_Task_Input'!K432)</f>
        <v/>
      </c>
      <c r="G432" s="8" t="str">
        <f>IF(A432="","",IF(E432&lt;50,1,IF(E432&lt;200,2,IF(E432&lt;500,3,IF(E432&lt;1000,4,5)))))</f>
        <v/>
      </c>
      <c r="H432" s="8" t="str">
        <f>IF(A432="","",IF(F432&lt;10000,1,IF(F432&lt;50000,2,IF(F432&lt;150000,3,IF(F432&lt;300000,4,5)))))</f>
        <v/>
      </c>
      <c r="I432" s="8" t="str">
        <f>IF(A432="","",MIN(5,MAX(1,(IF('3_Task_Input'!L432="Low",1,IF('3_Task_Input'!L432="Medium",3,5)) +IF('3_Task_Input'!M432="Rare",0,IF('3_Task_Input'!M432="Occasional",1,2)) +IF('3_Task_Input'!N432="Shared",0,IF('3_Task_Input'!N432="Role-based",1,2)) +IF('3_Task_Input'!O432="Yes",1,0))/2)))</f>
        <v/>
      </c>
      <c r="J432" s="8" t="str">
        <f>IF(A432="","",MIN(5,MAX(1,(IF('3_Task_Input'!S432="None",1,IF('3_Task_Input'!S432="Internal",3,5)) +IF('3_Task_Input'!P432&gt;48,5,IF('3_Task_Input'!P432&gt;8,4,IF('3_Task_Input'!P432&gt;0,2,1))))/2)))</f>
        <v/>
      </c>
      <c r="K432" s="8" t="str">
        <f>IF(A432="","",MIN(5,MAX(1,(IF('3_Task_Input'!R432="Low",1,IF('3_Task_Input'!R432="Medium",3,5))))))</f>
        <v/>
      </c>
      <c r="L432" s="8" t="str">
        <f>IF(A432="","",ROUND(AVERAGE(G432:K432),2))</f>
        <v/>
      </c>
      <c r="M432" s="8" t="str">
        <f>IF(A432="","",IF(L432&gt;=4,"High-Impact / Near-Term",IF(L432&gt;=2.5,"Medium-Impact","Monitor / Defer")))</f>
        <v/>
      </c>
    </row>
    <row r="433" spans="1:13">
      <c r="A433" s="8" t="str">
        <f>IF('3_Task_Input'!A433="","",'3_Task_Input'!A433)</f>
        <v/>
      </c>
      <c r="B433" s="8" t="str">
        <f>IF(A433="","",'3_Task_Input'!B433)</f>
        <v/>
      </c>
      <c r="C433" s="8" t="str">
        <f>IF(A433="","",'3_Task_Input'!C433)</f>
        <v/>
      </c>
      <c r="D433" s="8" t="str">
        <f>IF(A433="","",IF('3_Task_Input'!H433="per day",'3_Task_Input'!I433*260,IF('3_Task_Input'!H433="per week",'3_Task_Input'!I433*52,IF('3_Task_Input'!H433="per month",'3_Task_Input'!I433*12,""))))</f>
        <v/>
      </c>
      <c r="E433" s="8" t="str">
        <f>IF(A433="","",(D433*'3_Task_Input'!G433/60)*MAX(1,'3_Task_Input'!J433))</f>
        <v/>
      </c>
      <c r="F433" s="8" t="str">
        <f>IF(A433="","",E433*'3_Task_Input'!K433)</f>
        <v/>
      </c>
      <c r="G433" s="8" t="str">
        <f>IF(A433="","",IF(E433&lt;50,1,IF(E433&lt;200,2,IF(E433&lt;500,3,IF(E433&lt;1000,4,5)))))</f>
        <v/>
      </c>
      <c r="H433" s="8" t="str">
        <f>IF(A433="","",IF(F433&lt;10000,1,IF(F433&lt;50000,2,IF(F433&lt;150000,3,IF(F433&lt;300000,4,5)))))</f>
        <v/>
      </c>
      <c r="I433" s="8" t="str">
        <f>IF(A433="","",MIN(5,MAX(1,(IF('3_Task_Input'!L433="Low",1,IF('3_Task_Input'!L433="Medium",3,5)) +IF('3_Task_Input'!M433="Rare",0,IF('3_Task_Input'!M433="Occasional",1,2)) +IF('3_Task_Input'!N433="Shared",0,IF('3_Task_Input'!N433="Role-based",1,2)) +IF('3_Task_Input'!O433="Yes",1,0))/2)))</f>
        <v/>
      </c>
      <c r="J433" s="8" t="str">
        <f>IF(A433="","",MIN(5,MAX(1,(IF('3_Task_Input'!S433="None",1,IF('3_Task_Input'!S433="Internal",3,5)) +IF('3_Task_Input'!P433&gt;48,5,IF('3_Task_Input'!P433&gt;8,4,IF('3_Task_Input'!P433&gt;0,2,1))))/2)))</f>
        <v/>
      </c>
      <c r="K433" s="8" t="str">
        <f>IF(A433="","",MIN(5,MAX(1,(IF('3_Task_Input'!R433="Low",1,IF('3_Task_Input'!R433="Medium",3,5))))))</f>
        <v/>
      </c>
      <c r="L433" s="8" t="str">
        <f>IF(A433="","",ROUND(AVERAGE(G433:K433),2))</f>
        <v/>
      </c>
      <c r="M433" s="8" t="str">
        <f>IF(A433="","",IF(L433&gt;=4,"High-Impact / Near-Term",IF(L433&gt;=2.5,"Medium-Impact","Monitor / Defer")))</f>
        <v/>
      </c>
    </row>
    <row r="434" spans="1:13">
      <c r="A434" s="8" t="str">
        <f>IF('3_Task_Input'!A434="","",'3_Task_Input'!A434)</f>
        <v/>
      </c>
      <c r="B434" s="8" t="str">
        <f>IF(A434="","",'3_Task_Input'!B434)</f>
        <v/>
      </c>
      <c r="C434" s="8" t="str">
        <f>IF(A434="","",'3_Task_Input'!C434)</f>
        <v/>
      </c>
      <c r="D434" s="8" t="str">
        <f>IF(A434="","",IF('3_Task_Input'!H434="per day",'3_Task_Input'!I434*260,IF('3_Task_Input'!H434="per week",'3_Task_Input'!I434*52,IF('3_Task_Input'!H434="per month",'3_Task_Input'!I434*12,""))))</f>
        <v/>
      </c>
      <c r="E434" s="8" t="str">
        <f>IF(A434="","",(D434*'3_Task_Input'!G434/60)*MAX(1,'3_Task_Input'!J434))</f>
        <v/>
      </c>
      <c r="F434" s="8" t="str">
        <f>IF(A434="","",E434*'3_Task_Input'!K434)</f>
        <v/>
      </c>
      <c r="G434" s="8" t="str">
        <f>IF(A434="","",IF(E434&lt;50,1,IF(E434&lt;200,2,IF(E434&lt;500,3,IF(E434&lt;1000,4,5)))))</f>
        <v/>
      </c>
      <c r="H434" s="8" t="str">
        <f>IF(A434="","",IF(F434&lt;10000,1,IF(F434&lt;50000,2,IF(F434&lt;150000,3,IF(F434&lt;300000,4,5)))))</f>
        <v/>
      </c>
      <c r="I434" s="8" t="str">
        <f>IF(A434="","",MIN(5,MAX(1,(IF('3_Task_Input'!L434="Low",1,IF('3_Task_Input'!L434="Medium",3,5)) +IF('3_Task_Input'!M434="Rare",0,IF('3_Task_Input'!M434="Occasional",1,2)) +IF('3_Task_Input'!N434="Shared",0,IF('3_Task_Input'!N434="Role-based",1,2)) +IF('3_Task_Input'!O434="Yes",1,0))/2)))</f>
        <v/>
      </c>
      <c r="J434" s="8" t="str">
        <f>IF(A434="","",MIN(5,MAX(1,(IF('3_Task_Input'!S434="None",1,IF('3_Task_Input'!S434="Internal",3,5)) +IF('3_Task_Input'!P434&gt;48,5,IF('3_Task_Input'!P434&gt;8,4,IF('3_Task_Input'!P434&gt;0,2,1))))/2)))</f>
        <v/>
      </c>
      <c r="K434" s="8" t="str">
        <f>IF(A434="","",MIN(5,MAX(1,(IF('3_Task_Input'!R434="Low",1,IF('3_Task_Input'!R434="Medium",3,5))))))</f>
        <v/>
      </c>
      <c r="L434" s="8" t="str">
        <f>IF(A434="","",ROUND(AVERAGE(G434:K434),2))</f>
        <v/>
      </c>
      <c r="M434" s="8" t="str">
        <f>IF(A434="","",IF(L434&gt;=4,"High-Impact / Near-Term",IF(L434&gt;=2.5,"Medium-Impact","Monitor / Defer")))</f>
        <v/>
      </c>
    </row>
    <row r="435" spans="1:13">
      <c r="A435" s="8" t="str">
        <f>IF('3_Task_Input'!A435="","",'3_Task_Input'!A435)</f>
        <v/>
      </c>
      <c r="B435" s="8" t="str">
        <f>IF(A435="","",'3_Task_Input'!B435)</f>
        <v/>
      </c>
      <c r="C435" s="8" t="str">
        <f>IF(A435="","",'3_Task_Input'!C435)</f>
        <v/>
      </c>
      <c r="D435" s="8" t="str">
        <f>IF(A435="","",IF('3_Task_Input'!H435="per day",'3_Task_Input'!I435*260,IF('3_Task_Input'!H435="per week",'3_Task_Input'!I435*52,IF('3_Task_Input'!H435="per month",'3_Task_Input'!I435*12,""))))</f>
        <v/>
      </c>
      <c r="E435" s="8" t="str">
        <f>IF(A435="","",(D435*'3_Task_Input'!G435/60)*MAX(1,'3_Task_Input'!J435))</f>
        <v/>
      </c>
      <c r="F435" s="8" t="str">
        <f>IF(A435="","",E435*'3_Task_Input'!K435)</f>
        <v/>
      </c>
      <c r="G435" s="8" t="str">
        <f>IF(A435="","",IF(E435&lt;50,1,IF(E435&lt;200,2,IF(E435&lt;500,3,IF(E435&lt;1000,4,5)))))</f>
        <v/>
      </c>
      <c r="H435" s="8" t="str">
        <f>IF(A435="","",IF(F435&lt;10000,1,IF(F435&lt;50000,2,IF(F435&lt;150000,3,IF(F435&lt;300000,4,5)))))</f>
        <v/>
      </c>
      <c r="I435" s="8" t="str">
        <f>IF(A435="","",MIN(5,MAX(1,(IF('3_Task_Input'!L435="Low",1,IF('3_Task_Input'!L435="Medium",3,5)) +IF('3_Task_Input'!M435="Rare",0,IF('3_Task_Input'!M435="Occasional",1,2)) +IF('3_Task_Input'!N435="Shared",0,IF('3_Task_Input'!N435="Role-based",1,2)) +IF('3_Task_Input'!O435="Yes",1,0))/2)))</f>
        <v/>
      </c>
      <c r="J435" s="8" t="str">
        <f>IF(A435="","",MIN(5,MAX(1,(IF('3_Task_Input'!S435="None",1,IF('3_Task_Input'!S435="Internal",3,5)) +IF('3_Task_Input'!P435&gt;48,5,IF('3_Task_Input'!P435&gt;8,4,IF('3_Task_Input'!P435&gt;0,2,1))))/2)))</f>
        <v/>
      </c>
      <c r="K435" s="8" t="str">
        <f>IF(A435="","",MIN(5,MAX(1,(IF('3_Task_Input'!R435="Low",1,IF('3_Task_Input'!R435="Medium",3,5))))))</f>
        <v/>
      </c>
      <c r="L435" s="8" t="str">
        <f>IF(A435="","",ROUND(AVERAGE(G435:K435),2))</f>
        <v/>
      </c>
      <c r="M435" s="8" t="str">
        <f>IF(A435="","",IF(L435&gt;=4,"High-Impact / Near-Term",IF(L435&gt;=2.5,"Medium-Impact","Monitor / Defer")))</f>
        <v/>
      </c>
    </row>
    <row r="436" spans="1:13">
      <c r="A436" s="8" t="str">
        <f>IF('3_Task_Input'!A436="","",'3_Task_Input'!A436)</f>
        <v/>
      </c>
      <c r="B436" s="8" t="str">
        <f>IF(A436="","",'3_Task_Input'!B436)</f>
        <v/>
      </c>
      <c r="C436" s="8" t="str">
        <f>IF(A436="","",'3_Task_Input'!C436)</f>
        <v/>
      </c>
      <c r="D436" s="8" t="str">
        <f>IF(A436="","",IF('3_Task_Input'!H436="per day",'3_Task_Input'!I436*260,IF('3_Task_Input'!H436="per week",'3_Task_Input'!I436*52,IF('3_Task_Input'!H436="per month",'3_Task_Input'!I436*12,""))))</f>
        <v/>
      </c>
      <c r="E436" s="8" t="str">
        <f>IF(A436="","",(D436*'3_Task_Input'!G436/60)*MAX(1,'3_Task_Input'!J436))</f>
        <v/>
      </c>
      <c r="F436" s="8" t="str">
        <f>IF(A436="","",E436*'3_Task_Input'!K436)</f>
        <v/>
      </c>
      <c r="G436" s="8" t="str">
        <f>IF(A436="","",IF(E436&lt;50,1,IF(E436&lt;200,2,IF(E436&lt;500,3,IF(E436&lt;1000,4,5)))))</f>
        <v/>
      </c>
      <c r="H436" s="8" t="str">
        <f>IF(A436="","",IF(F436&lt;10000,1,IF(F436&lt;50000,2,IF(F436&lt;150000,3,IF(F436&lt;300000,4,5)))))</f>
        <v/>
      </c>
      <c r="I436" s="8" t="str">
        <f>IF(A436="","",MIN(5,MAX(1,(IF('3_Task_Input'!L436="Low",1,IF('3_Task_Input'!L436="Medium",3,5)) +IF('3_Task_Input'!M436="Rare",0,IF('3_Task_Input'!M436="Occasional",1,2)) +IF('3_Task_Input'!N436="Shared",0,IF('3_Task_Input'!N436="Role-based",1,2)) +IF('3_Task_Input'!O436="Yes",1,0))/2)))</f>
        <v/>
      </c>
      <c r="J436" s="8" t="str">
        <f>IF(A436="","",MIN(5,MAX(1,(IF('3_Task_Input'!S436="None",1,IF('3_Task_Input'!S436="Internal",3,5)) +IF('3_Task_Input'!P436&gt;48,5,IF('3_Task_Input'!P436&gt;8,4,IF('3_Task_Input'!P436&gt;0,2,1))))/2)))</f>
        <v/>
      </c>
      <c r="K436" s="8" t="str">
        <f>IF(A436="","",MIN(5,MAX(1,(IF('3_Task_Input'!R436="Low",1,IF('3_Task_Input'!R436="Medium",3,5))))))</f>
        <v/>
      </c>
      <c r="L436" s="8" t="str">
        <f>IF(A436="","",ROUND(AVERAGE(G436:K436),2))</f>
        <v/>
      </c>
      <c r="M436" s="8" t="str">
        <f>IF(A436="","",IF(L436&gt;=4,"High-Impact / Near-Term",IF(L436&gt;=2.5,"Medium-Impact","Monitor / Defer")))</f>
        <v/>
      </c>
    </row>
    <row r="437" spans="1:13">
      <c r="A437" s="8" t="str">
        <f>IF('3_Task_Input'!A437="","",'3_Task_Input'!A437)</f>
        <v/>
      </c>
      <c r="B437" s="8" t="str">
        <f>IF(A437="","",'3_Task_Input'!B437)</f>
        <v/>
      </c>
      <c r="C437" s="8" t="str">
        <f>IF(A437="","",'3_Task_Input'!C437)</f>
        <v/>
      </c>
      <c r="D437" s="8" t="str">
        <f>IF(A437="","",IF('3_Task_Input'!H437="per day",'3_Task_Input'!I437*260,IF('3_Task_Input'!H437="per week",'3_Task_Input'!I437*52,IF('3_Task_Input'!H437="per month",'3_Task_Input'!I437*12,""))))</f>
        <v/>
      </c>
      <c r="E437" s="8" t="str">
        <f>IF(A437="","",(D437*'3_Task_Input'!G437/60)*MAX(1,'3_Task_Input'!J437))</f>
        <v/>
      </c>
      <c r="F437" s="8" t="str">
        <f>IF(A437="","",E437*'3_Task_Input'!K437)</f>
        <v/>
      </c>
      <c r="G437" s="8" t="str">
        <f>IF(A437="","",IF(E437&lt;50,1,IF(E437&lt;200,2,IF(E437&lt;500,3,IF(E437&lt;1000,4,5)))))</f>
        <v/>
      </c>
      <c r="H437" s="8" t="str">
        <f>IF(A437="","",IF(F437&lt;10000,1,IF(F437&lt;50000,2,IF(F437&lt;150000,3,IF(F437&lt;300000,4,5)))))</f>
        <v/>
      </c>
      <c r="I437" s="8" t="str">
        <f>IF(A437="","",MIN(5,MAX(1,(IF('3_Task_Input'!L437="Low",1,IF('3_Task_Input'!L437="Medium",3,5)) +IF('3_Task_Input'!M437="Rare",0,IF('3_Task_Input'!M437="Occasional",1,2)) +IF('3_Task_Input'!N437="Shared",0,IF('3_Task_Input'!N437="Role-based",1,2)) +IF('3_Task_Input'!O437="Yes",1,0))/2)))</f>
        <v/>
      </c>
      <c r="J437" s="8" t="str">
        <f>IF(A437="","",MIN(5,MAX(1,(IF('3_Task_Input'!S437="None",1,IF('3_Task_Input'!S437="Internal",3,5)) +IF('3_Task_Input'!P437&gt;48,5,IF('3_Task_Input'!P437&gt;8,4,IF('3_Task_Input'!P437&gt;0,2,1))))/2)))</f>
        <v/>
      </c>
      <c r="K437" s="8" t="str">
        <f>IF(A437="","",MIN(5,MAX(1,(IF('3_Task_Input'!R437="Low",1,IF('3_Task_Input'!R437="Medium",3,5))))))</f>
        <v/>
      </c>
      <c r="L437" s="8" t="str">
        <f>IF(A437="","",ROUND(AVERAGE(G437:K437),2))</f>
        <v/>
      </c>
      <c r="M437" s="8" t="str">
        <f>IF(A437="","",IF(L437&gt;=4,"High-Impact / Near-Term",IF(L437&gt;=2.5,"Medium-Impact","Monitor / Defer")))</f>
        <v/>
      </c>
    </row>
    <row r="438" spans="1:13">
      <c r="A438" s="8" t="str">
        <f>IF('3_Task_Input'!A438="","",'3_Task_Input'!A438)</f>
        <v/>
      </c>
      <c r="B438" s="8" t="str">
        <f>IF(A438="","",'3_Task_Input'!B438)</f>
        <v/>
      </c>
      <c r="C438" s="8" t="str">
        <f>IF(A438="","",'3_Task_Input'!C438)</f>
        <v/>
      </c>
      <c r="D438" s="8" t="str">
        <f>IF(A438="","",IF('3_Task_Input'!H438="per day",'3_Task_Input'!I438*260,IF('3_Task_Input'!H438="per week",'3_Task_Input'!I438*52,IF('3_Task_Input'!H438="per month",'3_Task_Input'!I438*12,""))))</f>
        <v/>
      </c>
      <c r="E438" s="8" t="str">
        <f>IF(A438="","",(D438*'3_Task_Input'!G438/60)*MAX(1,'3_Task_Input'!J438))</f>
        <v/>
      </c>
      <c r="F438" s="8" t="str">
        <f>IF(A438="","",E438*'3_Task_Input'!K438)</f>
        <v/>
      </c>
      <c r="G438" s="8" t="str">
        <f>IF(A438="","",IF(E438&lt;50,1,IF(E438&lt;200,2,IF(E438&lt;500,3,IF(E438&lt;1000,4,5)))))</f>
        <v/>
      </c>
      <c r="H438" s="8" t="str">
        <f>IF(A438="","",IF(F438&lt;10000,1,IF(F438&lt;50000,2,IF(F438&lt;150000,3,IF(F438&lt;300000,4,5)))))</f>
        <v/>
      </c>
      <c r="I438" s="8" t="str">
        <f>IF(A438="","",MIN(5,MAX(1,(IF('3_Task_Input'!L438="Low",1,IF('3_Task_Input'!L438="Medium",3,5)) +IF('3_Task_Input'!M438="Rare",0,IF('3_Task_Input'!M438="Occasional",1,2)) +IF('3_Task_Input'!N438="Shared",0,IF('3_Task_Input'!N438="Role-based",1,2)) +IF('3_Task_Input'!O438="Yes",1,0))/2)))</f>
        <v/>
      </c>
      <c r="J438" s="8" t="str">
        <f>IF(A438="","",MIN(5,MAX(1,(IF('3_Task_Input'!S438="None",1,IF('3_Task_Input'!S438="Internal",3,5)) +IF('3_Task_Input'!P438&gt;48,5,IF('3_Task_Input'!P438&gt;8,4,IF('3_Task_Input'!P438&gt;0,2,1))))/2)))</f>
        <v/>
      </c>
      <c r="K438" s="8" t="str">
        <f>IF(A438="","",MIN(5,MAX(1,(IF('3_Task_Input'!R438="Low",1,IF('3_Task_Input'!R438="Medium",3,5))))))</f>
        <v/>
      </c>
      <c r="L438" s="8" t="str">
        <f>IF(A438="","",ROUND(AVERAGE(G438:K438),2))</f>
        <v/>
      </c>
      <c r="M438" s="8" t="str">
        <f>IF(A438="","",IF(L438&gt;=4,"High-Impact / Near-Term",IF(L438&gt;=2.5,"Medium-Impact","Monitor / Defer")))</f>
        <v/>
      </c>
    </row>
    <row r="439" spans="1:13">
      <c r="A439" s="8" t="str">
        <f>IF('3_Task_Input'!A439="","",'3_Task_Input'!A439)</f>
        <v/>
      </c>
      <c r="B439" s="8" t="str">
        <f>IF(A439="","",'3_Task_Input'!B439)</f>
        <v/>
      </c>
      <c r="C439" s="8" t="str">
        <f>IF(A439="","",'3_Task_Input'!C439)</f>
        <v/>
      </c>
      <c r="D439" s="8" t="str">
        <f>IF(A439="","",IF('3_Task_Input'!H439="per day",'3_Task_Input'!I439*260,IF('3_Task_Input'!H439="per week",'3_Task_Input'!I439*52,IF('3_Task_Input'!H439="per month",'3_Task_Input'!I439*12,""))))</f>
        <v/>
      </c>
      <c r="E439" s="8" t="str">
        <f>IF(A439="","",(D439*'3_Task_Input'!G439/60)*MAX(1,'3_Task_Input'!J439))</f>
        <v/>
      </c>
      <c r="F439" s="8" t="str">
        <f>IF(A439="","",E439*'3_Task_Input'!K439)</f>
        <v/>
      </c>
      <c r="G439" s="8" t="str">
        <f>IF(A439="","",IF(E439&lt;50,1,IF(E439&lt;200,2,IF(E439&lt;500,3,IF(E439&lt;1000,4,5)))))</f>
        <v/>
      </c>
      <c r="H439" s="8" t="str">
        <f>IF(A439="","",IF(F439&lt;10000,1,IF(F439&lt;50000,2,IF(F439&lt;150000,3,IF(F439&lt;300000,4,5)))))</f>
        <v/>
      </c>
      <c r="I439" s="8" t="str">
        <f>IF(A439="","",MIN(5,MAX(1,(IF('3_Task_Input'!L439="Low",1,IF('3_Task_Input'!L439="Medium",3,5)) +IF('3_Task_Input'!M439="Rare",0,IF('3_Task_Input'!M439="Occasional",1,2)) +IF('3_Task_Input'!N439="Shared",0,IF('3_Task_Input'!N439="Role-based",1,2)) +IF('3_Task_Input'!O439="Yes",1,0))/2)))</f>
        <v/>
      </c>
      <c r="J439" s="8" t="str">
        <f>IF(A439="","",MIN(5,MAX(1,(IF('3_Task_Input'!S439="None",1,IF('3_Task_Input'!S439="Internal",3,5)) +IF('3_Task_Input'!P439&gt;48,5,IF('3_Task_Input'!P439&gt;8,4,IF('3_Task_Input'!P439&gt;0,2,1))))/2)))</f>
        <v/>
      </c>
      <c r="K439" s="8" t="str">
        <f>IF(A439="","",MIN(5,MAX(1,(IF('3_Task_Input'!R439="Low",1,IF('3_Task_Input'!R439="Medium",3,5))))))</f>
        <v/>
      </c>
      <c r="L439" s="8" t="str">
        <f>IF(A439="","",ROUND(AVERAGE(G439:K439),2))</f>
        <v/>
      </c>
      <c r="M439" s="8" t="str">
        <f>IF(A439="","",IF(L439&gt;=4,"High-Impact / Near-Term",IF(L439&gt;=2.5,"Medium-Impact","Monitor / Defer")))</f>
        <v/>
      </c>
    </row>
    <row r="440" spans="1:13">
      <c r="A440" s="8" t="str">
        <f>IF('3_Task_Input'!A440="","",'3_Task_Input'!A440)</f>
        <v/>
      </c>
      <c r="B440" s="8" t="str">
        <f>IF(A440="","",'3_Task_Input'!B440)</f>
        <v/>
      </c>
      <c r="C440" s="8" t="str">
        <f>IF(A440="","",'3_Task_Input'!C440)</f>
        <v/>
      </c>
      <c r="D440" s="8" t="str">
        <f>IF(A440="","",IF('3_Task_Input'!H440="per day",'3_Task_Input'!I440*260,IF('3_Task_Input'!H440="per week",'3_Task_Input'!I440*52,IF('3_Task_Input'!H440="per month",'3_Task_Input'!I440*12,""))))</f>
        <v/>
      </c>
      <c r="E440" s="8" t="str">
        <f>IF(A440="","",(D440*'3_Task_Input'!G440/60)*MAX(1,'3_Task_Input'!J440))</f>
        <v/>
      </c>
      <c r="F440" s="8" t="str">
        <f>IF(A440="","",E440*'3_Task_Input'!K440)</f>
        <v/>
      </c>
      <c r="G440" s="8" t="str">
        <f>IF(A440="","",IF(E440&lt;50,1,IF(E440&lt;200,2,IF(E440&lt;500,3,IF(E440&lt;1000,4,5)))))</f>
        <v/>
      </c>
      <c r="H440" s="8" t="str">
        <f>IF(A440="","",IF(F440&lt;10000,1,IF(F440&lt;50000,2,IF(F440&lt;150000,3,IF(F440&lt;300000,4,5)))))</f>
        <v/>
      </c>
      <c r="I440" s="8" t="str">
        <f>IF(A440="","",MIN(5,MAX(1,(IF('3_Task_Input'!L440="Low",1,IF('3_Task_Input'!L440="Medium",3,5)) +IF('3_Task_Input'!M440="Rare",0,IF('3_Task_Input'!M440="Occasional",1,2)) +IF('3_Task_Input'!N440="Shared",0,IF('3_Task_Input'!N440="Role-based",1,2)) +IF('3_Task_Input'!O440="Yes",1,0))/2)))</f>
        <v/>
      </c>
      <c r="J440" s="8" t="str">
        <f>IF(A440="","",MIN(5,MAX(1,(IF('3_Task_Input'!S440="None",1,IF('3_Task_Input'!S440="Internal",3,5)) +IF('3_Task_Input'!P440&gt;48,5,IF('3_Task_Input'!P440&gt;8,4,IF('3_Task_Input'!P440&gt;0,2,1))))/2)))</f>
        <v/>
      </c>
      <c r="K440" s="8" t="str">
        <f>IF(A440="","",MIN(5,MAX(1,(IF('3_Task_Input'!R440="Low",1,IF('3_Task_Input'!R440="Medium",3,5))))))</f>
        <v/>
      </c>
      <c r="L440" s="8" t="str">
        <f>IF(A440="","",ROUND(AVERAGE(G440:K440),2))</f>
        <v/>
      </c>
      <c r="M440" s="8" t="str">
        <f>IF(A440="","",IF(L440&gt;=4,"High-Impact / Near-Term",IF(L440&gt;=2.5,"Medium-Impact","Monitor / Defer")))</f>
        <v/>
      </c>
    </row>
    <row r="441" spans="1:13">
      <c r="A441" s="8" t="str">
        <f>IF('3_Task_Input'!A441="","",'3_Task_Input'!A441)</f>
        <v/>
      </c>
      <c r="B441" s="8" t="str">
        <f>IF(A441="","",'3_Task_Input'!B441)</f>
        <v/>
      </c>
      <c r="C441" s="8" t="str">
        <f>IF(A441="","",'3_Task_Input'!C441)</f>
        <v/>
      </c>
      <c r="D441" s="8" t="str">
        <f>IF(A441="","",IF('3_Task_Input'!H441="per day",'3_Task_Input'!I441*260,IF('3_Task_Input'!H441="per week",'3_Task_Input'!I441*52,IF('3_Task_Input'!H441="per month",'3_Task_Input'!I441*12,""))))</f>
        <v/>
      </c>
      <c r="E441" s="8" t="str">
        <f>IF(A441="","",(D441*'3_Task_Input'!G441/60)*MAX(1,'3_Task_Input'!J441))</f>
        <v/>
      </c>
      <c r="F441" s="8" t="str">
        <f>IF(A441="","",E441*'3_Task_Input'!K441)</f>
        <v/>
      </c>
      <c r="G441" s="8" t="str">
        <f>IF(A441="","",IF(E441&lt;50,1,IF(E441&lt;200,2,IF(E441&lt;500,3,IF(E441&lt;1000,4,5)))))</f>
        <v/>
      </c>
      <c r="H441" s="8" t="str">
        <f>IF(A441="","",IF(F441&lt;10000,1,IF(F441&lt;50000,2,IF(F441&lt;150000,3,IF(F441&lt;300000,4,5)))))</f>
        <v/>
      </c>
      <c r="I441" s="8" t="str">
        <f>IF(A441="","",MIN(5,MAX(1,(IF('3_Task_Input'!L441="Low",1,IF('3_Task_Input'!L441="Medium",3,5)) +IF('3_Task_Input'!M441="Rare",0,IF('3_Task_Input'!M441="Occasional",1,2)) +IF('3_Task_Input'!N441="Shared",0,IF('3_Task_Input'!N441="Role-based",1,2)) +IF('3_Task_Input'!O441="Yes",1,0))/2)))</f>
        <v/>
      </c>
      <c r="J441" s="8" t="str">
        <f>IF(A441="","",MIN(5,MAX(1,(IF('3_Task_Input'!S441="None",1,IF('3_Task_Input'!S441="Internal",3,5)) +IF('3_Task_Input'!P441&gt;48,5,IF('3_Task_Input'!P441&gt;8,4,IF('3_Task_Input'!P441&gt;0,2,1))))/2)))</f>
        <v/>
      </c>
      <c r="K441" s="8" t="str">
        <f>IF(A441="","",MIN(5,MAX(1,(IF('3_Task_Input'!R441="Low",1,IF('3_Task_Input'!R441="Medium",3,5))))))</f>
        <v/>
      </c>
      <c r="L441" s="8" t="str">
        <f>IF(A441="","",ROUND(AVERAGE(G441:K441),2))</f>
        <v/>
      </c>
      <c r="M441" s="8" t="str">
        <f>IF(A441="","",IF(L441&gt;=4,"High-Impact / Near-Term",IF(L441&gt;=2.5,"Medium-Impact","Monitor / Defer")))</f>
        <v/>
      </c>
    </row>
    <row r="442" spans="1:13">
      <c r="A442" s="8" t="str">
        <f>IF('3_Task_Input'!A442="","",'3_Task_Input'!A442)</f>
        <v/>
      </c>
      <c r="B442" s="8" t="str">
        <f>IF(A442="","",'3_Task_Input'!B442)</f>
        <v/>
      </c>
      <c r="C442" s="8" t="str">
        <f>IF(A442="","",'3_Task_Input'!C442)</f>
        <v/>
      </c>
      <c r="D442" s="8" t="str">
        <f>IF(A442="","",IF('3_Task_Input'!H442="per day",'3_Task_Input'!I442*260,IF('3_Task_Input'!H442="per week",'3_Task_Input'!I442*52,IF('3_Task_Input'!H442="per month",'3_Task_Input'!I442*12,""))))</f>
        <v/>
      </c>
      <c r="E442" s="8" t="str">
        <f>IF(A442="","",(D442*'3_Task_Input'!G442/60)*MAX(1,'3_Task_Input'!J442))</f>
        <v/>
      </c>
      <c r="F442" s="8" t="str">
        <f>IF(A442="","",E442*'3_Task_Input'!K442)</f>
        <v/>
      </c>
      <c r="G442" s="8" t="str">
        <f>IF(A442="","",IF(E442&lt;50,1,IF(E442&lt;200,2,IF(E442&lt;500,3,IF(E442&lt;1000,4,5)))))</f>
        <v/>
      </c>
      <c r="H442" s="8" t="str">
        <f>IF(A442="","",IF(F442&lt;10000,1,IF(F442&lt;50000,2,IF(F442&lt;150000,3,IF(F442&lt;300000,4,5)))))</f>
        <v/>
      </c>
      <c r="I442" s="8" t="str">
        <f>IF(A442="","",MIN(5,MAX(1,(IF('3_Task_Input'!L442="Low",1,IF('3_Task_Input'!L442="Medium",3,5)) +IF('3_Task_Input'!M442="Rare",0,IF('3_Task_Input'!M442="Occasional",1,2)) +IF('3_Task_Input'!N442="Shared",0,IF('3_Task_Input'!N442="Role-based",1,2)) +IF('3_Task_Input'!O442="Yes",1,0))/2)))</f>
        <v/>
      </c>
      <c r="J442" s="8" t="str">
        <f>IF(A442="","",MIN(5,MAX(1,(IF('3_Task_Input'!S442="None",1,IF('3_Task_Input'!S442="Internal",3,5)) +IF('3_Task_Input'!P442&gt;48,5,IF('3_Task_Input'!P442&gt;8,4,IF('3_Task_Input'!P442&gt;0,2,1))))/2)))</f>
        <v/>
      </c>
      <c r="K442" s="8" t="str">
        <f>IF(A442="","",MIN(5,MAX(1,(IF('3_Task_Input'!R442="Low",1,IF('3_Task_Input'!R442="Medium",3,5))))))</f>
        <v/>
      </c>
      <c r="L442" s="8" t="str">
        <f>IF(A442="","",ROUND(AVERAGE(G442:K442),2))</f>
        <v/>
      </c>
      <c r="M442" s="8" t="str">
        <f>IF(A442="","",IF(L442&gt;=4,"High-Impact / Near-Term",IF(L442&gt;=2.5,"Medium-Impact","Monitor / Defer")))</f>
        <v/>
      </c>
    </row>
    <row r="443" spans="1:13">
      <c r="A443" s="8" t="str">
        <f>IF('3_Task_Input'!A443="","",'3_Task_Input'!A443)</f>
        <v/>
      </c>
      <c r="B443" s="8" t="str">
        <f>IF(A443="","",'3_Task_Input'!B443)</f>
        <v/>
      </c>
      <c r="C443" s="8" t="str">
        <f>IF(A443="","",'3_Task_Input'!C443)</f>
        <v/>
      </c>
      <c r="D443" s="8" t="str">
        <f>IF(A443="","",IF('3_Task_Input'!H443="per day",'3_Task_Input'!I443*260,IF('3_Task_Input'!H443="per week",'3_Task_Input'!I443*52,IF('3_Task_Input'!H443="per month",'3_Task_Input'!I443*12,""))))</f>
        <v/>
      </c>
      <c r="E443" s="8" t="str">
        <f>IF(A443="","",(D443*'3_Task_Input'!G443/60)*MAX(1,'3_Task_Input'!J443))</f>
        <v/>
      </c>
      <c r="F443" s="8" t="str">
        <f>IF(A443="","",E443*'3_Task_Input'!K443)</f>
        <v/>
      </c>
      <c r="G443" s="8" t="str">
        <f>IF(A443="","",IF(E443&lt;50,1,IF(E443&lt;200,2,IF(E443&lt;500,3,IF(E443&lt;1000,4,5)))))</f>
        <v/>
      </c>
      <c r="H443" s="8" t="str">
        <f>IF(A443="","",IF(F443&lt;10000,1,IF(F443&lt;50000,2,IF(F443&lt;150000,3,IF(F443&lt;300000,4,5)))))</f>
        <v/>
      </c>
      <c r="I443" s="8" t="str">
        <f>IF(A443="","",MIN(5,MAX(1,(IF('3_Task_Input'!L443="Low",1,IF('3_Task_Input'!L443="Medium",3,5)) +IF('3_Task_Input'!M443="Rare",0,IF('3_Task_Input'!M443="Occasional",1,2)) +IF('3_Task_Input'!N443="Shared",0,IF('3_Task_Input'!N443="Role-based",1,2)) +IF('3_Task_Input'!O443="Yes",1,0))/2)))</f>
        <v/>
      </c>
      <c r="J443" s="8" t="str">
        <f>IF(A443="","",MIN(5,MAX(1,(IF('3_Task_Input'!S443="None",1,IF('3_Task_Input'!S443="Internal",3,5)) +IF('3_Task_Input'!P443&gt;48,5,IF('3_Task_Input'!P443&gt;8,4,IF('3_Task_Input'!P443&gt;0,2,1))))/2)))</f>
        <v/>
      </c>
      <c r="K443" s="8" t="str">
        <f>IF(A443="","",MIN(5,MAX(1,(IF('3_Task_Input'!R443="Low",1,IF('3_Task_Input'!R443="Medium",3,5))))))</f>
        <v/>
      </c>
      <c r="L443" s="8" t="str">
        <f>IF(A443="","",ROUND(AVERAGE(G443:K443),2))</f>
        <v/>
      </c>
      <c r="M443" s="8" t="str">
        <f>IF(A443="","",IF(L443&gt;=4,"High-Impact / Near-Term",IF(L443&gt;=2.5,"Medium-Impact","Monitor / Defer")))</f>
        <v/>
      </c>
    </row>
    <row r="444" spans="1:13">
      <c r="A444" s="8" t="str">
        <f>IF('3_Task_Input'!A444="","",'3_Task_Input'!A444)</f>
        <v/>
      </c>
      <c r="B444" s="8" t="str">
        <f>IF(A444="","",'3_Task_Input'!B444)</f>
        <v/>
      </c>
      <c r="C444" s="8" t="str">
        <f>IF(A444="","",'3_Task_Input'!C444)</f>
        <v/>
      </c>
      <c r="D444" s="8" t="str">
        <f>IF(A444="","",IF('3_Task_Input'!H444="per day",'3_Task_Input'!I444*260,IF('3_Task_Input'!H444="per week",'3_Task_Input'!I444*52,IF('3_Task_Input'!H444="per month",'3_Task_Input'!I444*12,""))))</f>
        <v/>
      </c>
      <c r="E444" s="8" t="str">
        <f>IF(A444="","",(D444*'3_Task_Input'!G444/60)*MAX(1,'3_Task_Input'!J444))</f>
        <v/>
      </c>
      <c r="F444" s="8" t="str">
        <f>IF(A444="","",E444*'3_Task_Input'!K444)</f>
        <v/>
      </c>
      <c r="G444" s="8" t="str">
        <f>IF(A444="","",IF(E444&lt;50,1,IF(E444&lt;200,2,IF(E444&lt;500,3,IF(E444&lt;1000,4,5)))))</f>
        <v/>
      </c>
      <c r="H444" s="8" t="str">
        <f>IF(A444="","",IF(F444&lt;10000,1,IF(F444&lt;50000,2,IF(F444&lt;150000,3,IF(F444&lt;300000,4,5)))))</f>
        <v/>
      </c>
      <c r="I444" s="8" t="str">
        <f>IF(A444="","",MIN(5,MAX(1,(IF('3_Task_Input'!L444="Low",1,IF('3_Task_Input'!L444="Medium",3,5)) +IF('3_Task_Input'!M444="Rare",0,IF('3_Task_Input'!M444="Occasional",1,2)) +IF('3_Task_Input'!N444="Shared",0,IF('3_Task_Input'!N444="Role-based",1,2)) +IF('3_Task_Input'!O444="Yes",1,0))/2)))</f>
        <v/>
      </c>
      <c r="J444" s="8" t="str">
        <f>IF(A444="","",MIN(5,MAX(1,(IF('3_Task_Input'!S444="None",1,IF('3_Task_Input'!S444="Internal",3,5)) +IF('3_Task_Input'!P444&gt;48,5,IF('3_Task_Input'!P444&gt;8,4,IF('3_Task_Input'!P444&gt;0,2,1))))/2)))</f>
        <v/>
      </c>
      <c r="K444" s="8" t="str">
        <f>IF(A444="","",MIN(5,MAX(1,(IF('3_Task_Input'!R444="Low",1,IF('3_Task_Input'!R444="Medium",3,5))))))</f>
        <v/>
      </c>
      <c r="L444" s="8" t="str">
        <f>IF(A444="","",ROUND(AVERAGE(G444:K444),2))</f>
        <v/>
      </c>
      <c r="M444" s="8" t="str">
        <f>IF(A444="","",IF(L444&gt;=4,"High-Impact / Near-Term",IF(L444&gt;=2.5,"Medium-Impact","Monitor / Defer")))</f>
        <v/>
      </c>
    </row>
    <row r="445" spans="1:13">
      <c r="A445" s="8" t="str">
        <f>IF('3_Task_Input'!A445="","",'3_Task_Input'!A445)</f>
        <v/>
      </c>
      <c r="B445" s="8" t="str">
        <f>IF(A445="","",'3_Task_Input'!B445)</f>
        <v/>
      </c>
      <c r="C445" s="8" t="str">
        <f>IF(A445="","",'3_Task_Input'!C445)</f>
        <v/>
      </c>
      <c r="D445" s="8" t="str">
        <f>IF(A445="","",IF('3_Task_Input'!H445="per day",'3_Task_Input'!I445*260,IF('3_Task_Input'!H445="per week",'3_Task_Input'!I445*52,IF('3_Task_Input'!H445="per month",'3_Task_Input'!I445*12,""))))</f>
        <v/>
      </c>
      <c r="E445" s="8" t="str">
        <f>IF(A445="","",(D445*'3_Task_Input'!G445/60)*MAX(1,'3_Task_Input'!J445))</f>
        <v/>
      </c>
      <c r="F445" s="8" t="str">
        <f>IF(A445="","",E445*'3_Task_Input'!K445)</f>
        <v/>
      </c>
      <c r="G445" s="8" t="str">
        <f>IF(A445="","",IF(E445&lt;50,1,IF(E445&lt;200,2,IF(E445&lt;500,3,IF(E445&lt;1000,4,5)))))</f>
        <v/>
      </c>
      <c r="H445" s="8" t="str">
        <f>IF(A445="","",IF(F445&lt;10000,1,IF(F445&lt;50000,2,IF(F445&lt;150000,3,IF(F445&lt;300000,4,5)))))</f>
        <v/>
      </c>
      <c r="I445" s="8" t="str">
        <f>IF(A445="","",MIN(5,MAX(1,(IF('3_Task_Input'!L445="Low",1,IF('3_Task_Input'!L445="Medium",3,5)) +IF('3_Task_Input'!M445="Rare",0,IF('3_Task_Input'!M445="Occasional",1,2)) +IF('3_Task_Input'!N445="Shared",0,IF('3_Task_Input'!N445="Role-based",1,2)) +IF('3_Task_Input'!O445="Yes",1,0))/2)))</f>
        <v/>
      </c>
      <c r="J445" s="8" t="str">
        <f>IF(A445="","",MIN(5,MAX(1,(IF('3_Task_Input'!S445="None",1,IF('3_Task_Input'!S445="Internal",3,5)) +IF('3_Task_Input'!P445&gt;48,5,IF('3_Task_Input'!P445&gt;8,4,IF('3_Task_Input'!P445&gt;0,2,1))))/2)))</f>
        <v/>
      </c>
      <c r="K445" s="8" t="str">
        <f>IF(A445="","",MIN(5,MAX(1,(IF('3_Task_Input'!R445="Low",1,IF('3_Task_Input'!R445="Medium",3,5))))))</f>
        <v/>
      </c>
      <c r="L445" s="8" t="str">
        <f>IF(A445="","",ROUND(AVERAGE(G445:K445),2))</f>
        <v/>
      </c>
      <c r="M445" s="8" t="str">
        <f>IF(A445="","",IF(L445&gt;=4,"High-Impact / Near-Term",IF(L445&gt;=2.5,"Medium-Impact","Monitor / Defer")))</f>
        <v/>
      </c>
    </row>
    <row r="446" spans="1:13">
      <c r="A446" s="8" t="str">
        <f>IF('3_Task_Input'!A446="","",'3_Task_Input'!A446)</f>
        <v/>
      </c>
      <c r="B446" s="8" t="str">
        <f>IF(A446="","",'3_Task_Input'!B446)</f>
        <v/>
      </c>
      <c r="C446" s="8" t="str">
        <f>IF(A446="","",'3_Task_Input'!C446)</f>
        <v/>
      </c>
      <c r="D446" s="8" t="str">
        <f>IF(A446="","",IF('3_Task_Input'!H446="per day",'3_Task_Input'!I446*260,IF('3_Task_Input'!H446="per week",'3_Task_Input'!I446*52,IF('3_Task_Input'!H446="per month",'3_Task_Input'!I446*12,""))))</f>
        <v/>
      </c>
      <c r="E446" s="8" t="str">
        <f>IF(A446="","",(D446*'3_Task_Input'!G446/60)*MAX(1,'3_Task_Input'!J446))</f>
        <v/>
      </c>
      <c r="F446" s="8" t="str">
        <f>IF(A446="","",E446*'3_Task_Input'!K446)</f>
        <v/>
      </c>
      <c r="G446" s="8" t="str">
        <f>IF(A446="","",IF(E446&lt;50,1,IF(E446&lt;200,2,IF(E446&lt;500,3,IF(E446&lt;1000,4,5)))))</f>
        <v/>
      </c>
      <c r="H446" s="8" t="str">
        <f>IF(A446="","",IF(F446&lt;10000,1,IF(F446&lt;50000,2,IF(F446&lt;150000,3,IF(F446&lt;300000,4,5)))))</f>
        <v/>
      </c>
      <c r="I446" s="8" t="str">
        <f>IF(A446="","",MIN(5,MAX(1,(IF('3_Task_Input'!L446="Low",1,IF('3_Task_Input'!L446="Medium",3,5)) +IF('3_Task_Input'!M446="Rare",0,IF('3_Task_Input'!M446="Occasional",1,2)) +IF('3_Task_Input'!N446="Shared",0,IF('3_Task_Input'!N446="Role-based",1,2)) +IF('3_Task_Input'!O446="Yes",1,0))/2)))</f>
        <v/>
      </c>
      <c r="J446" s="8" t="str">
        <f>IF(A446="","",MIN(5,MAX(1,(IF('3_Task_Input'!S446="None",1,IF('3_Task_Input'!S446="Internal",3,5)) +IF('3_Task_Input'!P446&gt;48,5,IF('3_Task_Input'!P446&gt;8,4,IF('3_Task_Input'!P446&gt;0,2,1))))/2)))</f>
        <v/>
      </c>
      <c r="K446" s="8" t="str">
        <f>IF(A446="","",MIN(5,MAX(1,(IF('3_Task_Input'!R446="Low",1,IF('3_Task_Input'!R446="Medium",3,5))))))</f>
        <v/>
      </c>
      <c r="L446" s="8" t="str">
        <f>IF(A446="","",ROUND(AVERAGE(G446:K446),2))</f>
        <v/>
      </c>
      <c r="M446" s="8" t="str">
        <f>IF(A446="","",IF(L446&gt;=4,"High-Impact / Near-Term",IF(L446&gt;=2.5,"Medium-Impact","Monitor / Defer")))</f>
        <v/>
      </c>
    </row>
    <row r="447" spans="1:13">
      <c r="A447" s="8" t="str">
        <f>IF('3_Task_Input'!A447="","",'3_Task_Input'!A447)</f>
        <v/>
      </c>
      <c r="B447" s="8" t="str">
        <f>IF(A447="","",'3_Task_Input'!B447)</f>
        <v/>
      </c>
      <c r="C447" s="8" t="str">
        <f>IF(A447="","",'3_Task_Input'!C447)</f>
        <v/>
      </c>
      <c r="D447" s="8" t="str">
        <f>IF(A447="","",IF('3_Task_Input'!H447="per day",'3_Task_Input'!I447*260,IF('3_Task_Input'!H447="per week",'3_Task_Input'!I447*52,IF('3_Task_Input'!H447="per month",'3_Task_Input'!I447*12,""))))</f>
        <v/>
      </c>
      <c r="E447" s="8" t="str">
        <f>IF(A447="","",(D447*'3_Task_Input'!G447/60)*MAX(1,'3_Task_Input'!J447))</f>
        <v/>
      </c>
      <c r="F447" s="8" t="str">
        <f>IF(A447="","",E447*'3_Task_Input'!K447)</f>
        <v/>
      </c>
      <c r="G447" s="8" t="str">
        <f>IF(A447="","",IF(E447&lt;50,1,IF(E447&lt;200,2,IF(E447&lt;500,3,IF(E447&lt;1000,4,5)))))</f>
        <v/>
      </c>
      <c r="H447" s="8" t="str">
        <f>IF(A447="","",IF(F447&lt;10000,1,IF(F447&lt;50000,2,IF(F447&lt;150000,3,IF(F447&lt;300000,4,5)))))</f>
        <v/>
      </c>
      <c r="I447" s="8" t="str">
        <f>IF(A447="","",MIN(5,MAX(1,(IF('3_Task_Input'!L447="Low",1,IF('3_Task_Input'!L447="Medium",3,5)) +IF('3_Task_Input'!M447="Rare",0,IF('3_Task_Input'!M447="Occasional",1,2)) +IF('3_Task_Input'!N447="Shared",0,IF('3_Task_Input'!N447="Role-based",1,2)) +IF('3_Task_Input'!O447="Yes",1,0))/2)))</f>
        <v/>
      </c>
      <c r="J447" s="8" t="str">
        <f>IF(A447="","",MIN(5,MAX(1,(IF('3_Task_Input'!S447="None",1,IF('3_Task_Input'!S447="Internal",3,5)) +IF('3_Task_Input'!P447&gt;48,5,IF('3_Task_Input'!P447&gt;8,4,IF('3_Task_Input'!P447&gt;0,2,1))))/2)))</f>
        <v/>
      </c>
      <c r="K447" s="8" t="str">
        <f>IF(A447="","",MIN(5,MAX(1,(IF('3_Task_Input'!R447="Low",1,IF('3_Task_Input'!R447="Medium",3,5))))))</f>
        <v/>
      </c>
      <c r="L447" s="8" t="str">
        <f>IF(A447="","",ROUND(AVERAGE(G447:K447),2))</f>
        <v/>
      </c>
      <c r="M447" s="8" t="str">
        <f>IF(A447="","",IF(L447&gt;=4,"High-Impact / Near-Term",IF(L447&gt;=2.5,"Medium-Impact","Monitor / Defer")))</f>
        <v/>
      </c>
    </row>
    <row r="448" spans="1:13">
      <c r="A448" s="8" t="str">
        <f>IF('3_Task_Input'!A448="","",'3_Task_Input'!A448)</f>
        <v/>
      </c>
      <c r="B448" s="8" t="str">
        <f>IF(A448="","",'3_Task_Input'!B448)</f>
        <v/>
      </c>
      <c r="C448" s="8" t="str">
        <f>IF(A448="","",'3_Task_Input'!C448)</f>
        <v/>
      </c>
      <c r="D448" s="8" t="str">
        <f>IF(A448="","",IF('3_Task_Input'!H448="per day",'3_Task_Input'!I448*260,IF('3_Task_Input'!H448="per week",'3_Task_Input'!I448*52,IF('3_Task_Input'!H448="per month",'3_Task_Input'!I448*12,""))))</f>
        <v/>
      </c>
      <c r="E448" s="8" t="str">
        <f>IF(A448="","",(D448*'3_Task_Input'!G448/60)*MAX(1,'3_Task_Input'!J448))</f>
        <v/>
      </c>
      <c r="F448" s="8" t="str">
        <f>IF(A448="","",E448*'3_Task_Input'!K448)</f>
        <v/>
      </c>
      <c r="G448" s="8" t="str">
        <f>IF(A448="","",IF(E448&lt;50,1,IF(E448&lt;200,2,IF(E448&lt;500,3,IF(E448&lt;1000,4,5)))))</f>
        <v/>
      </c>
      <c r="H448" s="8" t="str">
        <f>IF(A448="","",IF(F448&lt;10000,1,IF(F448&lt;50000,2,IF(F448&lt;150000,3,IF(F448&lt;300000,4,5)))))</f>
        <v/>
      </c>
      <c r="I448" s="8" t="str">
        <f>IF(A448="","",MIN(5,MAX(1,(IF('3_Task_Input'!L448="Low",1,IF('3_Task_Input'!L448="Medium",3,5)) +IF('3_Task_Input'!M448="Rare",0,IF('3_Task_Input'!M448="Occasional",1,2)) +IF('3_Task_Input'!N448="Shared",0,IF('3_Task_Input'!N448="Role-based",1,2)) +IF('3_Task_Input'!O448="Yes",1,0))/2)))</f>
        <v/>
      </c>
      <c r="J448" s="8" t="str">
        <f>IF(A448="","",MIN(5,MAX(1,(IF('3_Task_Input'!S448="None",1,IF('3_Task_Input'!S448="Internal",3,5)) +IF('3_Task_Input'!P448&gt;48,5,IF('3_Task_Input'!P448&gt;8,4,IF('3_Task_Input'!P448&gt;0,2,1))))/2)))</f>
        <v/>
      </c>
      <c r="K448" s="8" t="str">
        <f>IF(A448="","",MIN(5,MAX(1,(IF('3_Task_Input'!R448="Low",1,IF('3_Task_Input'!R448="Medium",3,5))))))</f>
        <v/>
      </c>
      <c r="L448" s="8" t="str">
        <f>IF(A448="","",ROUND(AVERAGE(G448:K448),2))</f>
        <v/>
      </c>
      <c r="M448" s="8" t="str">
        <f>IF(A448="","",IF(L448&gt;=4,"High-Impact / Near-Term",IF(L448&gt;=2.5,"Medium-Impact","Monitor / Defer")))</f>
        <v/>
      </c>
    </row>
    <row r="449" spans="1:13">
      <c r="A449" s="8" t="str">
        <f>IF('3_Task_Input'!A449="","",'3_Task_Input'!A449)</f>
        <v/>
      </c>
      <c r="B449" s="8" t="str">
        <f>IF(A449="","",'3_Task_Input'!B449)</f>
        <v/>
      </c>
      <c r="C449" s="8" t="str">
        <f>IF(A449="","",'3_Task_Input'!C449)</f>
        <v/>
      </c>
      <c r="D449" s="8" t="str">
        <f>IF(A449="","",IF('3_Task_Input'!H449="per day",'3_Task_Input'!I449*260,IF('3_Task_Input'!H449="per week",'3_Task_Input'!I449*52,IF('3_Task_Input'!H449="per month",'3_Task_Input'!I449*12,""))))</f>
        <v/>
      </c>
      <c r="E449" s="8" t="str">
        <f>IF(A449="","",(D449*'3_Task_Input'!G449/60)*MAX(1,'3_Task_Input'!J449))</f>
        <v/>
      </c>
      <c r="F449" s="8" t="str">
        <f>IF(A449="","",E449*'3_Task_Input'!K449)</f>
        <v/>
      </c>
      <c r="G449" s="8" t="str">
        <f>IF(A449="","",IF(E449&lt;50,1,IF(E449&lt;200,2,IF(E449&lt;500,3,IF(E449&lt;1000,4,5)))))</f>
        <v/>
      </c>
      <c r="H449" s="8" t="str">
        <f>IF(A449="","",IF(F449&lt;10000,1,IF(F449&lt;50000,2,IF(F449&lt;150000,3,IF(F449&lt;300000,4,5)))))</f>
        <v/>
      </c>
      <c r="I449" s="8" t="str">
        <f>IF(A449="","",MIN(5,MAX(1,(IF('3_Task_Input'!L449="Low",1,IF('3_Task_Input'!L449="Medium",3,5)) +IF('3_Task_Input'!M449="Rare",0,IF('3_Task_Input'!M449="Occasional",1,2)) +IF('3_Task_Input'!N449="Shared",0,IF('3_Task_Input'!N449="Role-based",1,2)) +IF('3_Task_Input'!O449="Yes",1,0))/2)))</f>
        <v/>
      </c>
      <c r="J449" s="8" t="str">
        <f>IF(A449="","",MIN(5,MAX(1,(IF('3_Task_Input'!S449="None",1,IF('3_Task_Input'!S449="Internal",3,5)) +IF('3_Task_Input'!P449&gt;48,5,IF('3_Task_Input'!P449&gt;8,4,IF('3_Task_Input'!P449&gt;0,2,1))))/2)))</f>
        <v/>
      </c>
      <c r="K449" s="8" t="str">
        <f>IF(A449="","",MIN(5,MAX(1,(IF('3_Task_Input'!R449="Low",1,IF('3_Task_Input'!R449="Medium",3,5))))))</f>
        <v/>
      </c>
      <c r="L449" s="8" t="str">
        <f>IF(A449="","",ROUND(AVERAGE(G449:K449),2))</f>
        <v/>
      </c>
      <c r="M449" s="8" t="str">
        <f>IF(A449="","",IF(L449&gt;=4,"High-Impact / Near-Term",IF(L449&gt;=2.5,"Medium-Impact","Monitor / Defer")))</f>
        <v/>
      </c>
    </row>
    <row r="450" spans="1:13">
      <c r="A450" s="8" t="str">
        <f>IF('3_Task_Input'!A450="","",'3_Task_Input'!A450)</f>
        <v/>
      </c>
      <c r="B450" s="8" t="str">
        <f>IF(A450="","",'3_Task_Input'!B450)</f>
        <v/>
      </c>
      <c r="C450" s="8" t="str">
        <f>IF(A450="","",'3_Task_Input'!C450)</f>
        <v/>
      </c>
      <c r="D450" s="8" t="str">
        <f>IF(A450="","",IF('3_Task_Input'!H450="per day",'3_Task_Input'!I450*260,IF('3_Task_Input'!H450="per week",'3_Task_Input'!I450*52,IF('3_Task_Input'!H450="per month",'3_Task_Input'!I450*12,""))))</f>
        <v/>
      </c>
      <c r="E450" s="8" t="str">
        <f>IF(A450="","",(D450*'3_Task_Input'!G450/60)*MAX(1,'3_Task_Input'!J450))</f>
        <v/>
      </c>
      <c r="F450" s="8" t="str">
        <f>IF(A450="","",E450*'3_Task_Input'!K450)</f>
        <v/>
      </c>
      <c r="G450" s="8" t="str">
        <f>IF(A450="","",IF(E450&lt;50,1,IF(E450&lt;200,2,IF(E450&lt;500,3,IF(E450&lt;1000,4,5)))))</f>
        <v/>
      </c>
      <c r="H450" s="8" t="str">
        <f>IF(A450="","",IF(F450&lt;10000,1,IF(F450&lt;50000,2,IF(F450&lt;150000,3,IF(F450&lt;300000,4,5)))))</f>
        <v/>
      </c>
      <c r="I450" s="8" t="str">
        <f>IF(A450="","",MIN(5,MAX(1,(IF('3_Task_Input'!L450="Low",1,IF('3_Task_Input'!L450="Medium",3,5)) +IF('3_Task_Input'!M450="Rare",0,IF('3_Task_Input'!M450="Occasional",1,2)) +IF('3_Task_Input'!N450="Shared",0,IF('3_Task_Input'!N450="Role-based",1,2)) +IF('3_Task_Input'!O450="Yes",1,0))/2)))</f>
        <v/>
      </c>
      <c r="J450" s="8" t="str">
        <f>IF(A450="","",MIN(5,MAX(1,(IF('3_Task_Input'!S450="None",1,IF('3_Task_Input'!S450="Internal",3,5)) +IF('3_Task_Input'!P450&gt;48,5,IF('3_Task_Input'!P450&gt;8,4,IF('3_Task_Input'!P450&gt;0,2,1))))/2)))</f>
        <v/>
      </c>
      <c r="K450" s="8" t="str">
        <f>IF(A450="","",MIN(5,MAX(1,(IF('3_Task_Input'!R450="Low",1,IF('3_Task_Input'!R450="Medium",3,5))))))</f>
        <v/>
      </c>
      <c r="L450" s="8" t="str">
        <f>IF(A450="","",ROUND(AVERAGE(G450:K450),2))</f>
        <v/>
      </c>
      <c r="M450" s="8" t="str">
        <f>IF(A450="","",IF(L450&gt;=4,"High-Impact / Near-Term",IF(L450&gt;=2.5,"Medium-Impact","Monitor / Defer")))</f>
        <v/>
      </c>
    </row>
    <row r="451" spans="1:13">
      <c r="A451" s="8" t="str">
        <f>IF('3_Task_Input'!A451="","",'3_Task_Input'!A451)</f>
        <v/>
      </c>
      <c r="B451" s="8" t="str">
        <f>IF(A451="","",'3_Task_Input'!B451)</f>
        <v/>
      </c>
      <c r="C451" s="8" t="str">
        <f>IF(A451="","",'3_Task_Input'!C451)</f>
        <v/>
      </c>
      <c r="D451" s="8" t="str">
        <f>IF(A451="","",IF('3_Task_Input'!H451="per day",'3_Task_Input'!I451*260,IF('3_Task_Input'!H451="per week",'3_Task_Input'!I451*52,IF('3_Task_Input'!H451="per month",'3_Task_Input'!I451*12,""))))</f>
        <v/>
      </c>
      <c r="E451" s="8" t="str">
        <f>IF(A451="","",(D451*'3_Task_Input'!G451/60)*MAX(1,'3_Task_Input'!J451))</f>
        <v/>
      </c>
      <c r="F451" s="8" t="str">
        <f>IF(A451="","",E451*'3_Task_Input'!K451)</f>
        <v/>
      </c>
      <c r="G451" s="8" t="str">
        <f>IF(A451="","",IF(E451&lt;50,1,IF(E451&lt;200,2,IF(E451&lt;500,3,IF(E451&lt;1000,4,5)))))</f>
        <v/>
      </c>
      <c r="H451" s="8" t="str">
        <f>IF(A451="","",IF(F451&lt;10000,1,IF(F451&lt;50000,2,IF(F451&lt;150000,3,IF(F451&lt;300000,4,5)))))</f>
        <v/>
      </c>
      <c r="I451" s="8" t="str">
        <f>IF(A451="","",MIN(5,MAX(1,(IF('3_Task_Input'!L451="Low",1,IF('3_Task_Input'!L451="Medium",3,5)) +IF('3_Task_Input'!M451="Rare",0,IF('3_Task_Input'!M451="Occasional",1,2)) +IF('3_Task_Input'!N451="Shared",0,IF('3_Task_Input'!N451="Role-based",1,2)) +IF('3_Task_Input'!O451="Yes",1,0))/2)))</f>
        <v/>
      </c>
      <c r="J451" s="8" t="str">
        <f>IF(A451="","",MIN(5,MAX(1,(IF('3_Task_Input'!S451="None",1,IF('3_Task_Input'!S451="Internal",3,5)) +IF('3_Task_Input'!P451&gt;48,5,IF('3_Task_Input'!P451&gt;8,4,IF('3_Task_Input'!P451&gt;0,2,1))))/2)))</f>
        <v/>
      </c>
      <c r="K451" s="8" t="str">
        <f>IF(A451="","",MIN(5,MAX(1,(IF('3_Task_Input'!R451="Low",1,IF('3_Task_Input'!R451="Medium",3,5))))))</f>
        <v/>
      </c>
      <c r="L451" s="8" t="str">
        <f>IF(A451="","",ROUND(AVERAGE(G451:K451),2))</f>
        <v/>
      </c>
      <c r="M451" s="8" t="str">
        <f>IF(A451="","",IF(L451&gt;=4,"High-Impact / Near-Term",IF(L451&gt;=2.5,"Medium-Impact","Monitor / Defer")))</f>
        <v/>
      </c>
    </row>
    <row r="452" spans="1:13">
      <c r="A452" s="8" t="str">
        <f>IF('3_Task_Input'!A452="","",'3_Task_Input'!A452)</f>
        <v/>
      </c>
      <c r="B452" s="8" t="str">
        <f>IF(A452="","",'3_Task_Input'!B452)</f>
        <v/>
      </c>
      <c r="C452" s="8" t="str">
        <f>IF(A452="","",'3_Task_Input'!C452)</f>
        <v/>
      </c>
      <c r="D452" s="8" t="str">
        <f>IF(A452="","",IF('3_Task_Input'!H452="per day",'3_Task_Input'!I452*260,IF('3_Task_Input'!H452="per week",'3_Task_Input'!I452*52,IF('3_Task_Input'!H452="per month",'3_Task_Input'!I452*12,""))))</f>
        <v/>
      </c>
      <c r="E452" s="8" t="str">
        <f>IF(A452="","",(D452*'3_Task_Input'!G452/60)*MAX(1,'3_Task_Input'!J452))</f>
        <v/>
      </c>
      <c r="F452" s="8" t="str">
        <f>IF(A452="","",E452*'3_Task_Input'!K452)</f>
        <v/>
      </c>
      <c r="G452" s="8" t="str">
        <f>IF(A452="","",IF(E452&lt;50,1,IF(E452&lt;200,2,IF(E452&lt;500,3,IF(E452&lt;1000,4,5)))))</f>
        <v/>
      </c>
      <c r="H452" s="8" t="str">
        <f>IF(A452="","",IF(F452&lt;10000,1,IF(F452&lt;50000,2,IF(F452&lt;150000,3,IF(F452&lt;300000,4,5)))))</f>
        <v/>
      </c>
      <c r="I452" s="8" t="str">
        <f>IF(A452="","",MIN(5,MAX(1,(IF('3_Task_Input'!L452="Low",1,IF('3_Task_Input'!L452="Medium",3,5)) +IF('3_Task_Input'!M452="Rare",0,IF('3_Task_Input'!M452="Occasional",1,2)) +IF('3_Task_Input'!N452="Shared",0,IF('3_Task_Input'!N452="Role-based",1,2)) +IF('3_Task_Input'!O452="Yes",1,0))/2)))</f>
        <v/>
      </c>
      <c r="J452" s="8" t="str">
        <f>IF(A452="","",MIN(5,MAX(1,(IF('3_Task_Input'!S452="None",1,IF('3_Task_Input'!S452="Internal",3,5)) +IF('3_Task_Input'!P452&gt;48,5,IF('3_Task_Input'!P452&gt;8,4,IF('3_Task_Input'!P452&gt;0,2,1))))/2)))</f>
        <v/>
      </c>
      <c r="K452" s="8" t="str">
        <f>IF(A452="","",MIN(5,MAX(1,(IF('3_Task_Input'!R452="Low",1,IF('3_Task_Input'!R452="Medium",3,5))))))</f>
        <v/>
      </c>
      <c r="L452" s="8" t="str">
        <f>IF(A452="","",ROUND(AVERAGE(G452:K452),2))</f>
        <v/>
      </c>
      <c r="M452" s="8" t="str">
        <f>IF(A452="","",IF(L452&gt;=4,"High-Impact / Near-Term",IF(L452&gt;=2.5,"Medium-Impact","Monitor / Defer")))</f>
        <v/>
      </c>
    </row>
    <row r="453" spans="1:13">
      <c r="A453" s="8" t="str">
        <f>IF('3_Task_Input'!A453="","",'3_Task_Input'!A453)</f>
        <v/>
      </c>
      <c r="B453" s="8" t="str">
        <f>IF(A453="","",'3_Task_Input'!B453)</f>
        <v/>
      </c>
      <c r="C453" s="8" t="str">
        <f>IF(A453="","",'3_Task_Input'!C453)</f>
        <v/>
      </c>
      <c r="D453" s="8" t="str">
        <f>IF(A453="","",IF('3_Task_Input'!H453="per day",'3_Task_Input'!I453*260,IF('3_Task_Input'!H453="per week",'3_Task_Input'!I453*52,IF('3_Task_Input'!H453="per month",'3_Task_Input'!I453*12,""))))</f>
        <v/>
      </c>
      <c r="E453" s="8" t="str">
        <f>IF(A453="","",(D453*'3_Task_Input'!G453/60)*MAX(1,'3_Task_Input'!J453))</f>
        <v/>
      </c>
      <c r="F453" s="8" t="str">
        <f>IF(A453="","",E453*'3_Task_Input'!K453)</f>
        <v/>
      </c>
      <c r="G453" s="8" t="str">
        <f>IF(A453="","",IF(E453&lt;50,1,IF(E453&lt;200,2,IF(E453&lt;500,3,IF(E453&lt;1000,4,5)))))</f>
        <v/>
      </c>
      <c r="H453" s="8" t="str">
        <f>IF(A453="","",IF(F453&lt;10000,1,IF(F453&lt;50000,2,IF(F453&lt;150000,3,IF(F453&lt;300000,4,5)))))</f>
        <v/>
      </c>
      <c r="I453" s="8" t="str">
        <f>IF(A453="","",MIN(5,MAX(1,(IF('3_Task_Input'!L453="Low",1,IF('3_Task_Input'!L453="Medium",3,5)) +IF('3_Task_Input'!M453="Rare",0,IF('3_Task_Input'!M453="Occasional",1,2)) +IF('3_Task_Input'!N453="Shared",0,IF('3_Task_Input'!N453="Role-based",1,2)) +IF('3_Task_Input'!O453="Yes",1,0))/2)))</f>
        <v/>
      </c>
      <c r="J453" s="8" t="str">
        <f>IF(A453="","",MIN(5,MAX(1,(IF('3_Task_Input'!S453="None",1,IF('3_Task_Input'!S453="Internal",3,5)) +IF('3_Task_Input'!P453&gt;48,5,IF('3_Task_Input'!P453&gt;8,4,IF('3_Task_Input'!P453&gt;0,2,1))))/2)))</f>
        <v/>
      </c>
      <c r="K453" s="8" t="str">
        <f>IF(A453="","",MIN(5,MAX(1,(IF('3_Task_Input'!R453="Low",1,IF('3_Task_Input'!R453="Medium",3,5))))))</f>
        <v/>
      </c>
      <c r="L453" s="8" t="str">
        <f>IF(A453="","",ROUND(AVERAGE(G453:K453),2))</f>
        <v/>
      </c>
      <c r="M453" s="8" t="str">
        <f>IF(A453="","",IF(L453&gt;=4,"High-Impact / Near-Term",IF(L453&gt;=2.5,"Medium-Impact","Monitor / Defer")))</f>
        <v/>
      </c>
    </row>
    <row r="454" spans="1:13">
      <c r="A454" s="8" t="str">
        <f>IF('3_Task_Input'!A454="","",'3_Task_Input'!A454)</f>
        <v/>
      </c>
      <c r="B454" s="8" t="str">
        <f>IF(A454="","",'3_Task_Input'!B454)</f>
        <v/>
      </c>
      <c r="C454" s="8" t="str">
        <f>IF(A454="","",'3_Task_Input'!C454)</f>
        <v/>
      </c>
      <c r="D454" s="8" t="str">
        <f>IF(A454="","",IF('3_Task_Input'!H454="per day",'3_Task_Input'!I454*260,IF('3_Task_Input'!H454="per week",'3_Task_Input'!I454*52,IF('3_Task_Input'!H454="per month",'3_Task_Input'!I454*12,""))))</f>
        <v/>
      </c>
      <c r="E454" s="8" t="str">
        <f>IF(A454="","",(D454*'3_Task_Input'!G454/60)*MAX(1,'3_Task_Input'!J454))</f>
        <v/>
      </c>
      <c r="F454" s="8" t="str">
        <f>IF(A454="","",E454*'3_Task_Input'!K454)</f>
        <v/>
      </c>
      <c r="G454" s="8" t="str">
        <f>IF(A454="","",IF(E454&lt;50,1,IF(E454&lt;200,2,IF(E454&lt;500,3,IF(E454&lt;1000,4,5)))))</f>
        <v/>
      </c>
      <c r="H454" s="8" t="str">
        <f>IF(A454="","",IF(F454&lt;10000,1,IF(F454&lt;50000,2,IF(F454&lt;150000,3,IF(F454&lt;300000,4,5)))))</f>
        <v/>
      </c>
      <c r="I454" s="8" t="str">
        <f>IF(A454="","",MIN(5,MAX(1,(IF('3_Task_Input'!L454="Low",1,IF('3_Task_Input'!L454="Medium",3,5)) +IF('3_Task_Input'!M454="Rare",0,IF('3_Task_Input'!M454="Occasional",1,2)) +IF('3_Task_Input'!N454="Shared",0,IF('3_Task_Input'!N454="Role-based",1,2)) +IF('3_Task_Input'!O454="Yes",1,0))/2)))</f>
        <v/>
      </c>
      <c r="J454" s="8" t="str">
        <f>IF(A454="","",MIN(5,MAX(1,(IF('3_Task_Input'!S454="None",1,IF('3_Task_Input'!S454="Internal",3,5)) +IF('3_Task_Input'!P454&gt;48,5,IF('3_Task_Input'!P454&gt;8,4,IF('3_Task_Input'!P454&gt;0,2,1))))/2)))</f>
        <v/>
      </c>
      <c r="K454" s="8" t="str">
        <f>IF(A454="","",MIN(5,MAX(1,(IF('3_Task_Input'!R454="Low",1,IF('3_Task_Input'!R454="Medium",3,5))))))</f>
        <v/>
      </c>
      <c r="L454" s="8" t="str">
        <f>IF(A454="","",ROUND(AVERAGE(G454:K454),2))</f>
        <v/>
      </c>
      <c r="M454" s="8" t="str">
        <f>IF(A454="","",IF(L454&gt;=4,"High-Impact / Near-Term",IF(L454&gt;=2.5,"Medium-Impact","Monitor / Defer")))</f>
        <v/>
      </c>
    </row>
    <row r="455" spans="1:13">
      <c r="A455" s="8" t="str">
        <f>IF('3_Task_Input'!A455="","",'3_Task_Input'!A455)</f>
        <v/>
      </c>
      <c r="B455" s="8" t="str">
        <f>IF(A455="","",'3_Task_Input'!B455)</f>
        <v/>
      </c>
      <c r="C455" s="8" t="str">
        <f>IF(A455="","",'3_Task_Input'!C455)</f>
        <v/>
      </c>
      <c r="D455" s="8" t="str">
        <f>IF(A455="","",IF('3_Task_Input'!H455="per day",'3_Task_Input'!I455*260,IF('3_Task_Input'!H455="per week",'3_Task_Input'!I455*52,IF('3_Task_Input'!H455="per month",'3_Task_Input'!I455*12,""))))</f>
        <v/>
      </c>
      <c r="E455" s="8" t="str">
        <f>IF(A455="","",(D455*'3_Task_Input'!G455/60)*MAX(1,'3_Task_Input'!J455))</f>
        <v/>
      </c>
      <c r="F455" s="8" t="str">
        <f>IF(A455="","",E455*'3_Task_Input'!K455)</f>
        <v/>
      </c>
      <c r="G455" s="8" t="str">
        <f>IF(A455="","",IF(E455&lt;50,1,IF(E455&lt;200,2,IF(E455&lt;500,3,IF(E455&lt;1000,4,5)))))</f>
        <v/>
      </c>
      <c r="H455" s="8" t="str">
        <f>IF(A455="","",IF(F455&lt;10000,1,IF(F455&lt;50000,2,IF(F455&lt;150000,3,IF(F455&lt;300000,4,5)))))</f>
        <v/>
      </c>
      <c r="I455" s="8" t="str">
        <f>IF(A455="","",MIN(5,MAX(1,(IF('3_Task_Input'!L455="Low",1,IF('3_Task_Input'!L455="Medium",3,5)) +IF('3_Task_Input'!M455="Rare",0,IF('3_Task_Input'!M455="Occasional",1,2)) +IF('3_Task_Input'!N455="Shared",0,IF('3_Task_Input'!N455="Role-based",1,2)) +IF('3_Task_Input'!O455="Yes",1,0))/2)))</f>
        <v/>
      </c>
      <c r="J455" s="8" t="str">
        <f>IF(A455="","",MIN(5,MAX(1,(IF('3_Task_Input'!S455="None",1,IF('3_Task_Input'!S455="Internal",3,5)) +IF('3_Task_Input'!P455&gt;48,5,IF('3_Task_Input'!P455&gt;8,4,IF('3_Task_Input'!P455&gt;0,2,1))))/2)))</f>
        <v/>
      </c>
      <c r="K455" s="8" t="str">
        <f>IF(A455="","",MIN(5,MAX(1,(IF('3_Task_Input'!R455="Low",1,IF('3_Task_Input'!R455="Medium",3,5))))))</f>
        <v/>
      </c>
      <c r="L455" s="8" t="str">
        <f>IF(A455="","",ROUND(AVERAGE(G455:K455),2))</f>
        <v/>
      </c>
      <c r="M455" s="8" t="str">
        <f>IF(A455="","",IF(L455&gt;=4,"High-Impact / Near-Term",IF(L455&gt;=2.5,"Medium-Impact","Monitor / Defer")))</f>
        <v/>
      </c>
    </row>
    <row r="456" spans="1:13">
      <c r="A456" s="8" t="str">
        <f>IF('3_Task_Input'!A456="","",'3_Task_Input'!A456)</f>
        <v/>
      </c>
      <c r="B456" s="8" t="str">
        <f>IF(A456="","",'3_Task_Input'!B456)</f>
        <v/>
      </c>
      <c r="C456" s="8" t="str">
        <f>IF(A456="","",'3_Task_Input'!C456)</f>
        <v/>
      </c>
      <c r="D456" s="8" t="str">
        <f>IF(A456="","",IF('3_Task_Input'!H456="per day",'3_Task_Input'!I456*260,IF('3_Task_Input'!H456="per week",'3_Task_Input'!I456*52,IF('3_Task_Input'!H456="per month",'3_Task_Input'!I456*12,""))))</f>
        <v/>
      </c>
      <c r="E456" s="8" t="str">
        <f>IF(A456="","",(D456*'3_Task_Input'!G456/60)*MAX(1,'3_Task_Input'!J456))</f>
        <v/>
      </c>
      <c r="F456" s="8" t="str">
        <f>IF(A456="","",E456*'3_Task_Input'!K456)</f>
        <v/>
      </c>
      <c r="G456" s="8" t="str">
        <f>IF(A456="","",IF(E456&lt;50,1,IF(E456&lt;200,2,IF(E456&lt;500,3,IF(E456&lt;1000,4,5)))))</f>
        <v/>
      </c>
      <c r="H456" s="8" t="str">
        <f>IF(A456="","",IF(F456&lt;10000,1,IF(F456&lt;50000,2,IF(F456&lt;150000,3,IF(F456&lt;300000,4,5)))))</f>
        <v/>
      </c>
      <c r="I456" s="8" t="str">
        <f>IF(A456="","",MIN(5,MAX(1,(IF('3_Task_Input'!L456="Low",1,IF('3_Task_Input'!L456="Medium",3,5)) +IF('3_Task_Input'!M456="Rare",0,IF('3_Task_Input'!M456="Occasional",1,2)) +IF('3_Task_Input'!N456="Shared",0,IF('3_Task_Input'!N456="Role-based",1,2)) +IF('3_Task_Input'!O456="Yes",1,0))/2)))</f>
        <v/>
      </c>
      <c r="J456" s="8" t="str">
        <f>IF(A456="","",MIN(5,MAX(1,(IF('3_Task_Input'!S456="None",1,IF('3_Task_Input'!S456="Internal",3,5)) +IF('3_Task_Input'!P456&gt;48,5,IF('3_Task_Input'!P456&gt;8,4,IF('3_Task_Input'!P456&gt;0,2,1))))/2)))</f>
        <v/>
      </c>
      <c r="K456" s="8" t="str">
        <f>IF(A456="","",MIN(5,MAX(1,(IF('3_Task_Input'!R456="Low",1,IF('3_Task_Input'!R456="Medium",3,5))))))</f>
        <v/>
      </c>
      <c r="L456" s="8" t="str">
        <f>IF(A456="","",ROUND(AVERAGE(G456:K456),2))</f>
        <v/>
      </c>
      <c r="M456" s="8" t="str">
        <f>IF(A456="","",IF(L456&gt;=4,"High-Impact / Near-Term",IF(L456&gt;=2.5,"Medium-Impact","Monitor / Defer")))</f>
        <v/>
      </c>
    </row>
    <row r="457" spans="1:13">
      <c r="A457" s="8" t="str">
        <f>IF('3_Task_Input'!A457="","",'3_Task_Input'!A457)</f>
        <v/>
      </c>
      <c r="B457" s="8" t="str">
        <f>IF(A457="","",'3_Task_Input'!B457)</f>
        <v/>
      </c>
      <c r="C457" s="8" t="str">
        <f>IF(A457="","",'3_Task_Input'!C457)</f>
        <v/>
      </c>
      <c r="D457" s="8" t="str">
        <f>IF(A457="","",IF('3_Task_Input'!H457="per day",'3_Task_Input'!I457*260,IF('3_Task_Input'!H457="per week",'3_Task_Input'!I457*52,IF('3_Task_Input'!H457="per month",'3_Task_Input'!I457*12,""))))</f>
        <v/>
      </c>
      <c r="E457" s="8" t="str">
        <f>IF(A457="","",(D457*'3_Task_Input'!G457/60)*MAX(1,'3_Task_Input'!J457))</f>
        <v/>
      </c>
      <c r="F457" s="8" t="str">
        <f>IF(A457="","",E457*'3_Task_Input'!K457)</f>
        <v/>
      </c>
      <c r="G457" s="8" t="str">
        <f>IF(A457="","",IF(E457&lt;50,1,IF(E457&lt;200,2,IF(E457&lt;500,3,IF(E457&lt;1000,4,5)))))</f>
        <v/>
      </c>
      <c r="H457" s="8" t="str">
        <f>IF(A457="","",IF(F457&lt;10000,1,IF(F457&lt;50000,2,IF(F457&lt;150000,3,IF(F457&lt;300000,4,5)))))</f>
        <v/>
      </c>
      <c r="I457" s="8" t="str">
        <f>IF(A457="","",MIN(5,MAX(1,(IF('3_Task_Input'!L457="Low",1,IF('3_Task_Input'!L457="Medium",3,5)) +IF('3_Task_Input'!M457="Rare",0,IF('3_Task_Input'!M457="Occasional",1,2)) +IF('3_Task_Input'!N457="Shared",0,IF('3_Task_Input'!N457="Role-based",1,2)) +IF('3_Task_Input'!O457="Yes",1,0))/2)))</f>
        <v/>
      </c>
      <c r="J457" s="8" t="str">
        <f>IF(A457="","",MIN(5,MAX(1,(IF('3_Task_Input'!S457="None",1,IF('3_Task_Input'!S457="Internal",3,5)) +IF('3_Task_Input'!P457&gt;48,5,IF('3_Task_Input'!P457&gt;8,4,IF('3_Task_Input'!P457&gt;0,2,1))))/2)))</f>
        <v/>
      </c>
      <c r="K457" s="8" t="str">
        <f>IF(A457="","",MIN(5,MAX(1,(IF('3_Task_Input'!R457="Low",1,IF('3_Task_Input'!R457="Medium",3,5))))))</f>
        <v/>
      </c>
      <c r="L457" s="8" t="str">
        <f>IF(A457="","",ROUND(AVERAGE(G457:K457),2))</f>
        <v/>
      </c>
      <c r="M457" s="8" t="str">
        <f>IF(A457="","",IF(L457&gt;=4,"High-Impact / Near-Term",IF(L457&gt;=2.5,"Medium-Impact","Monitor / Defer")))</f>
        <v/>
      </c>
    </row>
    <row r="458" spans="1:13">
      <c r="A458" s="8" t="str">
        <f>IF('3_Task_Input'!A458="","",'3_Task_Input'!A458)</f>
        <v/>
      </c>
      <c r="B458" s="8" t="str">
        <f>IF(A458="","",'3_Task_Input'!B458)</f>
        <v/>
      </c>
      <c r="C458" s="8" t="str">
        <f>IF(A458="","",'3_Task_Input'!C458)</f>
        <v/>
      </c>
      <c r="D458" s="8" t="str">
        <f>IF(A458="","",IF('3_Task_Input'!H458="per day",'3_Task_Input'!I458*260,IF('3_Task_Input'!H458="per week",'3_Task_Input'!I458*52,IF('3_Task_Input'!H458="per month",'3_Task_Input'!I458*12,""))))</f>
        <v/>
      </c>
      <c r="E458" s="8" t="str">
        <f>IF(A458="","",(D458*'3_Task_Input'!G458/60)*MAX(1,'3_Task_Input'!J458))</f>
        <v/>
      </c>
      <c r="F458" s="8" t="str">
        <f>IF(A458="","",E458*'3_Task_Input'!K458)</f>
        <v/>
      </c>
      <c r="G458" s="8" t="str">
        <f>IF(A458="","",IF(E458&lt;50,1,IF(E458&lt;200,2,IF(E458&lt;500,3,IF(E458&lt;1000,4,5)))))</f>
        <v/>
      </c>
      <c r="H458" s="8" t="str">
        <f>IF(A458="","",IF(F458&lt;10000,1,IF(F458&lt;50000,2,IF(F458&lt;150000,3,IF(F458&lt;300000,4,5)))))</f>
        <v/>
      </c>
      <c r="I458" s="8" t="str">
        <f>IF(A458="","",MIN(5,MAX(1,(IF('3_Task_Input'!L458="Low",1,IF('3_Task_Input'!L458="Medium",3,5)) +IF('3_Task_Input'!M458="Rare",0,IF('3_Task_Input'!M458="Occasional",1,2)) +IF('3_Task_Input'!N458="Shared",0,IF('3_Task_Input'!N458="Role-based",1,2)) +IF('3_Task_Input'!O458="Yes",1,0))/2)))</f>
        <v/>
      </c>
      <c r="J458" s="8" t="str">
        <f>IF(A458="","",MIN(5,MAX(1,(IF('3_Task_Input'!S458="None",1,IF('3_Task_Input'!S458="Internal",3,5)) +IF('3_Task_Input'!P458&gt;48,5,IF('3_Task_Input'!P458&gt;8,4,IF('3_Task_Input'!P458&gt;0,2,1))))/2)))</f>
        <v/>
      </c>
      <c r="K458" s="8" t="str">
        <f>IF(A458="","",MIN(5,MAX(1,(IF('3_Task_Input'!R458="Low",1,IF('3_Task_Input'!R458="Medium",3,5))))))</f>
        <v/>
      </c>
      <c r="L458" s="8" t="str">
        <f>IF(A458="","",ROUND(AVERAGE(G458:K458),2))</f>
        <v/>
      </c>
      <c r="M458" s="8" t="str">
        <f>IF(A458="","",IF(L458&gt;=4,"High-Impact / Near-Term",IF(L458&gt;=2.5,"Medium-Impact","Monitor / Defer")))</f>
        <v/>
      </c>
    </row>
    <row r="459" spans="1:13">
      <c r="A459" s="8" t="str">
        <f>IF('3_Task_Input'!A459="","",'3_Task_Input'!A459)</f>
        <v/>
      </c>
      <c r="B459" s="8" t="str">
        <f>IF(A459="","",'3_Task_Input'!B459)</f>
        <v/>
      </c>
      <c r="C459" s="8" t="str">
        <f>IF(A459="","",'3_Task_Input'!C459)</f>
        <v/>
      </c>
      <c r="D459" s="8" t="str">
        <f>IF(A459="","",IF('3_Task_Input'!H459="per day",'3_Task_Input'!I459*260,IF('3_Task_Input'!H459="per week",'3_Task_Input'!I459*52,IF('3_Task_Input'!H459="per month",'3_Task_Input'!I459*12,""))))</f>
        <v/>
      </c>
      <c r="E459" s="8" t="str">
        <f>IF(A459="","",(D459*'3_Task_Input'!G459/60)*MAX(1,'3_Task_Input'!J459))</f>
        <v/>
      </c>
      <c r="F459" s="8" t="str">
        <f>IF(A459="","",E459*'3_Task_Input'!K459)</f>
        <v/>
      </c>
      <c r="G459" s="8" t="str">
        <f>IF(A459="","",IF(E459&lt;50,1,IF(E459&lt;200,2,IF(E459&lt;500,3,IF(E459&lt;1000,4,5)))))</f>
        <v/>
      </c>
      <c r="H459" s="8" t="str">
        <f>IF(A459="","",IF(F459&lt;10000,1,IF(F459&lt;50000,2,IF(F459&lt;150000,3,IF(F459&lt;300000,4,5)))))</f>
        <v/>
      </c>
      <c r="I459" s="8" t="str">
        <f>IF(A459="","",MIN(5,MAX(1,(IF('3_Task_Input'!L459="Low",1,IF('3_Task_Input'!L459="Medium",3,5)) +IF('3_Task_Input'!M459="Rare",0,IF('3_Task_Input'!M459="Occasional",1,2)) +IF('3_Task_Input'!N459="Shared",0,IF('3_Task_Input'!N459="Role-based",1,2)) +IF('3_Task_Input'!O459="Yes",1,0))/2)))</f>
        <v/>
      </c>
      <c r="J459" s="8" t="str">
        <f>IF(A459="","",MIN(5,MAX(1,(IF('3_Task_Input'!S459="None",1,IF('3_Task_Input'!S459="Internal",3,5)) +IF('3_Task_Input'!P459&gt;48,5,IF('3_Task_Input'!P459&gt;8,4,IF('3_Task_Input'!P459&gt;0,2,1))))/2)))</f>
        <v/>
      </c>
      <c r="K459" s="8" t="str">
        <f>IF(A459="","",MIN(5,MAX(1,(IF('3_Task_Input'!R459="Low",1,IF('3_Task_Input'!R459="Medium",3,5))))))</f>
        <v/>
      </c>
      <c r="L459" s="8" t="str">
        <f>IF(A459="","",ROUND(AVERAGE(G459:K459),2))</f>
        <v/>
      </c>
      <c r="M459" s="8" t="str">
        <f>IF(A459="","",IF(L459&gt;=4,"High-Impact / Near-Term",IF(L459&gt;=2.5,"Medium-Impact","Monitor / Defer")))</f>
        <v/>
      </c>
    </row>
    <row r="460" spans="1:13">
      <c r="A460" s="8" t="str">
        <f>IF('3_Task_Input'!A460="","",'3_Task_Input'!A460)</f>
        <v/>
      </c>
      <c r="B460" s="8" t="str">
        <f>IF(A460="","",'3_Task_Input'!B460)</f>
        <v/>
      </c>
      <c r="C460" s="8" t="str">
        <f>IF(A460="","",'3_Task_Input'!C460)</f>
        <v/>
      </c>
      <c r="D460" s="8" t="str">
        <f>IF(A460="","",IF('3_Task_Input'!H460="per day",'3_Task_Input'!I460*260,IF('3_Task_Input'!H460="per week",'3_Task_Input'!I460*52,IF('3_Task_Input'!H460="per month",'3_Task_Input'!I460*12,""))))</f>
        <v/>
      </c>
      <c r="E460" s="8" t="str">
        <f>IF(A460="","",(D460*'3_Task_Input'!G460/60)*MAX(1,'3_Task_Input'!J460))</f>
        <v/>
      </c>
      <c r="F460" s="8" t="str">
        <f>IF(A460="","",E460*'3_Task_Input'!K460)</f>
        <v/>
      </c>
      <c r="G460" s="8" t="str">
        <f>IF(A460="","",IF(E460&lt;50,1,IF(E460&lt;200,2,IF(E460&lt;500,3,IF(E460&lt;1000,4,5)))))</f>
        <v/>
      </c>
      <c r="H460" s="8" t="str">
        <f>IF(A460="","",IF(F460&lt;10000,1,IF(F460&lt;50000,2,IF(F460&lt;150000,3,IF(F460&lt;300000,4,5)))))</f>
        <v/>
      </c>
      <c r="I460" s="8" t="str">
        <f>IF(A460="","",MIN(5,MAX(1,(IF('3_Task_Input'!L460="Low",1,IF('3_Task_Input'!L460="Medium",3,5)) +IF('3_Task_Input'!M460="Rare",0,IF('3_Task_Input'!M460="Occasional",1,2)) +IF('3_Task_Input'!N460="Shared",0,IF('3_Task_Input'!N460="Role-based",1,2)) +IF('3_Task_Input'!O460="Yes",1,0))/2)))</f>
        <v/>
      </c>
      <c r="J460" s="8" t="str">
        <f>IF(A460="","",MIN(5,MAX(1,(IF('3_Task_Input'!S460="None",1,IF('3_Task_Input'!S460="Internal",3,5)) +IF('3_Task_Input'!P460&gt;48,5,IF('3_Task_Input'!P460&gt;8,4,IF('3_Task_Input'!P460&gt;0,2,1))))/2)))</f>
        <v/>
      </c>
      <c r="K460" s="8" t="str">
        <f>IF(A460="","",MIN(5,MAX(1,(IF('3_Task_Input'!R460="Low",1,IF('3_Task_Input'!R460="Medium",3,5))))))</f>
        <v/>
      </c>
      <c r="L460" s="8" t="str">
        <f>IF(A460="","",ROUND(AVERAGE(G460:K460),2))</f>
        <v/>
      </c>
      <c r="M460" s="8" t="str">
        <f>IF(A460="","",IF(L460&gt;=4,"High-Impact / Near-Term",IF(L460&gt;=2.5,"Medium-Impact","Monitor / Defer")))</f>
        <v/>
      </c>
    </row>
    <row r="461" spans="1:13">
      <c r="A461" s="8" t="str">
        <f>IF('3_Task_Input'!A461="","",'3_Task_Input'!A461)</f>
        <v/>
      </c>
      <c r="B461" s="8" t="str">
        <f>IF(A461="","",'3_Task_Input'!B461)</f>
        <v/>
      </c>
      <c r="C461" s="8" t="str">
        <f>IF(A461="","",'3_Task_Input'!C461)</f>
        <v/>
      </c>
      <c r="D461" s="8" t="str">
        <f>IF(A461="","",IF('3_Task_Input'!H461="per day",'3_Task_Input'!I461*260,IF('3_Task_Input'!H461="per week",'3_Task_Input'!I461*52,IF('3_Task_Input'!H461="per month",'3_Task_Input'!I461*12,""))))</f>
        <v/>
      </c>
      <c r="E461" s="8" t="str">
        <f>IF(A461="","",(D461*'3_Task_Input'!G461/60)*MAX(1,'3_Task_Input'!J461))</f>
        <v/>
      </c>
      <c r="F461" s="8" t="str">
        <f>IF(A461="","",E461*'3_Task_Input'!K461)</f>
        <v/>
      </c>
      <c r="G461" s="8" t="str">
        <f>IF(A461="","",IF(E461&lt;50,1,IF(E461&lt;200,2,IF(E461&lt;500,3,IF(E461&lt;1000,4,5)))))</f>
        <v/>
      </c>
      <c r="H461" s="8" t="str">
        <f>IF(A461="","",IF(F461&lt;10000,1,IF(F461&lt;50000,2,IF(F461&lt;150000,3,IF(F461&lt;300000,4,5)))))</f>
        <v/>
      </c>
      <c r="I461" s="8" t="str">
        <f>IF(A461="","",MIN(5,MAX(1,(IF('3_Task_Input'!L461="Low",1,IF('3_Task_Input'!L461="Medium",3,5)) +IF('3_Task_Input'!M461="Rare",0,IF('3_Task_Input'!M461="Occasional",1,2)) +IF('3_Task_Input'!N461="Shared",0,IF('3_Task_Input'!N461="Role-based",1,2)) +IF('3_Task_Input'!O461="Yes",1,0))/2)))</f>
        <v/>
      </c>
      <c r="J461" s="8" t="str">
        <f>IF(A461="","",MIN(5,MAX(1,(IF('3_Task_Input'!S461="None",1,IF('3_Task_Input'!S461="Internal",3,5)) +IF('3_Task_Input'!P461&gt;48,5,IF('3_Task_Input'!P461&gt;8,4,IF('3_Task_Input'!P461&gt;0,2,1))))/2)))</f>
        <v/>
      </c>
      <c r="K461" s="8" t="str">
        <f>IF(A461="","",MIN(5,MAX(1,(IF('3_Task_Input'!R461="Low",1,IF('3_Task_Input'!R461="Medium",3,5))))))</f>
        <v/>
      </c>
      <c r="L461" s="8" t="str">
        <f>IF(A461="","",ROUND(AVERAGE(G461:K461),2))</f>
        <v/>
      </c>
      <c r="M461" s="8" t="str">
        <f>IF(A461="","",IF(L461&gt;=4,"High-Impact / Near-Term",IF(L461&gt;=2.5,"Medium-Impact","Monitor / Defer")))</f>
        <v/>
      </c>
    </row>
    <row r="462" spans="1:13">
      <c r="A462" s="8" t="str">
        <f>IF('3_Task_Input'!A462="","",'3_Task_Input'!A462)</f>
        <v/>
      </c>
      <c r="B462" s="8" t="str">
        <f>IF(A462="","",'3_Task_Input'!B462)</f>
        <v/>
      </c>
      <c r="C462" s="8" t="str">
        <f>IF(A462="","",'3_Task_Input'!C462)</f>
        <v/>
      </c>
      <c r="D462" s="8" t="str">
        <f>IF(A462="","",IF('3_Task_Input'!H462="per day",'3_Task_Input'!I462*260,IF('3_Task_Input'!H462="per week",'3_Task_Input'!I462*52,IF('3_Task_Input'!H462="per month",'3_Task_Input'!I462*12,""))))</f>
        <v/>
      </c>
      <c r="E462" s="8" t="str">
        <f>IF(A462="","",(D462*'3_Task_Input'!G462/60)*MAX(1,'3_Task_Input'!J462))</f>
        <v/>
      </c>
      <c r="F462" s="8" t="str">
        <f>IF(A462="","",E462*'3_Task_Input'!K462)</f>
        <v/>
      </c>
      <c r="G462" s="8" t="str">
        <f>IF(A462="","",IF(E462&lt;50,1,IF(E462&lt;200,2,IF(E462&lt;500,3,IF(E462&lt;1000,4,5)))))</f>
        <v/>
      </c>
      <c r="H462" s="8" t="str">
        <f>IF(A462="","",IF(F462&lt;10000,1,IF(F462&lt;50000,2,IF(F462&lt;150000,3,IF(F462&lt;300000,4,5)))))</f>
        <v/>
      </c>
      <c r="I462" s="8" t="str">
        <f>IF(A462="","",MIN(5,MAX(1,(IF('3_Task_Input'!L462="Low",1,IF('3_Task_Input'!L462="Medium",3,5)) +IF('3_Task_Input'!M462="Rare",0,IF('3_Task_Input'!M462="Occasional",1,2)) +IF('3_Task_Input'!N462="Shared",0,IF('3_Task_Input'!N462="Role-based",1,2)) +IF('3_Task_Input'!O462="Yes",1,0))/2)))</f>
        <v/>
      </c>
      <c r="J462" s="8" t="str">
        <f>IF(A462="","",MIN(5,MAX(1,(IF('3_Task_Input'!S462="None",1,IF('3_Task_Input'!S462="Internal",3,5)) +IF('3_Task_Input'!P462&gt;48,5,IF('3_Task_Input'!P462&gt;8,4,IF('3_Task_Input'!P462&gt;0,2,1))))/2)))</f>
        <v/>
      </c>
      <c r="K462" s="8" t="str">
        <f>IF(A462="","",MIN(5,MAX(1,(IF('3_Task_Input'!R462="Low",1,IF('3_Task_Input'!R462="Medium",3,5))))))</f>
        <v/>
      </c>
      <c r="L462" s="8" t="str">
        <f>IF(A462="","",ROUND(AVERAGE(G462:K462),2))</f>
        <v/>
      </c>
      <c r="M462" s="8" t="str">
        <f>IF(A462="","",IF(L462&gt;=4,"High-Impact / Near-Term",IF(L462&gt;=2.5,"Medium-Impact","Monitor / Defer")))</f>
        <v/>
      </c>
    </row>
    <row r="463" spans="1:13">
      <c r="A463" s="8" t="str">
        <f>IF('3_Task_Input'!A463="","",'3_Task_Input'!A463)</f>
        <v/>
      </c>
      <c r="B463" s="8" t="str">
        <f>IF(A463="","",'3_Task_Input'!B463)</f>
        <v/>
      </c>
      <c r="C463" s="8" t="str">
        <f>IF(A463="","",'3_Task_Input'!C463)</f>
        <v/>
      </c>
      <c r="D463" s="8" t="str">
        <f>IF(A463="","",IF('3_Task_Input'!H463="per day",'3_Task_Input'!I463*260,IF('3_Task_Input'!H463="per week",'3_Task_Input'!I463*52,IF('3_Task_Input'!H463="per month",'3_Task_Input'!I463*12,""))))</f>
        <v/>
      </c>
      <c r="E463" s="8" t="str">
        <f>IF(A463="","",(D463*'3_Task_Input'!G463/60)*MAX(1,'3_Task_Input'!J463))</f>
        <v/>
      </c>
      <c r="F463" s="8" t="str">
        <f>IF(A463="","",E463*'3_Task_Input'!K463)</f>
        <v/>
      </c>
      <c r="G463" s="8" t="str">
        <f>IF(A463="","",IF(E463&lt;50,1,IF(E463&lt;200,2,IF(E463&lt;500,3,IF(E463&lt;1000,4,5)))))</f>
        <v/>
      </c>
      <c r="H463" s="8" t="str">
        <f>IF(A463="","",IF(F463&lt;10000,1,IF(F463&lt;50000,2,IF(F463&lt;150000,3,IF(F463&lt;300000,4,5)))))</f>
        <v/>
      </c>
      <c r="I463" s="8" t="str">
        <f>IF(A463="","",MIN(5,MAX(1,(IF('3_Task_Input'!L463="Low",1,IF('3_Task_Input'!L463="Medium",3,5)) +IF('3_Task_Input'!M463="Rare",0,IF('3_Task_Input'!M463="Occasional",1,2)) +IF('3_Task_Input'!N463="Shared",0,IF('3_Task_Input'!N463="Role-based",1,2)) +IF('3_Task_Input'!O463="Yes",1,0))/2)))</f>
        <v/>
      </c>
      <c r="J463" s="8" t="str">
        <f>IF(A463="","",MIN(5,MAX(1,(IF('3_Task_Input'!S463="None",1,IF('3_Task_Input'!S463="Internal",3,5)) +IF('3_Task_Input'!P463&gt;48,5,IF('3_Task_Input'!P463&gt;8,4,IF('3_Task_Input'!P463&gt;0,2,1))))/2)))</f>
        <v/>
      </c>
      <c r="K463" s="8" t="str">
        <f>IF(A463="","",MIN(5,MAX(1,(IF('3_Task_Input'!R463="Low",1,IF('3_Task_Input'!R463="Medium",3,5))))))</f>
        <v/>
      </c>
      <c r="L463" s="8" t="str">
        <f>IF(A463="","",ROUND(AVERAGE(G463:K463),2))</f>
        <v/>
      </c>
      <c r="M463" s="8" t="str">
        <f>IF(A463="","",IF(L463&gt;=4,"High-Impact / Near-Term",IF(L463&gt;=2.5,"Medium-Impact","Monitor / Defer")))</f>
        <v/>
      </c>
    </row>
    <row r="464" spans="1:13">
      <c r="A464" s="8" t="str">
        <f>IF('3_Task_Input'!A464="","",'3_Task_Input'!A464)</f>
        <v/>
      </c>
      <c r="B464" s="8" t="str">
        <f>IF(A464="","",'3_Task_Input'!B464)</f>
        <v/>
      </c>
      <c r="C464" s="8" t="str">
        <f>IF(A464="","",'3_Task_Input'!C464)</f>
        <v/>
      </c>
      <c r="D464" s="8" t="str">
        <f>IF(A464="","",IF('3_Task_Input'!H464="per day",'3_Task_Input'!I464*260,IF('3_Task_Input'!H464="per week",'3_Task_Input'!I464*52,IF('3_Task_Input'!H464="per month",'3_Task_Input'!I464*12,""))))</f>
        <v/>
      </c>
      <c r="E464" s="8" t="str">
        <f>IF(A464="","",(D464*'3_Task_Input'!G464/60)*MAX(1,'3_Task_Input'!J464))</f>
        <v/>
      </c>
      <c r="F464" s="8" t="str">
        <f>IF(A464="","",E464*'3_Task_Input'!K464)</f>
        <v/>
      </c>
      <c r="G464" s="8" t="str">
        <f>IF(A464="","",IF(E464&lt;50,1,IF(E464&lt;200,2,IF(E464&lt;500,3,IF(E464&lt;1000,4,5)))))</f>
        <v/>
      </c>
      <c r="H464" s="8" t="str">
        <f>IF(A464="","",IF(F464&lt;10000,1,IF(F464&lt;50000,2,IF(F464&lt;150000,3,IF(F464&lt;300000,4,5)))))</f>
        <v/>
      </c>
      <c r="I464" s="8" t="str">
        <f>IF(A464="","",MIN(5,MAX(1,(IF('3_Task_Input'!L464="Low",1,IF('3_Task_Input'!L464="Medium",3,5)) +IF('3_Task_Input'!M464="Rare",0,IF('3_Task_Input'!M464="Occasional",1,2)) +IF('3_Task_Input'!N464="Shared",0,IF('3_Task_Input'!N464="Role-based",1,2)) +IF('3_Task_Input'!O464="Yes",1,0))/2)))</f>
        <v/>
      </c>
      <c r="J464" s="8" t="str">
        <f>IF(A464="","",MIN(5,MAX(1,(IF('3_Task_Input'!S464="None",1,IF('3_Task_Input'!S464="Internal",3,5)) +IF('3_Task_Input'!P464&gt;48,5,IF('3_Task_Input'!P464&gt;8,4,IF('3_Task_Input'!P464&gt;0,2,1))))/2)))</f>
        <v/>
      </c>
      <c r="K464" s="8" t="str">
        <f>IF(A464="","",MIN(5,MAX(1,(IF('3_Task_Input'!R464="Low",1,IF('3_Task_Input'!R464="Medium",3,5))))))</f>
        <v/>
      </c>
      <c r="L464" s="8" t="str">
        <f>IF(A464="","",ROUND(AVERAGE(G464:K464),2))</f>
        <v/>
      </c>
      <c r="M464" s="8" t="str">
        <f>IF(A464="","",IF(L464&gt;=4,"High-Impact / Near-Term",IF(L464&gt;=2.5,"Medium-Impact","Monitor / Defer")))</f>
        <v/>
      </c>
    </row>
    <row r="465" spans="1:13">
      <c r="A465" s="8" t="str">
        <f>IF('3_Task_Input'!A465="","",'3_Task_Input'!A465)</f>
        <v/>
      </c>
      <c r="B465" s="8" t="str">
        <f>IF(A465="","",'3_Task_Input'!B465)</f>
        <v/>
      </c>
      <c r="C465" s="8" t="str">
        <f>IF(A465="","",'3_Task_Input'!C465)</f>
        <v/>
      </c>
      <c r="D465" s="8" t="str">
        <f>IF(A465="","",IF('3_Task_Input'!H465="per day",'3_Task_Input'!I465*260,IF('3_Task_Input'!H465="per week",'3_Task_Input'!I465*52,IF('3_Task_Input'!H465="per month",'3_Task_Input'!I465*12,""))))</f>
        <v/>
      </c>
      <c r="E465" s="8" t="str">
        <f>IF(A465="","",(D465*'3_Task_Input'!G465/60)*MAX(1,'3_Task_Input'!J465))</f>
        <v/>
      </c>
      <c r="F465" s="8" t="str">
        <f>IF(A465="","",E465*'3_Task_Input'!K465)</f>
        <v/>
      </c>
      <c r="G465" s="8" t="str">
        <f>IF(A465="","",IF(E465&lt;50,1,IF(E465&lt;200,2,IF(E465&lt;500,3,IF(E465&lt;1000,4,5)))))</f>
        <v/>
      </c>
      <c r="H465" s="8" t="str">
        <f>IF(A465="","",IF(F465&lt;10000,1,IF(F465&lt;50000,2,IF(F465&lt;150000,3,IF(F465&lt;300000,4,5)))))</f>
        <v/>
      </c>
      <c r="I465" s="8" t="str">
        <f>IF(A465="","",MIN(5,MAX(1,(IF('3_Task_Input'!L465="Low",1,IF('3_Task_Input'!L465="Medium",3,5)) +IF('3_Task_Input'!M465="Rare",0,IF('3_Task_Input'!M465="Occasional",1,2)) +IF('3_Task_Input'!N465="Shared",0,IF('3_Task_Input'!N465="Role-based",1,2)) +IF('3_Task_Input'!O465="Yes",1,0))/2)))</f>
        <v/>
      </c>
      <c r="J465" s="8" t="str">
        <f>IF(A465="","",MIN(5,MAX(1,(IF('3_Task_Input'!S465="None",1,IF('3_Task_Input'!S465="Internal",3,5)) +IF('3_Task_Input'!P465&gt;48,5,IF('3_Task_Input'!P465&gt;8,4,IF('3_Task_Input'!P465&gt;0,2,1))))/2)))</f>
        <v/>
      </c>
      <c r="K465" s="8" t="str">
        <f>IF(A465="","",MIN(5,MAX(1,(IF('3_Task_Input'!R465="Low",1,IF('3_Task_Input'!R465="Medium",3,5))))))</f>
        <v/>
      </c>
      <c r="L465" s="8" t="str">
        <f>IF(A465="","",ROUND(AVERAGE(G465:K465),2))</f>
        <v/>
      </c>
      <c r="M465" s="8" t="str">
        <f>IF(A465="","",IF(L465&gt;=4,"High-Impact / Near-Term",IF(L465&gt;=2.5,"Medium-Impact","Monitor / Defer")))</f>
        <v/>
      </c>
    </row>
    <row r="466" spans="1:13">
      <c r="A466" s="8" t="str">
        <f>IF('3_Task_Input'!A466="","",'3_Task_Input'!A466)</f>
        <v/>
      </c>
      <c r="B466" s="8" t="str">
        <f>IF(A466="","",'3_Task_Input'!B466)</f>
        <v/>
      </c>
      <c r="C466" s="8" t="str">
        <f>IF(A466="","",'3_Task_Input'!C466)</f>
        <v/>
      </c>
      <c r="D466" s="8" t="str">
        <f>IF(A466="","",IF('3_Task_Input'!H466="per day",'3_Task_Input'!I466*260,IF('3_Task_Input'!H466="per week",'3_Task_Input'!I466*52,IF('3_Task_Input'!H466="per month",'3_Task_Input'!I466*12,""))))</f>
        <v/>
      </c>
      <c r="E466" s="8" t="str">
        <f>IF(A466="","",(D466*'3_Task_Input'!G466/60)*MAX(1,'3_Task_Input'!J466))</f>
        <v/>
      </c>
      <c r="F466" s="8" t="str">
        <f>IF(A466="","",E466*'3_Task_Input'!K466)</f>
        <v/>
      </c>
      <c r="G466" s="8" t="str">
        <f>IF(A466="","",IF(E466&lt;50,1,IF(E466&lt;200,2,IF(E466&lt;500,3,IF(E466&lt;1000,4,5)))))</f>
        <v/>
      </c>
      <c r="H466" s="8" t="str">
        <f>IF(A466="","",IF(F466&lt;10000,1,IF(F466&lt;50000,2,IF(F466&lt;150000,3,IF(F466&lt;300000,4,5)))))</f>
        <v/>
      </c>
      <c r="I466" s="8" t="str">
        <f>IF(A466="","",MIN(5,MAX(1,(IF('3_Task_Input'!L466="Low",1,IF('3_Task_Input'!L466="Medium",3,5)) +IF('3_Task_Input'!M466="Rare",0,IF('3_Task_Input'!M466="Occasional",1,2)) +IF('3_Task_Input'!N466="Shared",0,IF('3_Task_Input'!N466="Role-based",1,2)) +IF('3_Task_Input'!O466="Yes",1,0))/2)))</f>
        <v/>
      </c>
      <c r="J466" s="8" t="str">
        <f>IF(A466="","",MIN(5,MAX(1,(IF('3_Task_Input'!S466="None",1,IF('3_Task_Input'!S466="Internal",3,5)) +IF('3_Task_Input'!P466&gt;48,5,IF('3_Task_Input'!P466&gt;8,4,IF('3_Task_Input'!P466&gt;0,2,1))))/2)))</f>
        <v/>
      </c>
      <c r="K466" s="8" t="str">
        <f>IF(A466="","",MIN(5,MAX(1,(IF('3_Task_Input'!R466="Low",1,IF('3_Task_Input'!R466="Medium",3,5))))))</f>
        <v/>
      </c>
      <c r="L466" s="8" t="str">
        <f>IF(A466="","",ROUND(AVERAGE(G466:K466),2))</f>
        <v/>
      </c>
      <c r="M466" s="8" t="str">
        <f>IF(A466="","",IF(L466&gt;=4,"High-Impact / Near-Term",IF(L466&gt;=2.5,"Medium-Impact","Monitor / Defer")))</f>
        <v/>
      </c>
    </row>
    <row r="467" spans="1:13">
      <c r="A467" s="8" t="str">
        <f>IF('3_Task_Input'!A467="","",'3_Task_Input'!A467)</f>
        <v/>
      </c>
      <c r="B467" s="8" t="str">
        <f>IF(A467="","",'3_Task_Input'!B467)</f>
        <v/>
      </c>
      <c r="C467" s="8" t="str">
        <f>IF(A467="","",'3_Task_Input'!C467)</f>
        <v/>
      </c>
      <c r="D467" s="8" t="str">
        <f>IF(A467="","",IF('3_Task_Input'!H467="per day",'3_Task_Input'!I467*260,IF('3_Task_Input'!H467="per week",'3_Task_Input'!I467*52,IF('3_Task_Input'!H467="per month",'3_Task_Input'!I467*12,""))))</f>
        <v/>
      </c>
      <c r="E467" s="8" t="str">
        <f>IF(A467="","",(D467*'3_Task_Input'!G467/60)*MAX(1,'3_Task_Input'!J467))</f>
        <v/>
      </c>
      <c r="F467" s="8" t="str">
        <f>IF(A467="","",E467*'3_Task_Input'!K467)</f>
        <v/>
      </c>
      <c r="G467" s="8" t="str">
        <f>IF(A467="","",IF(E467&lt;50,1,IF(E467&lt;200,2,IF(E467&lt;500,3,IF(E467&lt;1000,4,5)))))</f>
        <v/>
      </c>
      <c r="H467" s="8" t="str">
        <f>IF(A467="","",IF(F467&lt;10000,1,IF(F467&lt;50000,2,IF(F467&lt;150000,3,IF(F467&lt;300000,4,5)))))</f>
        <v/>
      </c>
      <c r="I467" s="8" t="str">
        <f>IF(A467="","",MIN(5,MAX(1,(IF('3_Task_Input'!L467="Low",1,IF('3_Task_Input'!L467="Medium",3,5)) +IF('3_Task_Input'!M467="Rare",0,IF('3_Task_Input'!M467="Occasional",1,2)) +IF('3_Task_Input'!N467="Shared",0,IF('3_Task_Input'!N467="Role-based",1,2)) +IF('3_Task_Input'!O467="Yes",1,0))/2)))</f>
        <v/>
      </c>
      <c r="J467" s="8" t="str">
        <f>IF(A467="","",MIN(5,MAX(1,(IF('3_Task_Input'!S467="None",1,IF('3_Task_Input'!S467="Internal",3,5)) +IF('3_Task_Input'!P467&gt;48,5,IF('3_Task_Input'!P467&gt;8,4,IF('3_Task_Input'!P467&gt;0,2,1))))/2)))</f>
        <v/>
      </c>
      <c r="K467" s="8" t="str">
        <f>IF(A467="","",MIN(5,MAX(1,(IF('3_Task_Input'!R467="Low",1,IF('3_Task_Input'!R467="Medium",3,5))))))</f>
        <v/>
      </c>
      <c r="L467" s="8" t="str">
        <f>IF(A467="","",ROUND(AVERAGE(G467:K467),2))</f>
        <v/>
      </c>
      <c r="M467" s="8" t="str">
        <f>IF(A467="","",IF(L467&gt;=4,"High-Impact / Near-Term",IF(L467&gt;=2.5,"Medium-Impact","Monitor / Defer")))</f>
        <v/>
      </c>
    </row>
    <row r="468" spans="1:13">
      <c r="A468" s="8" t="str">
        <f>IF('3_Task_Input'!A468="","",'3_Task_Input'!A468)</f>
        <v/>
      </c>
      <c r="B468" s="8" t="str">
        <f>IF(A468="","",'3_Task_Input'!B468)</f>
        <v/>
      </c>
      <c r="C468" s="8" t="str">
        <f>IF(A468="","",'3_Task_Input'!C468)</f>
        <v/>
      </c>
      <c r="D468" s="8" t="str">
        <f>IF(A468="","",IF('3_Task_Input'!H468="per day",'3_Task_Input'!I468*260,IF('3_Task_Input'!H468="per week",'3_Task_Input'!I468*52,IF('3_Task_Input'!H468="per month",'3_Task_Input'!I468*12,""))))</f>
        <v/>
      </c>
      <c r="E468" s="8" t="str">
        <f>IF(A468="","",(D468*'3_Task_Input'!G468/60)*MAX(1,'3_Task_Input'!J468))</f>
        <v/>
      </c>
      <c r="F468" s="8" t="str">
        <f>IF(A468="","",E468*'3_Task_Input'!K468)</f>
        <v/>
      </c>
      <c r="G468" s="8" t="str">
        <f>IF(A468="","",IF(E468&lt;50,1,IF(E468&lt;200,2,IF(E468&lt;500,3,IF(E468&lt;1000,4,5)))))</f>
        <v/>
      </c>
      <c r="H468" s="8" t="str">
        <f>IF(A468="","",IF(F468&lt;10000,1,IF(F468&lt;50000,2,IF(F468&lt;150000,3,IF(F468&lt;300000,4,5)))))</f>
        <v/>
      </c>
      <c r="I468" s="8" t="str">
        <f>IF(A468="","",MIN(5,MAX(1,(IF('3_Task_Input'!L468="Low",1,IF('3_Task_Input'!L468="Medium",3,5)) +IF('3_Task_Input'!M468="Rare",0,IF('3_Task_Input'!M468="Occasional",1,2)) +IF('3_Task_Input'!N468="Shared",0,IF('3_Task_Input'!N468="Role-based",1,2)) +IF('3_Task_Input'!O468="Yes",1,0))/2)))</f>
        <v/>
      </c>
      <c r="J468" s="8" t="str">
        <f>IF(A468="","",MIN(5,MAX(1,(IF('3_Task_Input'!S468="None",1,IF('3_Task_Input'!S468="Internal",3,5)) +IF('3_Task_Input'!P468&gt;48,5,IF('3_Task_Input'!P468&gt;8,4,IF('3_Task_Input'!P468&gt;0,2,1))))/2)))</f>
        <v/>
      </c>
      <c r="K468" s="8" t="str">
        <f>IF(A468="","",MIN(5,MAX(1,(IF('3_Task_Input'!R468="Low",1,IF('3_Task_Input'!R468="Medium",3,5))))))</f>
        <v/>
      </c>
      <c r="L468" s="8" t="str">
        <f>IF(A468="","",ROUND(AVERAGE(G468:K468),2))</f>
        <v/>
      </c>
      <c r="M468" s="8" t="str">
        <f>IF(A468="","",IF(L468&gt;=4,"High-Impact / Near-Term",IF(L468&gt;=2.5,"Medium-Impact","Monitor / Defer")))</f>
        <v/>
      </c>
    </row>
    <row r="469" spans="1:13">
      <c r="A469" s="8" t="str">
        <f>IF('3_Task_Input'!A469="","",'3_Task_Input'!A469)</f>
        <v/>
      </c>
      <c r="B469" s="8" t="str">
        <f>IF(A469="","",'3_Task_Input'!B469)</f>
        <v/>
      </c>
      <c r="C469" s="8" t="str">
        <f>IF(A469="","",'3_Task_Input'!C469)</f>
        <v/>
      </c>
      <c r="D469" s="8" t="str">
        <f>IF(A469="","",IF('3_Task_Input'!H469="per day",'3_Task_Input'!I469*260,IF('3_Task_Input'!H469="per week",'3_Task_Input'!I469*52,IF('3_Task_Input'!H469="per month",'3_Task_Input'!I469*12,""))))</f>
        <v/>
      </c>
      <c r="E469" s="8" t="str">
        <f>IF(A469="","",(D469*'3_Task_Input'!G469/60)*MAX(1,'3_Task_Input'!J469))</f>
        <v/>
      </c>
      <c r="F469" s="8" t="str">
        <f>IF(A469="","",E469*'3_Task_Input'!K469)</f>
        <v/>
      </c>
      <c r="G469" s="8" t="str">
        <f>IF(A469="","",IF(E469&lt;50,1,IF(E469&lt;200,2,IF(E469&lt;500,3,IF(E469&lt;1000,4,5)))))</f>
        <v/>
      </c>
      <c r="H469" s="8" t="str">
        <f>IF(A469="","",IF(F469&lt;10000,1,IF(F469&lt;50000,2,IF(F469&lt;150000,3,IF(F469&lt;300000,4,5)))))</f>
        <v/>
      </c>
      <c r="I469" s="8" t="str">
        <f>IF(A469="","",MIN(5,MAX(1,(IF('3_Task_Input'!L469="Low",1,IF('3_Task_Input'!L469="Medium",3,5)) +IF('3_Task_Input'!M469="Rare",0,IF('3_Task_Input'!M469="Occasional",1,2)) +IF('3_Task_Input'!N469="Shared",0,IF('3_Task_Input'!N469="Role-based",1,2)) +IF('3_Task_Input'!O469="Yes",1,0))/2)))</f>
        <v/>
      </c>
      <c r="J469" s="8" t="str">
        <f>IF(A469="","",MIN(5,MAX(1,(IF('3_Task_Input'!S469="None",1,IF('3_Task_Input'!S469="Internal",3,5)) +IF('3_Task_Input'!P469&gt;48,5,IF('3_Task_Input'!P469&gt;8,4,IF('3_Task_Input'!P469&gt;0,2,1))))/2)))</f>
        <v/>
      </c>
      <c r="K469" s="8" t="str">
        <f>IF(A469="","",MIN(5,MAX(1,(IF('3_Task_Input'!R469="Low",1,IF('3_Task_Input'!R469="Medium",3,5))))))</f>
        <v/>
      </c>
      <c r="L469" s="8" t="str">
        <f>IF(A469="","",ROUND(AVERAGE(G469:K469),2))</f>
        <v/>
      </c>
      <c r="M469" s="8" t="str">
        <f>IF(A469="","",IF(L469&gt;=4,"High-Impact / Near-Term",IF(L469&gt;=2.5,"Medium-Impact","Monitor / Defer")))</f>
        <v/>
      </c>
    </row>
    <row r="470" spans="1:13">
      <c r="A470" s="8" t="str">
        <f>IF('3_Task_Input'!A470="","",'3_Task_Input'!A470)</f>
        <v/>
      </c>
      <c r="B470" s="8" t="str">
        <f>IF(A470="","",'3_Task_Input'!B470)</f>
        <v/>
      </c>
      <c r="C470" s="8" t="str">
        <f>IF(A470="","",'3_Task_Input'!C470)</f>
        <v/>
      </c>
      <c r="D470" s="8" t="str">
        <f>IF(A470="","",IF('3_Task_Input'!H470="per day",'3_Task_Input'!I470*260,IF('3_Task_Input'!H470="per week",'3_Task_Input'!I470*52,IF('3_Task_Input'!H470="per month",'3_Task_Input'!I470*12,""))))</f>
        <v/>
      </c>
      <c r="E470" s="8" t="str">
        <f>IF(A470="","",(D470*'3_Task_Input'!G470/60)*MAX(1,'3_Task_Input'!J470))</f>
        <v/>
      </c>
      <c r="F470" s="8" t="str">
        <f>IF(A470="","",E470*'3_Task_Input'!K470)</f>
        <v/>
      </c>
      <c r="G470" s="8" t="str">
        <f>IF(A470="","",IF(E470&lt;50,1,IF(E470&lt;200,2,IF(E470&lt;500,3,IF(E470&lt;1000,4,5)))))</f>
        <v/>
      </c>
      <c r="H470" s="8" t="str">
        <f>IF(A470="","",IF(F470&lt;10000,1,IF(F470&lt;50000,2,IF(F470&lt;150000,3,IF(F470&lt;300000,4,5)))))</f>
        <v/>
      </c>
      <c r="I470" s="8" t="str">
        <f>IF(A470="","",MIN(5,MAX(1,(IF('3_Task_Input'!L470="Low",1,IF('3_Task_Input'!L470="Medium",3,5)) +IF('3_Task_Input'!M470="Rare",0,IF('3_Task_Input'!M470="Occasional",1,2)) +IF('3_Task_Input'!N470="Shared",0,IF('3_Task_Input'!N470="Role-based",1,2)) +IF('3_Task_Input'!O470="Yes",1,0))/2)))</f>
        <v/>
      </c>
      <c r="J470" s="8" t="str">
        <f>IF(A470="","",MIN(5,MAX(1,(IF('3_Task_Input'!S470="None",1,IF('3_Task_Input'!S470="Internal",3,5)) +IF('3_Task_Input'!P470&gt;48,5,IF('3_Task_Input'!P470&gt;8,4,IF('3_Task_Input'!P470&gt;0,2,1))))/2)))</f>
        <v/>
      </c>
      <c r="K470" s="8" t="str">
        <f>IF(A470="","",MIN(5,MAX(1,(IF('3_Task_Input'!R470="Low",1,IF('3_Task_Input'!R470="Medium",3,5))))))</f>
        <v/>
      </c>
      <c r="L470" s="8" t="str">
        <f>IF(A470="","",ROUND(AVERAGE(G470:K470),2))</f>
        <v/>
      </c>
      <c r="M470" s="8" t="str">
        <f>IF(A470="","",IF(L470&gt;=4,"High-Impact / Near-Term",IF(L470&gt;=2.5,"Medium-Impact","Monitor / Defer")))</f>
        <v/>
      </c>
    </row>
    <row r="471" spans="1:13">
      <c r="A471" s="8" t="str">
        <f>IF('3_Task_Input'!A471="","",'3_Task_Input'!A471)</f>
        <v/>
      </c>
      <c r="B471" s="8" t="str">
        <f>IF(A471="","",'3_Task_Input'!B471)</f>
        <v/>
      </c>
      <c r="C471" s="8" t="str">
        <f>IF(A471="","",'3_Task_Input'!C471)</f>
        <v/>
      </c>
      <c r="D471" s="8" t="str">
        <f>IF(A471="","",IF('3_Task_Input'!H471="per day",'3_Task_Input'!I471*260,IF('3_Task_Input'!H471="per week",'3_Task_Input'!I471*52,IF('3_Task_Input'!H471="per month",'3_Task_Input'!I471*12,""))))</f>
        <v/>
      </c>
      <c r="E471" s="8" t="str">
        <f>IF(A471="","",(D471*'3_Task_Input'!G471/60)*MAX(1,'3_Task_Input'!J471))</f>
        <v/>
      </c>
      <c r="F471" s="8" t="str">
        <f>IF(A471="","",E471*'3_Task_Input'!K471)</f>
        <v/>
      </c>
      <c r="G471" s="8" t="str">
        <f>IF(A471="","",IF(E471&lt;50,1,IF(E471&lt;200,2,IF(E471&lt;500,3,IF(E471&lt;1000,4,5)))))</f>
        <v/>
      </c>
      <c r="H471" s="8" t="str">
        <f>IF(A471="","",IF(F471&lt;10000,1,IF(F471&lt;50000,2,IF(F471&lt;150000,3,IF(F471&lt;300000,4,5)))))</f>
        <v/>
      </c>
      <c r="I471" s="8" t="str">
        <f>IF(A471="","",MIN(5,MAX(1,(IF('3_Task_Input'!L471="Low",1,IF('3_Task_Input'!L471="Medium",3,5)) +IF('3_Task_Input'!M471="Rare",0,IF('3_Task_Input'!M471="Occasional",1,2)) +IF('3_Task_Input'!N471="Shared",0,IF('3_Task_Input'!N471="Role-based",1,2)) +IF('3_Task_Input'!O471="Yes",1,0))/2)))</f>
        <v/>
      </c>
      <c r="J471" s="8" t="str">
        <f>IF(A471="","",MIN(5,MAX(1,(IF('3_Task_Input'!S471="None",1,IF('3_Task_Input'!S471="Internal",3,5)) +IF('3_Task_Input'!P471&gt;48,5,IF('3_Task_Input'!P471&gt;8,4,IF('3_Task_Input'!P471&gt;0,2,1))))/2)))</f>
        <v/>
      </c>
      <c r="K471" s="8" t="str">
        <f>IF(A471="","",MIN(5,MAX(1,(IF('3_Task_Input'!R471="Low",1,IF('3_Task_Input'!R471="Medium",3,5))))))</f>
        <v/>
      </c>
      <c r="L471" s="8" t="str">
        <f>IF(A471="","",ROUND(AVERAGE(G471:K471),2))</f>
        <v/>
      </c>
      <c r="M471" s="8" t="str">
        <f>IF(A471="","",IF(L471&gt;=4,"High-Impact / Near-Term",IF(L471&gt;=2.5,"Medium-Impact","Monitor / Defer")))</f>
        <v/>
      </c>
    </row>
    <row r="472" spans="1:13">
      <c r="A472" s="8" t="str">
        <f>IF('3_Task_Input'!A472="","",'3_Task_Input'!A472)</f>
        <v/>
      </c>
      <c r="B472" s="8" t="str">
        <f>IF(A472="","",'3_Task_Input'!B472)</f>
        <v/>
      </c>
      <c r="C472" s="8" t="str">
        <f>IF(A472="","",'3_Task_Input'!C472)</f>
        <v/>
      </c>
      <c r="D472" s="8" t="str">
        <f>IF(A472="","",IF('3_Task_Input'!H472="per day",'3_Task_Input'!I472*260,IF('3_Task_Input'!H472="per week",'3_Task_Input'!I472*52,IF('3_Task_Input'!H472="per month",'3_Task_Input'!I472*12,""))))</f>
        <v/>
      </c>
      <c r="E472" s="8" t="str">
        <f>IF(A472="","",(D472*'3_Task_Input'!G472/60)*MAX(1,'3_Task_Input'!J472))</f>
        <v/>
      </c>
      <c r="F472" s="8" t="str">
        <f>IF(A472="","",E472*'3_Task_Input'!K472)</f>
        <v/>
      </c>
      <c r="G472" s="8" t="str">
        <f>IF(A472="","",IF(E472&lt;50,1,IF(E472&lt;200,2,IF(E472&lt;500,3,IF(E472&lt;1000,4,5)))))</f>
        <v/>
      </c>
      <c r="H472" s="8" t="str">
        <f>IF(A472="","",IF(F472&lt;10000,1,IF(F472&lt;50000,2,IF(F472&lt;150000,3,IF(F472&lt;300000,4,5)))))</f>
        <v/>
      </c>
      <c r="I472" s="8" t="str">
        <f>IF(A472="","",MIN(5,MAX(1,(IF('3_Task_Input'!L472="Low",1,IF('3_Task_Input'!L472="Medium",3,5)) +IF('3_Task_Input'!M472="Rare",0,IF('3_Task_Input'!M472="Occasional",1,2)) +IF('3_Task_Input'!N472="Shared",0,IF('3_Task_Input'!N472="Role-based",1,2)) +IF('3_Task_Input'!O472="Yes",1,0))/2)))</f>
        <v/>
      </c>
      <c r="J472" s="8" t="str">
        <f>IF(A472="","",MIN(5,MAX(1,(IF('3_Task_Input'!S472="None",1,IF('3_Task_Input'!S472="Internal",3,5)) +IF('3_Task_Input'!P472&gt;48,5,IF('3_Task_Input'!P472&gt;8,4,IF('3_Task_Input'!P472&gt;0,2,1))))/2)))</f>
        <v/>
      </c>
      <c r="K472" s="8" t="str">
        <f>IF(A472="","",MIN(5,MAX(1,(IF('3_Task_Input'!R472="Low",1,IF('3_Task_Input'!R472="Medium",3,5))))))</f>
        <v/>
      </c>
      <c r="L472" s="8" t="str">
        <f>IF(A472="","",ROUND(AVERAGE(G472:K472),2))</f>
        <v/>
      </c>
      <c r="M472" s="8" t="str">
        <f>IF(A472="","",IF(L472&gt;=4,"High-Impact / Near-Term",IF(L472&gt;=2.5,"Medium-Impact","Monitor / Defer")))</f>
        <v/>
      </c>
    </row>
    <row r="473" spans="1:13">
      <c r="A473" s="8" t="str">
        <f>IF('3_Task_Input'!A473="","",'3_Task_Input'!A473)</f>
        <v/>
      </c>
      <c r="B473" s="8" t="str">
        <f>IF(A473="","",'3_Task_Input'!B473)</f>
        <v/>
      </c>
      <c r="C473" s="8" t="str">
        <f>IF(A473="","",'3_Task_Input'!C473)</f>
        <v/>
      </c>
      <c r="D473" s="8" t="str">
        <f>IF(A473="","",IF('3_Task_Input'!H473="per day",'3_Task_Input'!I473*260,IF('3_Task_Input'!H473="per week",'3_Task_Input'!I473*52,IF('3_Task_Input'!H473="per month",'3_Task_Input'!I473*12,""))))</f>
        <v/>
      </c>
      <c r="E473" s="8" t="str">
        <f>IF(A473="","",(D473*'3_Task_Input'!G473/60)*MAX(1,'3_Task_Input'!J473))</f>
        <v/>
      </c>
      <c r="F473" s="8" t="str">
        <f>IF(A473="","",E473*'3_Task_Input'!K473)</f>
        <v/>
      </c>
      <c r="G473" s="8" t="str">
        <f>IF(A473="","",IF(E473&lt;50,1,IF(E473&lt;200,2,IF(E473&lt;500,3,IF(E473&lt;1000,4,5)))))</f>
        <v/>
      </c>
      <c r="H473" s="8" t="str">
        <f>IF(A473="","",IF(F473&lt;10000,1,IF(F473&lt;50000,2,IF(F473&lt;150000,3,IF(F473&lt;300000,4,5)))))</f>
        <v/>
      </c>
      <c r="I473" s="8" t="str">
        <f>IF(A473="","",MIN(5,MAX(1,(IF('3_Task_Input'!L473="Low",1,IF('3_Task_Input'!L473="Medium",3,5)) +IF('3_Task_Input'!M473="Rare",0,IF('3_Task_Input'!M473="Occasional",1,2)) +IF('3_Task_Input'!N473="Shared",0,IF('3_Task_Input'!N473="Role-based",1,2)) +IF('3_Task_Input'!O473="Yes",1,0))/2)))</f>
        <v/>
      </c>
      <c r="J473" s="8" t="str">
        <f>IF(A473="","",MIN(5,MAX(1,(IF('3_Task_Input'!S473="None",1,IF('3_Task_Input'!S473="Internal",3,5)) +IF('3_Task_Input'!P473&gt;48,5,IF('3_Task_Input'!P473&gt;8,4,IF('3_Task_Input'!P473&gt;0,2,1))))/2)))</f>
        <v/>
      </c>
      <c r="K473" s="8" t="str">
        <f>IF(A473="","",MIN(5,MAX(1,(IF('3_Task_Input'!R473="Low",1,IF('3_Task_Input'!R473="Medium",3,5))))))</f>
        <v/>
      </c>
      <c r="L473" s="8" t="str">
        <f>IF(A473="","",ROUND(AVERAGE(G473:K473),2))</f>
        <v/>
      </c>
      <c r="M473" s="8" t="str">
        <f>IF(A473="","",IF(L473&gt;=4,"High-Impact / Near-Term",IF(L473&gt;=2.5,"Medium-Impact","Monitor / Defer")))</f>
        <v/>
      </c>
    </row>
    <row r="474" spans="1:13">
      <c r="A474" s="8" t="str">
        <f>IF('3_Task_Input'!A474="","",'3_Task_Input'!A474)</f>
        <v/>
      </c>
      <c r="B474" s="8" t="str">
        <f>IF(A474="","",'3_Task_Input'!B474)</f>
        <v/>
      </c>
      <c r="C474" s="8" t="str">
        <f>IF(A474="","",'3_Task_Input'!C474)</f>
        <v/>
      </c>
      <c r="D474" s="8" t="str">
        <f>IF(A474="","",IF('3_Task_Input'!H474="per day",'3_Task_Input'!I474*260,IF('3_Task_Input'!H474="per week",'3_Task_Input'!I474*52,IF('3_Task_Input'!H474="per month",'3_Task_Input'!I474*12,""))))</f>
        <v/>
      </c>
      <c r="E474" s="8" t="str">
        <f>IF(A474="","",(D474*'3_Task_Input'!G474/60)*MAX(1,'3_Task_Input'!J474))</f>
        <v/>
      </c>
      <c r="F474" s="8" t="str">
        <f>IF(A474="","",E474*'3_Task_Input'!K474)</f>
        <v/>
      </c>
      <c r="G474" s="8" t="str">
        <f>IF(A474="","",IF(E474&lt;50,1,IF(E474&lt;200,2,IF(E474&lt;500,3,IF(E474&lt;1000,4,5)))))</f>
        <v/>
      </c>
      <c r="H474" s="8" t="str">
        <f>IF(A474="","",IF(F474&lt;10000,1,IF(F474&lt;50000,2,IF(F474&lt;150000,3,IF(F474&lt;300000,4,5)))))</f>
        <v/>
      </c>
      <c r="I474" s="8" t="str">
        <f>IF(A474="","",MIN(5,MAX(1,(IF('3_Task_Input'!L474="Low",1,IF('3_Task_Input'!L474="Medium",3,5)) +IF('3_Task_Input'!M474="Rare",0,IF('3_Task_Input'!M474="Occasional",1,2)) +IF('3_Task_Input'!N474="Shared",0,IF('3_Task_Input'!N474="Role-based",1,2)) +IF('3_Task_Input'!O474="Yes",1,0))/2)))</f>
        <v/>
      </c>
      <c r="J474" s="8" t="str">
        <f>IF(A474="","",MIN(5,MAX(1,(IF('3_Task_Input'!S474="None",1,IF('3_Task_Input'!S474="Internal",3,5)) +IF('3_Task_Input'!P474&gt;48,5,IF('3_Task_Input'!P474&gt;8,4,IF('3_Task_Input'!P474&gt;0,2,1))))/2)))</f>
        <v/>
      </c>
      <c r="K474" s="8" t="str">
        <f>IF(A474="","",MIN(5,MAX(1,(IF('3_Task_Input'!R474="Low",1,IF('3_Task_Input'!R474="Medium",3,5))))))</f>
        <v/>
      </c>
      <c r="L474" s="8" t="str">
        <f>IF(A474="","",ROUND(AVERAGE(G474:K474),2))</f>
        <v/>
      </c>
      <c r="M474" s="8" t="str">
        <f>IF(A474="","",IF(L474&gt;=4,"High-Impact / Near-Term",IF(L474&gt;=2.5,"Medium-Impact","Monitor / Defer")))</f>
        <v/>
      </c>
    </row>
    <row r="475" spans="1:13">
      <c r="A475" s="8" t="str">
        <f>IF('3_Task_Input'!A475="","",'3_Task_Input'!A475)</f>
        <v/>
      </c>
      <c r="B475" s="8" t="str">
        <f>IF(A475="","",'3_Task_Input'!B475)</f>
        <v/>
      </c>
      <c r="C475" s="8" t="str">
        <f>IF(A475="","",'3_Task_Input'!C475)</f>
        <v/>
      </c>
      <c r="D475" s="8" t="str">
        <f>IF(A475="","",IF('3_Task_Input'!H475="per day",'3_Task_Input'!I475*260,IF('3_Task_Input'!H475="per week",'3_Task_Input'!I475*52,IF('3_Task_Input'!H475="per month",'3_Task_Input'!I475*12,""))))</f>
        <v/>
      </c>
      <c r="E475" s="8" t="str">
        <f>IF(A475="","",(D475*'3_Task_Input'!G475/60)*MAX(1,'3_Task_Input'!J475))</f>
        <v/>
      </c>
      <c r="F475" s="8" t="str">
        <f>IF(A475="","",E475*'3_Task_Input'!K475)</f>
        <v/>
      </c>
      <c r="G475" s="8" t="str">
        <f>IF(A475="","",IF(E475&lt;50,1,IF(E475&lt;200,2,IF(E475&lt;500,3,IF(E475&lt;1000,4,5)))))</f>
        <v/>
      </c>
      <c r="H475" s="8" t="str">
        <f>IF(A475="","",IF(F475&lt;10000,1,IF(F475&lt;50000,2,IF(F475&lt;150000,3,IF(F475&lt;300000,4,5)))))</f>
        <v/>
      </c>
      <c r="I475" s="8" t="str">
        <f>IF(A475="","",MIN(5,MAX(1,(IF('3_Task_Input'!L475="Low",1,IF('3_Task_Input'!L475="Medium",3,5)) +IF('3_Task_Input'!M475="Rare",0,IF('3_Task_Input'!M475="Occasional",1,2)) +IF('3_Task_Input'!N475="Shared",0,IF('3_Task_Input'!N475="Role-based",1,2)) +IF('3_Task_Input'!O475="Yes",1,0))/2)))</f>
        <v/>
      </c>
      <c r="J475" s="8" t="str">
        <f>IF(A475="","",MIN(5,MAX(1,(IF('3_Task_Input'!S475="None",1,IF('3_Task_Input'!S475="Internal",3,5)) +IF('3_Task_Input'!P475&gt;48,5,IF('3_Task_Input'!P475&gt;8,4,IF('3_Task_Input'!P475&gt;0,2,1))))/2)))</f>
        <v/>
      </c>
      <c r="K475" s="8" t="str">
        <f>IF(A475="","",MIN(5,MAX(1,(IF('3_Task_Input'!R475="Low",1,IF('3_Task_Input'!R475="Medium",3,5))))))</f>
        <v/>
      </c>
      <c r="L475" s="8" t="str">
        <f>IF(A475="","",ROUND(AVERAGE(G475:K475),2))</f>
        <v/>
      </c>
      <c r="M475" s="8" t="str">
        <f>IF(A475="","",IF(L475&gt;=4,"High-Impact / Near-Term",IF(L475&gt;=2.5,"Medium-Impact","Monitor / Defer")))</f>
        <v/>
      </c>
    </row>
    <row r="476" spans="1:13">
      <c r="A476" s="8" t="str">
        <f>IF('3_Task_Input'!A476="","",'3_Task_Input'!A476)</f>
        <v/>
      </c>
      <c r="B476" s="8" t="str">
        <f>IF(A476="","",'3_Task_Input'!B476)</f>
        <v/>
      </c>
      <c r="C476" s="8" t="str">
        <f>IF(A476="","",'3_Task_Input'!C476)</f>
        <v/>
      </c>
      <c r="D476" s="8" t="str">
        <f>IF(A476="","",IF('3_Task_Input'!H476="per day",'3_Task_Input'!I476*260,IF('3_Task_Input'!H476="per week",'3_Task_Input'!I476*52,IF('3_Task_Input'!H476="per month",'3_Task_Input'!I476*12,""))))</f>
        <v/>
      </c>
      <c r="E476" s="8" t="str">
        <f>IF(A476="","",(D476*'3_Task_Input'!G476/60)*MAX(1,'3_Task_Input'!J476))</f>
        <v/>
      </c>
      <c r="F476" s="8" t="str">
        <f>IF(A476="","",E476*'3_Task_Input'!K476)</f>
        <v/>
      </c>
      <c r="G476" s="8" t="str">
        <f>IF(A476="","",IF(E476&lt;50,1,IF(E476&lt;200,2,IF(E476&lt;500,3,IF(E476&lt;1000,4,5)))))</f>
        <v/>
      </c>
      <c r="H476" s="8" t="str">
        <f>IF(A476="","",IF(F476&lt;10000,1,IF(F476&lt;50000,2,IF(F476&lt;150000,3,IF(F476&lt;300000,4,5)))))</f>
        <v/>
      </c>
      <c r="I476" s="8" t="str">
        <f>IF(A476="","",MIN(5,MAX(1,(IF('3_Task_Input'!L476="Low",1,IF('3_Task_Input'!L476="Medium",3,5)) +IF('3_Task_Input'!M476="Rare",0,IF('3_Task_Input'!M476="Occasional",1,2)) +IF('3_Task_Input'!N476="Shared",0,IF('3_Task_Input'!N476="Role-based",1,2)) +IF('3_Task_Input'!O476="Yes",1,0))/2)))</f>
        <v/>
      </c>
      <c r="J476" s="8" t="str">
        <f>IF(A476="","",MIN(5,MAX(1,(IF('3_Task_Input'!S476="None",1,IF('3_Task_Input'!S476="Internal",3,5)) +IF('3_Task_Input'!P476&gt;48,5,IF('3_Task_Input'!P476&gt;8,4,IF('3_Task_Input'!P476&gt;0,2,1))))/2)))</f>
        <v/>
      </c>
      <c r="K476" s="8" t="str">
        <f>IF(A476="","",MIN(5,MAX(1,(IF('3_Task_Input'!R476="Low",1,IF('3_Task_Input'!R476="Medium",3,5))))))</f>
        <v/>
      </c>
      <c r="L476" s="8" t="str">
        <f>IF(A476="","",ROUND(AVERAGE(G476:K476),2))</f>
        <v/>
      </c>
      <c r="M476" s="8" t="str">
        <f>IF(A476="","",IF(L476&gt;=4,"High-Impact / Near-Term",IF(L476&gt;=2.5,"Medium-Impact","Monitor / Defer")))</f>
        <v/>
      </c>
    </row>
    <row r="477" spans="1:13">
      <c r="A477" s="8" t="str">
        <f>IF('3_Task_Input'!A477="","",'3_Task_Input'!A477)</f>
        <v/>
      </c>
      <c r="B477" s="8" t="str">
        <f>IF(A477="","",'3_Task_Input'!B477)</f>
        <v/>
      </c>
      <c r="C477" s="8" t="str">
        <f>IF(A477="","",'3_Task_Input'!C477)</f>
        <v/>
      </c>
      <c r="D477" s="8" t="str">
        <f>IF(A477="","",IF('3_Task_Input'!H477="per day",'3_Task_Input'!I477*260,IF('3_Task_Input'!H477="per week",'3_Task_Input'!I477*52,IF('3_Task_Input'!H477="per month",'3_Task_Input'!I477*12,""))))</f>
        <v/>
      </c>
      <c r="E477" s="8" t="str">
        <f>IF(A477="","",(D477*'3_Task_Input'!G477/60)*MAX(1,'3_Task_Input'!J477))</f>
        <v/>
      </c>
      <c r="F477" s="8" t="str">
        <f>IF(A477="","",E477*'3_Task_Input'!K477)</f>
        <v/>
      </c>
      <c r="G477" s="8" t="str">
        <f>IF(A477="","",IF(E477&lt;50,1,IF(E477&lt;200,2,IF(E477&lt;500,3,IF(E477&lt;1000,4,5)))))</f>
        <v/>
      </c>
      <c r="H477" s="8" t="str">
        <f>IF(A477="","",IF(F477&lt;10000,1,IF(F477&lt;50000,2,IF(F477&lt;150000,3,IF(F477&lt;300000,4,5)))))</f>
        <v/>
      </c>
      <c r="I477" s="8" t="str">
        <f>IF(A477="","",MIN(5,MAX(1,(IF('3_Task_Input'!L477="Low",1,IF('3_Task_Input'!L477="Medium",3,5)) +IF('3_Task_Input'!M477="Rare",0,IF('3_Task_Input'!M477="Occasional",1,2)) +IF('3_Task_Input'!N477="Shared",0,IF('3_Task_Input'!N477="Role-based",1,2)) +IF('3_Task_Input'!O477="Yes",1,0))/2)))</f>
        <v/>
      </c>
      <c r="J477" s="8" t="str">
        <f>IF(A477="","",MIN(5,MAX(1,(IF('3_Task_Input'!S477="None",1,IF('3_Task_Input'!S477="Internal",3,5)) +IF('3_Task_Input'!P477&gt;48,5,IF('3_Task_Input'!P477&gt;8,4,IF('3_Task_Input'!P477&gt;0,2,1))))/2)))</f>
        <v/>
      </c>
      <c r="K477" s="8" t="str">
        <f>IF(A477="","",MIN(5,MAX(1,(IF('3_Task_Input'!R477="Low",1,IF('3_Task_Input'!R477="Medium",3,5))))))</f>
        <v/>
      </c>
      <c r="L477" s="8" t="str">
        <f>IF(A477="","",ROUND(AVERAGE(G477:K477),2))</f>
        <v/>
      </c>
      <c r="M477" s="8" t="str">
        <f>IF(A477="","",IF(L477&gt;=4,"High-Impact / Near-Term",IF(L477&gt;=2.5,"Medium-Impact","Monitor / Defer")))</f>
        <v/>
      </c>
    </row>
    <row r="478" spans="1:13">
      <c r="A478" s="8" t="str">
        <f>IF('3_Task_Input'!A478="","",'3_Task_Input'!A478)</f>
        <v/>
      </c>
      <c r="B478" s="8" t="str">
        <f>IF(A478="","",'3_Task_Input'!B478)</f>
        <v/>
      </c>
      <c r="C478" s="8" t="str">
        <f>IF(A478="","",'3_Task_Input'!C478)</f>
        <v/>
      </c>
      <c r="D478" s="8" t="str">
        <f>IF(A478="","",IF('3_Task_Input'!H478="per day",'3_Task_Input'!I478*260,IF('3_Task_Input'!H478="per week",'3_Task_Input'!I478*52,IF('3_Task_Input'!H478="per month",'3_Task_Input'!I478*12,""))))</f>
        <v/>
      </c>
      <c r="E478" s="8" t="str">
        <f>IF(A478="","",(D478*'3_Task_Input'!G478/60)*MAX(1,'3_Task_Input'!J478))</f>
        <v/>
      </c>
      <c r="F478" s="8" t="str">
        <f>IF(A478="","",E478*'3_Task_Input'!K478)</f>
        <v/>
      </c>
      <c r="G478" s="8" t="str">
        <f>IF(A478="","",IF(E478&lt;50,1,IF(E478&lt;200,2,IF(E478&lt;500,3,IF(E478&lt;1000,4,5)))))</f>
        <v/>
      </c>
      <c r="H478" s="8" t="str">
        <f>IF(A478="","",IF(F478&lt;10000,1,IF(F478&lt;50000,2,IF(F478&lt;150000,3,IF(F478&lt;300000,4,5)))))</f>
        <v/>
      </c>
      <c r="I478" s="8" t="str">
        <f>IF(A478="","",MIN(5,MAX(1,(IF('3_Task_Input'!L478="Low",1,IF('3_Task_Input'!L478="Medium",3,5)) +IF('3_Task_Input'!M478="Rare",0,IF('3_Task_Input'!M478="Occasional",1,2)) +IF('3_Task_Input'!N478="Shared",0,IF('3_Task_Input'!N478="Role-based",1,2)) +IF('3_Task_Input'!O478="Yes",1,0))/2)))</f>
        <v/>
      </c>
      <c r="J478" s="8" t="str">
        <f>IF(A478="","",MIN(5,MAX(1,(IF('3_Task_Input'!S478="None",1,IF('3_Task_Input'!S478="Internal",3,5)) +IF('3_Task_Input'!P478&gt;48,5,IF('3_Task_Input'!P478&gt;8,4,IF('3_Task_Input'!P478&gt;0,2,1))))/2)))</f>
        <v/>
      </c>
      <c r="K478" s="8" t="str">
        <f>IF(A478="","",MIN(5,MAX(1,(IF('3_Task_Input'!R478="Low",1,IF('3_Task_Input'!R478="Medium",3,5))))))</f>
        <v/>
      </c>
      <c r="L478" s="8" t="str">
        <f>IF(A478="","",ROUND(AVERAGE(G478:K478),2))</f>
        <v/>
      </c>
      <c r="M478" s="8" t="str">
        <f>IF(A478="","",IF(L478&gt;=4,"High-Impact / Near-Term",IF(L478&gt;=2.5,"Medium-Impact","Monitor / Defer")))</f>
        <v/>
      </c>
    </row>
    <row r="479" spans="1:13">
      <c r="A479" s="8" t="str">
        <f>IF('3_Task_Input'!A479="","",'3_Task_Input'!A479)</f>
        <v/>
      </c>
      <c r="B479" s="8" t="str">
        <f>IF(A479="","",'3_Task_Input'!B479)</f>
        <v/>
      </c>
      <c r="C479" s="8" t="str">
        <f>IF(A479="","",'3_Task_Input'!C479)</f>
        <v/>
      </c>
      <c r="D479" s="8" t="str">
        <f>IF(A479="","",IF('3_Task_Input'!H479="per day",'3_Task_Input'!I479*260,IF('3_Task_Input'!H479="per week",'3_Task_Input'!I479*52,IF('3_Task_Input'!H479="per month",'3_Task_Input'!I479*12,""))))</f>
        <v/>
      </c>
      <c r="E479" s="8" t="str">
        <f>IF(A479="","",(D479*'3_Task_Input'!G479/60)*MAX(1,'3_Task_Input'!J479))</f>
        <v/>
      </c>
      <c r="F479" s="8" t="str">
        <f>IF(A479="","",E479*'3_Task_Input'!K479)</f>
        <v/>
      </c>
      <c r="G479" s="8" t="str">
        <f>IF(A479="","",IF(E479&lt;50,1,IF(E479&lt;200,2,IF(E479&lt;500,3,IF(E479&lt;1000,4,5)))))</f>
        <v/>
      </c>
      <c r="H479" s="8" t="str">
        <f>IF(A479="","",IF(F479&lt;10000,1,IF(F479&lt;50000,2,IF(F479&lt;150000,3,IF(F479&lt;300000,4,5)))))</f>
        <v/>
      </c>
      <c r="I479" s="8" t="str">
        <f>IF(A479="","",MIN(5,MAX(1,(IF('3_Task_Input'!L479="Low",1,IF('3_Task_Input'!L479="Medium",3,5)) +IF('3_Task_Input'!M479="Rare",0,IF('3_Task_Input'!M479="Occasional",1,2)) +IF('3_Task_Input'!N479="Shared",0,IF('3_Task_Input'!N479="Role-based",1,2)) +IF('3_Task_Input'!O479="Yes",1,0))/2)))</f>
        <v/>
      </c>
      <c r="J479" s="8" t="str">
        <f>IF(A479="","",MIN(5,MAX(1,(IF('3_Task_Input'!S479="None",1,IF('3_Task_Input'!S479="Internal",3,5)) +IF('3_Task_Input'!P479&gt;48,5,IF('3_Task_Input'!P479&gt;8,4,IF('3_Task_Input'!P479&gt;0,2,1))))/2)))</f>
        <v/>
      </c>
      <c r="K479" s="8" t="str">
        <f>IF(A479="","",MIN(5,MAX(1,(IF('3_Task_Input'!R479="Low",1,IF('3_Task_Input'!R479="Medium",3,5))))))</f>
        <v/>
      </c>
      <c r="L479" s="8" t="str">
        <f>IF(A479="","",ROUND(AVERAGE(G479:K479),2))</f>
        <v/>
      </c>
      <c r="M479" s="8" t="str">
        <f>IF(A479="","",IF(L479&gt;=4,"High-Impact / Near-Term",IF(L479&gt;=2.5,"Medium-Impact","Monitor / Defer")))</f>
        <v/>
      </c>
    </row>
    <row r="480" spans="1:13">
      <c r="A480" s="8" t="str">
        <f>IF('3_Task_Input'!A480="","",'3_Task_Input'!A480)</f>
        <v/>
      </c>
      <c r="B480" s="8" t="str">
        <f>IF(A480="","",'3_Task_Input'!B480)</f>
        <v/>
      </c>
      <c r="C480" s="8" t="str">
        <f>IF(A480="","",'3_Task_Input'!C480)</f>
        <v/>
      </c>
      <c r="D480" s="8" t="str">
        <f>IF(A480="","",IF('3_Task_Input'!H480="per day",'3_Task_Input'!I480*260,IF('3_Task_Input'!H480="per week",'3_Task_Input'!I480*52,IF('3_Task_Input'!H480="per month",'3_Task_Input'!I480*12,""))))</f>
        <v/>
      </c>
      <c r="E480" s="8" t="str">
        <f>IF(A480="","",(D480*'3_Task_Input'!G480/60)*MAX(1,'3_Task_Input'!J480))</f>
        <v/>
      </c>
      <c r="F480" s="8" t="str">
        <f>IF(A480="","",E480*'3_Task_Input'!K480)</f>
        <v/>
      </c>
      <c r="G480" s="8" t="str">
        <f>IF(A480="","",IF(E480&lt;50,1,IF(E480&lt;200,2,IF(E480&lt;500,3,IF(E480&lt;1000,4,5)))))</f>
        <v/>
      </c>
      <c r="H480" s="8" t="str">
        <f>IF(A480="","",IF(F480&lt;10000,1,IF(F480&lt;50000,2,IF(F480&lt;150000,3,IF(F480&lt;300000,4,5)))))</f>
        <v/>
      </c>
      <c r="I480" s="8" t="str">
        <f>IF(A480="","",MIN(5,MAX(1,(IF('3_Task_Input'!L480="Low",1,IF('3_Task_Input'!L480="Medium",3,5)) +IF('3_Task_Input'!M480="Rare",0,IF('3_Task_Input'!M480="Occasional",1,2)) +IF('3_Task_Input'!N480="Shared",0,IF('3_Task_Input'!N480="Role-based",1,2)) +IF('3_Task_Input'!O480="Yes",1,0))/2)))</f>
        <v/>
      </c>
      <c r="J480" s="8" t="str">
        <f>IF(A480="","",MIN(5,MAX(1,(IF('3_Task_Input'!S480="None",1,IF('3_Task_Input'!S480="Internal",3,5)) +IF('3_Task_Input'!P480&gt;48,5,IF('3_Task_Input'!P480&gt;8,4,IF('3_Task_Input'!P480&gt;0,2,1))))/2)))</f>
        <v/>
      </c>
      <c r="K480" s="8" t="str">
        <f>IF(A480="","",MIN(5,MAX(1,(IF('3_Task_Input'!R480="Low",1,IF('3_Task_Input'!R480="Medium",3,5))))))</f>
        <v/>
      </c>
      <c r="L480" s="8" t="str">
        <f>IF(A480="","",ROUND(AVERAGE(G480:K480),2))</f>
        <v/>
      </c>
      <c r="M480" s="8" t="str">
        <f>IF(A480="","",IF(L480&gt;=4,"High-Impact / Near-Term",IF(L480&gt;=2.5,"Medium-Impact","Monitor / Defer")))</f>
        <v/>
      </c>
    </row>
    <row r="481" spans="1:13">
      <c r="A481" s="8" t="str">
        <f>IF('3_Task_Input'!A481="","",'3_Task_Input'!A481)</f>
        <v/>
      </c>
      <c r="B481" s="8" t="str">
        <f>IF(A481="","",'3_Task_Input'!B481)</f>
        <v/>
      </c>
      <c r="C481" s="8" t="str">
        <f>IF(A481="","",'3_Task_Input'!C481)</f>
        <v/>
      </c>
      <c r="D481" s="8" t="str">
        <f>IF(A481="","",IF('3_Task_Input'!H481="per day",'3_Task_Input'!I481*260,IF('3_Task_Input'!H481="per week",'3_Task_Input'!I481*52,IF('3_Task_Input'!H481="per month",'3_Task_Input'!I481*12,""))))</f>
        <v/>
      </c>
      <c r="E481" s="8" t="str">
        <f>IF(A481="","",(D481*'3_Task_Input'!G481/60)*MAX(1,'3_Task_Input'!J481))</f>
        <v/>
      </c>
      <c r="F481" s="8" t="str">
        <f>IF(A481="","",E481*'3_Task_Input'!K481)</f>
        <v/>
      </c>
      <c r="G481" s="8" t="str">
        <f>IF(A481="","",IF(E481&lt;50,1,IF(E481&lt;200,2,IF(E481&lt;500,3,IF(E481&lt;1000,4,5)))))</f>
        <v/>
      </c>
      <c r="H481" s="8" t="str">
        <f>IF(A481="","",IF(F481&lt;10000,1,IF(F481&lt;50000,2,IF(F481&lt;150000,3,IF(F481&lt;300000,4,5)))))</f>
        <v/>
      </c>
      <c r="I481" s="8" t="str">
        <f>IF(A481="","",MIN(5,MAX(1,(IF('3_Task_Input'!L481="Low",1,IF('3_Task_Input'!L481="Medium",3,5)) +IF('3_Task_Input'!M481="Rare",0,IF('3_Task_Input'!M481="Occasional",1,2)) +IF('3_Task_Input'!N481="Shared",0,IF('3_Task_Input'!N481="Role-based",1,2)) +IF('3_Task_Input'!O481="Yes",1,0))/2)))</f>
        <v/>
      </c>
      <c r="J481" s="8" t="str">
        <f>IF(A481="","",MIN(5,MAX(1,(IF('3_Task_Input'!S481="None",1,IF('3_Task_Input'!S481="Internal",3,5)) +IF('3_Task_Input'!P481&gt;48,5,IF('3_Task_Input'!P481&gt;8,4,IF('3_Task_Input'!P481&gt;0,2,1))))/2)))</f>
        <v/>
      </c>
      <c r="K481" s="8" t="str">
        <f>IF(A481="","",MIN(5,MAX(1,(IF('3_Task_Input'!R481="Low",1,IF('3_Task_Input'!R481="Medium",3,5))))))</f>
        <v/>
      </c>
      <c r="L481" s="8" t="str">
        <f>IF(A481="","",ROUND(AVERAGE(G481:K481),2))</f>
        <v/>
      </c>
      <c r="M481" s="8" t="str">
        <f>IF(A481="","",IF(L481&gt;=4,"High-Impact / Near-Term",IF(L481&gt;=2.5,"Medium-Impact","Monitor / Defer")))</f>
        <v/>
      </c>
    </row>
    <row r="482" spans="1:13">
      <c r="A482" s="8" t="str">
        <f>IF('3_Task_Input'!A482="","",'3_Task_Input'!A482)</f>
        <v/>
      </c>
      <c r="B482" s="8" t="str">
        <f>IF(A482="","",'3_Task_Input'!B482)</f>
        <v/>
      </c>
      <c r="C482" s="8" t="str">
        <f>IF(A482="","",'3_Task_Input'!C482)</f>
        <v/>
      </c>
      <c r="D482" s="8" t="str">
        <f>IF(A482="","",IF('3_Task_Input'!H482="per day",'3_Task_Input'!I482*260,IF('3_Task_Input'!H482="per week",'3_Task_Input'!I482*52,IF('3_Task_Input'!H482="per month",'3_Task_Input'!I482*12,""))))</f>
        <v/>
      </c>
      <c r="E482" s="8" t="str">
        <f>IF(A482="","",(D482*'3_Task_Input'!G482/60)*MAX(1,'3_Task_Input'!J482))</f>
        <v/>
      </c>
      <c r="F482" s="8" t="str">
        <f>IF(A482="","",E482*'3_Task_Input'!K482)</f>
        <v/>
      </c>
      <c r="G482" s="8" t="str">
        <f>IF(A482="","",IF(E482&lt;50,1,IF(E482&lt;200,2,IF(E482&lt;500,3,IF(E482&lt;1000,4,5)))))</f>
        <v/>
      </c>
      <c r="H482" s="8" t="str">
        <f>IF(A482="","",IF(F482&lt;10000,1,IF(F482&lt;50000,2,IF(F482&lt;150000,3,IF(F482&lt;300000,4,5)))))</f>
        <v/>
      </c>
      <c r="I482" s="8" t="str">
        <f>IF(A482="","",MIN(5,MAX(1,(IF('3_Task_Input'!L482="Low",1,IF('3_Task_Input'!L482="Medium",3,5)) +IF('3_Task_Input'!M482="Rare",0,IF('3_Task_Input'!M482="Occasional",1,2)) +IF('3_Task_Input'!N482="Shared",0,IF('3_Task_Input'!N482="Role-based",1,2)) +IF('3_Task_Input'!O482="Yes",1,0))/2)))</f>
        <v/>
      </c>
      <c r="J482" s="8" t="str">
        <f>IF(A482="","",MIN(5,MAX(1,(IF('3_Task_Input'!S482="None",1,IF('3_Task_Input'!S482="Internal",3,5)) +IF('3_Task_Input'!P482&gt;48,5,IF('3_Task_Input'!P482&gt;8,4,IF('3_Task_Input'!P482&gt;0,2,1))))/2)))</f>
        <v/>
      </c>
      <c r="K482" s="8" t="str">
        <f>IF(A482="","",MIN(5,MAX(1,(IF('3_Task_Input'!R482="Low",1,IF('3_Task_Input'!R482="Medium",3,5))))))</f>
        <v/>
      </c>
      <c r="L482" s="8" t="str">
        <f>IF(A482="","",ROUND(AVERAGE(G482:K482),2))</f>
        <v/>
      </c>
      <c r="M482" s="8" t="str">
        <f>IF(A482="","",IF(L482&gt;=4,"High-Impact / Near-Term",IF(L482&gt;=2.5,"Medium-Impact","Monitor / Defer")))</f>
        <v/>
      </c>
    </row>
    <row r="483" spans="1:13">
      <c r="A483" s="8" t="str">
        <f>IF('3_Task_Input'!A483="","",'3_Task_Input'!A483)</f>
        <v/>
      </c>
      <c r="B483" s="8" t="str">
        <f>IF(A483="","",'3_Task_Input'!B483)</f>
        <v/>
      </c>
      <c r="C483" s="8" t="str">
        <f>IF(A483="","",'3_Task_Input'!C483)</f>
        <v/>
      </c>
      <c r="D483" s="8" t="str">
        <f>IF(A483="","",IF('3_Task_Input'!H483="per day",'3_Task_Input'!I483*260,IF('3_Task_Input'!H483="per week",'3_Task_Input'!I483*52,IF('3_Task_Input'!H483="per month",'3_Task_Input'!I483*12,""))))</f>
        <v/>
      </c>
      <c r="E483" s="8" t="str">
        <f>IF(A483="","",(D483*'3_Task_Input'!G483/60)*MAX(1,'3_Task_Input'!J483))</f>
        <v/>
      </c>
      <c r="F483" s="8" t="str">
        <f>IF(A483="","",E483*'3_Task_Input'!K483)</f>
        <v/>
      </c>
      <c r="G483" s="8" t="str">
        <f>IF(A483="","",IF(E483&lt;50,1,IF(E483&lt;200,2,IF(E483&lt;500,3,IF(E483&lt;1000,4,5)))))</f>
        <v/>
      </c>
      <c r="H483" s="8" t="str">
        <f>IF(A483="","",IF(F483&lt;10000,1,IF(F483&lt;50000,2,IF(F483&lt;150000,3,IF(F483&lt;300000,4,5)))))</f>
        <v/>
      </c>
      <c r="I483" s="8" t="str">
        <f>IF(A483="","",MIN(5,MAX(1,(IF('3_Task_Input'!L483="Low",1,IF('3_Task_Input'!L483="Medium",3,5)) +IF('3_Task_Input'!M483="Rare",0,IF('3_Task_Input'!M483="Occasional",1,2)) +IF('3_Task_Input'!N483="Shared",0,IF('3_Task_Input'!N483="Role-based",1,2)) +IF('3_Task_Input'!O483="Yes",1,0))/2)))</f>
        <v/>
      </c>
      <c r="J483" s="8" t="str">
        <f>IF(A483="","",MIN(5,MAX(1,(IF('3_Task_Input'!S483="None",1,IF('3_Task_Input'!S483="Internal",3,5)) +IF('3_Task_Input'!P483&gt;48,5,IF('3_Task_Input'!P483&gt;8,4,IF('3_Task_Input'!P483&gt;0,2,1))))/2)))</f>
        <v/>
      </c>
      <c r="K483" s="8" t="str">
        <f>IF(A483="","",MIN(5,MAX(1,(IF('3_Task_Input'!R483="Low",1,IF('3_Task_Input'!R483="Medium",3,5))))))</f>
        <v/>
      </c>
      <c r="L483" s="8" t="str">
        <f>IF(A483="","",ROUND(AVERAGE(G483:K483),2))</f>
        <v/>
      </c>
      <c r="M483" s="8" t="str">
        <f>IF(A483="","",IF(L483&gt;=4,"High-Impact / Near-Term",IF(L483&gt;=2.5,"Medium-Impact","Monitor / Defer")))</f>
        <v/>
      </c>
    </row>
    <row r="484" spans="1:13">
      <c r="A484" s="8" t="str">
        <f>IF('3_Task_Input'!A484="","",'3_Task_Input'!A484)</f>
        <v/>
      </c>
      <c r="B484" s="8" t="str">
        <f>IF(A484="","",'3_Task_Input'!B484)</f>
        <v/>
      </c>
      <c r="C484" s="8" t="str">
        <f>IF(A484="","",'3_Task_Input'!C484)</f>
        <v/>
      </c>
      <c r="D484" s="8" t="str">
        <f>IF(A484="","",IF('3_Task_Input'!H484="per day",'3_Task_Input'!I484*260,IF('3_Task_Input'!H484="per week",'3_Task_Input'!I484*52,IF('3_Task_Input'!H484="per month",'3_Task_Input'!I484*12,""))))</f>
        <v/>
      </c>
      <c r="E484" s="8" t="str">
        <f>IF(A484="","",(D484*'3_Task_Input'!G484/60)*MAX(1,'3_Task_Input'!J484))</f>
        <v/>
      </c>
      <c r="F484" s="8" t="str">
        <f>IF(A484="","",E484*'3_Task_Input'!K484)</f>
        <v/>
      </c>
      <c r="G484" s="8" t="str">
        <f>IF(A484="","",IF(E484&lt;50,1,IF(E484&lt;200,2,IF(E484&lt;500,3,IF(E484&lt;1000,4,5)))))</f>
        <v/>
      </c>
      <c r="H484" s="8" t="str">
        <f>IF(A484="","",IF(F484&lt;10000,1,IF(F484&lt;50000,2,IF(F484&lt;150000,3,IF(F484&lt;300000,4,5)))))</f>
        <v/>
      </c>
      <c r="I484" s="8" t="str">
        <f>IF(A484="","",MIN(5,MAX(1,(IF('3_Task_Input'!L484="Low",1,IF('3_Task_Input'!L484="Medium",3,5)) +IF('3_Task_Input'!M484="Rare",0,IF('3_Task_Input'!M484="Occasional",1,2)) +IF('3_Task_Input'!N484="Shared",0,IF('3_Task_Input'!N484="Role-based",1,2)) +IF('3_Task_Input'!O484="Yes",1,0))/2)))</f>
        <v/>
      </c>
      <c r="J484" s="8" t="str">
        <f>IF(A484="","",MIN(5,MAX(1,(IF('3_Task_Input'!S484="None",1,IF('3_Task_Input'!S484="Internal",3,5)) +IF('3_Task_Input'!P484&gt;48,5,IF('3_Task_Input'!P484&gt;8,4,IF('3_Task_Input'!P484&gt;0,2,1))))/2)))</f>
        <v/>
      </c>
      <c r="K484" s="8" t="str">
        <f>IF(A484="","",MIN(5,MAX(1,(IF('3_Task_Input'!R484="Low",1,IF('3_Task_Input'!R484="Medium",3,5))))))</f>
        <v/>
      </c>
      <c r="L484" s="8" t="str">
        <f>IF(A484="","",ROUND(AVERAGE(G484:K484),2))</f>
        <v/>
      </c>
      <c r="M484" s="8" t="str">
        <f>IF(A484="","",IF(L484&gt;=4,"High-Impact / Near-Term",IF(L484&gt;=2.5,"Medium-Impact","Monitor / Defer")))</f>
        <v/>
      </c>
    </row>
    <row r="485" spans="1:13">
      <c r="A485" s="8" t="str">
        <f>IF('3_Task_Input'!A485="","",'3_Task_Input'!A485)</f>
        <v/>
      </c>
      <c r="B485" s="8" t="str">
        <f>IF(A485="","",'3_Task_Input'!B485)</f>
        <v/>
      </c>
      <c r="C485" s="8" t="str">
        <f>IF(A485="","",'3_Task_Input'!C485)</f>
        <v/>
      </c>
      <c r="D485" s="8" t="str">
        <f>IF(A485="","",IF('3_Task_Input'!H485="per day",'3_Task_Input'!I485*260,IF('3_Task_Input'!H485="per week",'3_Task_Input'!I485*52,IF('3_Task_Input'!H485="per month",'3_Task_Input'!I485*12,""))))</f>
        <v/>
      </c>
      <c r="E485" s="8" t="str">
        <f>IF(A485="","",(D485*'3_Task_Input'!G485/60)*MAX(1,'3_Task_Input'!J485))</f>
        <v/>
      </c>
      <c r="F485" s="8" t="str">
        <f>IF(A485="","",E485*'3_Task_Input'!K485)</f>
        <v/>
      </c>
      <c r="G485" s="8" t="str">
        <f>IF(A485="","",IF(E485&lt;50,1,IF(E485&lt;200,2,IF(E485&lt;500,3,IF(E485&lt;1000,4,5)))))</f>
        <v/>
      </c>
      <c r="H485" s="8" t="str">
        <f>IF(A485="","",IF(F485&lt;10000,1,IF(F485&lt;50000,2,IF(F485&lt;150000,3,IF(F485&lt;300000,4,5)))))</f>
        <v/>
      </c>
      <c r="I485" s="8" t="str">
        <f>IF(A485="","",MIN(5,MAX(1,(IF('3_Task_Input'!L485="Low",1,IF('3_Task_Input'!L485="Medium",3,5)) +IF('3_Task_Input'!M485="Rare",0,IF('3_Task_Input'!M485="Occasional",1,2)) +IF('3_Task_Input'!N485="Shared",0,IF('3_Task_Input'!N485="Role-based",1,2)) +IF('3_Task_Input'!O485="Yes",1,0))/2)))</f>
        <v/>
      </c>
      <c r="J485" s="8" t="str">
        <f>IF(A485="","",MIN(5,MAX(1,(IF('3_Task_Input'!S485="None",1,IF('3_Task_Input'!S485="Internal",3,5)) +IF('3_Task_Input'!P485&gt;48,5,IF('3_Task_Input'!P485&gt;8,4,IF('3_Task_Input'!P485&gt;0,2,1))))/2)))</f>
        <v/>
      </c>
      <c r="K485" s="8" t="str">
        <f>IF(A485="","",MIN(5,MAX(1,(IF('3_Task_Input'!R485="Low",1,IF('3_Task_Input'!R485="Medium",3,5))))))</f>
        <v/>
      </c>
      <c r="L485" s="8" t="str">
        <f>IF(A485="","",ROUND(AVERAGE(G485:K485),2))</f>
        <v/>
      </c>
      <c r="M485" s="8" t="str">
        <f>IF(A485="","",IF(L485&gt;=4,"High-Impact / Near-Term",IF(L485&gt;=2.5,"Medium-Impact","Monitor / Defer")))</f>
        <v/>
      </c>
    </row>
    <row r="486" spans="1:13">
      <c r="A486" s="8" t="str">
        <f>IF('3_Task_Input'!A486="","",'3_Task_Input'!A486)</f>
        <v/>
      </c>
      <c r="B486" s="8" t="str">
        <f>IF(A486="","",'3_Task_Input'!B486)</f>
        <v/>
      </c>
      <c r="C486" s="8" t="str">
        <f>IF(A486="","",'3_Task_Input'!C486)</f>
        <v/>
      </c>
      <c r="D486" s="8" t="str">
        <f>IF(A486="","",IF('3_Task_Input'!H486="per day",'3_Task_Input'!I486*260,IF('3_Task_Input'!H486="per week",'3_Task_Input'!I486*52,IF('3_Task_Input'!H486="per month",'3_Task_Input'!I486*12,""))))</f>
        <v/>
      </c>
      <c r="E486" s="8" t="str">
        <f>IF(A486="","",(D486*'3_Task_Input'!G486/60)*MAX(1,'3_Task_Input'!J486))</f>
        <v/>
      </c>
      <c r="F486" s="8" t="str">
        <f>IF(A486="","",E486*'3_Task_Input'!K486)</f>
        <v/>
      </c>
      <c r="G486" s="8" t="str">
        <f>IF(A486="","",IF(E486&lt;50,1,IF(E486&lt;200,2,IF(E486&lt;500,3,IF(E486&lt;1000,4,5)))))</f>
        <v/>
      </c>
      <c r="H486" s="8" t="str">
        <f>IF(A486="","",IF(F486&lt;10000,1,IF(F486&lt;50000,2,IF(F486&lt;150000,3,IF(F486&lt;300000,4,5)))))</f>
        <v/>
      </c>
      <c r="I486" s="8" t="str">
        <f>IF(A486="","",MIN(5,MAX(1,(IF('3_Task_Input'!L486="Low",1,IF('3_Task_Input'!L486="Medium",3,5)) +IF('3_Task_Input'!M486="Rare",0,IF('3_Task_Input'!M486="Occasional",1,2)) +IF('3_Task_Input'!N486="Shared",0,IF('3_Task_Input'!N486="Role-based",1,2)) +IF('3_Task_Input'!O486="Yes",1,0))/2)))</f>
        <v/>
      </c>
      <c r="J486" s="8" t="str">
        <f>IF(A486="","",MIN(5,MAX(1,(IF('3_Task_Input'!S486="None",1,IF('3_Task_Input'!S486="Internal",3,5)) +IF('3_Task_Input'!P486&gt;48,5,IF('3_Task_Input'!P486&gt;8,4,IF('3_Task_Input'!P486&gt;0,2,1))))/2)))</f>
        <v/>
      </c>
      <c r="K486" s="8" t="str">
        <f>IF(A486="","",MIN(5,MAX(1,(IF('3_Task_Input'!R486="Low",1,IF('3_Task_Input'!R486="Medium",3,5))))))</f>
        <v/>
      </c>
      <c r="L486" s="8" t="str">
        <f>IF(A486="","",ROUND(AVERAGE(G486:K486),2))</f>
        <v/>
      </c>
      <c r="M486" s="8" t="str">
        <f>IF(A486="","",IF(L486&gt;=4,"High-Impact / Near-Term",IF(L486&gt;=2.5,"Medium-Impact","Monitor / Defer")))</f>
        <v/>
      </c>
    </row>
    <row r="487" spans="1:13">
      <c r="A487" s="8" t="str">
        <f>IF('3_Task_Input'!A487="","",'3_Task_Input'!A487)</f>
        <v/>
      </c>
      <c r="B487" s="8" t="str">
        <f>IF(A487="","",'3_Task_Input'!B487)</f>
        <v/>
      </c>
      <c r="C487" s="8" t="str">
        <f>IF(A487="","",'3_Task_Input'!C487)</f>
        <v/>
      </c>
      <c r="D487" s="8" t="str">
        <f>IF(A487="","",IF('3_Task_Input'!H487="per day",'3_Task_Input'!I487*260,IF('3_Task_Input'!H487="per week",'3_Task_Input'!I487*52,IF('3_Task_Input'!H487="per month",'3_Task_Input'!I487*12,""))))</f>
        <v/>
      </c>
      <c r="E487" s="8" t="str">
        <f>IF(A487="","",(D487*'3_Task_Input'!G487/60)*MAX(1,'3_Task_Input'!J487))</f>
        <v/>
      </c>
      <c r="F487" s="8" t="str">
        <f>IF(A487="","",E487*'3_Task_Input'!K487)</f>
        <v/>
      </c>
      <c r="G487" s="8" t="str">
        <f>IF(A487="","",IF(E487&lt;50,1,IF(E487&lt;200,2,IF(E487&lt;500,3,IF(E487&lt;1000,4,5)))))</f>
        <v/>
      </c>
      <c r="H487" s="8" t="str">
        <f>IF(A487="","",IF(F487&lt;10000,1,IF(F487&lt;50000,2,IF(F487&lt;150000,3,IF(F487&lt;300000,4,5)))))</f>
        <v/>
      </c>
      <c r="I487" s="8" t="str">
        <f>IF(A487="","",MIN(5,MAX(1,(IF('3_Task_Input'!L487="Low",1,IF('3_Task_Input'!L487="Medium",3,5)) +IF('3_Task_Input'!M487="Rare",0,IF('3_Task_Input'!M487="Occasional",1,2)) +IF('3_Task_Input'!N487="Shared",0,IF('3_Task_Input'!N487="Role-based",1,2)) +IF('3_Task_Input'!O487="Yes",1,0))/2)))</f>
        <v/>
      </c>
      <c r="J487" s="8" t="str">
        <f>IF(A487="","",MIN(5,MAX(1,(IF('3_Task_Input'!S487="None",1,IF('3_Task_Input'!S487="Internal",3,5)) +IF('3_Task_Input'!P487&gt;48,5,IF('3_Task_Input'!P487&gt;8,4,IF('3_Task_Input'!P487&gt;0,2,1))))/2)))</f>
        <v/>
      </c>
      <c r="K487" s="8" t="str">
        <f>IF(A487="","",MIN(5,MAX(1,(IF('3_Task_Input'!R487="Low",1,IF('3_Task_Input'!R487="Medium",3,5))))))</f>
        <v/>
      </c>
      <c r="L487" s="8" t="str">
        <f>IF(A487="","",ROUND(AVERAGE(G487:K487),2))</f>
        <v/>
      </c>
      <c r="M487" s="8" t="str">
        <f>IF(A487="","",IF(L487&gt;=4,"High-Impact / Near-Term",IF(L487&gt;=2.5,"Medium-Impact","Monitor / Defer")))</f>
        <v/>
      </c>
    </row>
    <row r="488" spans="1:13">
      <c r="A488" s="8" t="str">
        <f>IF('3_Task_Input'!A488="","",'3_Task_Input'!A488)</f>
        <v/>
      </c>
      <c r="B488" s="8" t="str">
        <f>IF(A488="","",'3_Task_Input'!B488)</f>
        <v/>
      </c>
      <c r="C488" s="8" t="str">
        <f>IF(A488="","",'3_Task_Input'!C488)</f>
        <v/>
      </c>
      <c r="D488" s="8" t="str">
        <f>IF(A488="","",IF('3_Task_Input'!H488="per day",'3_Task_Input'!I488*260,IF('3_Task_Input'!H488="per week",'3_Task_Input'!I488*52,IF('3_Task_Input'!H488="per month",'3_Task_Input'!I488*12,""))))</f>
        <v/>
      </c>
      <c r="E488" s="8" t="str">
        <f>IF(A488="","",(D488*'3_Task_Input'!G488/60)*MAX(1,'3_Task_Input'!J488))</f>
        <v/>
      </c>
      <c r="F488" s="8" t="str">
        <f>IF(A488="","",E488*'3_Task_Input'!K488)</f>
        <v/>
      </c>
      <c r="G488" s="8" t="str">
        <f>IF(A488="","",IF(E488&lt;50,1,IF(E488&lt;200,2,IF(E488&lt;500,3,IF(E488&lt;1000,4,5)))))</f>
        <v/>
      </c>
      <c r="H488" s="8" t="str">
        <f>IF(A488="","",IF(F488&lt;10000,1,IF(F488&lt;50000,2,IF(F488&lt;150000,3,IF(F488&lt;300000,4,5)))))</f>
        <v/>
      </c>
      <c r="I488" s="8" t="str">
        <f>IF(A488="","",MIN(5,MAX(1,(IF('3_Task_Input'!L488="Low",1,IF('3_Task_Input'!L488="Medium",3,5)) +IF('3_Task_Input'!M488="Rare",0,IF('3_Task_Input'!M488="Occasional",1,2)) +IF('3_Task_Input'!N488="Shared",0,IF('3_Task_Input'!N488="Role-based",1,2)) +IF('3_Task_Input'!O488="Yes",1,0))/2)))</f>
        <v/>
      </c>
      <c r="J488" s="8" t="str">
        <f>IF(A488="","",MIN(5,MAX(1,(IF('3_Task_Input'!S488="None",1,IF('3_Task_Input'!S488="Internal",3,5)) +IF('3_Task_Input'!P488&gt;48,5,IF('3_Task_Input'!P488&gt;8,4,IF('3_Task_Input'!P488&gt;0,2,1))))/2)))</f>
        <v/>
      </c>
      <c r="K488" s="8" t="str">
        <f>IF(A488="","",MIN(5,MAX(1,(IF('3_Task_Input'!R488="Low",1,IF('3_Task_Input'!R488="Medium",3,5))))))</f>
        <v/>
      </c>
      <c r="L488" s="8" t="str">
        <f>IF(A488="","",ROUND(AVERAGE(G488:K488),2))</f>
        <v/>
      </c>
      <c r="M488" s="8" t="str">
        <f>IF(A488="","",IF(L488&gt;=4,"High-Impact / Near-Term",IF(L488&gt;=2.5,"Medium-Impact","Monitor / Defer")))</f>
        <v/>
      </c>
    </row>
    <row r="489" spans="1:13">
      <c r="A489" s="8" t="str">
        <f>IF('3_Task_Input'!A489="","",'3_Task_Input'!A489)</f>
        <v/>
      </c>
      <c r="B489" s="8" t="str">
        <f>IF(A489="","",'3_Task_Input'!B489)</f>
        <v/>
      </c>
      <c r="C489" s="8" t="str">
        <f>IF(A489="","",'3_Task_Input'!C489)</f>
        <v/>
      </c>
      <c r="D489" s="8" t="str">
        <f>IF(A489="","",IF('3_Task_Input'!H489="per day",'3_Task_Input'!I489*260,IF('3_Task_Input'!H489="per week",'3_Task_Input'!I489*52,IF('3_Task_Input'!H489="per month",'3_Task_Input'!I489*12,""))))</f>
        <v/>
      </c>
      <c r="E489" s="8" t="str">
        <f>IF(A489="","",(D489*'3_Task_Input'!G489/60)*MAX(1,'3_Task_Input'!J489))</f>
        <v/>
      </c>
      <c r="F489" s="8" t="str">
        <f>IF(A489="","",E489*'3_Task_Input'!K489)</f>
        <v/>
      </c>
      <c r="G489" s="8" t="str">
        <f>IF(A489="","",IF(E489&lt;50,1,IF(E489&lt;200,2,IF(E489&lt;500,3,IF(E489&lt;1000,4,5)))))</f>
        <v/>
      </c>
      <c r="H489" s="8" t="str">
        <f>IF(A489="","",IF(F489&lt;10000,1,IF(F489&lt;50000,2,IF(F489&lt;150000,3,IF(F489&lt;300000,4,5)))))</f>
        <v/>
      </c>
      <c r="I489" s="8" t="str">
        <f>IF(A489="","",MIN(5,MAX(1,(IF('3_Task_Input'!L489="Low",1,IF('3_Task_Input'!L489="Medium",3,5)) +IF('3_Task_Input'!M489="Rare",0,IF('3_Task_Input'!M489="Occasional",1,2)) +IF('3_Task_Input'!N489="Shared",0,IF('3_Task_Input'!N489="Role-based",1,2)) +IF('3_Task_Input'!O489="Yes",1,0))/2)))</f>
        <v/>
      </c>
      <c r="J489" s="8" t="str">
        <f>IF(A489="","",MIN(5,MAX(1,(IF('3_Task_Input'!S489="None",1,IF('3_Task_Input'!S489="Internal",3,5)) +IF('3_Task_Input'!P489&gt;48,5,IF('3_Task_Input'!P489&gt;8,4,IF('3_Task_Input'!P489&gt;0,2,1))))/2)))</f>
        <v/>
      </c>
      <c r="K489" s="8" t="str">
        <f>IF(A489="","",MIN(5,MAX(1,(IF('3_Task_Input'!R489="Low",1,IF('3_Task_Input'!R489="Medium",3,5))))))</f>
        <v/>
      </c>
      <c r="L489" s="8" t="str">
        <f>IF(A489="","",ROUND(AVERAGE(G489:K489),2))</f>
        <v/>
      </c>
      <c r="M489" s="8" t="str">
        <f>IF(A489="","",IF(L489&gt;=4,"High-Impact / Near-Term",IF(L489&gt;=2.5,"Medium-Impact","Monitor / Defer")))</f>
        <v/>
      </c>
    </row>
    <row r="490" spans="1:13">
      <c r="A490" s="8" t="str">
        <f>IF('3_Task_Input'!A490="","",'3_Task_Input'!A490)</f>
        <v/>
      </c>
      <c r="B490" s="8" t="str">
        <f>IF(A490="","",'3_Task_Input'!B490)</f>
        <v/>
      </c>
      <c r="C490" s="8" t="str">
        <f>IF(A490="","",'3_Task_Input'!C490)</f>
        <v/>
      </c>
      <c r="D490" s="8" t="str">
        <f>IF(A490="","",IF('3_Task_Input'!H490="per day",'3_Task_Input'!I490*260,IF('3_Task_Input'!H490="per week",'3_Task_Input'!I490*52,IF('3_Task_Input'!H490="per month",'3_Task_Input'!I490*12,""))))</f>
        <v/>
      </c>
      <c r="E490" s="8" t="str">
        <f>IF(A490="","",(D490*'3_Task_Input'!G490/60)*MAX(1,'3_Task_Input'!J490))</f>
        <v/>
      </c>
      <c r="F490" s="8" t="str">
        <f>IF(A490="","",E490*'3_Task_Input'!K490)</f>
        <v/>
      </c>
      <c r="G490" s="8" t="str">
        <f>IF(A490="","",IF(E490&lt;50,1,IF(E490&lt;200,2,IF(E490&lt;500,3,IF(E490&lt;1000,4,5)))))</f>
        <v/>
      </c>
      <c r="H490" s="8" t="str">
        <f>IF(A490="","",IF(F490&lt;10000,1,IF(F490&lt;50000,2,IF(F490&lt;150000,3,IF(F490&lt;300000,4,5)))))</f>
        <v/>
      </c>
      <c r="I490" s="8" t="str">
        <f>IF(A490="","",MIN(5,MAX(1,(IF('3_Task_Input'!L490="Low",1,IF('3_Task_Input'!L490="Medium",3,5)) +IF('3_Task_Input'!M490="Rare",0,IF('3_Task_Input'!M490="Occasional",1,2)) +IF('3_Task_Input'!N490="Shared",0,IF('3_Task_Input'!N490="Role-based",1,2)) +IF('3_Task_Input'!O490="Yes",1,0))/2)))</f>
        <v/>
      </c>
      <c r="J490" s="8" t="str">
        <f>IF(A490="","",MIN(5,MAX(1,(IF('3_Task_Input'!S490="None",1,IF('3_Task_Input'!S490="Internal",3,5)) +IF('3_Task_Input'!P490&gt;48,5,IF('3_Task_Input'!P490&gt;8,4,IF('3_Task_Input'!P490&gt;0,2,1))))/2)))</f>
        <v/>
      </c>
      <c r="K490" s="8" t="str">
        <f>IF(A490="","",MIN(5,MAX(1,(IF('3_Task_Input'!R490="Low",1,IF('3_Task_Input'!R490="Medium",3,5))))))</f>
        <v/>
      </c>
      <c r="L490" s="8" t="str">
        <f>IF(A490="","",ROUND(AVERAGE(G490:K490),2))</f>
        <v/>
      </c>
      <c r="M490" s="8" t="str">
        <f>IF(A490="","",IF(L490&gt;=4,"High-Impact / Near-Term",IF(L490&gt;=2.5,"Medium-Impact","Monitor / Defer")))</f>
        <v/>
      </c>
    </row>
    <row r="491" spans="1:13">
      <c r="A491" s="8" t="str">
        <f>IF('3_Task_Input'!A491="","",'3_Task_Input'!A491)</f>
        <v/>
      </c>
      <c r="B491" s="8" t="str">
        <f>IF(A491="","",'3_Task_Input'!B491)</f>
        <v/>
      </c>
      <c r="C491" s="8" t="str">
        <f>IF(A491="","",'3_Task_Input'!C491)</f>
        <v/>
      </c>
      <c r="D491" s="8" t="str">
        <f>IF(A491="","",IF('3_Task_Input'!H491="per day",'3_Task_Input'!I491*260,IF('3_Task_Input'!H491="per week",'3_Task_Input'!I491*52,IF('3_Task_Input'!H491="per month",'3_Task_Input'!I491*12,""))))</f>
        <v/>
      </c>
      <c r="E491" s="8" t="str">
        <f>IF(A491="","",(D491*'3_Task_Input'!G491/60)*MAX(1,'3_Task_Input'!J491))</f>
        <v/>
      </c>
      <c r="F491" s="8" t="str">
        <f>IF(A491="","",E491*'3_Task_Input'!K491)</f>
        <v/>
      </c>
      <c r="G491" s="8" t="str">
        <f>IF(A491="","",IF(E491&lt;50,1,IF(E491&lt;200,2,IF(E491&lt;500,3,IF(E491&lt;1000,4,5)))))</f>
        <v/>
      </c>
      <c r="H491" s="8" t="str">
        <f>IF(A491="","",IF(F491&lt;10000,1,IF(F491&lt;50000,2,IF(F491&lt;150000,3,IF(F491&lt;300000,4,5)))))</f>
        <v/>
      </c>
      <c r="I491" s="8" t="str">
        <f>IF(A491="","",MIN(5,MAX(1,(IF('3_Task_Input'!L491="Low",1,IF('3_Task_Input'!L491="Medium",3,5)) +IF('3_Task_Input'!M491="Rare",0,IF('3_Task_Input'!M491="Occasional",1,2)) +IF('3_Task_Input'!N491="Shared",0,IF('3_Task_Input'!N491="Role-based",1,2)) +IF('3_Task_Input'!O491="Yes",1,0))/2)))</f>
        <v/>
      </c>
      <c r="J491" s="8" t="str">
        <f>IF(A491="","",MIN(5,MAX(1,(IF('3_Task_Input'!S491="None",1,IF('3_Task_Input'!S491="Internal",3,5)) +IF('3_Task_Input'!P491&gt;48,5,IF('3_Task_Input'!P491&gt;8,4,IF('3_Task_Input'!P491&gt;0,2,1))))/2)))</f>
        <v/>
      </c>
      <c r="K491" s="8" t="str">
        <f>IF(A491="","",MIN(5,MAX(1,(IF('3_Task_Input'!R491="Low",1,IF('3_Task_Input'!R491="Medium",3,5))))))</f>
        <v/>
      </c>
      <c r="L491" s="8" t="str">
        <f>IF(A491="","",ROUND(AVERAGE(G491:K491),2))</f>
        <v/>
      </c>
      <c r="M491" s="8" t="str">
        <f>IF(A491="","",IF(L491&gt;=4,"High-Impact / Near-Term",IF(L491&gt;=2.5,"Medium-Impact","Monitor / Defer")))</f>
        <v/>
      </c>
    </row>
    <row r="492" spans="1:13">
      <c r="A492" s="8" t="str">
        <f>IF('3_Task_Input'!A492="","",'3_Task_Input'!A492)</f>
        <v/>
      </c>
      <c r="B492" s="8" t="str">
        <f>IF(A492="","",'3_Task_Input'!B492)</f>
        <v/>
      </c>
      <c r="C492" s="8" t="str">
        <f>IF(A492="","",'3_Task_Input'!C492)</f>
        <v/>
      </c>
      <c r="D492" s="8" t="str">
        <f>IF(A492="","",IF('3_Task_Input'!H492="per day",'3_Task_Input'!I492*260,IF('3_Task_Input'!H492="per week",'3_Task_Input'!I492*52,IF('3_Task_Input'!H492="per month",'3_Task_Input'!I492*12,""))))</f>
        <v/>
      </c>
      <c r="E492" s="8" t="str">
        <f>IF(A492="","",(D492*'3_Task_Input'!G492/60)*MAX(1,'3_Task_Input'!J492))</f>
        <v/>
      </c>
      <c r="F492" s="8" t="str">
        <f>IF(A492="","",E492*'3_Task_Input'!K492)</f>
        <v/>
      </c>
      <c r="G492" s="8" t="str">
        <f>IF(A492="","",IF(E492&lt;50,1,IF(E492&lt;200,2,IF(E492&lt;500,3,IF(E492&lt;1000,4,5)))))</f>
        <v/>
      </c>
      <c r="H492" s="8" t="str">
        <f>IF(A492="","",IF(F492&lt;10000,1,IF(F492&lt;50000,2,IF(F492&lt;150000,3,IF(F492&lt;300000,4,5)))))</f>
        <v/>
      </c>
      <c r="I492" s="8" t="str">
        <f>IF(A492="","",MIN(5,MAX(1,(IF('3_Task_Input'!L492="Low",1,IF('3_Task_Input'!L492="Medium",3,5)) +IF('3_Task_Input'!M492="Rare",0,IF('3_Task_Input'!M492="Occasional",1,2)) +IF('3_Task_Input'!N492="Shared",0,IF('3_Task_Input'!N492="Role-based",1,2)) +IF('3_Task_Input'!O492="Yes",1,0))/2)))</f>
        <v/>
      </c>
      <c r="J492" s="8" t="str">
        <f>IF(A492="","",MIN(5,MAX(1,(IF('3_Task_Input'!S492="None",1,IF('3_Task_Input'!S492="Internal",3,5)) +IF('3_Task_Input'!P492&gt;48,5,IF('3_Task_Input'!P492&gt;8,4,IF('3_Task_Input'!P492&gt;0,2,1))))/2)))</f>
        <v/>
      </c>
      <c r="K492" s="8" t="str">
        <f>IF(A492="","",MIN(5,MAX(1,(IF('3_Task_Input'!R492="Low",1,IF('3_Task_Input'!R492="Medium",3,5))))))</f>
        <v/>
      </c>
      <c r="L492" s="8" t="str">
        <f>IF(A492="","",ROUND(AVERAGE(G492:K492),2))</f>
        <v/>
      </c>
      <c r="M492" s="8" t="str">
        <f>IF(A492="","",IF(L492&gt;=4,"High-Impact / Near-Term",IF(L492&gt;=2.5,"Medium-Impact","Monitor / Defer")))</f>
        <v/>
      </c>
    </row>
    <row r="493" spans="1:13">
      <c r="A493" s="8" t="str">
        <f>IF('3_Task_Input'!A493="","",'3_Task_Input'!A493)</f>
        <v/>
      </c>
      <c r="B493" s="8" t="str">
        <f>IF(A493="","",'3_Task_Input'!B493)</f>
        <v/>
      </c>
      <c r="C493" s="8" t="str">
        <f>IF(A493="","",'3_Task_Input'!C493)</f>
        <v/>
      </c>
      <c r="D493" s="8" t="str">
        <f>IF(A493="","",IF('3_Task_Input'!H493="per day",'3_Task_Input'!I493*260,IF('3_Task_Input'!H493="per week",'3_Task_Input'!I493*52,IF('3_Task_Input'!H493="per month",'3_Task_Input'!I493*12,""))))</f>
        <v/>
      </c>
      <c r="E493" s="8" t="str">
        <f>IF(A493="","",(D493*'3_Task_Input'!G493/60)*MAX(1,'3_Task_Input'!J493))</f>
        <v/>
      </c>
      <c r="F493" s="8" t="str">
        <f>IF(A493="","",E493*'3_Task_Input'!K493)</f>
        <v/>
      </c>
      <c r="G493" s="8" t="str">
        <f>IF(A493="","",IF(E493&lt;50,1,IF(E493&lt;200,2,IF(E493&lt;500,3,IF(E493&lt;1000,4,5)))))</f>
        <v/>
      </c>
      <c r="H493" s="8" t="str">
        <f>IF(A493="","",IF(F493&lt;10000,1,IF(F493&lt;50000,2,IF(F493&lt;150000,3,IF(F493&lt;300000,4,5)))))</f>
        <v/>
      </c>
      <c r="I493" s="8" t="str">
        <f>IF(A493="","",MIN(5,MAX(1,(IF('3_Task_Input'!L493="Low",1,IF('3_Task_Input'!L493="Medium",3,5)) +IF('3_Task_Input'!M493="Rare",0,IF('3_Task_Input'!M493="Occasional",1,2)) +IF('3_Task_Input'!N493="Shared",0,IF('3_Task_Input'!N493="Role-based",1,2)) +IF('3_Task_Input'!O493="Yes",1,0))/2)))</f>
        <v/>
      </c>
      <c r="J493" s="8" t="str">
        <f>IF(A493="","",MIN(5,MAX(1,(IF('3_Task_Input'!S493="None",1,IF('3_Task_Input'!S493="Internal",3,5)) +IF('3_Task_Input'!P493&gt;48,5,IF('3_Task_Input'!P493&gt;8,4,IF('3_Task_Input'!P493&gt;0,2,1))))/2)))</f>
        <v/>
      </c>
      <c r="K493" s="8" t="str">
        <f>IF(A493="","",MIN(5,MAX(1,(IF('3_Task_Input'!R493="Low",1,IF('3_Task_Input'!R493="Medium",3,5))))))</f>
        <v/>
      </c>
      <c r="L493" s="8" t="str">
        <f>IF(A493="","",ROUND(AVERAGE(G493:K493),2))</f>
        <v/>
      </c>
      <c r="M493" s="8" t="str">
        <f>IF(A493="","",IF(L493&gt;=4,"High-Impact / Near-Term",IF(L493&gt;=2.5,"Medium-Impact","Monitor / Defer")))</f>
        <v/>
      </c>
    </row>
    <row r="494" spans="1:13">
      <c r="A494" s="8" t="str">
        <f>IF('3_Task_Input'!A494="","",'3_Task_Input'!A494)</f>
        <v/>
      </c>
      <c r="B494" s="8" t="str">
        <f>IF(A494="","",'3_Task_Input'!B494)</f>
        <v/>
      </c>
      <c r="C494" s="8" t="str">
        <f>IF(A494="","",'3_Task_Input'!C494)</f>
        <v/>
      </c>
      <c r="D494" s="8" t="str">
        <f>IF(A494="","",IF('3_Task_Input'!H494="per day",'3_Task_Input'!I494*260,IF('3_Task_Input'!H494="per week",'3_Task_Input'!I494*52,IF('3_Task_Input'!H494="per month",'3_Task_Input'!I494*12,""))))</f>
        <v/>
      </c>
      <c r="E494" s="8" t="str">
        <f>IF(A494="","",(D494*'3_Task_Input'!G494/60)*MAX(1,'3_Task_Input'!J494))</f>
        <v/>
      </c>
      <c r="F494" s="8" t="str">
        <f>IF(A494="","",E494*'3_Task_Input'!K494)</f>
        <v/>
      </c>
      <c r="G494" s="8" t="str">
        <f>IF(A494="","",IF(E494&lt;50,1,IF(E494&lt;200,2,IF(E494&lt;500,3,IF(E494&lt;1000,4,5)))))</f>
        <v/>
      </c>
      <c r="H494" s="8" t="str">
        <f>IF(A494="","",IF(F494&lt;10000,1,IF(F494&lt;50000,2,IF(F494&lt;150000,3,IF(F494&lt;300000,4,5)))))</f>
        <v/>
      </c>
      <c r="I494" s="8" t="str">
        <f>IF(A494="","",MIN(5,MAX(1,(IF('3_Task_Input'!L494="Low",1,IF('3_Task_Input'!L494="Medium",3,5)) +IF('3_Task_Input'!M494="Rare",0,IF('3_Task_Input'!M494="Occasional",1,2)) +IF('3_Task_Input'!N494="Shared",0,IF('3_Task_Input'!N494="Role-based",1,2)) +IF('3_Task_Input'!O494="Yes",1,0))/2)))</f>
        <v/>
      </c>
      <c r="J494" s="8" t="str">
        <f>IF(A494="","",MIN(5,MAX(1,(IF('3_Task_Input'!S494="None",1,IF('3_Task_Input'!S494="Internal",3,5)) +IF('3_Task_Input'!P494&gt;48,5,IF('3_Task_Input'!P494&gt;8,4,IF('3_Task_Input'!P494&gt;0,2,1))))/2)))</f>
        <v/>
      </c>
      <c r="K494" s="8" t="str">
        <f>IF(A494="","",MIN(5,MAX(1,(IF('3_Task_Input'!R494="Low",1,IF('3_Task_Input'!R494="Medium",3,5))))))</f>
        <v/>
      </c>
      <c r="L494" s="8" t="str">
        <f>IF(A494="","",ROUND(AVERAGE(G494:K494),2))</f>
        <v/>
      </c>
      <c r="M494" s="8" t="str">
        <f>IF(A494="","",IF(L494&gt;=4,"High-Impact / Near-Term",IF(L494&gt;=2.5,"Medium-Impact","Monitor / Defer")))</f>
        <v/>
      </c>
    </row>
    <row r="495" spans="1:13">
      <c r="A495" s="8" t="str">
        <f>IF('3_Task_Input'!A495="","",'3_Task_Input'!A495)</f>
        <v/>
      </c>
      <c r="B495" s="8" t="str">
        <f>IF(A495="","",'3_Task_Input'!B495)</f>
        <v/>
      </c>
      <c r="C495" s="8" t="str">
        <f>IF(A495="","",'3_Task_Input'!C495)</f>
        <v/>
      </c>
      <c r="D495" s="8" t="str">
        <f>IF(A495="","",IF('3_Task_Input'!H495="per day",'3_Task_Input'!I495*260,IF('3_Task_Input'!H495="per week",'3_Task_Input'!I495*52,IF('3_Task_Input'!H495="per month",'3_Task_Input'!I495*12,""))))</f>
        <v/>
      </c>
      <c r="E495" s="8" t="str">
        <f>IF(A495="","",(D495*'3_Task_Input'!G495/60)*MAX(1,'3_Task_Input'!J495))</f>
        <v/>
      </c>
      <c r="F495" s="8" t="str">
        <f>IF(A495="","",E495*'3_Task_Input'!K495)</f>
        <v/>
      </c>
      <c r="G495" s="8" t="str">
        <f>IF(A495="","",IF(E495&lt;50,1,IF(E495&lt;200,2,IF(E495&lt;500,3,IF(E495&lt;1000,4,5)))))</f>
        <v/>
      </c>
      <c r="H495" s="8" t="str">
        <f>IF(A495="","",IF(F495&lt;10000,1,IF(F495&lt;50000,2,IF(F495&lt;150000,3,IF(F495&lt;300000,4,5)))))</f>
        <v/>
      </c>
      <c r="I495" s="8" t="str">
        <f>IF(A495="","",MIN(5,MAX(1,(IF('3_Task_Input'!L495="Low",1,IF('3_Task_Input'!L495="Medium",3,5)) +IF('3_Task_Input'!M495="Rare",0,IF('3_Task_Input'!M495="Occasional",1,2)) +IF('3_Task_Input'!N495="Shared",0,IF('3_Task_Input'!N495="Role-based",1,2)) +IF('3_Task_Input'!O495="Yes",1,0))/2)))</f>
        <v/>
      </c>
      <c r="J495" s="8" t="str">
        <f>IF(A495="","",MIN(5,MAX(1,(IF('3_Task_Input'!S495="None",1,IF('3_Task_Input'!S495="Internal",3,5)) +IF('3_Task_Input'!P495&gt;48,5,IF('3_Task_Input'!P495&gt;8,4,IF('3_Task_Input'!P495&gt;0,2,1))))/2)))</f>
        <v/>
      </c>
      <c r="K495" s="8" t="str">
        <f>IF(A495="","",MIN(5,MAX(1,(IF('3_Task_Input'!R495="Low",1,IF('3_Task_Input'!R495="Medium",3,5))))))</f>
        <v/>
      </c>
      <c r="L495" s="8" t="str">
        <f>IF(A495="","",ROUND(AVERAGE(G495:K495),2))</f>
        <v/>
      </c>
      <c r="M495" s="8" t="str">
        <f>IF(A495="","",IF(L495&gt;=4,"High-Impact / Near-Term",IF(L495&gt;=2.5,"Medium-Impact","Monitor / Defer")))</f>
        <v/>
      </c>
    </row>
    <row r="496" spans="1:13">
      <c r="A496" s="8" t="str">
        <f>IF('3_Task_Input'!A496="","",'3_Task_Input'!A496)</f>
        <v/>
      </c>
      <c r="B496" s="8" t="str">
        <f>IF(A496="","",'3_Task_Input'!B496)</f>
        <v/>
      </c>
      <c r="C496" s="8" t="str">
        <f>IF(A496="","",'3_Task_Input'!C496)</f>
        <v/>
      </c>
      <c r="D496" s="8" t="str">
        <f>IF(A496="","",IF('3_Task_Input'!H496="per day",'3_Task_Input'!I496*260,IF('3_Task_Input'!H496="per week",'3_Task_Input'!I496*52,IF('3_Task_Input'!H496="per month",'3_Task_Input'!I496*12,""))))</f>
        <v/>
      </c>
      <c r="E496" s="8" t="str">
        <f>IF(A496="","",(D496*'3_Task_Input'!G496/60)*MAX(1,'3_Task_Input'!J496))</f>
        <v/>
      </c>
      <c r="F496" s="8" t="str">
        <f>IF(A496="","",E496*'3_Task_Input'!K496)</f>
        <v/>
      </c>
      <c r="G496" s="8" t="str">
        <f>IF(A496="","",IF(E496&lt;50,1,IF(E496&lt;200,2,IF(E496&lt;500,3,IF(E496&lt;1000,4,5)))))</f>
        <v/>
      </c>
      <c r="H496" s="8" t="str">
        <f>IF(A496="","",IF(F496&lt;10000,1,IF(F496&lt;50000,2,IF(F496&lt;150000,3,IF(F496&lt;300000,4,5)))))</f>
        <v/>
      </c>
      <c r="I496" s="8" t="str">
        <f>IF(A496="","",MIN(5,MAX(1,(IF('3_Task_Input'!L496="Low",1,IF('3_Task_Input'!L496="Medium",3,5)) +IF('3_Task_Input'!M496="Rare",0,IF('3_Task_Input'!M496="Occasional",1,2)) +IF('3_Task_Input'!N496="Shared",0,IF('3_Task_Input'!N496="Role-based",1,2)) +IF('3_Task_Input'!O496="Yes",1,0))/2)))</f>
        <v/>
      </c>
      <c r="J496" s="8" t="str">
        <f>IF(A496="","",MIN(5,MAX(1,(IF('3_Task_Input'!S496="None",1,IF('3_Task_Input'!S496="Internal",3,5)) +IF('3_Task_Input'!P496&gt;48,5,IF('3_Task_Input'!P496&gt;8,4,IF('3_Task_Input'!P496&gt;0,2,1))))/2)))</f>
        <v/>
      </c>
      <c r="K496" s="8" t="str">
        <f>IF(A496="","",MIN(5,MAX(1,(IF('3_Task_Input'!R496="Low",1,IF('3_Task_Input'!R496="Medium",3,5))))))</f>
        <v/>
      </c>
      <c r="L496" s="8" t="str">
        <f>IF(A496="","",ROUND(AVERAGE(G496:K496),2))</f>
        <v/>
      </c>
      <c r="M496" s="8" t="str">
        <f>IF(A496="","",IF(L496&gt;=4,"High-Impact / Near-Term",IF(L496&gt;=2.5,"Medium-Impact","Monitor / Defer")))</f>
        <v/>
      </c>
    </row>
    <row r="497" spans="1:13">
      <c r="A497" s="8" t="str">
        <f>IF('3_Task_Input'!A497="","",'3_Task_Input'!A497)</f>
        <v/>
      </c>
      <c r="B497" s="8" t="str">
        <f>IF(A497="","",'3_Task_Input'!B497)</f>
        <v/>
      </c>
      <c r="C497" s="8" t="str">
        <f>IF(A497="","",'3_Task_Input'!C497)</f>
        <v/>
      </c>
      <c r="D497" s="8" t="str">
        <f>IF(A497="","",IF('3_Task_Input'!H497="per day",'3_Task_Input'!I497*260,IF('3_Task_Input'!H497="per week",'3_Task_Input'!I497*52,IF('3_Task_Input'!H497="per month",'3_Task_Input'!I497*12,""))))</f>
        <v/>
      </c>
      <c r="E497" s="8" t="str">
        <f>IF(A497="","",(D497*'3_Task_Input'!G497/60)*MAX(1,'3_Task_Input'!J497))</f>
        <v/>
      </c>
      <c r="F497" s="8" t="str">
        <f>IF(A497="","",E497*'3_Task_Input'!K497)</f>
        <v/>
      </c>
      <c r="G497" s="8" t="str">
        <f>IF(A497="","",IF(E497&lt;50,1,IF(E497&lt;200,2,IF(E497&lt;500,3,IF(E497&lt;1000,4,5)))))</f>
        <v/>
      </c>
      <c r="H497" s="8" t="str">
        <f>IF(A497="","",IF(F497&lt;10000,1,IF(F497&lt;50000,2,IF(F497&lt;150000,3,IF(F497&lt;300000,4,5)))))</f>
        <v/>
      </c>
      <c r="I497" s="8" t="str">
        <f>IF(A497="","",MIN(5,MAX(1,(IF('3_Task_Input'!L497="Low",1,IF('3_Task_Input'!L497="Medium",3,5)) +IF('3_Task_Input'!M497="Rare",0,IF('3_Task_Input'!M497="Occasional",1,2)) +IF('3_Task_Input'!N497="Shared",0,IF('3_Task_Input'!N497="Role-based",1,2)) +IF('3_Task_Input'!O497="Yes",1,0))/2)))</f>
        <v/>
      </c>
      <c r="J497" s="8" t="str">
        <f>IF(A497="","",MIN(5,MAX(1,(IF('3_Task_Input'!S497="None",1,IF('3_Task_Input'!S497="Internal",3,5)) +IF('3_Task_Input'!P497&gt;48,5,IF('3_Task_Input'!P497&gt;8,4,IF('3_Task_Input'!P497&gt;0,2,1))))/2)))</f>
        <v/>
      </c>
      <c r="K497" s="8" t="str">
        <f>IF(A497="","",MIN(5,MAX(1,(IF('3_Task_Input'!R497="Low",1,IF('3_Task_Input'!R497="Medium",3,5))))))</f>
        <v/>
      </c>
      <c r="L497" s="8" t="str">
        <f>IF(A497="","",ROUND(AVERAGE(G497:K497),2))</f>
        <v/>
      </c>
      <c r="M497" s="8" t="str">
        <f>IF(A497="","",IF(L497&gt;=4,"High-Impact / Near-Term",IF(L497&gt;=2.5,"Medium-Impact","Monitor / Defer")))</f>
        <v/>
      </c>
    </row>
    <row r="498" spans="1:13">
      <c r="A498" s="8" t="str">
        <f>IF('3_Task_Input'!A498="","",'3_Task_Input'!A498)</f>
        <v/>
      </c>
      <c r="B498" s="8" t="str">
        <f>IF(A498="","",'3_Task_Input'!B498)</f>
        <v/>
      </c>
      <c r="C498" s="8" t="str">
        <f>IF(A498="","",'3_Task_Input'!C498)</f>
        <v/>
      </c>
      <c r="D498" s="8" t="str">
        <f>IF(A498="","",IF('3_Task_Input'!H498="per day",'3_Task_Input'!I498*260,IF('3_Task_Input'!H498="per week",'3_Task_Input'!I498*52,IF('3_Task_Input'!H498="per month",'3_Task_Input'!I498*12,""))))</f>
        <v/>
      </c>
      <c r="E498" s="8" t="str">
        <f>IF(A498="","",(D498*'3_Task_Input'!G498/60)*MAX(1,'3_Task_Input'!J498))</f>
        <v/>
      </c>
      <c r="F498" s="8" t="str">
        <f>IF(A498="","",E498*'3_Task_Input'!K498)</f>
        <v/>
      </c>
      <c r="G498" s="8" t="str">
        <f>IF(A498="","",IF(E498&lt;50,1,IF(E498&lt;200,2,IF(E498&lt;500,3,IF(E498&lt;1000,4,5)))))</f>
        <v/>
      </c>
      <c r="H498" s="8" t="str">
        <f>IF(A498="","",IF(F498&lt;10000,1,IF(F498&lt;50000,2,IF(F498&lt;150000,3,IF(F498&lt;300000,4,5)))))</f>
        <v/>
      </c>
      <c r="I498" s="8" t="str">
        <f>IF(A498="","",MIN(5,MAX(1,(IF('3_Task_Input'!L498="Low",1,IF('3_Task_Input'!L498="Medium",3,5)) +IF('3_Task_Input'!M498="Rare",0,IF('3_Task_Input'!M498="Occasional",1,2)) +IF('3_Task_Input'!N498="Shared",0,IF('3_Task_Input'!N498="Role-based",1,2)) +IF('3_Task_Input'!O498="Yes",1,0))/2)))</f>
        <v/>
      </c>
      <c r="J498" s="8" t="str">
        <f>IF(A498="","",MIN(5,MAX(1,(IF('3_Task_Input'!S498="None",1,IF('3_Task_Input'!S498="Internal",3,5)) +IF('3_Task_Input'!P498&gt;48,5,IF('3_Task_Input'!P498&gt;8,4,IF('3_Task_Input'!P498&gt;0,2,1))))/2)))</f>
        <v/>
      </c>
      <c r="K498" s="8" t="str">
        <f>IF(A498="","",MIN(5,MAX(1,(IF('3_Task_Input'!R498="Low",1,IF('3_Task_Input'!R498="Medium",3,5))))))</f>
        <v/>
      </c>
      <c r="L498" s="8" t="str">
        <f>IF(A498="","",ROUND(AVERAGE(G498:K498),2))</f>
        <v/>
      </c>
      <c r="M498" s="8" t="str">
        <f>IF(A498="","",IF(L498&gt;=4,"High-Impact / Near-Term",IF(L498&gt;=2.5,"Medium-Impact","Monitor / Defer")))</f>
        <v/>
      </c>
    </row>
    <row r="499" spans="1:13">
      <c r="A499" s="8" t="str">
        <f>IF('3_Task_Input'!A499="","",'3_Task_Input'!A499)</f>
        <v/>
      </c>
      <c r="B499" s="8" t="str">
        <f>IF(A499="","",'3_Task_Input'!B499)</f>
        <v/>
      </c>
      <c r="C499" s="8" t="str">
        <f>IF(A499="","",'3_Task_Input'!C499)</f>
        <v/>
      </c>
      <c r="D499" s="8" t="str">
        <f>IF(A499="","",IF('3_Task_Input'!H499="per day",'3_Task_Input'!I499*260,IF('3_Task_Input'!H499="per week",'3_Task_Input'!I499*52,IF('3_Task_Input'!H499="per month",'3_Task_Input'!I499*12,""))))</f>
        <v/>
      </c>
      <c r="E499" s="8" t="str">
        <f>IF(A499="","",(D499*'3_Task_Input'!G499/60)*MAX(1,'3_Task_Input'!J499))</f>
        <v/>
      </c>
      <c r="F499" s="8" t="str">
        <f>IF(A499="","",E499*'3_Task_Input'!K499)</f>
        <v/>
      </c>
      <c r="G499" s="8" t="str">
        <f>IF(A499="","",IF(E499&lt;50,1,IF(E499&lt;200,2,IF(E499&lt;500,3,IF(E499&lt;1000,4,5)))))</f>
        <v/>
      </c>
      <c r="H499" s="8" t="str">
        <f>IF(A499="","",IF(F499&lt;10000,1,IF(F499&lt;50000,2,IF(F499&lt;150000,3,IF(F499&lt;300000,4,5)))))</f>
        <v/>
      </c>
      <c r="I499" s="8" t="str">
        <f>IF(A499="","",MIN(5,MAX(1,(IF('3_Task_Input'!L499="Low",1,IF('3_Task_Input'!L499="Medium",3,5)) +IF('3_Task_Input'!M499="Rare",0,IF('3_Task_Input'!M499="Occasional",1,2)) +IF('3_Task_Input'!N499="Shared",0,IF('3_Task_Input'!N499="Role-based",1,2)) +IF('3_Task_Input'!O499="Yes",1,0))/2)))</f>
        <v/>
      </c>
      <c r="J499" s="8" t="str">
        <f>IF(A499="","",MIN(5,MAX(1,(IF('3_Task_Input'!S499="None",1,IF('3_Task_Input'!S499="Internal",3,5)) +IF('3_Task_Input'!P499&gt;48,5,IF('3_Task_Input'!P499&gt;8,4,IF('3_Task_Input'!P499&gt;0,2,1))))/2)))</f>
        <v/>
      </c>
      <c r="K499" s="8" t="str">
        <f>IF(A499="","",MIN(5,MAX(1,(IF('3_Task_Input'!R499="Low",1,IF('3_Task_Input'!R499="Medium",3,5))))))</f>
        <v/>
      </c>
      <c r="L499" s="8" t="str">
        <f>IF(A499="","",ROUND(AVERAGE(G499:K499),2))</f>
        <v/>
      </c>
      <c r="M499" s="8" t="str">
        <f>IF(A499="","",IF(L499&gt;=4,"High-Impact / Near-Term",IF(L499&gt;=2.5,"Medium-Impact","Monitor / Defer")))</f>
        <v/>
      </c>
    </row>
    <row r="500" spans="1:13">
      <c r="A500" s="8" t="str">
        <f>IF('3_Task_Input'!A500="","",'3_Task_Input'!A500)</f>
        <v/>
      </c>
      <c r="B500" s="8" t="str">
        <f>IF(A500="","",'3_Task_Input'!B500)</f>
        <v/>
      </c>
      <c r="C500" s="8" t="str">
        <f>IF(A500="","",'3_Task_Input'!C500)</f>
        <v/>
      </c>
      <c r="D500" s="8" t="str">
        <f>IF(A500="","",IF('3_Task_Input'!H500="per day",'3_Task_Input'!I500*260,IF('3_Task_Input'!H500="per week",'3_Task_Input'!I500*52,IF('3_Task_Input'!H500="per month",'3_Task_Input'!I500*12,""))))</f>
        <v/>
      </c>
      <c r="E500" s="8" t="str">
        <f>IF(A500="","",(D500*'3_Task_Input'!G500/60)*MAX(1,'3_Task_Input'!J500))</f>
        <v/>
      </c>
      <c r="F500" s="8" t="str">
        <f>IF(A500="","",E500*'3_Task_Input'!K500)</f>
        <v/>
      </c>
      <c r="G500" s="8" t="str">
        <f>IF(A500="","",IF(E500&lt;50,1,IF(E500&lt;200,2,IF(E500&lt;500,3,IF(E500&lt;1000,4,5)))))</f>
        <v/>
      </c>
      <c r="H500" s="8" t="str">
        <f>IF(A500="","",IF(F500&lt;10000,1,IF(F500&lt;50000,2,IF(F500&lt;150000,3,IF(F500&lt;300000,4,5)))))</f>
        <v/>
      </c>
      <c r="I500" s="8" t="str">
        <f>IF(A500="","",MIN(5,MAX(1,(IF('3_Task_Input'!L500="Low",1,IF('3_Task_Input'!L500="Medium",3,5)) +IF('3_Task_Input'!M500="Rare",0,IF('3_Task_Input'!M500="Occasional",1,2)) +IF('3_Task_Input'!N500="Shared",0,IF('3_Task_Input'!N500="Role-based",1,2)) +IF('3_Task_Input'!O500="Yes",1,0))/2)))</f>
        <v/>
      </c>
      <c r="J500" s="8" t="str">
        <f>IF(A500="","",MIN(5,MAX(1,(IF('3_Task_Input'!S500="None",1,IF('3_Task_Input'!S500="Internal",3,5)) +IF('3_Task_Input'!P500&gt;48,5,IF('3_Task_Input'!P500&gt;8,4,IF('3_Task_Input'!P500&gt;0,2,1))))/2)))</f>
        <v/>
      </c>
      <c r="K500" s="8" t="str">
        <f>IF(A500="","",MIN(5,MAX(1,(IF('3_Task_Input'!R500="Low",1,IF('3_Task_Input'!R500="Medium",3,5))))))</f>
        <v/>
      </c>
      <c r="L500" s="8" t="str">
        <f>IF(A500="","",ROUND(AVERAGE(G500:K500),2))</f>
        <v/>
      </c>
      <c r="M500" s="8" t="str">
        <f>IF(A500="","",IF(L500&gt;=4,"High-Impact / Near-Term",IF(L500&gt;=2.5,"Medium-Impact","Monitor / Defer")))</f>
        <v/>
      </c>
    </row>
    <row r="501" spans="1:13">
      <c r="A501" s="8" t="str">
        <f>IF('3_Task_Input'!A501="","",'3_Task_Input'!A501)</f>
        <v/>
      </c>
      <c r="B501" s="8" t="str">
        <f>IF(A501="","",'3_Task_Input'!B501)</f>
        <v/>
      </c>
      <c r="C501" s="8" t="str">
        <f>IF(A501="","",'3_Task_Input'!C501)</f>
        <v/>
      </c>
      <c r="D501" s="8" t="str">
        <f>IF(A501="","",IF('3_Task_Input'!H501="per day",'3_Task_Input'!I501*260,IF('3_Task_Input'!H501="per week",'3_Task_Input'!I501*52,IF('3_Task_Input'!H501="per month",'3_Task_Input'!I501*12,""))))</f>
        <v/>
      </c>
      <c r="E501" s="8" t="str">
        <f>IF(A501="","",(D501*'3_Task_Input'!G501/60)*MAX(1,'3_Task_Input'!J501))</f>
        <v/>
      </c>
      <c r="F501" s="8" t="str">
        <f>IF(A501="","",E501*'3_Task_Input'!K501)</f>
        <v/>
      </c>
      <c r="G501" s="8" t="str">
        <f>IF(A501="","",IF(E501&lt;50,1,IF(E501&lt;200,2,IF(E501&lt;500,3,IF(E501&lt;1000,4,5)))))</f>
        <v/>
      </c>
      <c r="H501" s="8" t="str">
        <f>IF(A501="","",IF(F501&lt;10000,1,IF(F501&lt;50000,2,IF(F501&lt;150000,3,IF(F501&lt;300000,4,5)))))</f>
        <v/>
      </c>
      <c r="I501" s="8" t="str">
        <f>IF(A501="","",MIN(5,MAX(1,(IF('3_Task_Input'!L501="Low",1,IF('3_Task_Input'!L501="Medium",3,5)) +IF('3_Task_Input'!M501="Rare",0,IF('3_Task_Input'!M501="Occasional",1,2)) +IF('3_Task_Input'!N501="Shared",0,IF('3_Task_Input'!N501="Role-based",1,2)) +IF('3_Task_Input'!O501="Yes",1,0))/2)))</f>
        <v/>
      </c>
      <c r="J501" s="8" t="str">
        <f>IF(A501="","",MIN(5,MAX(1,(IF('3_Task_Input'!S501="None",1,IF('3_Task_Input'!S501="Internal",3,5)) +IF('3_Task_Input'!P501&gt;48,5,IF('3_Task_Input'!P501&gt;8,4,IF('3_Task_Input'!P501&gt;0,2,1))))/2)))</f>
        <v/>
      </c>
      <c r="K501" s="8" t="str">
        <f>IF(A501="","",MIN(5,MAX(1,(IF('3_Task_Input'!R501="Low",1,IF('3_Task_Input'!R501="Medium",3,5))))))</f>
        <v/>
      </c>
      <c r="L501" s="8" t="str">
        <f>IF(A501="","",ROUND(AVERAGE(G501:K501),2))</f>
        <v/>
      </c>
      <c r="M501" s="8" t="str">
        <f>IF(A501="","",IF(L501&gt;=4,"High-Impact / Near-Term",IF(L501&gt;=2.5,"Medium-Impact","Monitor / Defer")))</f>
        <v/>
      </c>
    </row>
  </sheetData>
  <autoFilter ref="A1:M1" xr:uid="{00000000-0009-0000-0000-000004000000}"/>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pane ySplit="10" topLeftCell="D11" activePane="bottomLeft" state="frozen"/>
      <selection pane="bottomLeft" activeCell="D7" sqref="D7"/>
    </sheetView>
  </sheetViews>
  <sheetFormatPr defaultRowHeight="15"/>
  <cols>
    <col min="1" max="1" width="34" customWidth="1"/>
    <col min="2" max="3" width="12" customWidth="1"/>
    <col min="4" max="4" width="55" customWidth="1"/>
    <col min="5" max="7" width="14" customWidth="1"/>
    <col min="8" max="8" width="22" customWidth="1"/>
  </cols>
  <sheetData>
    <row r="1" spans="1:8">
      <c r="A1" s="9" t="s">
        <v>132</v>
      </c>
    </row>
    <row r="3" spans="1:8">
      <c r="A3" s="10" t="s">
        <v>133</v>
      </c>
    </row>
    <row r="4" spans="1:8">
      <c r="A4" s="11" t="s">
        <v>134</v>
      </c>
      <c r="B4" s="6">
        <f>SUM('4_Scoring'!E2:E500)</f>
        <v>0</v>
      </c>
    </row>
    <row r="5" spans="1:8">
      <c r="A5" s="11" t="s">
        <v>135</v>
      </c>
      <c r="B5" s="6">
        <f>SUM('4_Scoring'!F2:F500)</f>
        <v>0</v>
      </c>
    </row>
    <row r="6" spans="1:8">
      <c r="A6" s="11" t="s">
        <v>136</v>
      </c>
      <c r="B6" s="6">
        <f>COUNTA('4_Scoring'!A2:A500)</f>
        <v>499</v>
      </c>
    </row>
    <row r="7" spans="1:8">
      <c r="A7" s="11" t="s">
        <v>137</v>
      </c>
      <c r="B7" s="6">
        <f>IF(C4=0,0,COUNTIF('4_Scoring'!M2:M500,"High-Impact / Near-Term")/C4)</f>
        <v>0</v>
      </c>
    </row>
    <row r="9" spans="1:8">
      <c r="A9" s="10" t="s">
        <v>138</v>
      </c>
    </row>
    <row r="10" spans="1:8">
      <c r="A10" s="4" t="s">
        <v>139</v>
      </c>
      <c r="B10" s="4" t="s">
        <v>93</v>
      </c>
      <c r="C10" s="4" t="s">
        <v>81</v>
      </c>
      <c r="D10" s="4" t="s">
        <v>140</v>
      </c>
      <c r="E10" s="4" t="s">
        <v>123</v>
      </c>
      <c r="F10" s="4" t="s">
        <v>141</v>
      </c>
      <c r="G10" s="4" t="s">
        <v>130</v>
      </c>
      <c r="H10" s="4" t="s">
        <v>131</v>
      </c>
    </row>
    <row r="11" spans="1:8">
      <c r="A11" s="8">
        <v>1</v>
      </c>
      <c r="B11" s="6" t="str">
        <f>IFERROR(INDEX('4_Scoring'!A$2:A$500, MATCH(LARGE('4_Scoring'!L$2:L$500, A11), '4_Scoring'!L$2:L$500,0)),"")</f>
        <v/>
      </c>
      <c r="C11" s="6" t="str">
        <f>IF(B11="","",INDEX('4_Scoring'!B$2:B$500, MATCH(B11, '4_Scoring'!A$2:A$500,0)))</f>
        <v/>
      </c>
      <c r="D11" s="6" t="str">
        <f>IF(B11="","",INDEX('4_Scoring'!C$2:C$500, MATCH(B11, '4_Scoring'!A$2:A$500,0)))</f>
        <v/>
      </c>
      <c r="E11" s="6" t="str">
        <f>IF(B11="","",INDEX('4_Scoring'!E$2:E$500, MATCH(B11, '4_Scoring'!A$2:A$500,0)))</f>
        <v/>
      </c>
      <c r="F11" s="6" t="str">
        <f>IF(B11="","",INDEX('4_Scoring'!F$2:F$500, MATCH(B11, '4_Scoring'!A$2:A$500,0)))</f>
        <v/>
      </c>
      <c r="G11" s="6" t="str">
        <f>IF(B11="","",INDEX('4_Scoring'!L$2:L$500, MATCH(B11, '4_Scoring'!A$2:A$500,0)))</f>
        <v/>
      </c>
      <c r="H11" s="6" t="str">
        <f>IF(B11="","",INDEX('4_Scoring'!M$2:M$500, MATCH(B11, '4_Scoring'!A$2:A$500,0)))</f>
        <v/>
      </c>
    </row>
    <row r="12" spans="1:8">
      <c r="A12" s="8">
        <v>2</v>
      </c>
      <c r="B12" s="6" t="str">
        <f>IFERROR(INDEX('4_Scoring'!A$2:A$500, MATCH(LARGE('4_Scoring'!L$2:L$500, A12), '4_Scoring'!L$2:L$500,0)),"")</f>
        <v/>
      </c>
      <c r="C12" s="6" t="str">
        <f>IF(B12="","",INDEX('4_Scoring'!B$2:B$500, MATCH(B12, '4_Scoring'!A$2:A$500,0)))</f>
        <v/>
      </c>
      <c r="D12" s="6" t="str">
        <f>IF(B12="","",INDEX('4_Scoring'!C$2:C$500, MATCH(B12, '4_Scoring'!A$2:A$500,0)))</f>
        <v/>
      </c>
      <c r="E12" s="6" t="str">
        <f>IF(B12="","",INDEX('4_Scoring'!E$2:E$500, MATCH(B12, '4_Scoring'!A$2:A$500,0)))</f>
        <v/>
      </c>
      <c r="F12" s="6" t="str">
        <f>IF(B12="","",INDEX('4_Scoring'!F$2:F$500, MATCH(B12, '4_Scoring'!A$2:A$500,0)))</f>
        <v/>
      </c>
      <c r="G12" s="6" t="str">
        <f>IF(B12="","",INDEX('4_Scoring'!L$2:L$500, MATCH(B12, '4_Scoring'!A$2:A$500,0)))</f>
        <v/>
      </c>
      <c r="H12" s="6" t="str">
        <f>IF(B12="","",INDEX('4_Scoring'!M$2:M$500, MATCH(B12, '4_Scoring'!A$2:A$500,0)))</f>
        <v/>
      </c>
    </row>
    <row r="13" spans="1:8">
      <c r="A13" s="8">
        <v>3</v>
      </c>
      <c r="B13" s="6" t="str">
        <f>IFERROR(INDEX('4_Scoring'!A$2:A$500, MATCH(LARGE('4_Scoring'!L$2:L$500, A13), '4_Scoring'!L$2:L$500,0)),"")</f>
        <v/>
      </c>
      <c r="C13" s="6" t="str">
        <f>IF(B13="","",INDEX('4_Scoring'!B$2:B$500, MATCH(B13, '4_Scoring'!A$2:A$500,0)))</f>
        <v/>
      </c>
      <c r="D13" s="6" t="str">
        <f>IF(B13="","",INDEX('4_Scoring'!C$2:C$500, MATCH(B13, '4_Scoring'!A$2:A$500,0)))</f>
        <v/>
      </c>
      <c r="E13" s="6" t="str">
        <f>IF(B13="","",INDEX('4_Scoring'!E$2:E$500, MATCH(B13, '4_Scoring'!A$2:A$500,0)))</f>
        <v/>
      </c>
      <c r="F13" s="6" t="str">
        <f>IF(B13="","",INDEX('4_Scoring'!F$2:F$500, MATCH(B13, '4_Scoring'!A$2:A$500,0)))</f>
        <v/>
      </c>
      <c r="G13" s="6" t="str">
        <f>IF(B13="","",INDEX('4_Scoring'!L$2:L$500, MATCH(B13, '4_Scoring'!A$2:A$500,0)))</f>
        <v/>
      </c>
      <c r="H13" s="6" t="str">
        <f>IF(B13="","",INDEX('4_Scoring'!M$2:M$500, MATCH(B13, '4_Scoring'!A$2:A$500,0)))</f>
        <v/>
      </c>
    </row>
    <row r="14" spans="1:8">
      <c r="A14" s="8">
        <v>4</v>
      </c>
      <c r="B14" s="6" t="str">
        <f>IFERROR(INDEX('4_Scoring'!A$2:A$500, MATCH(LARGE('4_Scoring'!L$2:L$500, A14), '4_Scoring'!L$2:L$500,0)),"")</f>
        <v/>
      </c>
      <c r="C14" s="6" t="str">
        <f>IF(B14="","",INDEX('4_Scoring'!B$2:B$500, MATCH(B14, '4_Scoring'!A$2:A$500,0)))</f>
        <v/>
      </c>
      <c r="D14" s="6" t="str">
        <f>IF(B14="","",INDEX('4_Scoring'!C$2:C$500, MATCH(B14, '4_Scoring'!A$2:A$500,0)))</f>
        <v/>
      </c>
      <c r="E14" s="6" t="str">
        <f>IF(B14="","",INDEX('4_Scoring'!E$2:E$500, MATCH(B14, '4_Scoring'!A$2:A$500,0)))</f>
        <v/>
      </c>
      <c r="F14" s="6" t="str">
        <f>IF(B14="","",INDEX('4_Scoring'!F$2:F$500, MATCH(B14, '4_Scoring'!A$2:A$500,0)))</f>
        <v/>
      </c>
      <c r="G14" s="6" t="str">
        <f>IF(B14="","",INDEX('4_Scoring'!L$2:L$500, MATCH(B14, '4_Scoring'!A$2:A$500,0)))</f>
        <v/>
      </c>
      <c r="H14" s="6" t="str">
        <f>IF(B14="","",INDEX('4_Scoring'!M$2:M$500, MATCH(B14, '4_Scoring'!A$2:A$500,0)))</f>
        <v/>
      </c>
    </row>
    <row r="15" spans="1:8">
      <c r="A15" s="8">
        <v>5</v>
      </c>
      <c r="B15" s="6" t="str">
        <f>IFERROR(INDEX('4_Scoring'!A$2:A$500, MATCH(LARGE('4_Scoring'!L$2:L$500, A15), '4_Scoring'!L$2:L$500,0)),"")</f>
        <v/>
      </c>
      <c r="C15" s="6" t="str">
        <f>IF(B15="","",INDEX('4_Scoring'!B$2:B$500, MATCH(B15, '4_Scoring'!A$2:A$500,0)))</f>
        <v/>
      </c>
      <c r="D15" s="6" t="str">
        <f>IF(B15="","",INDEX('4_Scoring'!C$2:C$500, MATCH(B15, '4_Scoring'!A$2:A$500,0)))</f>
        <v/>
      </c>
      <c r="E15" s="6" t="str">
        <f>IF(B15="","",INDEX('4_Scoring'!E$2:E$500, MATCH(B15, '4_Scoring'!A$2:A$500,0)))</f>
        <v/>
      </c>
      <c r="F15" s="6" t="str">
        <f>IF(B15="","",INDEX('4_Scoring'!F$2:F$500, MATCH(B15, '4_Scoring'!A$2:A$500,0)))</f>
        <v/>
      </c>
      <c r="G15" s="6" t="str">
        <f>IF(B15="","",INDEX('4_Scoring'!L$2:L$500, MATCH(B15, '4_Scoring'!A$2:A$500,0)))</f>
        <v/>
      </c>
      <c r="H15" s="6" t="str">
        <f>IF(B15="","",INDEX('4_Scoring'!M$2:M$500, MATCH(B15, '4_Scoring'!A$2:A$500,0)))</f>
        <v/>
      </c>
    </row>
    <row r="16" spans="1:8">
      <c r="A16" s="8">
        <v>6</v>
      </c>
      <c r="B16" s="6" t="str">
        <f>IFERROR(INDEX('4_Scoring'!A$2:A$500, MATCH(LARGE('4_Scoring'!L$2:L$500, A16), '4_Scoring'!L$2:L$500,0)),"")</f>
        <v/>
      </c>
      <c r="C16" s="6" t="str">
        <f>IF(B16="","",INDEX('4_Scoring'!B$2:B$500, MATCH(B16, '4_Scoring'!A$2:A$500,0)))</f>
        <v/>
      </c>
      <c r="D16" s="6" t="str">
        <f>IF(B16="","",INDEX('4_Scoring'!C$2:C$500, MATCH(B16, '4_Scoring'!A$2:A$500,0)))</f>
        <v/>
      </c>
      <c r="E16" s="6" t="str">
        <f>IF(B16="","",INDEX('4_Scoring'!E$2:E$500, MATCH(B16, '4_Scoring'!A$2:A$500,0)))</f>
        <v/>
      </c>
      <c r="F16" s="6" t="str">
        <f>IF(B16="","",INDEX('4_Scoring'!F$2:F$500, MATCH(B16, '4_Scoring'!A$2:A$500,0)))</f>
        <v/>
      </c>
      <c r="G16" s="6" t="str">
        <f>IF(B16="","",INDEX('4_Scoring'!L$2:L$500, MATCH(B16, '4_Scoring'!A$2:A$500,0)))</f>
        <v/>
      </c>
      <c r="H16" s="6" t="str">
        <f>IF(B16="","",INDEX('4_Scoring'!M$2:M$500, MATCH(B16, '4_Scoring'!A$2:A$500,0)))</f>
        <v/>
      </c>
    </row>
    <row r="17" spans="1:8">
      <c r="A17" s="8">
        <v>7</v>
      </c>
      <c r="B17" s="6" t="str">
        <f>IFERROR(INDEX('4_Scoring'!A$2:A$500, MATCH(LARGE('4_Scoring'!L$2:L$500, A17), '4_Scoring'!L$2:L$500,0)),"")</f>
        <v/>
      </c>
      <c r="C17" s="6" t="str">
        <f>IF(B17="","",INDEX('4_Scoring'!B$2:B$500, MATCH(B17, '4_Scoring'!A$2:A$500,0)))</f>
        <v/>
      </c>
      <c r="D17" s="6" t="str">
        <f>IF(B17="","",INDEX('4_Scoring'!C$2:C$500, MATCH(B17, '4_Scoring'!A$2:A$500,0)))</f>
        <v/>
      </c>
      <c r="E17" s="6" t="str">
        <f>IF(B17="","",INDEX('4_Scoring'!E$2:E$500, MATCH(B17, '4_Scoring'!A$2:A$500,0)))</f>
        <v/>
      </c>
      <c r="F17" s="6" t="str">
        <f>IF(B17="","",INDEX('4_Scoring'!F$2:F$500, MATCH(B17, '4_Scoring'!A$2:A$500,0)))</f>
        <v/>
      </c>
      <c r="G17" s="6" t="str">
        <f>IF(B17="","",INDEX('4_Scoring'!L$2:L$500, MATCH(B17, '4_Scoring'!A$2:A$500,0)))</f>
        <v/>
      </c>
      <c r="H17" s="6" t="str">
        <f>IF(B17="","",INDEX('4_Scoring'!M$2:M$500, MATCH(B17, '4_Scoring'!A$2:A$500,0)))</f>
        <v/>
      </c>
    </row>
    <row r="18" spans="1:8">
      <c r="A18" s="8">
        <v>8</v>
      </c>
      <c r="B18" s="6" t="str">
        <f>IFERROR(INDEX('4_Scoring'!A$2:A$500, MATCH(LARGE('4_Scoring'!L$2:L$500, A18), '4_Scoring'!L$2:L$500,0)),"")</f>
        <v/>
      </c>
      <c r="C18" s="6" t="str">
        <f>IF(B18="","",INDEX('4_Scoring'!B$2:B$500, MATCH(B18, '4_Scoring'!A$2:A$500,0)))</f>
        <v/>
      </c>
      <c r="D18" s="6" t="str">
        <f>IF(B18="","",INDEX('4_Scoring'!C$2:C$500, MATCH(B18, '4_Scoring'!A$2:A$500,0)))</f>
        <v/>
      </c>
      <c r="E18" s="6" t="str">
        <f>IF(B18="","",INDEX('4_Scoring'!E$2:E$500, MATCH(B18, '4_Scoring'!A$2:A$500,0)))</f>
        <v/>
      </c>
      <c r="F18" s="6" t="str">
        <f>IF(B18="","",INDEX('4_Scoring'!F$2:F$500, MATCH(B18, '4_Scoring'!A$2:A$500,0)))</f>
        <v/>
      </c>
      <c r="G18" s="6" t="str">
        <f>IF(B18="","",INDEX('4_Scoring'!L$2:L$500, MATCH(B18, '4_Scoring'!A$2:A$500,0)))</f>
        <v/>
      </c>
      <c r="H18" s="6" t="str">
        <f>IF(B18="","",INDEX('4_Scoring'!M$2:M$500, MATCH(B18, '4_Scoring'!A$2:A$500,0)))</f>
        <v/>
      </c>
    </row>
    <row r="19" spans="1:8">
      <c r="A19" s="8">
        <v>9</v>
      </c>
      <c r="B19" s="6" t="str">
        <f>IFERROR(INDEX('4_Scoring'!A$2:A$500, MATCH(LARGE('4_Scoring'!L$2:L$500, A19), '4_Scoring'!L$2:L$500,0)),"")</f>
        <v/>
      </c>
      <c r="C19" s="6" t="str">
        <f>IF(B19="","",INDEX('4_Scoring'!B$2:B$500, MATCH(B19, '4_Scoring'!A$2:A$500,0)))</f>
        <v/>
      </c>
      <c r="D19" s="6" t="str">
        <f>IF(B19="","",INDEX('4_Scoring'!C$2:C$500, MATCH(B19, '4_Scoring'!A$2:A$500,0)))</f>
        <v/>
      </c>
      <c r="E19" s="6" t="str">
        <f>IF(B19="","",INDEX('4_Scoring'!E$2:E$500, MATCH(B19, '4_Scoring'!A$2:A$500,0)))</f>
        <v/>
      </c>
      <c r="F19" s="6" t="str">
        <f>IF(B19="","",INDEX('4_Scoring'!F$2:F$500, MATCH(B19, '4_Scoring'!A$2:A$500,0)))</f>
        <v/>
      </c>
      <c r="G19" s="6" t="str">
        <f>IF(B19="","",INDEX('4_Scoring'!L$2:L$500, MATCH(B19, '4_Scoring'!A$2:A$500,0)))</f>
        <v/>
      </c>
      <c r="H19" s="6" t="str">
        <f>IF(B19="","",INDEX('4_Scoring'!M$2:M$500, MATCH(B19, '4_Scoring'!A$2:A$500,0)))</f>
        <v/>
      </c>
    </row>
    <row r="20" spans="1:8">
      <c r="A20" s="8">
        <v>10</v>
      </c>
      <c r="B20" s="6" t="str">
        <f>IFERROR(INDEX('4_Scoring'!A$2:A$500, MATCH(LARGE('4_Scoring'!L$2:L$500, A20), '4_Scoring'!L$2:L$500,0)),"")</f>
        <v/>
      </c>
      <c r="C20" s="6" t="str">
        <f>IF(B20="","",INDEX('4_Scoring'!B$2:B$500, MATCH(B20, '4_Scoring'!A$2:A$500,0)))</f>
        <v/>
      </c>
      <c r="D20" s="6" t="str">
        <f>IF(B20="","",INDEX('4_Scoring'!C$2:C$500, MATCH(B20, '4_Scoring'!A$2:A$500,0)))</f>
        <v/>
      </c>
      <c r="E20" s="6" t="str">
        <f>IF(B20="","",INDEX('4_Scoring'!E$2:E$500, MATCH(B20, '4_Scoring'!A$2:A$500,0)))</f>
        <v/>
      </c>
      <c r="F20" s="6" t="str">
        <f>IF(B20="","",INDEX('4_Scoring'!F$2:F$500, MATCH(B20, '4_Scoring'!A$2:A$500,0)))</f>
        <v/>
      </c>
      <c r="G20" s="6" t="str">
        <f>IF(B20="","",INDEX('4_Scoring'!L$2:L$500, MATCH(B20, '4_Scoring'!A$2:A$500,0)))</f>
        <v/>
      </c>
      <c r="H20" s="6" t="str">
        <f>IF(B20="","",INDEX('4_Scoring'!M$2:M$500, MATCH(B20, '4_Scoring'!A$2:A$500,0)))</f>
        <v/>
      </c>
    </row>
    <row r="22" spans="1:8">
      <c r="A22" s="10" t="s">
        <v>142</v>
      </c>
      <c r="E22" s="10" t="s">
        <v>143</v>
      </c>
    </row>
    <row r="23" spans="1:8">
      <c r="A23" s="12" t="s">
        <v>16</v>
      </c>
      <c r="B23" s="12" t="s">
        <v>144</v>
      </c>
      <c r="E23" s="12" t="s">
        <v>83</v>
      </c>
      <c r="F23" s="12" t="s">
        <v>144</v>
      </c>
    </row>
    <row r="24" spans="1:8">
      <c r="A24" s="13" t="s">
        <v>31</v>
      </c>
      <c r="B24" s="13" t="e">
        <f>SUMPRODUCT(('2_Process_Inventory'!C$2:C$500=A24)*ISNUMBER(MATCH('4_Scoring'!B$2:B$500,'2_Process_Inventory'!A$2:A$500,0))*'4_Scoring'!E$2:E$500)</f>
        <v>#VALUE!</v>
      </c>
      <c r="E24" s="13" t="s">
        <v>89</v>
      </c>
      <c r="F24" s="13" t="e">
        <f>SUMPRODUCT(('2_Process_Inventory'!D$2:D$500=E24)*ISNUMBER(MATCH('4_Scoring'!B$2:B$500,'2_Process_Inventory'!A$2:A$500,0))*'4_Scoring'!E$2:E$500)</f>
        <v>#VALUE!</v>
      </c>
    </row>
    <row r="25" spans="1:8">
      <c r="A25" s="13" t="s">
        <v>145</v>
      </c>
      <c r="B25" s="13" t="e">
        <f>SUMPRODUCT(('2_Process_Inventory'!C$2:C$500=A25)*ISNUMBER(MATCH('4_Scoring'!B$2:B$500,'2_Process_Inventory'!A$2:A$500,0))*'4_Scoring'!E$2:E$500)</f>
        <v>#VALUE!</v>
      </c>
      <c r="E25" s="13" t="s">
        <v>146</v>
      </c>
      <c r="F25" s="13" t="e">
        <f>SUMPRODUCT(('2_Process_Inventory'!D$2:D$500=E25)*ISNUMBER(MATCH('4_Scoring'!B$2:B$500,'2_Process_Inventory'!A$2:A$500,0))*'4_Scoring'!E$2:E$500)</f>
        <v>#VALUE!</v>
      </c>
    </row>
    <row r="26" spans="1:8">
      <c r="A26" s="13" t="s">
        <v>44</v>
      </c>
      <c r="B26" s="13" t="e">
        <f>SUMPRODUCT(('2_Process_Inventory'!C$2:C$500=A26)*ISNUMBER(MATCH('4_Scoring'!B$2:B$500,'2_Process_Inventory'!A$2:A$500,0))*'4_Scoring'!E$2:E$500)</f>
        <v>#VALUE!</v>
      </c>
      <c r="E26" s="13" t="s">
        <v>147</v>
      </c>
      <c r="F26" s="13" t="e">
        <f>SUMPRODUCT(('2_Process_Inventory'!D$2:D$500=E26)*ISNUMBER(MATCH('4_Scoring'!B$2:B$500,'2_Process_Inventory'!A$2:A$500,0))*'4_Scoring'!E$2:E$500)</f>
        <v>#VALUE!</v>
      </c>
    </row>
    <row r="27" spans="1:8">
      <c r="A27" s="13" t="s">
        <v>72</v>
      </c>
      <c r="B27" s="13" t="e">
        <f>SUMPRODUCT(('2_Process_Inventory'!C$2:C$500=A27)*ISNUMBER(MATCH('4_Scoring'!B$2:B$500,'2_Process_Inventory'!A$2:A$500,0))*'4_Scoring'!E$2:E$500)</f>
        <v>#VALUE!</v>
      </c>
      <c r="E27" s="13" t="s">
        <v>148</v>
      </c>
      <c r="F27" s="13" t="e">
        <f>SUMPRODUCT(('2_Process_Inventory'!D$2:D$500=E27)*ISNUMBER(MATCH('4_Scoring'!B$2:B$500,'2_Process_Inventory'!A$2:A$500,0))*'4_Scoring'!E$2:E$500)</f>
        <v>#VALUE!</v>
      </c>
    </row>
    <row r="28" spans="1:8">
      <c r="A28" s="13" t="s">
        <v>56</v>
      </c>
      <c r="B28" s="13" t="e">
        <f>SUMPRODUCT(('2_Process_Inventory'!C$2:C$500=A28)*ISNUMBER(MATCH('4_Scoring'!B$2:B$500,'2_Process_Inventory'!A$2:A$500,0))*'4_Scoring'!E$2:E$500)</f>
        <v>#VALUE!</v>
      </c>
      <c r="E28" s="13" t="s">
        <v>43</v>
      </c>
      <c r="F28" s="13" t="e">
        <f>SUMPRODUCT(('2_Process_Inventory'!D$2:D$500=E28)*ISNUMBER(MATCH('4_Scoring'!B$2:B$500,'2_Process_Inventory'!A$2:A$500,0))*'4_Scoring'!E$2:E$500)</f>
        <v>#VALUE!</v>
      </c>
    </row>
    <row r="29" spans="1:8">
      <c r="A29" s="13" t="s">
        <v>71</v>
      </c>
      <c r="B29" s="13" t="e">
        <f>SUMPRODUCT(('2_Process_Inventory'!C$2:C$500=A29)*ISNUMBER(MATCH('4_Scoring'!B$2:B$500,'2_Process_Inventory'!A$2:A$500,0))*'4_Scoring'!E$2:E$500)</f>
        <v>#VALUE!</v>
      </c>
      <c r="E29" s="13" t="s">
        <v>49</v>
      </c>
      <c r="F29" s="13" t="e">
        <f>SUMPRODUCT(('2_Process_Inventory'!D$2:D$500=E29)*ISNUMBER(MATCH('4_Scoring'!B$2:B$500,'2_Process_Inventory'!A$2:A$500,0))*'4_Scoring'!E$2:E$500)</f>
        <v>#VALUE!</v>
      </c>
    </row>
    <row r="30" spans="1:8">
      <c r="A30" s="13" t="s">
        <v>149</v>
      </c>
      <c r="B30" s="13" t="e">
        <f>SUMPRODUCT(('2_Process_Inventory'!C$2:C$500=A30)*ISNUMBER(MATCH('4_Scoring'!B$2:B$500,'2_Process_Inventory'!A$2:A$500,0))*'4_Scoring'!E$2:E$500)</f>
        <v>#VALUE!</v>
      </c>
      <c r="E30" s="13" t="s">
        <v>61</v>
      </c>
      <c r="F30" s="13" t="e">
        <f>SUMPRODUCT(('2_Process_Inventory'!D$2:D$500=E30)*ISNUMBER(MATCH('4_Scoring'!B$2:B$500,'2_Process_Inventory'!A$2:A$500,0))*'4_Scoring'!E$2:E$500)</f>
        <v>#VALUE!</v>
      </c>
    </row>
    <row r="31" spans="1:8">
      <c r="A31" s="13" t="s">
        <v>150</v>
      </c>
      <c r="B31" s="13" t="e">
        <f>SUMPRODUCT(('2_Process_Inventory'!C$2:C$500=A31)*ISNUMBER(MATCH('4_Scoring'!B$2:B$500,'2_Process_Inventory'!A$2:A$500,0))*'4_Scoring'!E$2:E$500)</f>
        <v>#VALUE!</v>
      </c>
      <c r="E31" s="13" t="s">
        <v>150</v>
      </c>
      <c r="F31" s="13" t="e">
        <f>SUMPRODUCT(('2_Process_Inventory'!D$2:D$500=E31)*ISNUMBER(MATCH('4_Scoring'!B$2:B$500,'2_Process_Inventory'!A$2:A$500,0))*'4_Scoring'!E$2:E$500)</f>
        <v>#VALUE!</v>
      </c>
    </row>
    <row r="33" spans="1:1">
      <c r="A33" s="14" t="s">
        <v>151</v>
      </c>
    </row>
    <row r="34" spans="1:1">
      <c r="A34" s="15" t="s">
        <v>152</v>
      </c>
    </row>
    <row r="36" spans="1:1">
      <c r="A36" s="14" t="s">
        <v>153</v>
      </c>
    </row>
    <row r="37" spans="1:1">
      <c r="A37" t="s">
        <v>154</v>
      </c>
    </row>
    <row r="38" spans="1:1">
      <c r="A38" t="s">
        <v>155</v>
      </c>
    </row>
  </sheetData>
  <autoFilter ref="A10:H10" xr:uid="{00000000-0009-0000-0000-000005000000}"/>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5"/>
  <sheetViews>
    <sheetView tabSelected="1" topLeftCell="A3" workbookViewId="0">
      <selection activeCell="A13" sqref="A13"/>
    </sheetView>
  </sheetViews>
  <sheetFormatPr defaultRowHeight="15"/>
  <cols>
    <col min="1" max="1" width="120" customWidth="1"/>
  </cols>
  <sheetData>
    <row r="1" spans="1:1" ht="50.25" customHeight="1">
      <c r="A1" s="1" t="s">
        <v>156</v>
      </c>
    </row>
    <row r="2" spans="1:1">
      <c r="A2" s="2"/>
    </row>
    <row r="3" spans="1:1">
      <c r="A3" s="17" t="s">
        <v>157</v>
      </c>
    </row>
    <row r="4" spans="1:1">
      <c r="A4" s="2" t="s">
        <v>158</v>
      </c>
    </row>
    <row r="5" spans="1:1">
      <c r="A5" s="2"/>
    </row>
    <row r="6" spans="1:1">
      <c r="A6" s="17" t="s">
        <v>159</v>
      </c>
    </row>
    <row r="7" spans="1:1">
      <c r="A7" s="2" t="s">
        <v>160</v>
      </c>
    </row>
    <row r="8" spans="1:1">
      <c r="A8" s="2"/>
    </row>
    <row r="9" spans="1:1">
      <c r="A9" s="17" t="s">
        <v>161</v>
      </c>
    </row>
    <row r="10" spans="1:1">
      <c r="A10" s="2" t="s">
        <v>162</v>
      </c>
    </row>
    <row r="11" spans="1:1">
      <c r="A11" s="2"/>
    </row>
    <row r="12" spans="1:1">
      <c r="A12" s="16" t="s">
        <v>163</v>
      </c>
    </row>
    <row r="13" spans="1:1">
      <c r="A13" s="20" t="s">
        <v>154</v>
      </c>
    </row>
    <row r="14" spans="1:1">
      <c r="A14" s="20" t="s">
        <v>155</v>
      </c>
    </row>
    <row r="15" spans="1:1">
      <c r="A15" s="2"/>
    </row>
  </sheetData>
  <hyperlinks>
    <hyperlink ref="A13" r:id="rId1" xr:uid="{5028BE37-3EF1-4EE1-BF1A-AB844B6E301F}"/>
    <hyperlink ref="A14" r:id="rId2" xr:uid="{5811DD32-EA26-4699-BB3E-50DC72FE4790}"/>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
  <sheetViews>
    <sheetView workbookViewId="0"/>
  </sheetViews>
  <sheetFormatPr defaultRowHeight="15"/>
  <sheetData>
    <row r="1" spans="1:8">
      <c r="A1" s="14" t="s">
        <v>164</v>
      </c>
      <c r="B1" s="14" t="s">
        <v>165</v>
      </c>
      <c r="C1" s="14" t="s">
        <v>166</v>
      </c>
      <c r="D1" s="14" t="s">
        <v>117</v>
      </c>
      <c r="E1" s="14" t="s">
        <v>167</v>
      </c>
      <c r="F1" s="14" t="s">
        <v>168</v>
      </c>
      <c r="G1" s="14" t="s">
        <v>169</v>
      </c>
      <c r="H1" s="14" t="s">
        <v>170</v>
      </c>
    </row>
    <row r="2" spans="1:8">
      <c r="A2" t="s">
        <v>33</v>
      </c>
      <c r="B2" t="s">
        <v>171</v>
      </c>
      <c r="C2" t="s">
        <v>172</v>
      </c>
      <c r="D2" t="s">
        <v>173</v>
      </c>
      <c r="E2" t="s">
        <v>174</v>
      </c>
      <c r="F2" t="s">
        <v>118</v>
      </c>
      <c r="G2" t="s">
        <v>175</v>
      </c>
      <c r="H2" t="s">
        <v>172</v>
      </c>
    </row>
    <row r="3" spans="1:8">
      <c r="A3" t="s">
        <v>26</v>
      </c>
      <c r="B3" t="s">
        <v>176</v>
      </c>
      <c r="C3" t="s">
        <v>177</v>
      </c>
      <c r="D3" t="s">
        <v>178</v>
      </c>
      <c r="E3" t="s">
        <v>179</v>
      </c>
      <c r="F3" t="s">
        <v>180</v>
      </c>
      <c r="G3" t="s">
        <v>181</v>
      </c>
      <c r="H3" t="s">
        <v>177</v>
      </c>
    </row>
    <row r="4" spans="1:8">
      <c r="A4" t="s">
        <v>39</v>
      </c>
      <c r="B4" t="s">
        <v>182</v>
      </c>
      <c r="C4" t="s">
        <v>120</v>
      </c>
      <c r="D4" t="s">
        <v>183</v>
      </c>
      <c r="E4" t="s">
        <v>184</v>
      </c>
      <c r="G4" t="s">
        <v>121</v>
      </c>
      <c r="H4" t="s">
        <v>120</v>
      </c>
    </row>
    <row r="5" spans="1:8">
      <c r="A5" t="s">
        <v>46</v>
      </c>
    </row>
    <row r="6" spans="1:8">
      <c r="A6" t="s">
        <v>51</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e9a569a-72d0-441e-bdac-cf1437d5a9c0" xsi:nil="true"/>
    <lcf76f155ced4ddcb4097134ff3c332f xmlns="d1b4e882-cf29-4dac-9fee-282f9b1c0f8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2F0BB99F1E8A43A6A013F07822522F" ma:contentTypeVersion="19" ma:contentTypeDescription="Create a new document." ma:contentTypeScope="" ma:versionID="950c477a083c617f1444aff509197827">
  <xsd:schema xmlns:xsd="http://www.w3.org/2001/XMLSchema" xmlns:xs="http://www.w3.org/2001/XMLSchema" xmlns:p="http://schemas.microsoft.com/office/2006/metadata/properties" xmlns:ns2="d1b4e882-cf29-4dac-9fee-282f9b1c0f88" xmlns:ns3="1e9a569a-72d0-441e-bdac-cf1437d5a9c0" targetNamespace="http://schemas.microsoft.com/office/2006/metadata/properties" ma:root="true" ma:fieldsID="b8663554074e70adf0933d081b1cba1e" ns2:_="" ns3:_="">
    <xsd:import namespace="d1b4e882-cf29-4dac-9fee-282f9b1c0f88"/>
    <xsd:import namespace="1e9a569a-72d0-441e-bdac-cf1437d5a9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4e882-cf29-4dac-9fee-282f9b1c0f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5566d69-71eb-4375-aa13-2c8dfa5da3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9a569a-72d0-441e-bdac-cf1437d5a9c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e8708c-7a3d-4a1a-aee0-3edfbeb2dc8e}" ma:internalName="TaxCatchAll" ma:showField="CatchAllData" ma:web="1e9a569a-72d0-441e-bdac-cf1437d5a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0E18E4-3194-4590-BE70-8BF3B706F678}"/>
</file>

<file path=customXml/itemProps2.xml><?xml version="1.0" encoding="utf-8"?>
<ds:datastoreItem xmlns:ds="http://schemas.openxmlformats.org/officeDocument/2006/customXml" ds:itemID="{869FC4ED-B84B-40FD-9F78-8184A50BB566}"/>
</file>

<file path=customXml/itemProps3.xml><?xml version="1.0" encoding="utf-8"?>
<ds:datastoreItem xmlns:ds="http://schemas.openxmlformats.org/officeDocument/2006/customXml" ds:itemID="{37900854-17F2-4E5D-9897-08A579DC8BF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2026-02-03T11:42:22Z</dcterms:created>
  <dcterms:modified xsi:type="dcterms:W3CDTF">2026-02-18T15:32:17Z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8cd5c-727f-46ce-bb9d-171c1c7ba144_Enabled">
    <vt:lpwstr>true</vt:lpwstr>
  </property>
  <property fmtid="{D5CDD505-2E9C-101B-9397-08002B2CF9AE}" pid="3" name="MSIP_Label_f428cd5c-727f-46ce-bb9d-171c1c7ba144_SetDate">
    <vt:lpwstr>2026-02-03T15:40:07Z</vt:lpwstr>
  </property>
  <property fmtid="{D5CDD505-2E9C-101B-9397-08002B2CF9AE}" pid="4" name="MSIP_Label_f428cd5c-727f-46ce-bb9d-171c1c7ba144_Method">
    <vt:lpwstr>Standard</vt:lpwstr>
  </property>
  <property fmtid="{D5CDD505-2E9C-101B-9397-08002B2CF9AE}" pid="5" name="MSIP_Label_f428cd5c-727f-46ce-bb9d-171c1c7ba144_Name">
    <vt:lpwstr>General Use</vt:lpwstr>
  </property>
  <property fmtid="{D5CDD505-2E9C-101B-9397-08002B2CF9AE}" pid="6" name="MSIP_Label_f428cd5c-727f-46ce-bb9d-171c1c7ba144_SiteId">
    <vt:lpwstr>43f898e5-2dd8-4099-86ad-f69807092263</vt:lpwstr>
  </property>
  <property fmtid="{D5CDD505-2E9C-101B-9397-08002B2CF9AE}" pid="7" name="MSIP_Label_f428cd5c-727f-46ce-bb9d-171c1c7ba144_ActionId">
    <vt:lpwstr>5ba83e27-d872-4c41-aa86-19b2a6d6977f</vt:lpwstr>
  </property>
  <property fmtid="{D5CDD505-2E9C-101B-9397-08002B2CF9AE}" pid="8" name="MSIP_Label_f428cd5c-727f-46ce-bb9d-171c1c7ba144_ContentBits">
    <vt:lpwstr>0</vt:lpwstr>
  </property>
  <property fmtid="{D5CDD505-2E9C-101B-9397-08002B2CF9AE}" pid="9" name="MSIP_Label_f428cd5c-727f-46ce-bb9d-171c1c7ba144_Tag">
    <vt:lpwstr>10, 3, 0, 2</vt:lpwstr>
  </property>
  <property fmtid="{D5CDD505-2E9C-101B-9397-08002B2CF9AE}" pid="10" name="ContentTypeId">
    <vt:lpwstr>0x010100F02F0BB99F1E8A43A6A013F07822522F</vt:lpwstr>
  </property>
  <property fmtid="{D5CDD505-2E9C-101B-9397-08002B2CF9AE}" pid="11" name="MediaServiceImageTags">
    <vt:lpwstr/>
  </property>
</Properties>
</file>