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How to use" sheetId="1" state="visible" r:id="rId3"/>
    <sheet name="Style Summary" sheetId="2" state="visible" r:id="rId4"/>
    <sheet name="BOM" sheetId="3" state="visible" r:id="rId5"/>
    <sheet name="Measurements" sheetId="4" state="visible" r:id="rId6"/>
    <sheet name="Construction" sheetId="5" state="visible" r:id="rId7"/>
    <sheet name="Colorways" sheetId="6" state="visible" r:id="rId8"/>
    <sheet name="Size &amp; SKU" sheetId="7" state="visible" r:id="rId9"/>
    <sheet name="Labels &amp; Packaging" sheetId="8" state="visible" r:id="rId10"/>
    <sheet name="Costing" sheetId="9" state="visible" r:id="rId11"/>
    <sheet name="Sample Tracker" sheetId="10" state="visible" r:id="rId12"/>
    <sheet name="Revisions" sheetId="11" state="visible" r:id="rId13"/>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<sst xmlns="http://schemas.openxmlformats.org/spreadsheetml/2006/main" count="388" uniqueCount="331">
  <si>
    <t xml:space="preserve">Apparel Tech Pack Template</t>
  </si>
  <si>
    <t xml:space="preserve">Free template from Business Fashion Advisors · businessfashionadvisors.com/tech-pack-template</t>
  </si>
  <si>
    <t xml:space="preserve">Yellow cells</t>
  </si>
  <si>
    <t xml:space="preserve">Fill these in. Grey cells calculate on their own, so leave them alone.</t>
  </si>
  <si>
    <t xml:space="preserve">Example row</t>
  </si>
  <si>
    <t xml:space="preserve">Each tab has one example row in its first data line (a men's jersey tee). Overwrite it with your style.</t>
  </si>
  <si>
    <t xml:space="preserve">One file per style</t>
  </si>
  <si>
    <t xml:space="preserve">Save a copy for each style number. Name it STYLE#_STYLENAME_SEASON_v1.xlsx and bump the version every time you send it.</t>
  </si>
  <si>
    <t xml:space="preserve">Style Summary</t>
  </si>
  <si>
    <t xml:space="preserve">The cover page. Style number, season, factory, target costs and the sample stage this version is for.</t>
  </si>
  <si>
    <t xml:space="preserve">BOM</t>
  </si>
  <si>
    <t xml:space="preserve">Bill of materials. Every fabric, trim, label and packaging item, with quantity per garment and cost. Feeds the Costing tab.</t>
  </si>
  <si>
    <t xml:space="preserve">Measurements</t>
  </si>
  <si>
    <t xml:space="preserve">Points of measure for the base size, tolerances and grade rules. Other sizes calculate from the grade rules. Fit columns flag anything outside tolerance.</t>
  </si>
  <si>
    <t xml:space="preserve">Construction</t>
  </si>
  <si>
    <t xml:space="preserve">Seam by seam: stitch type (ISO 4915), stitches per inch, seam allowance and thread.</t>
  </si>
  <si>
    <t xml:space="preserve">Colorways</t>
  </si>
  <si>
    <t xml:space="preserve">Each colorway with your color code, the NRF color code used in retailer EDI, lab dip reference and approval status.</t>
  </si>
  <si>
    <t xml:space="preserve">Size &amp; SKU</t>
  </si>
  <si>
    <t xml:space="preserve">Every color and size combination with its UPC and SKU. This is the list your ERP and your retailers' EDI will use, so get it right here.</t>
  </si>
  <si>
    <t xml:space="preserve">Labels &amp; Packaging</t>
  </si>
  <si>
    <t xml:space="preserve">Required label content (US: fiber content, country of origin, RN or company name, care instructions), hangtags, folding, polybag and carton packing.</t>
  </si>
  <si>
    <t xml:space="preserve">Costing</t>
  </si>
  <si>
    <t xml:space="preserve">Builds FOB from the BOM plus labor, then landed cost, wholesale and retail. Change the yellow assumptions and everything recalculates.</t>
  </si>
  <si>
    <t xml:space="preserve">Sample Tracker</t>
  </si>
  <si>
    <t xml:space="preserve">Every sample round from proto to top of production, with dates and comments.</t>
  </si>
  <si>
    <t xml:space="preserve">Revisions</t>
  </si>
  <si>
    <t xml:space="preserve">Log every change. Factories build from the latest version, so this is how you prove what changed and when.</t>
  </si>
  <si>
    <t xml:space="preserve">Before you send it</t>
  </si>
  <si>
    <t xml:space="preserve">Check that the style number, version and date match on every tab, every BOM item has a supplier reference, and every POM has a tolerance.</t>
  </si>
  <si>
    <t xml:space="preserve">Not legal advice</t>
  </si>
  <si>
    <t xml:space="preserve">Labeling and packaging rules vary by product, destination and retailer. Confirm requirements with your customs broker and each retailer's vendor guide.</t>
  </si>
  <si>
    <t xml:space="preserve">Brand</t>
  </si>
  <si>
    <t xml:space="preserve">Northfield Basics</t>
  </si>
  <si>
    <t xml:space="preserve">Version</t>
  </si>
  <si>
    <t xml:space="preserve">v1</t>
  </si>
  <si>
    <t xml:space="preserve">Style number</t>
  </si>
  <si>
    <t xml:space="preserve">NB-2401</t>
  </si>
  <si>
    <t xml:space="preserve">Date</t>
  </si>
  <si>
    <t xml:space="preserve">2026-10-12</t>
  </si>
  <si>
    <t xml:space="preserve">Style name</t>
  </si>
  <si>
    <t xml:space="preserve">Everyday Crew Tee</t>
  </si>
  <si>
    <t xml:space="preserve">Sample stage</t>
  </si>
  <si>
    <t xml:space="preserve">Proto</t>
  </si>
  <si>
    <t xml:space="preserve">Season</t>
  </si>
  <si>
    <t xml:space="preserve">Spring 2027</t>
  </si>
  <si>
    <t xml:space="preserve">Designer</t>
  </si>
  <si>
    <t xml:space="preserve">(name)</t>
  </si>
  <si>
    <t xml:space="preserve">Category</t>
  </si>
  <si>
    <t xml:space="preserve">Knit tops</t>
  </si>
  <si>
    <t xml:space="preserve">Technical designer</t>
  </si>
  <si>
    <t xml:space="preserve">Gender / size range</t>
  </si>
  <si>
    <t xml:space="preserve">Men's XS-XXL</t>
  </si>
  <si>
    <t xml:space="preserve">Target FOB (USD)</t>
  </si>
  <si>
    <t xml:space="preserve">Base (sample) size</t>
  </si>
  <si>
    <t xml:space="preserve">M</t>
  </si>
  <si>
    <t xml:space="preserve">Target wholesale (USD)</t>
  </si>
  <si>
    <t xml:space="preserve">Fabric</t>
  </si>
  <si>
    <t xml:space="preserve">100% cotton jersey, 180 gsm</t>
  </si>
  <si>
    <t xml:space="preserve">Target MSRP (USD)</t>
  </si>
  <si>
    <t xml:space="preserve">Factory</t>
  </si>
  <si>
    <t xml:space="preserve">(factory name)</t>
  </si>
  <si>
    <t xml:space="preserve">Ex-factory date</t>
  </si>
  <si>
    <t xml:space="preserve">2027-01-15</t>
  </si>
  <si>
    <t xml:space="preserve">Country of origin</t>
  </si>
  <si>
    <t xml:space="preserve">Vietnam</t>
  </si>
  <si>
    <t xml:space="preserve">In-DC date</t>
  </si>
  <si>
    <t xml:space="preserve">2027-02-20</t>
  </si>
  <si>
    <t xml:space="preserve">Flat sketches</t>
  </si>
  <si>
    <t xml:space="preserve">Paste front and back flats into the boxes below (Insert &gt; Picture &gt; Place over cells). Call out every detail you reference on the Construction tab.</t>
  </si>
  <si>
    <t xml:space="preserve">FRONT</t>
  </si>
  <si>
    <t xml:space="preserve">BACK</t>
  </si>
  <si>
    <t xml:space="preserve">Bill of Materials (BOM)</t>
  </si>
  <si>
    <t xml:space="preserve">One line per component. Quantity is per finished garment in the unit of measure shown. Cost per garment calculates. Free template from Business Fashion Advisors · businessfashionadvisors.com/tech-pack-template</t>
  </si>
  <si>
    <t xml:space="preserve">Placement</t>
  </si>
  <si>
    <t xml:space="preserve">Component type</t>
  </si>
  <si>
    <t xml:space="preserve">Description</t>
  </si>
  <si>
    <t xml:space="preserve">Supplier</t>
  </si>
  <si>
    <t xml:space="preserve">Supplier ref #</t>
  </si>
  <si>
    <t xml:space="preserve">Content / spec</t>
  </si>
  <si>
    <t xml:space="preserve">Color (by colorway)</t>
  </si>
  <si>
    <t xml:space="preserve">Qty per garment</t>
  </si>
  <si>
    <t xml:space="preserve">UOM</t>
  </si>
  <si>
    <t xml:space="preserve">Unit cost (USD)</t>
  </si>
  <si>
    <t xml:space="preserve">Cost per garment (USD)</t>
  </si>
  <si>
    <t xml:space="preserve">Lead time (days)</t>
  </si>
  <si>
    <t xml:space="preserve">Notes</t>
  </si>
  <si>
    <t xml:space="preserve">Body</t>
  </si>
  <si>
    <t xml:space="preserve">Jersey, 180 gsm</t>
  </si>
  <si>
    <t xml:space="preserve">(mill)</t>
  </si>
  <si>
    <t xml:space="preserve">J-180-C</t>
  </si>
  <si>
    <t xml:space="preserve">100% cotton, 30/1 combed</t>
  </si>
  <si>
    <t xml:space="preserve">Self</t>
  </si>
  <si>
    <t xml:space="preserve">yd</t>
  </si>
  <si>
    <t xml:space="preserve">Neckband</t>
  </si>
  <si>
    <t xml:space="preserve">1x1 rib</t>
  </si>
  <si>
    <t xml:space="preserve">R-11-C</t>
  </si>
  <si>
    <t xml:space="preserve">95% cotton 5% spandex</t>
  </si>
  <si>
    <t xml:space="preserve">Back neck</t>
  </si>
  <si>
    <t xml:space="preserve">Label</t>
  </si>
  <si>
    <t xml:space="preserve">Printed neck label</t>
  </si>
  <si>
    <t xml:space="preserve">(supplier)</t>
  </si>
  <si>
    <t xml:space="preserve">NL-01</t>
  </si>
  <si>
    <t xml:space="preserve">Fiber, size, RN, origin, care</t>
  </si>
  <si>
    <t xml:space="preserve">White ink</t>
  </si>
  <si>
    <t xml:space="preserve">each</t>
  </si>
  <si>
    <t xml:space="preserve">Seams</t>
  </si>
  <si>
    <t xml:space="preserve">Thread</t>
  </si>
  <si>
    <t xml:space="preserve">Core-spun polyester</t>
  </si>
  <si>
    <t xml:space="preserve">T-40</t>
  </si>
  <si>
    <t xml:space="preserve">Tex 27</t>
  </si>
  <si>
    <t xml:space="preserve">Match body</t>
  </si>
  <si>
    <t xml:space="preserve">cone</t>
  </si>
  <si>
    <t xml:space="preserve">Packaging</t>
  </si>
  <si>
    <t xml:space="preserve">Polybag with warning</t>
  </si>
  <si>
    <t xml:space="preserve">PB-1012</t>
  </si>
  <si>
    <t xml:space="preserve">10x12 in, 1.5 mil</t>
  </si>
  <si>
    <t xml:space="preserve">Clear</t>
  </si>
  <si>
    <t xml:space="preserve">Total</t>
  </si>
  <si>
    <t xml:space="preserve">Trims, labels, thread, packaging</t>
  </si>
  <si>
    <t xml:space="preserve">Points of Measure, Grading and Fit</t>
  </si>
  <si>
    <t xml:space="preserve">Enter the base size spec and the grade per size step. Other sizes calculate (overwrite any cell if a size jumps differently). Enter fit sample measurements to flag anything outside tolerance. Inches. Free template from Business Fashion Advisors · businessfashionadvisors.com/tech-pack-template</t>
  </si>
  <si>
    <t xml:space="preserve">Code</t>
  </si>
  <si>
    <t xml:space="preserve">Point of measure</t>
  </si>
  <si>
    <t xml:space="preserve">How to measure</t>
  </si>
  <si>
    <t xml:space="preserve">Tol +/-</t>
  </si>
  <si>
    <t xml:space="preserve">Grade down (per size)</t>
  </si>
  <si>
    <t xml:space="preserve">Grade up (per size)</t>
  </si>
  <si>
    <t xml:space="preserve">XS</t>
  </si>
  <si>
    <t xml:space="preserve">S</t>
  </si>
  <si>
    <t xml:space="preserve">M (base)</t>
  </si>
  <si>
    <t xml:space="preserve">L</t>
  </si>
  <si>
    <t xml:space="preserve">XL</t>
  </si>
  <si>
    <t xml:space="preserve">XXL</t>
  </si>
  <si>
    <t xml:space="preserve">Fit sample (M)</t>
  </si>
  <si>
    <t xml:space="preserve">Variance</t>
  </si>
  <si>
    <t xml:space="preserve">Status</t>
  </si>
  <si>
    <t xml:space="preserve">Comments</t>
  </si>
  <si>
    <t xml:space="preserve">A</t>
  </si>
  <si>
    <t xml:space="preserve">Body length from HPS</t>
  </si>
  <si>
    <t xml:space="preserve">High point shoulder straight down to hem</t>
  </si>
  <si>
    <t xml:space="preserve">Example: within tolerance</t>
  </si>
  <si>
    <t xml:space="preserve">B</t>
  </si>
  <si>
    <t xml:space="preserve">Chest width</t>
  </si>
  <si>
    <t xml:space="preserve">1 in below armhole, edge to edge (half)</t>
  </si>
  <si>
    <t xml:space="preserve">Example: 0.75 over, ask factory to correct pattern</t>
  </si>
  <si>
    <t xml:space="preserve">C</t>
  </si>
  <si>
    <t xml:space="preserve">Sweep width</t>
  </si>
  <si>
    <t xml:space="preserve">Along bottom hem, edge to edge (half)</t>
  </si>
  <si>
    <t xml:space="preserve">D</t>
  </si>
  <si>
    <t xml:space="preserve">Across shoulder</t>
  </si>
  <si>
    <t xml:space="preserve">Shoulder point to shoulder point</t>
  </si>
  <si>
    <t xml:space="preserve">E</t>
  </si>
  <si>
    <t xml:space="preserve">Sleeve length</t>
  </si>
  <si>
    <t xml:space="preserve">Shoulder point to sleeve hem</t>
  </si>
  <si>
    <t xml:space="preserve">F</t>
  </si>
  <si>
    <t xml:space="preserve">Bicep width</t>
  </si>
  <si>
    <t xml:space="preserve">1 in below armhole, parallel to hem (half)</t>
  </si>
  <si>
    <t xml:space="preserve">G</t>
  </si>
  <si>
    <t xml:space="preserve">Sleeve opening</t>
  </si>
  <si>
    <t xml:space="preserve">Along sleeve hem, edge to edge (half)</t>
  </si>
  <si>
    <t xml:space="preserve">H</t>
  </si>
  <si>
    <t xml:space="preserve">Armhole</t>
  </si>
  <si>
    <t xml:space="preserve">Straight from shoulder point to underarm</t>
  </si>
  <si>
    <t xml:space="preserve">I</t>
  </si>
  <si>
    <t xml:space="preserve">Neck width</t>
  </si>
  <si>
    <t xml:space="preserve">Seam to seam at HPS</t>
  </si>
  <si>
    <t xml:space="preserve">J</t>
  </si>
  <si>
    <t xml:space="preserve">Front neck drop</t>
  </si>
  <si>
    <t xml:space="preserve">HPS line to center front neck seam</t>
  </si>
  <si>
    <t xml:space="preserve">K</t>
  </si>
  <si>
    <t xml:space="preserve">Back neck drop</t>
  </si>
  <si>
    <t xml:space="preserve">HPS line to center back neck seam</t>
  </si>
  <si>
    <t xml:space="preserve">Neckband height</t>
  </si>
  <si>
    <t xml:space="preserve">Finished, at center back</t>
  </si>
  <si>
    <t xml:space="preserve">Tolerances and grades above are example values for a men's jersey tee. Use your own block and confirm tolerances with your factory.</t>
  </si>
  <si>
    <t xml:space="preserve">Construction Details</t>
  </si>
  <si>
    <t xml:space="preserve">Seam by seam. Stitch types use ISO 4915 numbers (301 lockstitch, 401 chainstitch, 406 coverstitch, 504 3-thread overedge, 514 4-thread overedge, 516 safety stitch). Free template from Business Fashion Advisors · businessfashionadvisors.com/tech-pack-template</t>
  </si>
  <si>
    <t xml:space="preserve">Area</t>
  </si>
  <si>
    <t xml:space="preserve">Operation</t>
  </si>
  <si>
    <t xml:space="preserve">Stitch type (ISO 4915)</t>
  </si>
  <si>
    <t xml:space="preserve">Stitches per inch</t>
  </si>
  <si>
    <t xml:space="preserve">Seam allowance (in)</t>
  </si>
  <si>
    <t xml:space="preserve">Finish / notes</t>
  </si>
  <si>
    <t xml:space="preserve">Sketch callout</t>
  </si>
  <si>
    <t xml:space="preserve">Shoulder</t>
  </si>
  <si>
    <t xml:space="preserve">Join front to back, tape for stability</t>
  </si>
  <si>
    <t xml:space="preserve">514</t>
  </si>
  <si>
    <t xml:space="preserve">Tex 27 match</t>
  </si>
  <si>
    <t xml:space="preserve">Clear elastic tape in seam</t>
  </si>
  <si>
    <t xml:space="preserve">1</t>
  </si>
  <si>
    <t xml:space="preserve">Attach 1x1 rib, topstitch</t>
  </si>
  <si>
    <t xml:space="preserve">514 + 406</t>
  </si>
  <si>
    <t xml:space="preserve">Back neck tape, 3/8 in</t>
  </si>
  <si>
    <t xml:space="preserve">2</t>
  </si>
  <si>
    <t xml:space="preserve">Side seams</t>
  </si>
  <si>
    <t xml:space="preserve">Close sides and underarm</t>
  </si>
  <si>
    <t xml:space="preserve">Press toward back</t>
  </si>
  <si>
    <t xml:space="preserve">3</t>
  </si>
  <si>
    <t xml:space="preserve">Hem and sleeve hem</t>
  </si>
  <si>
    <t xml:space="preserve">Turn and coverstitch</t>
  </si>
  <si>
    <t xml:space="preserve">406</t>
  </si>
  <si>
    <t xml:space="preserve">1 in finished hem, 2 needles 1/4 in apart</t>
  </si>
  <si>
    <t xml:space="preserve">4</t>
  </si>
  <si>
    <t xml:space="preserve">Your color code is what your team uses. The NRF color code is the standard number many retailers expect in EDI purchase orders and ship notices. Free template from Business Fashion Advisors · businessfashionadvisors.com/tech-pack-template</t>
  </si>
  <si>
    <t xml:space="preserve">Colorway name</t>
  </si>
  <si>
    <t xml:space="preserve">Brand color code</t>
  </si>
  <si>
    <t xml:space="preserve">NRF color code</t>
  </si>
  <si>
    <t xml:space="preserve">Pantone / reference</t>
  </si>
  <si>
    <t xml:space="preserve">Body fabric color</t>
  </si>
  <si>
    <t xml:space="preserve">Trim / thread color</t>
  </si>
  <si>
    <t xml:space="preserve">Lab dip ref</t>
  </si>
  <si>
    <t xml:space="preserve">Lab dip status</t>
  </si>
  <si>
    <t xml:space="preserve">Approved date</t>
  </si>
  <si>
    <t xml:space="preserve">Heather Navy</t>
  </si>
  <si>
    <t xml:space="preserve">HNV</t>
  </si>
  <si>
    <t xml:space="preserve">410</t>
  </si>
  <si>
    <t xml:space="preserve">19-4024 TCX</t>
  </si>
  <si>
    <t xml:space="preserve">Heather navy</t>
  </si>
  <si>
    <t xml:space="preserve">Navy</t>
  </si>
  <si>
    <t xml:space="preserve">LD-2401-A</t>
  </si>
  <si>
    <t xml:space="preserve">Approved</t>
  </si>
  <si>
    <t xml:space="preserve">2026-10-02</t>
  </si>
  <si>
    <t xml:space="preserve">Example NRF code is illustrative. Look up your codes in the NRF Standard Color and Size Codes, and check each retailer's EDI guide for what they require.</t>
  </si>
  <si>
    <t xml:space="preserve">Size and SKU Matrix</t>
  </si>
  <si>
    <t xml:space="preserve">One row per color and size. The SKU builds itself from style, color code and size. Enter the UPC (GTIN-12) from your GS1 allocation. Free template from Business Fashion Advisors · businessfashionadvisors.com/tech-pack-template</t>
  </si>
  <si>
    <t xml:space="preserve">Size</t>
  </si>
  <si>
    <t xml:space="preserve">NRF size code</t>
  </si>
  <si>
    <t xml:space="preserve">SKU</t>
  </si>
  <si>
    <t xml:space="preserve">UPC (GTIN-12)</t>
  </si>
  <si>
    <t xml:space="preserve">Prepack qty (if any)</t>
  </si>
  <si>
    <t xml:space="preserve">(from GS1)</t>
  </si>
  <si>
    <t xml:space="preserve">Example prepack 1-2-2-2-1-0</t>
  </si>
  <si>
    <t xml:space="preserve">Units per prepack</t>
  </si>
  <si>
    <t xml:space="preserve">Labels, Hangtags and Packaging</t>
  </si>
  <si>
    <t xml:space="preserve">US textile products generally need fiber content, country of origin, the RN number or company name, and care instructions. Retailers add their own ticketing and carton rules. Free template from Business Fashion Advisors · businessfashionadvisors.com/tech-pack-template</t>
  </si>
  <si>
    <t xml:space="preserve">Item</t>
  </si>
  <si>
    <t xml:space="preserve">Requirement / content</t>
  </si>
  <si>
    <t xml:space="preserve">Fiber content</t>
  </si>
  <si>
    <t xml:space="preserve">100% Cotton</t>
  </si>
  <si>
    <t xml:space="preserve">Back neck (printed)</t>
  </si>
  <si>
    <t xml:space="preserve">Generic fiber names by percentage of weight</t>
  </si>
  <si>
    <t xml:space="preserve">Made in Vietnam</t>
  </si>
  <si>
    <t xml:space="preserve">Must match where the garment was made</t>
  </si>
  <si>
    <t xml:space="preserve">RN number or company name</t>
  </si>
  <si>
    <t xml:space="preserve">RN (your number)</t>
  </si>
  <si>
    <t xml:space="preserve">Register an RN with the FTC if you use one</t>
  </si>
  <si>
    <t xml:space="preserve">Care instructions</t>
  </si>
  <si>
    <t xml:space="preserve">Machine wash cold, tumble dry low</t>
  </si>
  <si>
    <t xml:space="preserve">Must cover washing, drying, ironing, bleaching, dry cleaning</t>
  </si>
  <si>
    <t xml:space="preserve">Hangtag</t>
  </si>
  <si>
    <t xml:space="preserve">Left sleeve, swift tack</t>
  </si>
  <si>
    <t xml:space="preserve">Price ticket</t>
  </si>
  <si>
    <t xml:space="preserve">Retailer-specific. Check each vendor guide</t>
  </si>
  <si>
    <t xml:space="preserve">Folding method</t>
  </si>
  <si>
    <t xml:space="preserve">Polybag</t>
  </si>
  <si>
    <t xml:space="preserve">Suffocation warning if required by retailer or destination</t>
  </si>
  <si>
    <t xml:space="preserve">Units per inner pack</t>
  </si>
  <si>
    <t xml:space="preserve">Units per carton</t>
  </si>
  <si>
    <t xml:space="preserve">Carton dimensions and max weight</t>
  </si>
  <si>
    <t xml:space="preserve">Check retailer routing guide limits</t>
  </si>
  <si>
    <t xml:space="preserve">Carton label</t>
  </si>
  <si>
    <t xml:space="preserve">GS1-128 with SSCC</t>
  </si>
  <si>
    <t xml:space="preserve">Most EDI retailers require it to match the ASN</t>
  </si>
  <si>
    <t xml:space="preserve">Prepack configuration</t>
  </si>
  <si>
    <t xml:space="preserve">See Size &amp; SKU tab</t>
  </si>
  <si>
    <t xml:space="preserve">Costing: FOB to Landed to Wholesale to Retail</t>
  </si>
  <si>
    <t xml:space="preserve">Materials pull from the BOM. Change the yellow assumptions. For a full landed cost with share links, use businessfashionadvisors.com/landed-cost-calculator. Free template from Business Fashion Advisors · businessfashionadvisors.com/tech-pack-template</t>
  </si>
  <si>
    <t xml:space="preserve">Line</t>
  </si>
  <si>
    <t xml:space="preserve">Per unit (USD)</t>
  </si>
  <si>
    <t xml:space="preserve">How it works</t>
  </si>
  <si>
    <t xml:space="preserve">Fabric (from BOM)</t>
  </si>
  <si>
    <t xml:space="preserve">Sum of BOM lines typed Fabric</t>
  </si>
  <si>
    <t xml:space="preserve">Trims, labels, thread, packaging (from BOM)</t>
  </si>
  <si>
    <t xml:space="preserve">Everything else on the BOM</t>
  </si>
  <si>
    <t xml:space="preserve">Cut, make and trim (CMT) labor</t>
  </si>
  <si>
    <t xml:space="preserve">Factory labor quote</t>
  </si>
  <si>
    <t xml:space="preserve">Factory overhead and margin</t>
  </si>
  <si>
    <t xml:space="preserve">Often built into the factory quote</t>
  </si>
  <si>
    <t xml:space="preserve">FOB price</t>
  </si>
  <si>
    <t xml:space="preserve">What you pay the factory, loaded at origin port</t>
  </si>
  <si>
    <t xml:space="preserve">HTS code</t>
  </si>
  <si>
    <t xml:space="preserve">6109.10.0012</t>
  </si>
  <si>
    <t xml:space="preserve">Example only. Confirm classification with your customs broker</t>
  </si>
  <si>
    <t xml:space="preserve">Duty rate</t>
  </si>
  <si>
    <t xml:space="preserve">Example rate. Use the rate for your HTS code and country of origin, including any added tariffs</t>
  </si>
  <si>
    <t xml:space="preserve">Duty per unit</t>
  </si>
  <si>
    <t xml:space="preserve">US duty is assessed on the FOB (transaction) value</t>
  </si>
  <si>
    <t xml:space="preserve">Freight per unit</t>
  </si>
  <si>
    <t xml:space="preserve">Ocean or air, divided by units in the shipment</t>
  </si>
  <si>
    <t xml:space="preserve">Broker, port and other fees per unit</t>
  </si>
  <si>
    <t xml:space="preserve">Customs brokerage, MPF, HMF, drayage</t>
  </si>
  <si>
    <t xml:space="preserve">Landed cost</t>
  </si>
  <si>
    <t xml:space="preserve">What the unit really costs in your warehouse</t>
  </si>
  <si>
    <t xml:space="preserve">Target wholesale margin</t>
  </si>
  <si>
    <t xml:space="preserve">Your gross margin on wholesale price</t>
  </si>
  <si>
    <t xml:space="preserve">Wholesale price</t>
  </si>
  <si>
    <t xml:space="preserve">Landed cost divided by (1 minus margin)</t>
  </si>
  <si>
    <t xml:space="preserve">Retailer markup multiple</t>
  </si>
  <si>
    <t xml:space="preserve">2.0x is keystone. Many retailers want more</t>
  </si>
  <si>
    <t xml:space="preserve">Suggested retail (MSRP)</t>
  </si>
  <si>
    <t xml:space="preserve">Wholesale times the retailer's multiple</t>
  </si>
  <si>
    <t xml:space="preserve">Retailer margin at MSRP</t>
  </si>
  <si>
    <t xml:space="preserve">What the retailer keeps before markdowns</t>
  </si>
  <si>
    <t xml:space="preserve">Your DTC margin at MSRP</t>
  </si>
  <si>
    <t xml:space="preserve">If you also sell direct at full price</t>
  </si>
  <si>
    <t xml:space="preserve">Target FOB (Style Summary)</t>
  </si>
  <si>
    <t xml:space="preserve">From the cover page</t>
  </si>
  <si>
    <t xml:space="preserve">FOB vs target</t>
  </si>
  <si>
    <t xml:space="preserve">Positive means over target</t>
  </si>
  <si>
    <t xml:space="preserve">One row per sample round. Free template from Business Fashion Advisors · businessfashionadvisors.com/tech-pack-template</t>
  </si>
  <si>
    <t xml:space="preserve">Stage</t>
  </si>
  <si>
    <t xml:space="preserve">Version sent</t>
  </si>
  <si>
    <t xml:space="preserve">Date sent to factory</t>
  </si>
  <si>
    <t xml:space="preserve">Date sample received</t>
  </si>
  <si>
    <t xml:space="preserve">Days</t>
  </si>
  <si>
    <t xml:space="preserve">Fit comments</t>
  </si>
  <si>
    <t xml:space="preserve">Next step</t>
  </si>
  <si>
    <t xml:space="preserve">Approved with comments</t>
  </si>
  <si>
    <t xml:space="preserve">Chest 0.75 in over spec. Neckband rolling at CB.</t>
  </si>
  <si>
    <t xml:space="preserve">Correct pattern, send Fit 1</t>
  </si>
  <si>
    <t xml:space="preserve">Revision Log</t>
  </si>
  <si>
    <t xml:space="preserve">Log every change before you send a new version. Free template from Business Fashion Advisors · businessfashionadvisors.com/tech-pack-template</t>
  </si>
  <si>
    <t xml:space="preserve">Tab</t>
  </si>
  <si>
    <t xml:space="preserve">What changed</t>
  </si>
  <si>
    <t xml:space="preserve">Requested by</t>
  </si>
  <si>
    <t xml:space="preserve">Approved by</t>
  </si>
  <si>
    <t xml:space="preserve">All</t>
  </si>
  <si>
    <t xml:space="preserve">First release for proto</t>
  </si>
  <si>
    <t xml:space="preserve">(designer)</t>
  </si>
  <si>
    <t xml:space="preserve">(tech designer)</t>
  </si>
</sst>
</file>

<file path=xl/styles.xml><?xml version="1.0" encoding="utf-8"?>
<styleSheet xmlns="http://schemas.openxmlformats.org/spreadsheetml/2006/main">
  <numFmts count="10">
    <numFmt numFmtId="164" formatCode="General"/>
    <numFmt numFmtId="165" formatCode="\$#,##0.00"/>
    <numFmt numFmtId="166" formatCode="0.000"/>
    <numFmt numFmtId="167" formatCode="\$#,##0.000"/>
    <numFmt numFmtId="168" formatCode="@"/>
    <numFmt numFmtId="169" formatCode="0.0%"/>
    <numFmt numFmtId="170" formatCode="0.00\x"/>
    <numFmt numFmtId="171" formatCode="\$#,##0.00;[RED]&quot;-$&quot;#,##0.00"/>
    <numFmt numFmtId="172" formatCode="yyyy\-mm\-dd"/>
    <numFmt numFmtId="173" formatCode="0"/>
  </numFmts>
  <fonts count="13">
    <font>
      <sz val="11"/>
      <color theme="1"/>
      <name val="Calibri"/>
      <family val="2"/>
      <charset val="1"/>
    </font>
    <font>
      <sz val="10"/>
      <name val="Arial"/>
      <family val="0"/>
    </font>
    <font>
      <sz val="10"/>
      <name val="Arial"/>
      <family val="0"/>
    </font>
    <font>
      <sz val="10"/>
      <name val="Arial"/>
      <family val="0"/>
    </font>
    <font>
      <b val="true"/>
      <sz val="14"/>
      <color rgb="FF1C1B18"/>
      <name val="Arial"/>
      <family val="0"/>
      <charset val="1"/>
    </font>
    <font>
      <i val="true"/>
      <sz val="9"/>
      <color rgb="FF6B655B"/>
      <name val="Arial"/>
      <family val="0"/>
      <charset val="1"/>
    </font>
    <font>
      <b val="true"/>
      <sz val="10"/>
      <color rgb="FF1C1B18"/>
      <name val="Arial"/>
      <family val="0"/>
      <charset val="1"/>
    </font>
    <font>
      <sz val="10"/>
      <color rgb="FF1C1B18"/>
      <name val="Arial"/>
      <family val="0"/>
      <charset val="1"/>
    </font>
    <font>
      <b val="true"/>
      <sz val="9"/>
      <color rgb="FF6B655B"/>
      <name val="Arial"/>
      <family val="0"/>
      <charset val="1"/>
    </font>
    <font>
      <b val="true"/>
      <sz val="11"/>
      <color rgb="FF1C1B18"/>
      <name val="Arial"/>
      <family val="0"/>
      <charset val="1"/>
    </font>
    <font>
      <b val="true"/>
      <sz val="12"/>
      <color rgb="FFB8B0A2"/>
      <name val="Arial"/>
      <family val="0"/>
      <charset val="1"/>
    </font>
    <font>
      <b val="true"/>
      <sz val="9"/>
      <color rgb="FFFFFFFF"/>
      <name val="Arial"/>
      <family val="0"/>
      <charset val="1"/>
    </font>
    <font>
      <sz val="9"/>
      <color rgb="FF6B655B"/>
      <name val="Arial"/>
      <family val="0"/>
      <charset val="1"/>
    </font>
  </fonts>
  <fills count="6">
    <fill>
      <patternFill patternType="none"/>
    </fill>
    <fill>
      <patternFill patternType="gray125"/>
    </fill>
    <fill>
      <patternFill patternType="solid">
        <fgColor rgb="FFFFF3B0"/>
        <bgColor rgb="FFEDE7DC"/>
      </patternFill>
    </fill>
    <fill>
      <patternFill patternType="solid">
        <fgColor rgb="FFEDE7DC"/>
        <bgColor rgb="FFFDE2E1"/>
      </patternFill>
    </fill>
    <fill>
      <patternFill patternType="solid">
        <fgColor rgb="FF1C1B18"/>
        <bgColor rgb="FF333333"/>
      </patternFill>
    </fill>
    <fill>
      <patternFill patternType="solid">
        <fgColor rgb="FFF2F2F2"/>
        <bgColor rgb="FFEDE7DC"/>
      </patternFill>
    </fill>
  </fills>
  <borders count="2">
    <border diagonalUp="false" diagonalDown="false">
      <left/>
      <right/>
      <top/>
      <bottom/>
      <diagonal/>
    </border>
    <border diagonalUp="false" diagonalDown="false">
      <left style="thin">
        <color rgb="FFC9C2B6"/>
      </left>
      <right style="thin">
        <color rgb="FFC9C2B6"/>
      </right>
      <top style="thin">
        <color rgb="FFC9C2B6"/>
      </top>
      <bottom style="thin">
        <color rgb="FFC9C2B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8">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true" applyProtection="false">
      <alignment horizontal="general" vertical="top" textRotation="0" wrapText="true" indent="0" shrinkToFit="false"/>
      <protection locked="true" hidden="false"/>
    </xf>
    <xf numFmtId="164" fontId="6" fillId="2" borderId="0" xfId="0" applyFont="true" applyBorder="false" applyAlignment="true" applyProtection="false">
      <alignment horizontal="general" vertical="top" textRotation="0" wrapText="fals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fals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true" indent="0" shrinkToFit="false"/>
      <protection locked="true" hidden="false"/>
    </xf>
    <xf numFmtId="164" fontId="6" fillId="3" borderId="1" xfId="0" applyFont="true" applyBorder="true" applyAlignment="false" applyProtection="false">
      <alignment horizontal="general" vertical="bottom" textRotation="0" wrapText="false" indent="0" shrinkToFit="false"/>
      <protection locked="true" hidden="false"/>
    </xf>
    <xf numFmtId="164" fontId="7" fillId="2" borderId="1" xfId="0" applyFont="true" applyBorder="true" applyAlignment="true" applyProtection="false">
      <alignment horizontal="left" vertical="center" textRotation="0" wrapText="true" indent="0" shrinkToFit="false"/>
      <protection locked="true" hidden="false"/>
    </xf>
    <xf numFmtId="165" fontId="7" fillId="2" borderId="1" xfId="0" applyFont="true" applyBorder="true" applyAlignment="true" applyProtection="false">
      <alignment horizontal="left" vertical="center" textRotation="0" wrapText="tru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center" vertical="center" textRotation="0" wrapText="false" indent="0" shrinkToFit="false"/>
      <protection locked="true" hidden="false"/>
    </xf>
    <xf numFmtId="164" fontId="11" fillId="4" borderId="1" xfId="0" applyFont="true" applyBorder="true" applyAlignment="true" applyProtection="false">
      <alignment horizontal="center" vertical="center" textRotation="0" wrapText="true" indent="0" shrinkToFit="false"/>
      <protection locked="true" hidden="false"/>
    </xf>
    <xf numFmtId="166" fontId="7" fillId="2" borderId="1" xfId="0" applyFont="true" applyBorder="true" applyAlignment="true" applyProtection="false">
      <alignment horizontal="center" vertical="center" textRotation="0" wrapText="true" indent="0" shrinkToFit="false"/>
      <protection locked="true" hidden="false"/>
    </xf>
    <xf numFmtId="164" fontId="7" fillId="2" borderId="1" xfId="0" applyFont="true" applyBorder="true" applyAlignment="true" applyProtection="false">
      <alignment horizontal="center" vertical="center" textRotation="0" wrapText="true" indent="0" shrinkToFit="false"/>
      <protection locked="true" hidden="false"/>
    </xf>
    <xf numFmtId="167" fontId="7" fillId="2" borderId="1" xfId="0" applyFont="true" applyBorder="true" applyAlignment="true" applyProtection="false">
      <alignment horizontal="center" vertical="center" textRotation="0" wrapText="true" indent="0" shrinkToFit="false"/>
      <protection locked="true" hidden="false"/>
    </xf>
    <xf numFmtId="167" fontId="7" fillId="5" borderId="1" xfId="0" applyFont="true" applyBorder="true" applyAlignment="true" applyProtection="false">
      <alignment horizontal="left" vertical="center" textRotation="0" wrapText="tru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6" fillId="5" borderId="1" xfId="0" applyFont="true" applyBorder="true" applyAlignment="true" applyProtection="false">
      <alignment horizontal="left" vertical="center" textRotation="0" wrapText="true" indent="0" shrinkToFit="false"/>
      <protection locked="true" hidden="false"/>
    </xf>
    <xf numFmtId="164" fontId="12" fillId="0" borderId="0"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true" applyProtection="false">
      <alignment horizontal="left" vertical="center" textRotation="0" wrapText="true" indent="0" shrinkToFit="false"/>
      <protection locked="true" hidden="false"/>
    </xf>
    <xf numFmtId="166" fontId="7" fillId="5" borderId="1" xfId="0" applyFont="true" applyBorder="true" applyAlignment="true" applyProtection="false">
      <alignment horizontal="center" vertical="center" textRotation="0" wrapText="tru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8" fontId="7" fillId="2" borderId="1" xfId="0" applyFont="true" applyBorder="true" applyAlignment="true" applyProtection="false">
      <alignment horizontal="center" vertical="center" textRotation="0" wrapText="true" indent="0" shrinkToFit="false"/>
      <protection locked="true" hidden="false"/>
    </xf>
    <xf numFmtId="164" fontId="7" fillId="5" borderId="1" xfId="0" applyFont="true" applyBorder="true" applyAlignment="true" applyProtection="false">
      <alignment horizontal="center" vertical="center" textRotation="0" wrapText="tru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7" fillId="3" borderId="1" xfId="0" applyFont="true" applyBorder="true" applyAlignment="false" applyProtection="false">
      <alignment horizontal="general" vertical="bottom" textRotation="0" wrapText="false" indent="0" shrinkToFit="false"/>
      <protection locked="true" hidden="false"/>
    </xf>
    <xf numFmtId="165" fontId="7" fillId="5" borderId="1" xfId="0" applyFont="true" applyBorder="true" applyAlignment="true" applyProtection="false">
      <alignment horizontal="center" vertical="center" textRotation="0" wrapText="true" indent="0" shrinkToFit="false"/>
      <protection locked="true" hidden="false"/>
    </xf>
    <xf numFmtId="164" fontId="12" fillId="0" borderId="1" xfId="0" applyFont="true" applyBorder="true" applyAlignment="true" applyProtection="false">
      <alignment horizontal="general" vertical="center" textRotation="0" wrapText="true" indent="0" shrinkToFit="false"/>
      <protection locked="true" hidden="false"/>
    </xf>
    <xf numFmtId="165" fontId="7" fillId="2" borderId="1" xfId="0" applyFont="true" applyBorder="true" applyAlignment="true" applyProtection="false">
      <alignment horizontal="center" vertical="center" textRotation="0" wrapText="true" indent="0" shrinkToFit="false"/>
      <protection locked="true" hidden="false"/>
    </xf>
    <xf numFmtId="169" fontId="7" fillId="2" borderId="1" xfId="0" applyFont="true" applyBorder="true" applyAlignment="true" applyProtection="false">
      <alignment horizontal="center" vertical="center" textRotation="0" wrapText="true" indent="0" shrinkToFit="false"/>
      <protection locked="true" hidden="false"/>
    </xf>
    <xf numFmtId="170" fontId="7" fillId="2" borderId="1" xfId="0" applyFont="true" applyBorder="true" applyAlignment="true" applyProtection="false">
      <alignment horizontal="center" vertical="center" textRotation="0" wrapText="true" indent="0" shrinkToFit="false"/>
      <protection locked="true" hidden="false"/>
    </xf>
    <xf numFmtId="169" fontId="7" fillId="5" borderId="1" xfId="0" applyFont="true" applyBorder="true" applyAlignment="true" applyProtection="false">
      <alignment horizontal="center" vertical="center" textRotation="0" wrapText="true" indent="0" shrinkToFit="false"/>
      <protection locked="true" hidden="false"/>
    </xf>
    <xf numFmtId="171" fontId="7" fillId="5" borderId="1" xfId="0" applyFont="true" applyBorder="true" applyAlignment="true" applyProtection="false">
      <alignment horizontal="center" vertical="center" textRotation="0" wrapText="true" indent="0" shrinkToFit="false"/>
      <protection locked="true" hidden="false"/>
    </xf>
    <xf numFmtId="172" fontId="7" fillId="2" borderId="1" xfId="0" applyFont="true" applyBorder="true" applyAlignment="true" applyProtection="false">
      <alignment horizontal="center" vertical="center" textRotation="0" wrapText="true" indent="0" shrinkToFit="false"/>
      <protection locked="true" hidden="false"/>
    </xf>
    <xf numFmtId="173" fontId="7" fillId="5" borderId="1" xfId="0" applyFont="true" applyBorder="true" applyAlignment="true" applyProtection="false">
      <alignment horizontal="center" vertical="center" textRotation="0" wrapText="tru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2">
    <dxf>
      <font>
        <name val="Arial"/>
        <charset val="1"/>
        <family val="0"/>
        <b val="1"/>
        <color rgb="FFB42318"/>
      </font>
      <fill>
        <patternFill>
          <bgColor rgb="FFFDE2E1"/>
        </patternFill>
      </fill>
    </dxf>
    <dxf>
      <font>
        <name val="Arial"/>
        <charset val="1"/>
        <family val="0"/>
        <b val="1"/>
        <color rgb="FF1B6E3A"/>
      </font>
    </dxf>
  </dxfs>
  <colors>
    <indexedColors>
      <rgbColor rgb="FF000000"/>
      <rgbColor rgb="FFFFFFFF"/>
      <rgbColor rgb="FFFF0000"/>
      <rgbColor rgb="FF00FF00"/>
      <rgbColor rgb="FF0000FF"/>
      <rgbColor rgb="FFFFFF00"/>
      <rgbColor rgb="FFFF00FF"/>
      <rgbColor rgb="FF00FFFF"/>
      <rgbColor rgb="FF800000"/>
      <rgbColor rgb="FF1B6E3A"/>
      <rgbColor rgb="FF000080"/>
      <rgbColor rgb="FF808000"/>
      <rgbColor rgb="FF800080"/>
      <rgbColor rgb="FF008080"/>
      <rgbColor rgb="FFC9C2B6"/>
      <rgbColor rgb="FF8A8174"/>
      <rgbColor rgb="FF9999FF"/>
      <rgbColor rgb="FFA24B2C"/>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EDE7DC"/>
      <rgbColor rgb="FFFFF3B0"/>
      <rgbColor rgb="FF99CCFF"/>
      <rgbColor rgb="FFFF99CC"/>
      <rgbColor rgb="FFCC99FF"/>
      <rgbColor rgb="FFFDE2E1"/>
      <rgbColor rgb="FF3366FF"/>
      <rgbColor rgb="FF33CCCC"/>
      <rgbColor rgb="FF99CC00"/>
      <rgbColor rgb="FFFFCC00"/>
      <rgbColor rgb="FFFF9900"/>
      <rgbColor rgb="FFFF6600"/>
      <rgbColor rgb="FF6B655B"/>
      <rgbColor rgb="FFB8B0A2"/>
      <rgbColor rgb="FF003366"/>
      <rgbColor rgb="FF339966"/>
      <rgbColor rgb="FF003300"/>
      <rgbColor rgb="FF1C1B18"/>
      <rgbColor rgb="FFB42318"/>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24B2C"/>
    <pageSetUpPr fitToPage="true"/>
  </sheetPr>
  <dimension ref="A1:C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80"/>
    <col collapsed="false" customWidth="true" hidden="false" outlineLevel="0" max="3" min="3" style="0" width="4"/>
  </cols>
  <sheetData>
    <row r="1" customFormat="false" ht="17.35" hidden="false" customHeight="false" outlineLevel="0" collapsed="false">
      <c r="A1" s="1" t="s">
        <v>0</v>
      </c>
      <c r="B1" s="1"/>
      <c r="C1" s="1"/>
    </row>
    <row r="2" customFormat="false" ht="30" hidden="false" customHeight="true" outlineLevel="0" collapsed="false">
      <c r="A2" s="2" t="s">
        <v>1</v>
      </c>
      <c r="B2" s="2"/>
      <c r="C2" s="2"/>
    </row>
    <row r="4" customFormat="false" ht="30" hidden="false" customHeight="true" outlineLevel="0" collapsed="false">
      <c r="A4" s="3" t="s">
        <v>2</v>
      </c>
      <c r="B4" s="4" t="s">
        <v>3</v>
      </c>
    </row>
    <row r="5" customFormat="false" ht="30" hidden="false" customHeight="true" outlineLevel="0" collapsed="false">
      <c r="A5" s="5" t="s">
        <v>4</v>
      </c>
      <c r="B5" s="4" t="s">
        <v>5</v>
      </c>
    </row>
    <row r="6" customFormat="false" ht="30" hidden="false" customHeight="true" outlineLevel="0" collapsed="false">
      <c r="A6" s="5" t="s">
        <v>6</v>
      </c>
      <c r="B6" s="4" t="s">
        <v>7</v>
      </c>
    </row>
    <row r="7" customFormat="false" ht="30" hidden="false" customHeight="true" outlineLevel="0" collapsed="false">
      <c r="A7" s="5" t="s">
        <v>8</v>
      </c>
      <c r="B7" s="4" t="s">
        <v>9</v>
      </c>
    </row>
    <row r="8" customFormat="false" ht="30" hidden="false" customHeight="true" outlineLevel="0" collapsed="false">
      <c r="A8" s="5" t="s">
        <v>10</v>
      </c>
      <c r="B8" s="4" t="s">
        <v>11</v>
      </c>
    </row>
    <row r="9" customFormat="false" ht="30" hidden="false" customHeight="true" outlineLevel="0" collapsed="false">
      <c r="A9" s="5" t="s">
        <v>12</v>
      </c>
      <c r="B9" s="4" t="s">
        <v>13</v>
      </c>
    </row>
    <row r="10" customFormat="false" ht="30" hidden="false" customHeight="true" outlineLevel="0" collapsed="false">
      <c r="A10" s="5" t="s">
        <v>14</v>
      </c>
      <c r="B10" s="4" t="s">
        <v>15</v>
      </c>
    </row>
    <row r="11" customFormat="false" ht="30" hidden="false" customHeight="true" outlineLevel="0" collapsed="false">
      <c r="A11" s="5" t="s">
        <v>16</v>
      </c>
      <c r="B11" s="4" t="s">
        <v>17</v>
      </c>
    </row>
    <row r="12" customFormat="false" ht="30" hidden="false" customHeight="true" outlineLevel="0" collapsed="false">
      <c r="A12" s="5" t="s">
        <v>18</v>
      </c>
      <c r="B12" s="4" t="s">
        <v>19</v>
      </c>
    </row>
    <row r="13" customFormat="false" ht="30" hidden="false" customHeight="true" outlineLevel="0" collapsed="false">
      <c r="A13" s="5" t="s">
        <v>20</v>
      </c>
      <c r="B13" s="4" t="s">
        <v>21</v>
      </c>
    </row>
    <row r="14" customFormat="false" ht="30" hidden="false" customHeight="true" outlineLevel="0" collapsed="false">
      <c r="A14" s="5" t="s">
        <v>22</v>
      </c>
      <c r="B14" s="4" t="s">
        <v>23</v>
      </c>
    </row>
    <row r="15" customFormat="false" ht="30" hidden="false" customHeight="true" outlineLevel="0" collapsed="false">
      <c r="A15" s="5" t="s">
        <v>24</v>
      </c>
      <c r="B15" s="4" t="s">
        <v>25</v>
      </c>
    </row>
    <row r="16" customFormat="false" ht="30" hidden="false" customHeight="true" outlineLevel="0" collapsed="false">
      <c r="A16" s="5" t="s">
        <v>26</v>
      </c>
      <c r="B16" s="4" t="s">
        <v>27</v>
      </c>
    </row>
    <row r="17" customFormat="false" ht="30" hidden="false" customHeight="true" outlineLevel="0" collapsed="false">
      <c r="A17" s="5" t="s">
        <v>28</v>
      </c>
      <c r="B17" s="4" t="s">
        <v>29</v>
      </c>
    </row>
    <row r="19" customFormat="false" ht="30" hidden="false" customHeight="true" outlineLevel="0" collapsed="false">
      <c r="A19" s="6" t="s">
        <v>30</v>
      </c>
      <c r="B19" s="7" t="s">
        <v>31</v>
      </c>
    </row>
  </sheetData>
  <mergeCells count="2">
    <mergeCell ref="A1:C1"/>
    <mergeCell ref="A2:C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A24B2C"/>
    <pageSetUpPr fitToPage="true"/>
  </sheetPr>
  <dimension ref="A1:D3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34"/>
    <col collapsed="false" customWidth="true" hidden="false" outlineLevel="0" max="3" min="3" style="0" width="26"/>
    <col collapsed="false" customWidth="true" hidden="false" outlineLevel="0" max="4" min="4" style="0" width="34"/>
  </cols>
  <sheetData>
    <row r="1" customFormat="false" ht="17.35" hidden="false" customHeight="false" outlineLevel="0" collapsed="false">
      <c r="A1" s="1" t="s">
        <v>8</v>
      </c>
      <c r="B1" s="1"/>
      <c r="C1" s="1"/>
      <c r="D1" s="1"/>
    </row>
    <row r="2" customFormat="false" ht="30" hidden="false" customHeight="true" outlineLevel="0" collapsed="false">
      <c r="A2" s="2" t="s">
        <v>1</v>
      </c>
      <c r="B2" s="2"/>
      <c r="C2" s="2"/>
      <c r="D2" s="2"/>
    </row>
    <row r="4" customFormat="false" ht="15" hidden="false" customHeight="false" outlineLevel="0" collapsed="false">
      <c r="A4" s="8" t="s">
        <v>32</v>
      </c>
      <c r="B4" s="9" t="s">
        <v>33</v>
      </c>
      <c r="C4" s="8" t="s">
        <v>34</v>
      </c>
      <c r="D4" s="9" t="s">
        <v>35</v>
      </c>
    </row>
    <row r="5" customFormat="false" ht="15" hidden="false" customHeight="false" outlineLevel="0" collapsed="false">
      <c r="A5" s="8" t="s">
        <v>36</v>
      </c>
      <c r="B5" s="9" t="s">
        <v>37</v>
      </c>
      <c r="C5" s="8" t="s">
        <v>38</v>
      </c>
      <c r="D5" s="9" t="s">
        <v>39</v>
      </c>
    </row>
    <row r="6" customFormat="false" ht="15" hidden="false" customHeight="false" outlineLevel="0" collapsed="false">
      <c r="A6" s="8" t="s">
        <v>40</v>
      </c>
      <c r="B6" s="9" t="s">
        <v>41</v>
      </c>
      <c r="C6" s="8" t="s">
        <v>42</v>
      </c>
      <c r="D6" s="9" t="s">
        <v>43</v>
      </c>
    </row>
    <row r="7" customFormat="false" ht="15" hidden="false" customHeight="false" outlineLevel="0" collapsed="false">
      <c r="A7" s="8" t="s">
        <v>44</v>
      </c>
      <c r="B7" s="9" t="s">
        <v>45</v>
      </c>
      <c r="C7" s="8" t="s">
        <v>46</v>
      </c>
      <c r="D7" s="9" t="s">
        <v>47</v>
      </c>
    </row>
    <row r="8" customFormat="false" ht="15" hidden="false" customHeight="false" outlineLevel="0" collapsed="false">
      <c r="A8" s="8" t="s">
        <v>48</v>
      </c>
      <c r="B8" s="9" t="s">
        <v>49</v>
      </c>
      <c r="C8" s="8" t="s">
        <v>50</v>
      </c>
      <c r="D8" s="9" t="s">
        <v>47</v>
      </c>
    </row>
    <row r="9" customFormat="false" ht="15" hidden="false" customHeight="false" outlineLevel="0" collapsed="false">
      <c r="A9" s="8" t="s">
        <v>51</v>
      </c>
      <c r="B9" s="9" t="s">
        <v>52</v>
      </c>
      <c r="C9" s="8" t="s">
        <v>53</v>
      </c>
      <c r="D9" s="10" t="n">
        <v>4.85</v>
      </c>
    </row>
    <row r="10" customFormat="false" ht="15" hidden="false" customHeight="false" outlineLevel="0" collapsed="false">
      <c r="A10" s="8" t="s">
        <v>54</v>
      </c>
      <c r="B10" s="9" t="s">
        <v>55</v>
      </c>
      <c r="C10" s="8" t="s">
        <v>56</v>
      </c>
      <c r="D10" s="10" t="n">
        <v>15</v>
      </c>
    </row>
    <row r="11" customFormat="false" ht="15" hidden="false" customHeight="false" outlineLevel="0" collapsed="false">
      <c r="A11" s="8" t="s">
        <v>57</v>
      </c>
      <c r="B11" s="9" t="s">
        <v>58</v>
      </c>
      <c r="C11" s="8" t="s">
        <v>59</v>
      </c>
      <c r="D11" s="10" t="n">
        <v>34</v>
      </c>
    </row>
    <row r="12" customFormat="false" ht="15" hidden="false" customHeight="false" outlineLevel="0" collapsed="false">
      <c r="A12" s="8" t="s">
        <v>60</v>
      </c>
      <c r="B12" s="9" t="s">
        <v>61</v>
      </c>
      <c r="C12" s="8" t="s">
        <v>62</v>
      </c>
      <c r="D12" s="9" t="s">
        <v>63</v>
      </c>
    </row>
    <row r="13" customFormat="false" ht="15" hidden="false" customHeight="false" outlineLevel="0" collapsed="false">
      <c r="A13" s="8" t="s">
        <v>64</v>
      </c>
      <c r="B13" s="9" t="s">
        <v>65</v>
      </c>
      <c r="C13" s="8" t="s">
        <v>66</v>
      </c>
      <c r="D13" s="9" t="s">
        <v>67</v>
      </c>
    </row>
    <row r="15" customFormat="false" ht="15" hidden="false" customHeight="false" outlineLevel="0" collapsed="false">
      <c r="A15" s="11" t="s">
        <v>68</v>
      </c>
    </row>
    <row r="16" customFormat="false" ht="15" hidden="false" customHeight="false" outlineLevel="0" collapsed="false">
      <c r="A16" s="12" t="s">
        <v>69</v>
      </c>
      <c r="B16" s="12"/>
      <c r="C16" s="12"/>
      <c r="D16" s="12"/>
    </row>
    <row r="17" customFormat="false" ht="15" hidden="false" customHeight="false" outlineLevel="0" collapsed="false">
      <c r="A17" s="13" t="s">
        <v>70</v>
      </c>
      <c r="B17" s="13"/>
      <c r="C17" s="13" t="s">
        <v>71</v>
      </c>
      <c r="D17" s="13"/>
    </row>
    <row r="18" customFormat="false" ht="15" hidden="false" customHeight="false" outlineLevel="0" collapsed="false">
      <c r="A18" s="13"/>
      <c r="B18" s="13"/>
      <c r="C18" s="13"/>
      <c r="D18" s="13"/>
    </row>
    <row r="19" customFormat="false" ht="15" hidden="false" customHeight="false" outlineLevel="0" collapsed="false">
      <c r="A19" s="13"/>
      <c r="B19" s="13"/>
      <c r="C19" s="13"/>
      <c r="D19" s="13"/>
    </row>
    <row r="20" customFormat="false" ht="15" hidden="false" customHeight="false" outlineLevel="0" collapsed="false">
      <c r="A20" s="13"/>
      <c r="B20" s="13"/>
      <c r="C20" s="13"/>
      <c r="D20" s="13"/>
    </row>
    <row r="21" customFormat="false" ht="15" hidden="false" customHeight="false" outlineLevel="0" collapsed="false">
      <c r="A21" s="13"/>
      <c r="B21" s="13"/>
      <c r="C21" s="13"/>
      <c r="D21" s="13"/>
    </row>
    <row r="22" customFormat="false" ht="15" hidden="false" customHeight="false" outlineLevel="0" collapsed="false">
      <c r="A22" s="13"/>
      <c r="B22" s="13"/>
      <c r="C22" s="13"/>
      <c r="D22" s="13"/>
    </row>
    <row r="23" customFormat="false" ht="15" hidden="false" customHeight="false" outlineLevel="0" collapsed="false">
      <c r="A23" s="13"/>
      <c r="B23" s="13"/>
      <c r="C23" s="13"/>
      <c r="D23" s="13"/>
    </row>
    <row r="24" customFormat="false" ht="15" hidden="false" customHeight="false" outlineLevel="0" collapsed="false">
      <c r="A24" s="13"/>
      <c r="B24" s="13"/>
      <c r="C24" s="13"/>
      <c r="D24" s="13"/>
    </row>
    <row r="25" customFormat="false" ht="15" hidden="false" customHeight="false" outlineLevel="0" collapsed="false">
      <c r="A25" s="13"/>
      <c r="B25" s="13"/>
      <c r="C25" s="13"/>
      <c r="D25" s="13"/>
    </row>
    <row r="26" customFormat="false" ht="15" hidden="false" customHeight="false" outlineLevel="0" collapsed="false">
      <c r="A26" s="13"/>
      <c r="B26" s="13"/>
      <c r="C26" s="13"/>
      <c r="D26" s="13"/>
    </row>
    <row r="27" customFormat="false" ht="15" hidden="false" customHeight="false" outlineLevel="0" collapsed="false">
      <c r="A27" s="13"/>
      <c r="B27" s="13"/>
      <c r="C27" s="13"/>
      <c r="D27" s="13"/>
    </row>
    <row r="28" customFormat="false" ht="15" hidden="false" customHeight="false" outlineLevel="0" collapsed="false">
      <c r="A28" s="13"/>
      <c r="B28" s="13"/>
      <c r="C28" s="13"/>
      <c r="D28" s="13"/>
    </row>
    <row r="29" customFormat="false" ht="15" hidden="false" customHeight="false" outlineLevel="0" collapsed="false">
      <c r="A29" s="13"/>
      <c r="B29" s="13"/>
      <c r="C29" s="13"/>
      <c r="D29" s="13"/>
    </row>
    <row r="30" customFormat="false" ht="15" hidden="false" customHeight="false" outlineLevel="0" collapsed="false">
      <c r="A30" s="13"/>
      <c r="B30" s="13"/>
      <c r="C30" s="13"/>
      <c r="D30" s="13"/>
    </row>
    <row r="31" customFormat="false" ht="15" hidden="false" customHeight="false" outlineLevel="0" collapsed="false">
      <c r="A31" s="13"/>
      <c r="B31" s="13"/>
      <c r="C31" s="13"/>
      <c r="D31" s="13"/>
    </row>
    <row r="32" customFormat="false" ht="15" hidden="false" customHeight="false" outlineLevel="0" collapsed="false">
      <c r="A32" s="13"/>
      <c r="B32" s="13"/>
      <c r="C32" s="13"/>
      <c r="D32" s="13"/>
    </row>
    <row r="33" customFormat="false" ht="15" hidden="false" customHeight="false" outlineLevel="0" collapsed="false">
      <c r="A33" s="13"/>
      <c r="B33" s="13"/>
      <c r="C33" s="13"/>
      <c r="D33" s="13"/>
    </row>
    <row r="34" customFormat="false" ht="15" hidden="false" customHeight="false" outlineLevel="0" collapsed="false">
      <c r="A34" s="13"/>
      <c r="B34" s="13"/>
      <c r="C34" s="13"/>
      <c r="D34" s="13"/>
    </row>
  </sheetData>
  <mergeCells count="5">
    <mergeCell ref="A1:D1"/>
    <mergeCell ref="A2:D2"/>
    <mergeCell ref="A16:D16"/>
    <mergeCell ref="A17:B34"/>
    <mergeCell ref="C17:D34"/>
  </mergeCells>
  <dataValidations count="1">
    <dataValidation allowBlank="true" errorStyle="stop" operator="between" showDropDown="false" showErrorMessage="false" showInputMessage="false" sqref="D6" type="list">
      <formula1>"Proto,Fit 1,Fit 2,Salesman (SMS),Pre-production (PP),Top of production (TOP)"</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M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15"/>
    <col collapsed="false" customWidth="true" hidden="false" outlineLevel="0" max="3" min="3" style="0" width="26"/>
    <col collapsed="false" customWidth="true" hidden="false" outlineLevel="0" max="4" min="4" style="0" width="16"/>
    <col collapsed="false" customWidth="true" hidden="false" outlineLevel="0" max="5" min="5" style="0" width="14"/>
    <col collapsed="false" customWidth="true" hidden="false" outlineLevel="0" max="6" min="6" style="0" width="22"/>
    <col collapsed="false" customWidth="true" hidden="false" outlineLevel="0" max="7" min="7" style="0" width="18"/>
    <col collapsed="false" customWidth="true" hidden="false" outlineLevel="0" max="8" min="8" style="0" width="10"/>
    <col collapsed="false" customWidth="true" hidden="false" outlineLevel="0" max="9" min="9" style="0" width="8"/>
    <col collapsed="false" customWidth="true" hidden="false" outlineLevel="0" max="10" min="10" style="0" width="11"/>
    <col collapsed="false" customWidth="true" hidden="false" outlineLevel="0" max="11" min="11" style="0" width="12"/>
    <col collapsed="false" customWidth="true" hidden="false" outlineLevel="0" max="12" min="12" style="0" width="10"/>
    <col collapsed="false" customWidth="true" hidden="false" outlineLevel="0" max="13" min="13" style="0" width="24"/>
  </cols>
  <sheetData>
    <row r="1" customFormat="false" ht="17.35" hidden="false" customHeight="false" outlineLevel="0" collapsed="false">
      <c r="A1" s="1" t="s">
        <v>72</v>
      </c>
      <c r="B1" s="1"/>
      <c r="C1" s="1"/>
      <c r="D1" s="1"/>
      <c r="E1" s="1"/>
      <c r="F1" s="1"/>
      <c r="G1" s="1"/>
      <c r="H1" s="1"/>
      <c r="I1" s="1"/>
      <c r="J1" s="1"/>
      <c r="K1" s="1"/>
      <c r="L1" s="1"/>
      <c r="M1" s="1"/>
    </row>
    <row r="2" customFormat="false" ht="30" hidden="false" customHeight="true" outlineLevel="0" collapsed="false">
      <c r="A2" s="2" t="s">
        <v>73</v>
      </c>
      <c r="B2" s="2"/>
      <c r="C2" s="2"/>
      <c r="D2" s="2"/>
      <c r="E2" s="2"/>
      <c r="F2" s="2"/>
      <c r="G2" s="2"/>
      <c r="H2" s="2"/>
      <c r="I2" s="2"/>
      <c r="J2" s="2"/>
      <c r="K2" s="2"/>
      <c r="L2" s="2"/>
      <c r="M2" s="2"/>
    </row>
    <row r="4" customFormat="false" ht="30" hidden="false" customHeight="true" outlineLevel="0" collapsed="false">
      <c r="A4" s="14" t="s">
        <v>74</v>
      </c>
      <c r="B4" s="14" t="s">
        <v>75</v>
      </c>
      <c r="C4" s="14" t="s">
        <v>76</v>
      </c>
      <c r="D4" s="14" t="s">
        <v>77</v>
      </c>
      <c r="E4" s="14" t="s">
        <v>78</v>
      </c>
      <c r="F4" s="14" t="s">
        <v>79</v>
      </c>
      <c r="G4" s="14" t="s">
        <v>80</v>
      </c>
      <c r="H4" s="14" t="s">
        <v>81</v>
      </c>
      <c r="I4" s="14" t="s">
        <v>82</v>
      </c>
      <c r="J4" s="14" t="s">
        <v>83</v>
      </c>
      <c r="K4" s="14" t="s">
        <v>84</v>
      </c>
      <c r="L4" s="14" t="s">
        <v>85</v>
      </c>
      <c r="M4" s="14" t="s">
        <v>86</v>
      </c>
    </row>
    <row r="5" customFormat="false" ht="15" hidden="false" customHeight="false" outlineLevel="0" collapsed="false">
      <c r="A5" s="9" t="s">
        <v>87</v>
      </c>
      <c r="B5" s="9" t="s">
        <v>57</v>
      </c>
      <c r="C5" s="9" t="s">
        <v>88</v>
      </c>
      <c r="D5" s="9" t="s">
        <v>89</v>
      </c>
      <c r="E5" s="9" t="s">
        <v>90</v>
      </c>
      <c r="F5" s="9" t="s">
        <v>91</v>
      </c>
      <c r="G5" s="9" t="s">
        <v>92</v>
      </c>
      <c r="H5" s="15" t="n">
        <v>0.95</v>
      </c>
      <c r="I5" s="16" t="s">
        <v>93</v>
      </c>
      <c r="J5" s="17" t="n">
        <v>3.1</v>
      </c>
      <c r="K5" s="18" t="n">
        <f aca="false">IF(OR(H5="",J5=""),"",H5*J5)</f>
        <v>2.945</v>
      </c>
      <c r="L5" s="16"/>
      <c r="M5" s="9"/>
    </row>
    <row r="6" customFormat="false" ht="15" hidden="false" customHeight="false" outlineLevel="0" collapsed="false">
      <c r="A6" s="9" t="s">
        <v>94</v>
      </c>
      <c r="B6" s="9" t="s">
        <v>57</v>
      </c>
      <c r="C6" s="9" t="s">
        <v>95</v>
      </c>
      <c r="D6" s="9" t="s">
        <v>89</v>
      </c>
      <c r="E6" s="9" t="s">
        <v>96</v>
      </c>
      <c r="F6" s="9" t="s">
        <v>97</v>
      </c>
      <c r="G6" s="9" t="s">
        <v>92</v>
      </c>
      <c r="H6" s="15" t="n">
        <v>0.05</v>
      </c>
      <c r="I6" s="16" t="s">
        <v>93</v>
      </c>
      <c r="J6" s="17" t="n">
        <v>4.2</v>
      </c>
      <c r="K6" s="18" t="n">
        <f aca="false">IF(OR(H6="",J6=""),"",H6*J6)</f>
        <v>0.21</v>
      </c>
      <c r="L6" s="16"/>
      <c r="M6" s="9"/>
    </row>
    <row r="7" customFormat="false" ht="23.85" hidden="false" customHeight="false" outlineLevel="0" collapsed="false">
      <c r="A7" s="9" t="s">
        <v>98</v>
      </c>
      <c r="B7" s="9" t="s">
        <v>99</v>
      </c>
      <c r="C7" s="9" t="s">
        <v>100</v>
      </c>
      <c r="D7" s="9" t="s">
        <v>101</v>
      </c>
      <c r="E7" s="9" t="s">
        <v>102</v>
      </c>
      <c r="F7" s="9" t="s">
        <v>103</v>
      </c>
      <c r="G7" s="9" t="s">
        <v>104</v>
      </c>
      <c r="H7" s="15" t="n">
        <v>1</v>
      </c>
      <c r="I7" s="16" t="s">
        <v>105</v>
      </c>
      <c r="J7" s="17" t="n">
        <v>0.06</v>
      </c>
      <c r="K7" s="18" t="n">
        <f aca="false">IF(OR(H7="",J7=""),"",H7*J7)</f>
        <v>0.06</v>
      </c>
      <c r="L7" s="16"/>
      <c r="M7" s="9"/>
    </row>
    <row r="8" customFormat="false" ht="15" hidden="false" customHeight="false" outlineLevel="0" collapsed="false">
      <c r="A8" s="9" t="s">
        <v>106</v>
      </c>
      <c r="B8" s="9" t="s">
        <v>107</v>
      </c>
      <c r="C8" s="9" t="s">
        <v>108</v>
      </c>
      <c r="D8" s="9" t="s">
        <v>101</v>
      </c>
      <c r="E8" s="9" t="s">
        <v>109</v>
      </c>
      <c r="F8" s="9" t="s">
        <v>110</v>
      </c>
      <c r="G8" s="9" t="s">
        <v>111</v>
      </c>
      <c r="H8" s="15" t="n">
        <v>1</v>
      </c>
      <c r="I8" s="16" t="s">
        <v>112</v>
      </c>
      <c r="J8" s="17" t="n">
        <v>0.04</v>
      </c>
      <c r="K8" s="18" t="n">
        <f aca="false">IF(OR(H8="",J8=""),"",H8*J8)</f>
        <v>0.04</v>
      </c>
      <c r="L8" s="16"/>
      <c r="M8" s="9"/>
    </row>
    <row r="9" customFormat="false" ht="15" hidden="false" customHeight="false" outlineLevel="0" collapsed="false">
      <c r="A9" s="9" t="s">
        <v>113</v>
      </c>
      <c r="B9" s="9" t="s">
        <v>113</v>
      </c>
      <c r="C9" s="9" t="s">
        <v>114</v>
      </c>
      <c r="D9" s="9" t="s">
        <v>101</v>
      </c>
      <c r="E9" s="9" t="s">
        <v>115</v>
      </c>
      <c r="F9" s="9" t="s">
        <v>116</v>
      </c>
      <c r="G9" s="9" t="s">
        <v>117</v>
      </c>
      <c r="H9" s="15" t="n">
        <v>1</v>
      </c>
      <c r="I9" s="16" t="s">
        <v>105</v>
      </c>
      <c r="J9" s="17" t="n">
        <v>0.03</v>
      </c>
      <c r="K9" s="18" t="n">
        <f aca="false">IF(OR(H9="",J9=""),"",H9*J9)</f>
        <v>0.03</v>
      </c>
      <c r="L9" s="16"/>
      <c r="M9" s="9"/>
    </row>
    <row r="10" customFormat="false" ht="15" hidden="false" customHeight="false" outlineLevel="0" collapsed="false">
      <c r="A10" s="9"/>
      <c r="B10" s="9"/>
      <c r="C10" s="9"/>
      <c r="D10" s="9"/>
      <c r="E10" s="9"/>
      <c r="F10" s="9"/>
      <c r="G10" s="9"/>
      <c r="H10" s="15"/>
      <c r="I10" s="16"/>
      <c r="J10" s="17"/>
      <c r="K10" s="18" t="str">
        <f aca="false">IF(OR(H10="",J10=""),"",H10*J10)</f>
        <v/>
      </c>
      <c r="L10" s="16"/>
      <c r="M10" s="9"/>
    </row>
    <row r="11" customFormat="false" ht="15" hidden="false" customHeight="false" outlineLevel="0" collapsed="false">
      <c r="A11" s="9"/>
      <c r="B11" s="9"/>
      <c r="C11" s="9"/>
      <c r="D11" s="9"/>
      <c r="E11" s="9"/>
      <c r="F11" s="9"/>
      <c r="G11" s="9"/>
      <c r="H11" s="15"/>
      <c r="I11" s="16"/>
      <c r="J11" s="17"/>
      <c r="K11" s="18" t="str">
        <f aca="false">IF(OR(H11="",J11=""),"",H11*J11)</f>
        <v/>
      </c>
      <c r="L11" s="16"/>
      <c r="M11" s="9"/>
    </row>
    <row r="12" customFormat="false" ht="15" hidden="false" customHeight="false" outlineLevel="0" collapsed="false">
      <c r="A12" s="9"/>
      <c r="B12" s="9"/>
      <c r="C12" s="9"/>
      <c r="D12" s="9"/>
      <c r="E12" s="9"/>
      <c r="F12" s="9"/>
      <c r="G12" s="9"/>
      <c r="H12" s="15"/>
      <c r="I12" s="16"/>
      <c r="J12" s="17"/>
      <c r="K12" s="18" t="str">
        <f aca="false">IF(OR(H12="",J12=""),"",H12*J12)</f>
        <v/>
      </c>
      <c r="L12" s="16"/>
      <c r="M12" s="9"/>
    </row>
    <row r="13" customFormat="false" ht="15" hidden="false" customHeight="false" outlineLevel="0" collapsed="false">
      <c r="A13" s="9"/>
      <c r="B13" s="9"/>
      <c r="C13" s="9"/>
      <c r="D13" s="9"/>
      <c r="E13" s="9"/>
      <c r="F13" s="9"/>
      <c r="G13" s="9"/>
      <c r="H13" s="15"/>
      <c r="I13" s="16"/>
      <c r="J13" s="17"/>
      <c r="K13" s="18" t="str">
        <f aca="false">IF(OR(H13="",J13=""),"",H13*J13)</f>
        <v/>
      </c>
      <c r="L13" s="16"/>
      <c r="M13" s="9"/>
    </row>
    <row r="14" customFormat="false" ht="15" hidden="false" customHeight="false" outlineLevel="0" collapsed="false">
      <c r="A14" s="9"/>
      <c r="B14" s="9"/>
      <c r="C14" s="9"/>
      <c r="D14" s="9"/>
      <c r="E14" s="9"/>
      <c r="F14" s="9"/>
      <c r="G14" s="9"/>
      <c r="H14" s="15"/>
      <c r="I14" s="16"/>
      <c r="J14" s="17"/>
      <c r="K14" s="18" t="str">
        <f aca="false">IF(OR(H14="",J14=""),"",H14*J14)</f>
        <v/>
      </c>
      <c r="L14" s="16"/>
      <c r="M14" s="9"/>
    </row>
    <row r="15" customFormat="false" ht="15" hidden="false" customHeight="false" outlineLevel="0" collapsed="false">
      <c r="A15" s="9"/>
      <c r="B15" s="9"/>
      <c r="C15" s="9"/>
      <c r="D15" s="9"/>
      <c r="E15" s="9"/>
      <c r="F15" s="9"/>
      <c r="G15" s="9"/>
      <c r="H15" s="15"/>
      <c r="I15" s="16"/>
      <c r="J15" s="17"/>
      <c r="K15" s="18" t="str">
        <f aca="false">IF(OR(H15="",J15=""),"",H15*J15)</f>
        <v/>
      </c>
      <c r="L15" s="16"/>
      <c r="M15" s="9"/>
    </row>
    <row r="16" customFormat="false" ht="15" hidden="false" customHeight="false" outlineLevel="0" collapsed="false">
      <c r="A16" s="9"/>
      <c r="B16" s="9"/>
      <c r="C16" s="9"/>
      <c r="D16" s="9"/>
      <c r="E16" s="9"/>
      <c r="F16" s="9"/>
      <c r="G16" s="9"/>
      <c r="H16" s="15"/>
      <c r="I16" s="16"/>
      <c r="J16" s="17"/>
      <c r="K16" s="18" t="str">
        <f aca="false">IF(OR(H16="",J16=""),"",H16*J16)</f>
        <v/>
      </c>
      <c r="L16" s="16"/>
      <c r="M16" s="9"/>
    </row>
    <row r="17" customFormat="false" ht="15" hidden="false" customHeight="false" outlineLevel="0" collapsed="false">
      <c r="A17" s="9"/>
      <c r="B17" s="9"/>
      <c r="C17" s="9"/>
      <c r="D17" s="9"/>
      <c r="E17" s="9"/>
      <c r="F17" s="9"/>
      <c r="G17" s="9"/>
      <c r="H17" s="15"/>
      <c r="I17" s="16"/>
      <c r="J17" s="17"/>
      <c r="K17" s="18" t="str">
        <f aca="false">IF(OR(H17="",J17=""),"",H17*J17)</f>
        <v/>
      </c>
      <c r="L17" s="16"/>
      <c r="M17" s="9"/>
    </row>
    <row r="18" customFormat="false" ht="15" hidden="false" customHeight="false" outlineLevel="0" collapsed="false">
      <c r="A18" s="9"/>
      <c r="B18" s="9"/>
      <c r="C18" s="9"/>
      <c r="D18" s="9"/>
      <c r="E18" s="9"/>
      <c r="F18" s="9"/>
      <c r="G18" s="9"/>
      <c r="H18" s="15"/>
      <c r="I18" s="16"/>
      <c r="J18" s="17"/>
      <c r="K18" s="18" t="str">
        <f aca="false">IF(OR(H18="",J18=""),"",H18*J18)</f>
        <v/>
      </c>
      <c r="L18" s="16"/>
      <c r="M18" s="9"/>
    </row>
    <row r="19" customFormat="false" ht="15" hidden="false" customHeight="false" outlineLevel="0" collapsed="false">
      <c r="A19" s="9"/>
      <c r="B19" s="9"/>
      <c r="C19" s="9"/>
      <c r="D19" s="9"/>
      <c r="E19" s="9"/>
      <c r="F19" s="9"/>
      <c r="G19" s="9"/>
      <c r="H19" s="15"/>
      <c r="I19" s="16"/>
      <c r="J19" s="17"/>
      <c r="K19" s="18" t="str">
        <f aca="false">IF(OR(H19="",J19=""),"",H19*J19)</f>
        <v/>
      </c>
      <c r="L19" s="16"/>
      <c r="M19" s="9"/>
    </row>
    <row r="20" customFormat="false" ht="15" hidden="false" customHeight="false" outlineLevel="0" collapsed="false">
      <c r="A20" s="9"/>
      <c r="B20" s="9"/>
      <c r="C20" s="9"/>
      <c r="D20" s="9"/>
      <c r="E20" s="9"/>
      <c r="F20" s="9"/>
      <c r="G20" s="9"/>
      <c r="H20" s="15"/>
      <c r="I20" s="16"/>
      <c r="J20" s="17"/>
      <c r="K20" s="18" t="str">
        <f aca="false">IF(OR(H20="",J20=""),"",H20*J20)</f>
        <v/>
      </c>
      <c r="L20" s="16"/>
      <c r="M20" s="9"/>
    </row>
    <row r="21" customFormat="false" ht="15" hidden="false" customHeight="false" outlineLevel="0" collapsed="false">
      <c r="A21" s="9"/>
      <c r="B21" s="9"/>
      <c r="C21" s="9"/>
      <c r="D21" s="9"/>
      <c r="E21" s="9"/>
      <c r="F21" s="9"/>
      <c r="G21" s="9"/>
      <c r="H21" s="15"/>
      <c r="I21" s="16"/>
      <c r="J21" s="17"/>
      <c r="K21" s="18" t="str">
        <f aca="false">IF(OR(H21="",J21=""),"",H21*J21)</f>
        <v/>
      </c>
      <c r="L21" s="16"/>
      <c r="M21" s="9"/>
    </row>
    <row r="22" customFormat="false" ht="15" hidden="false" customHeight="false" outlineLevel="0" collapsed="false">
      <c r="A22" s="9"/>
      <c r="B22" s="9"/>
      <c r="C22" s="9"/>
      <c r="D22" s="9"/>
      <c r="E22" s="9"/>
      <c r="F22" s="9"/>
      <c r="G22" s="9"/>
      <c r="H22" s="15"/>
      <c r="I22" s="16"/>
      <c r="J22" s="17"/>
      <c r="K22" s="18" t="str">
        <f aca="false">IF(OR(H22="",J22=""),"",H22*J22)</f>
        <v/>
      </c>
      <c r="L22" s="16"/>
      <c r="M22" s="9"/>
    </row>
    <row r="23" customFormat="false" ht="15" hidden="false" customHeight="false" outlineLevel="0" collapsed="false">
      <c r="A23" s="9"/>
      <c r="B23" s="9"/>
      <c r="C23" s="9"/>
      <c r="D23" s="9"/>
      <c r="E23" s="9"/>
      <c r="F23" s="9"/>
      <c r="G23" s="9"/>
      <c r="H23" s="15"/>
      <c r="I23" s="16"/>
      <c r="J23" s="17"/>
      <c r="K23" s="18" t="str">
        <f aca="false">IF(OR(H23="",J23=""),"",H23*J23)</f>
        <v/>
      </c>
      <c r="L23" s="16"/>
      <c r="M23" s="9"/>
    </row>
    <row r="24" customFormat="false" ht="15" hidden="false" customHeight="false" outlineLevel="0" collapsed="false">
      <c r="A24" s="9"/>
      <c r="B24" s="9"/>
      <c r="C24" s="9"/>
      <c r="D24" s="9"/>
      <c r="E24" s="9"/>
      <c r="F24" s="9"/>
      <c r="G24" s="9"/>
      <c r="H24" s="15"/>
      <c r="I24" s="16"/>
      <c r="J24" s="17"/>
      <c r="K24" s="18" t="str">
        <f aca="false">IF(OR(H24="",J24=""),"",H24*J24)</f>
        <v/>
      </c>
      <c r="L24" s="16"/>
      <c r="M24" s="9"/>
    </row>
    <row r="25" customFormat="false" ht="15" hidden="false" customHeight="false" outlineLevel="0" collapsed="false">
      <c r="A25" s="9"/>
      <c r="B25" s="9"/>
      <c r="C25" s="9"/>
      <c r="D25" s="9"/>
      <c r="E25" s="9"/>
      <c r="F25" s="9"/>
      <c r="G25" s="9"/>
      <c r="H25" s="15"/>
      <c r="I25" s="16"/>
      <c r="J25" s="17"/>
      <c r="K25" s="18" t="str">
        <f aca="false">IF(OR(H25="",J25=""),"",H25*J25)</f>
        <v/>
      </c>
      <c r="L25" s="16"/>
      <c r="M25" s="9"/>
    </row>
    <row r="26" customFormat="false" ht="15" hidden="false" customHeight="false" outlineLevel="0" collapsed="false">
      <c r="A26" s="9"/>
      <c r="B26" s="9"/>
      <c r="C26" s="9"/>
      <c r="D26" s="9"/>
      <c r="E26" s="9"/>
      <c r="F26" s="9"/>
      <c r="G26" s="9"/>
      <c r="H26" s="15"/>
      <c r="I26" s="16"/>
      <c r="J26" s="17"/>
      <c r="K26" s="18" t="str">
        <f aca="false">IF(OR(H26="",J26=""),"",H26*J26)</f>
        <v/>
      </c>
      <c r="L26" s="16"/>
      <c r="M26" s="9"/>
    </row>
    <row r="27" customFormat="false" ht="15" hidden="false" customHeight="false" outlineLevel="0" collapsed="false">
      <c r="A27" s="9"/>
      <c r="B27" s="9"/>
      <c r="C27" s="9"/>
      <c r="D27" s="9"/>
      <c r="E27" s="9"/>
      <c r="F27" s="9"/>
      <c r="G27" s="9"/>
      <c r="H27" s="15"/>
      <c r="I27" s="16"/>
      <c r="J27" s="17"/>
      <c r="K27" s="18" t="str">
        <f aca="false">IF(OR(H27="",J27=""),"",H27*J27)</f>
        <v/>
      </c>
      <c r="L27" s="16"/>
      <c r="M27" s="9"/>
    </row>
    <row r="28" customFormat="false" ht="15" hidden="false" customHeight="false" outlineLevel="0" collapsed="false">
      <c r="A28" s="9"/>
      <c r="B28" s="9"/>
      <c r="C28" s="9"/>
      <c r="D28" s="9"/>
      <c r="E28" s="9"/>
      <c r="F28" s="9"/>
      <c r="G28" s="9"/>
      <c r="H28" s="15"/>
      <c r="I28" s="16"/>
      <c r="J28" s="17"/>
      <c r="K28" s="18" t="str">
        <f aca="false">IF(OR(H28="",J28=""),"",H28*J28)</f>
        <v/>
      </c>
      <c r="L28" s="16"/>
      <c r="M28" s="9"/>
    </row>
    <row r="29" customFormat="false" ht="15" hidden="false" customHeight="false" outlineLevel="0" collapsed="false">
      <c r="A29" s="9"/>
      <c r="B29" s="9"/>
      <c r="C29" s="9"/>
      <c r="D29" s="9"/>
      <c r="E29" s="9"/>
      <c r="F29" s="9"/>
      <c r="G29" s="9"/>
      <c r="H29" s="15"/>
      <c r="I29" s="16"/>
      <c r="J29" s="17"/>
      <c r="K29" s="18" t="str">
        <f aca="false">IF(OR(H29="",J29=""),"",H29*J29)</f>
        <v/>
      </c>
      <c r="L29" s="16"/>
      <c r="M29" s="9"/>
    </row>
    <row r="30" customFormat="false" ht="15" hidden="false" customHeight="false" outlineLevel="0" collapsed="false">
      <c r="A30" s="9"/>
      <c r="B30" s="9"/>
      <c r="C30" s="9"/>
      <c r="D30" s="9"/>
      <c r="E30" s="9"/>
      <c r="F30" s="9"/>
      <c r="G30" s="9"/>
      <c r="H30" s="15"/>
      <c r="I30" s="16"/>
      <c r="J30" s="17"/>
      <c r="K30" s="18" t="str">
        <f aca="false">IF(OR(H30="",J30=""),"",H30*J30)</f>
        <v/>
      </c>
      <c r="L30" s="16"/>
      <c r="M30" s="9"/>
    </row>
    <row r="31" customFormat="false" ht="15" hidden="false" customHeight="false" outlineLevel="0" collapsed="false">
      <c r="A31" s="9"/>
      <c r="B31" s="9"/>
      <c r="C31" s="9"/>
      <c r="D31" s="9"/>
      <c r="E31" s="9"/>
      <c r="F31" s="9"/>
      <c r="G31" s="9"/>
      <c r="H31" s="15"/>
      <c r="I31" s="16"/>
      <c r="J31" s="17"/>
      <c r="K31" s="18" t="str">
        <f aca="false">IF(OR(H31="",J31=""),"",H31*J31)</f>
        <v/>
      </c>
      <c r="L31" s="16"/>
      <c r="M31" s="9"/>
    </row>
    <row r="32" customFormat="false" ht="15" hidden="false" customHeight="false" outlineLevel="0" collapsed="false">
      <c r="A32" s="9"/>
      <c r="B32" s="9"/>
      <c r="C32" s="9"/>
      <c r="D32" s="9"/>
      <c r="E32" s="9"/>
      <c r="F32" s="9"/>
      <c r="G32" s="9"/>
      <c r="H32" s="15"/>
      <c r="I32" s="16"/>
      <c r="J32" s="17"/>
      <c r="K32" s="18" t="str">
        <f aca="false">IF(OR(H32="",J32=""),"",H32*J32)</f>
        <v/>
      </c>
      <c r="L32" s="16"/>
      <c r="M32" s="9"/>
    </row>
    <row r="33" customFormat="false" ht="15" hidden="false" customHeight="false" outlineLevel="0" collapsed="false">
      <c r="A33" s="9"/>
      <c r="B33" s="9"/>
      <c r="C33" s="9"/>
      <c r="D33" s="9"/>
      <c r="E33" s="9"/>
      <c r="F33" s="9"/>
      <c r="G33" s="9"/>
      <c r="H33" s="15"/>
      <c r="I33" s="16"/>
      <c r="J33" s="17"/>
      <c r="K33" s="18" t="str">
        <f aca="false">IF(OR(H33="",J33=""),"",H33*J33)</f>
        <v/>
      </c>
      <c r="L33" s="16"/>
      <c r="M33" s="9"/>
    </row>
    <row r="34" customFormat="false" ht="15" hidden="false" customHeight="false" outlineLevel="0" collapsed="false">
      <c r="A34" s="9"/>
      <c r="B34" s="9"/>
      <c r="C34" s="9"/>
      <c r="D34" s="9"/>
      <c r="E34" s="9"/>
      <c r="F34" s="9"/>
      <c r="G34" s="9"/>
      <c r="H34" s="15"/>
      <c r="I34" s="16"/>
      <c r="J34" s="17"/>
      <c r="K34" s="18" t="str">
        <f aca="false">IF(OR(H34="",J34=""),"",H34*J34)</f>
        <v/>
      </c>
      <c r="L34" s="16"/>
      <c r="M34" s="9"/>
    </row>
    <row r="36" customFormat="false" ht="15" hidden="false" customHeight="false" outlineLevel="0" collapsed="false">
      <c r="J36" s="19" t="s">
        <v>118</v>
      </c>
      <c r="K36" s="20" t="n">
        <f aca="false">SUM(K5:K34)</f>
        <v>3.285</v>
      </c>
    </row>
    <row r="37" customFormat="false" ht="15" hidden="false" customHeight="false" outlineLevel="0" collapsed="false">
      <c r="H37" s="21" t="s">
        <v>57</v>
      </c>
      <c r="I37" s="21"/>
      <c r="J37" s="21"/>
      <c r="K37" s="22" t="n">
        <f aca="false">SUMIF(B5:B34,"Fabric",K5:K34)</f>
        <v>3.155</v>
      </c>
    </row>
    <row r="38" customFormat="false" ht="15" hidden="false" customHeight="false" outlineLevel="0" collapsed="false">
      <c r="H38" s="21" t="s">
        <v>119</v>
      </c>
      <c r="I38" s="21"/>
      <c r="J38" s="21"/>
      <c r="K38" s="22" t="n">
        <f aca="false">K36-K37</f>
        <v>0.13</v>
      </c>
    </row>
  </sheetData>
  <mergeCells count="4">
    <mergeCell ref="A1:M1"/>
    <mergeCell ref="A2:M2"/>
    <mergeCell ref="H37:J37"/>
    <mergeCell ref="H38:J38"/>
  </mergeCells>
  <dataValidations count="2">
    <dataValidation allowBlank="true" errorStyle="stop" operator="between" showDropDown="false" showErrorMessage="false" showInputMessage="false" sqref="B5:B34" type="list">
      <formula1>"Fabric,Trim,Label,Packaging,Thread"</formula1>
      <formula2>0</formula2>
    </dataValidation>
    <dataValidation allowBlank="true" errorStyle="stop" operator="between" showDropDown="false" showErrorMessage="false" showInputMessage="false" sqref="I5:I34" type="list">
      <formula1>"yd,m,kg,each,gross,cone,set"</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P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3" ySplit="4" topLeftCell="D5" activePane="bottomRight" state="frozen"/>
      <selection pane="topLeft" activeCell="A1" activeCellId="0" sqref="A1"/>
      <selection pane="topRight" activeCell="D1" activeCellId="0" sqref="D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7"/>
    <col collapsed="false" customWidth="true" hidden="false" outlineLevel="0" max="2" min="2" style="0" width="24"/>
    <col collapsed="false" customWidth="true" hidden="false" outlineLevel="0" max="3" min="3" style="0" width="30"/>
    <col collapsed="false" customWidth="true" hidden="false" outlineLevel="0" max="4" min="4" style="0" width="8"/>
    <col collapsed="false" customWidth="true" hidden="false" outlineLevel="0" max="6" min="5" style="0" width="10"/>
    <col collapsed="false" customWidth="true" hidden="false" outlineLevel="0" max="8" min="7" style="0" width="8"/>
    <col collapsed="false" customWidth="true" hidden="false" outlineLevel="0" max="9" min="9" style="0" width="9"/>
    <col collapsed="false" customWidth="true" hidden="false" outlineLevel="0" max="12" min="10" style="0" width="8"/>
    <col collapsed="false" customWidth="true" hidden="false" outlineLevel="0" max="13" min="13" style="0" width="10"/>
    <col collapsed="false" customWidth="true" hidden="false" outlineLevel="0" max="14" min="14" style="0" width="9"/>
    <col collapsed="false" customWidth="true" hidden="false" outlineLevel="0" max="15" min="15" style="0" width="8"/>
    <col collapsed="false" customWidth="true" hidden="false" outlineLevel="0" max="16" min="16" style="0" width="22"/>
  </cols>
  <sheetData>
    <row r="1" customFormat="false" ht="17.35" hidden="false" customHeight="false" outlineLevel="0" collapsed="false">
      <c r="A1" s="1" t="s">
        <v>120</v>
      </c>
      <c r="B1" s="1"/>
      <c r="C1" s="1"/>
      <c r="D1" s="1"/>
      <c r="E1" s="1"/>
      <c r="F1" s="1"/>
      <c r="G1" s="1"/>
      <c r="H1" s="1"/>
      <c r="I1" s="1"/>
      <c r="J1" s="1"/>
      <c r="K1" s="1"/>
      <c r="L1" s="1"/>
      <c r="M1" s="1"/>
      <c r="N1" s="1"/>
      <c r="O1" s="1"/>
      <c r="P1" s="1"/>
    </row>
    <row r="2" customFormat="false" ht="30" hidden="false" customHeight="true" outlineLevel="0" collapsed="false">
      <c r="A2" s="2" t="s">
        <v>121</v>
      </c>
      <c r="B2" s="2"/>
      <c r="C2" s="2"/>
      <c r="D2" s="2"/>
      <c r="E2" s="2"/>
      <c r="F2" s="2"/>
      <c r="G2" s="2"/>
      <c r="H2" s="2"/>
      <c r="I2" s="2"/>
      <c r="J2" s="2"/>
      <c r="K2" s="2"/>
      <c r="L2" s="2"/>
      <c r="M2" s="2"/>
      <c r="N2" s="2"/>
      <c r="O2" s="2"/>
      <c r="P2" s="2"/>
    </row>
    <row r="4" customFormat="false" ht="30" hidden="false" customHeight="true" outlineLevel="0" collapsed="false">
      <c r="A4" s="14" t="s">
        <v>122</v>
      </c>
      <c r="B4" s="14" t="s">
        <v>123</v>
      </c>
      <c r="C4" s="14" t="s">
        <v>124</v>
      </c>
      <c r="D4" s="14" t="s">
        <v>125</v>
      </c>
      <c r="E4" s="14" t="s">
        <v>126</v>
      </c>
      <c r="F4" s="14" t="s">
        <v>127</v>
      </c>
      <c r="G4" s="14" t="s">
        <v>128</v>
      </c>
      <c r="H4" s="14" t="s">
        <v>129</v>
      </c>
      <c r="I4" s="14" t="s">
        <v>130</v>
      </c>
      <c r="J4" s="14" t="s">
        <v>131</v>
      </c>
      <c r="K4" s="14" t="s">
        <v>132</v>
      </c>
      <c r="L4" s="14" t="s">
        <v>133</v>
      </c>
      <c r="M4" s="14" t="s">
        <v>134</v>
      </c>
      <c r="N4" s="14" t="s">
        <v>135</v>
      </c>
      <c r="O4" s="14" t="s">
        <v>136</v>
      </c>
      <c r="P4" s="14" t="s">
        <v>137</v>
      </c>
    </row>
    <row r="5" customFormat="false" ht="23.85" hidden="false" customHeight="false" outlineLevel="0" collapsed="false">
      <c r="A5" s="16" t="s">
        <v>138</v>
      </c>
      <c r="B5" s="9" t="s">
        <v>139</v>
      </c>
      <c r="C5" s="9" t="s">
        <v>140</v>
      </c>
      <c r="D5" s="15" t="n">
        <v>0.5</v>
      </c>
      <c r="E5" s="15" t="n">
        <v>0.5</v>
      </c>
      <c r="F5" s="15" t="n">
        <v>0.5</v>
      </c>
      <c r="G5" s="23" t="n">
        <f aca="false">IF(I5="","",I5-2*E5)</f>
        <v>28</v>
      </c>
      <c r="H5" s="23" t="n">
        <f aca="false">IF(I5="","",I5-E5)</f>
        <v>28.5</v>
      </c>
      <c r="I5" s="15" t="n">
        <v>29</v>
      </c>
      <c r="J5" s="23" t="n">
        <f aca="false">IF(I5="","",I5+F5)</f>
        <v>29.5</v>
      </c>
      <c r="K5" s="23" t="n">
        <f aca="false">IF(I5="","",I5+2*F5)</f>
        <v>30</v>
      </c>
      <c r="L5" s="23" t="n">
        <f aca="false">IF(I5="","",I5+3*F5)</f>
        <v>30.5</v>
      </c>
      <c r="M5" s="15" t="n">
        <v>29.25</v>
      </c>
      <c r="N5" s="23" t="n">
        <f aca="false">IF(OR(M5="",I5=""),"",M5-I5)</f>
        <v>0.25</v>
      </c>
      <c r="O5" s="23" t="str">
        <f aca="false">IF(N5="","",IF(ABS(N5)&gt;D5,"OUT","OK"))</f>
        <v>OK</v>
      </c>
      <c r="P5" s="9" t="s">
        <v>141</v>
      </c>
    </row>
    <row r="6" customFormat="false" ht="23.85" hidden="false" customHeight="false" outlineLevel="0" collapsed="false">
      <c r="A6" s="16" t="s">
        <v>142</v>
      </c>
      <c r="B6" s="9" t="s">
        <v>143</v>
      </c>
      <c r="C6" s="9" t="s">
        <v>144</v>
      </c>
      <c r="D6" s="15" t="n">
        <v>0.5</v>
      </c>
      <c r="E6" s="15" t="n">
        <v>1</v>
      </c>
      <c r="F6" s="15" t="n">
        <v>1</v>
      </c>
      <c r="G6" s="23" t="n">
        <f aca="false">IF(I6="","",I6-2*E6)</f>
        <v>18.5</v>
      </c>
      <c r="H6" s="23" t="n">
        <f aca="false">IF(I6="","",I6-E6)</f>
        <v>19.5</v>
      </c>
      <c r="I6" s="15" t="n">
        <v>20.5</v>
      </c>
      <c r="J6" s="23" t="n">
        <f aca="false">IF(I6="","",I6+F6)</f>
        <v>21.5</v>
      </c>
      <c r="K6" s="23" t="n">
        <f aca="false">IF(I6="","",I6+2*F6)</f>
        <v>22.5</v>
      </c>
      <c r="L6" s="23" t="n">
        <f aca="false">IF(I6="","",I6+3*F6)</f>
        <v>23.5</v>
      </c>
      <c r="M6" s="15" t="n">
        <v>21.25</v>
      </c>
      <c r="N6" s="23" t="n">
        <f aca="false">IF(OR(M6="",I6=""),"",M6-I6)</f>
        <v>0.75</v>
      </c>
      <c r="O6" s="23" t="str">
        <f aca="false">IF(N6="","",IF(ABS(N6)&gt;D6,"OUT","OK"))</f>
        <v>OUT</v>
      </c>
      <c r="P6" s="9" t="s">
        <v>145</v>
      </c>
    </row>
    <row r="7" customFormat="false" ht="23.85" hidden="false" customHeight="false" outlineLevel="0" collapsed="false">
      <c r="A7" s="16" t="s">
        <v>146</v>
      </c>
      <c r="B7" s="9" t="s">
        <v>147</v>
      </c>
      <c r="C7" s="9" t="s">
        <v>148</v>
      </c>
      <c r="D7" s="15" t="n">
        <v>0.5</v>
      </c>
      <c r="E7" s="15" t="n">
        <v>1</v>
      </c>
      <c r="F7" s="15" t="n">
        <v>1</v>
      </c>
      <c r="G7" s="23" t="n">
        <f aca="false">IF(I7="","",I7-2*E7)</f>
        <v>18.5</v>
      </c>
      <c r="H7" s="23" t="n">
        <f aca="false">IF(I7="","",I7-E7)</f>
        <v>19.5</v>
      </c>
      <c r="I7" s="15" t="n">
        <v>20.5</v>
      </c>
      <c r="J7" s="23" t="n">
        <f aca="false">IF(I7="","",I7+F7)</f>
        <v>21.5</v>
      </c>
      <c r="K7" s="23" t="n">
        <f aca="false">IF(I7="","",I7+2*F7)</f>
        <v>22.5</v>
      </c>
      <c r="L7" s="23" t="n">
        <f aca="false">IF(I7="","",I7+3*F7)</f>
        <v>23.5</v>
      </c>
      <c r="M7" s="15"/>
      <c r="N7" s="23" t="str">
        <f aca="false">IF(OR(M7="",I7=""),"",M7-I7)</f>
        <v/>
      </c>
      <c r="O7" s="23" t="str">
        <f aca="false">IF(N7="","",IF(ABS(N7)&gt;D7,"OUT","OK"))</f>
        <v/>
      </c>
      <c r="P7" s="9"/>
    </row>
    <row r="8" customFormat="false" ht="15" hidden="false" customHeight="false" outlineLevel="0" collapsed="false">
      <c r="A8" s="16" t="s">
        <v>149</v>
      </c>
      <c r="B8" s="9" t="s">
        <v>150</v>
      </c>
      <c r="C8" s="9" t="s">
        <v>151</v>
      </c>
      <c r="D8" s="15" t="n">
        <v>0.375</v>
      </c>
      <c r="E8" s="15" t="n">
        <v>0.5</v>
      </c>
      <c r="F8" s="15" t="n">
        <v>0.75</v>
      </c>
      <c r="G8" s="23" t="n">
        <f aca="false">IF(I8="","",I8-2*E8)</f>
        <v>17.5</v>
      </c>
      <c r="H8" s="23" t="n">
        <f aca="false">IF(I8="","",I8-E8)</f>
        <v>18</v>
      </c>
      <c r="I8" s="15" t="n">
        <v>18.5</v>
      </c>
      <c r="J8" s="23" t="n">
        <f aca="false">IF(I8="","",I8+F8)</f>
        <v>19.25</v>
      </c>
      <c r="K8" s="23" t="n">
        <f aca="false">IF(I8="","",I8+2*F8)</f>
        <v>20</v>
      </c>
      <c r="L8" s="23" t="n">
        <f aca="false">IF(I8="","",I8+3*F8)</f>
        <v>20.75</v>
      </c>
      <c r="M8" s="15"/>
      <c r="N8" s="23" t="str">
        <f aca="false">IF(OR(M8="",I8=""),"",M8-I8)</f>
        <v/>
      </c>
      <c r="O8" s="23" t="str">
        <f aca="false">IF(N8="","",IF(ABS(N8)&gt;D8,"OUT","OK"))</f>
        <v/>
      </c>
      <c r="P8" s="9"/>
    </row>
    <row r="9" customFormat="false" ht="15" hidden="false" customHeight="false" outlineLevel="0" collapsed="false">
      <c r="A9" s="16" t="s">
        <v>152</v>
      </c>
      <c r="B9" s="9" t="s">
        <v>153</v>
      </c>
      <c r="C9" s="9" t="s">
        <v>154</v>
      </c>
      <c r="D9" s="15" t="n">
        <v>0.25</v>
      </c>
      <c r="E9" s="15" t="n">
        <v>0.25</v>
      </c>
      <c r="F9" s="15" t="n">
        <v>0.25</v>
      </c>
      <c r="G9" s="23" t="n">
        <f aca="false">IF(I9="","",I9-2*E9)</f>
        <v>7.75</v>
      </c>
      <c r="H9" s="23" t="n">
        <f aca="false">IF(I9="","",I9-E9)</f>
        <v>8</v>
      </c>
      <c r="I9" s="15" t="n">
        <v>8.25</v>
      </c>
      <c r="J9" s="23" t="n">
        <f aca="false">IF(I9="","",I9+F9)</f>
        <v>8.5</v>
      </c>
      <c r="K9" s="23" t="n">
        <f aca="false">IF(I9="","",I9+2*F9)</f>
        <v>8.75</v>
      </c>
      <c r="L9" s="23" t="n">
        <f aca="false">IF(I9="","",I9+3*F9)</f>
        <v>9</v>
      </c>
      <c r="M9" s="15"/>
      <c r="N9" s="23" t="str">
        <f aca="false">IF(OR(M9="",I9=""),"",M9-I9)</f>
        <v/>
      </c>
      <c r="O9" s="23" t="str">
        <f aca="false">IF(N9="","",IF(ABS(N9)&gt;D9,"OUT","OK"))</f>
        <v/>
      </c>
      <c r="P9" s="9"/>
    </row>
    <row r="10" customFormat="false" ht="23.85" hidden="false" customHeight="false" outlineLevel="0" collapsed="false">
      <c r="A10" s="16" t="s">
        <v>155</v>
      </c>
      <c r="B10" s="9" t="s">
        <v>156</v>
      </c>
      <c r="C10" s="9" t="s">
        <v>157</v>
      </c>
      <c r="D10" s="15" t="n">
        <v>0.25</v>
      </c>
      <c r="E10" s="15" t="n">
        <v>0.25</v>
      </c>
      <c r="F10" s="15" t="n">
        <v>0.375</v>
      </c>
      <c r="G10" s="23" t="n">
        <f aca="false">IF(I10="","",I10-2*E10)</f>
        <v>7.25</v>
      </c>
      <c r="H10" s="23" t="n">
        <f aca="false">IF(I10="","",I10-E10)</f>
        <v>7.5</v>
      </c>
      <c r="I10" s="15" t="n">
        <v>7.75</v>
      </c>
      <c r="J10" s="23" t="n">
        <f aca="false">IF(I10="","",I10+F10)</f>
        <v>8.125</v>
      </c>
      <c r="K10" s="23" t="n">
        <f aca="false">IF(I10="","",I10+2*F10)</f>
        <v>8.5</v>
      </c>
      <c r="L10" s="23" t="n">
        <f aca="false">IF(I10="","",I10+3*F10)</f>
        <v>8.875</v>
      </c>
      <c r="M10" s="15"/>
      <c r="N10" s="23" t="str">
        <f aca="false">IF(OR(M10="",I10=""),"",M10-I10)</f>
        <v/>
      </c>
      <c r="O10" s="23" t="str">
        <f aca="false">IF(N10="","",IF(ABS(N10)&gt;D10,"OUT","OK"))</f>
        <v/>
      </c>
      <c r="P10" s="9"/>
    </row>
    <row r="11" customFormat="false" ht="23.85" hidden="false" customHeight="false" outlineLevel="0" collapsed="false">
      <c r="A11" s="16" t="s">
        <v>158</v>
      </c>
      <c r="B11" s="9" t="s">
        <v>159</v>
      </c>
      <c r="C11" s="9" t="s">
        <v>160</v>
      </c>
      <c r="D11" s="15" t="n">
        <v>0.25</v>
      </c>
      <c r="E11" s="15" t="n">
        <v>0.25</v>
      </c>
      <c r="F11" s="15" t="n">
        <v>0.25</v>
      </c>
      <c r="G11" s="23" t="n">
        <f aca="false">IF(I11="","",I11-2*E11)</f>
        <v>6</v>
      </c>
      <c r="H11" s="23" t="n">
        <f aca="false">IF(I11="","",I11-E11)</f>
        <v>6.25</v>
      </c>
      <c r="I11" s="15" t="n">
        <v>6.5</v>
      </c>
      <c r="J11" s="23" t="n">
        <f aca="false">IF(I11="","",I11+F11)</f>
        <v>6.75</v>
      </c>
      <c r="K11" s="23" t="n">
        <f aca="false">IF(I11="","",I11+2*F11)</f>
        <v>7</v>
      </c>
      <c r="L11" s="23" t="n">
        <f aca="false">IF(I11="","",I11+3*F11)</f>
        <v>7.25</v>
      </c>
      <c r="M11" s="15"/>
      <c r="N11" s="23" t="str">
        <f aca="false">IF(OR(M11="",I11=""),"",M11-I11)</f>
        <v/>
      </c>
      <c r="O11" s="23" t="str">
        <f aca="false">IF(N11="","",IF(ABS(N11)&gt;D11,"OUT","OK"))</f>
        <v/>
      </c>
      <c r="P11" s="9"/>
    </row>
    <row r="12" customFormat="false" ht="23.85" hidden="false" customHeight="false" outlineLevel="0" collapsed="false">
      <c r="A12" s="16" t="s">
        <v>161</v>
      </c>
      <c r="B12" s="9" t="s">
        <v>162</v>
      </c>
      <c r="C12" s="9" t="s">
        <v>163</v>
      </c>
      <c r="D12" s="15" t="n">
        <v>0.25</v>
      </c>
      <c r="E12" s="15" t="n">
        <v>0.25</v>
      </c>
      <c r="F12" s="15" t="n">
        <v>0.375</v>
      </c>
      <c r="G12" s="23" t="n">
        <f aca="false">IF(I12="","",I12-2*E12)</f>
        <v>8.5</v>
      </c>
      <c r="H12" s="23" t="n">
        <f aca="false">IF(I12="","",I12-E12)</f>
        <v>8.75</v>
      </c>
      <c r="I12" s="15" t="n">
        <v>9</v>
      </c>
      <c r="J12" s="23" t="n">
        <f aca="false">IF(I12="","",I12+F12)</f>
        <v>9.375</v>
      </c>
      <c r="K12" s="23" t="n">
        <f aca="false">IF(I12="","",I12+2*F12)</f>
        <v>9.75</v>
      </c>
      <c r="L12" s="23" t="n">
        <f aca="false">IF(I12="","",I12+3*F12)</f>
        <v>10.125</v>
      </c>
      <c r="M12" s="15"/>
      <c r="N12" s="23" t="str">
        <f aca="false">IF(OR(M12="",I12=""),"",M12-I12)</f>
        <v/>
      </c>
      <c r="O12" s="23" t="str">
        <f aca="false">IF(N12="","",IF(ABS(N12)&gt;D12,"OUT","OK"))</f>
        <v/>
      </c>
      <c r="P12" s="9"/>
    </row>
    <row r="13" customFormat="false" ht="15" hidden="false" customHeight="false" outlineLevel="0" collapsed="false">
      <c r="A13" s="16" t="s">
        <v>164</v>
      </c>
      <c r="B13" s="9" t="s">
        <v>165</v>
      </c>
      <c r="C13" s="9" t="s">
        <v>166</v>
      </c>
      <c r="D13" s="15" t="n">
        <v>0.25</v>
      </c>
      <c r="E13" s="15" t="n">
        <v>0.125</v>
      </c>
      <c r="F13" s="15" t="n">
        <v>0.125</v>
      </c>
      <c r="G13" s="23" t="n">
        <f aca="false">IF(I13="","",I13-2*E13)</f>
        <v>7</v>
      </c>
      <c r="H13" s="23" t="n">
        <f aca="false">IF(I13="","",I13-E13)</f>
        <v>7.125</v>
      </c>
      <c r="I13" s="15" t="n">
        <v>7.25</v>
      </c>
      <c r="J13" s="23" t="n">
        <f aca="false">IF(I13="","",I13+F13)</f>
        <v>7.375</v>
      </c>
      <c r="K13" s="23" t="n">
        <f aca="false">IF(I13="","",I13+2*F13)</f>
        <v>7.5</v>
      </c>
      <c r="L13" s="23" t="n">
        <f aca="false">IF(I13="","",I13+3*F13)</f>
        <v>7.625</v>
      </c>
      <c r="M13" s="15"/>
      <c r="N13" s="23" t="str">
        <f aca="false">IF(OR(M13="",I13=""),"",M13-I13)</f>
        <v/>
      </c>
      <c r="O13" s="23" t="str">
        <f aca="false">IF(N13="","",IF(ABS(N13)&gt;D13,"OUT","OK"))</f>
        <v/>
      </c>
      <c r="P13" s="9"/>
    </row>
    <row r="14" customFormat="false" ht="15" hidden="false" customHeight="false" outlineLevel="0" collapsed="false">
      <c r="A14" s="16" t="s">
        <v>167</v>
      </c>
      <c r="B14" s="9" t="s">
        <v>168</v>
      </c>
      <c r="C14" s="9" t="s">
        <v>169</v>
      </c>
      <c r="D14" s="15" t="n">
        <v>0.25</v>
      </c>
      <c r="E14" s="15" t="n">
        <v>0.125</v>
      </c>
      <c r="F14" s="15" t="n">
        <v>0.125</v>
      </c>
      <c r="G14" s="23" t="n">
        <f aca="false">IF(I14="","",I14-2*E14)</f>
        <v>3.5</v>
      </c>
      <c r="H14" s="23" t="n">
        <f aca="false">IF(I14="","",I14-E14)</f>
        <v>3.625</v>
      </c>
      <c r="I14" s="15" t="n">
        <v>3.75</v>
      </c>
      <c r="J14" s="23" t="n">
        <f aca="false">IF(I14="","",I14+F14)</f>
        <v>3.875</v>
      </c>
      <c r="K14" s="23" t="n">
        <f aca="false">IF(I14="","",I14+2*F14)</f>
        <v>4</v>
      </c>
      <c r="L14" s="23" t="n">
        <f aca="false">IF(I14="","",I14+3*F14)</f>
        <v>4.125</v>
      </c>
      <c r="M14" s="15"/>
      <c r="N14" s="23" t="str">
        <f aca="false">IF(OR(M14="",I14=""),"",M14-I14)</f>
        <v/>
      </c>
      <c r="O14" s="23" t="str">
        <f aca="false">IF(N14="","",IF(ABS(N14)&gt;D14,"OUT","OK"))</f>
        <v/>
      </c>
      <c r="P14" s="9"/>
    </row>
    <row r="15" customFormat="false" ht="15" hidden="false" customHeight="false" outlineLevel="0" collapsed="false">
      <c r="A15" s="16" t="s">
        <v>170</v>
      </c>
      <c r="B15" s="9" t="s">
        <v>171</v>
      </c>
      <c r="C15" s="9" t="s">
        <v>172</v>
      </c>
      <c r="D15" s="15" t="n">
        <v>0.125</v>
      </c>
      <c r="E15" s="15" t="n">
        <v>0</v>
      </c>
      <c r="F15" s="15" t="n">
        <v>0</v>
      </c>
      <c r="G15" s="23" t="n">
        <f aca="false">IF(I15="","",I15-2*E15)</f>
        <v>0.75</v>
      </c>
      <c r="H15" s="23" t="n">
        <f aca="false">IF(I15="","",I15-E15)</f>
        <v>0.75</v>
      </c>
      <c r="I15" s="15" t="n">
        <v>0.75</v>
      </c>
      <c r="J15" s="23" t="n">
        <f aca="false">IF(I15="","",I15+F15)</f>
        <v>0.75</v>
      </c>
      <c r="K15" s="23" t="n">
        <f aca="false">IF(I15="","",I15+2*F15)</f>
        <v>0.75</v>
      </c>
      <c r="L15" s="23" t="n">
        <f aca="false">IF(I15="","",I15+3*F15)</f>
        <v>0.75</v>
      </c>
      <c r="M15" s="15"/>
      <c r="N15" s="23" t="str">
        <f aca="false">IF(OR(M15="",I15=""),"",M15-I15)</f>
        <v/>
      </c>
      <c r="O15" s="23" t="str">
        <f aca="false">IF(N15="","",IF(ABS(N15)&gt;D15,"OUT","OK"))</f>
        <v/>
      </c>
      <c r="P15" s="9"/>
    </row>
    <row r="16" customFormat="false" ht="15" hidden="false" customHeight="false" outlineLevel="0" collapsed="false">
      <c r="A16" s="16" t="s">
        <v>131</v>
      </c>
      <c r="B16" s="9" t="s">
        <v>173</v>
      </c>
      <c r="C16" s="9" t="s">
        <v>174</v>
      </c>
      <c r="D16" s="15" t="n">
        <v>0.0625</v>
      </c>
      <c r="E16" s="15" t="n">
        <v>0</v>
      </c>
      <c r="F16" s="15" t="n">
        <v>0</v>
      </c>
      <c r="G16" s="23" t="n">
        <f aca="false">IF(I16="","",I16-2*E16)</f>
        <v>0.875</v>
      </c>
      <c r="H16" s="23" t="n">
        <f aca="false">IF(I16="","",I16-E16)</f>
        <v>0.875</v>
      </c>
      <c r="I16" s="15" t="n">
        <v>0.875</v>
      </c>
      <c r="J16" s="23" t="n">
        <f aca="false">IF(I16="","",I16+F16)</f>
        <v>0.875</v>
      </c>
      <c r="K16" s="23" t="n">
        <f aca="false">IF(I16="","",I16+2*F16)</f>
        <v>0.875</v>
      </c>
      <c r="L16" s="23" t="n">
        <f aca="false">IF(I16="","",I16+3*F16)</f>
        <v>0.875</v>
      </c>
      <c r="M16" s="15"/>
      <c r="N16" s="23" t="str">
        <f aca="false">IF(OR(M16="",I16=""),"",M16-I16)</f>
        <v/>
      </c>
      <c r="O16" s="23" t="str">
        <f aca="false">IF(N16="","",IF(ABS(N16)&gt;D16,"OUT","OK"))</f>
        <v/>
      </c>
      <c r="P16" s="9"/>
    </row>
    <row r="17" customFormat="false" ht="15" hidden="false" customHeight="false" outlineLevel="0" collapsed="false">
      <c r="A17" s="16"/>
      <c r="B17" s="9"/>
      <c r="C17" s="9"/>
      <c r="D17" s="15"/>
      <c r="E17" s="15"/>
      <c r="F17" s="15"/>
      <c r="G17" s="23" t="str">
        <f aca="false">IF(I17="","",I17-2*E17)</f>
        <v/>
      </c>
      <c r="H17" s="23" t="str">
        <f aca="false">IF(I17="","",I17-E17)</f>
        <v/>
      </c>
      <c r="I17" s="15"/>
      <c r="J17" s="23" t="str">
        <f aca="false">IF(I17="","",I17+F17)</f>
        <v/>
      </c>
      <c r="K17" s="23" t="str">
        <f aca="false">IF(I17="","",I17+2*F17)</f>
        <v/>
      </c>
      <c r="L17" s="23" t="str">
        <f aca="false">IF(I17="","",I17+3*F17)</f>
        <v/>
      </c>
      <c r="M17" s="15"/>
      <c r="N17" s="23" t="str">
        <f aca="false">IF(OR(M17="",I17=""),"",M17-I17)</f>
        <v/>
      </c>
      <c r="O17" s="23" t="str">
        <f aca="false">IF(N17="","",IF(ABS(N17)&gt;D17,"OUT","OK"))</f>
        <v/>
      </c>
      <c r="P17" s="9"/>
    </row>
    <row r="18" customFormat="false" ht="15" hidden="false" customHeight="false" outlineLevel="0" collapsed="false">
      <c r="A18" s="16"/>
      <c r="B18" s="9"/>
      <c r="C18" s="9"/>
      <c r="D18" s="15"/>
      <c r="E18" s="15"/>
      <c r="F18" s="15"/>
      <c r="G18" s="23" t="str">
        <f aca="false">IF(I18="","",I18-2*E18)</f>
        <v/>
      </c>
      <c r="H18" s="23" t="str">
        <f aca="false">IF(I18="","",I18-E18)</f>
        <v/>
      </c>
      <c r="I18" s="15"/>
      <c r="J18" s="23" t="str">
        <f aca="false">IF(I18="","",I18+F18)</f>
        <v/>
      </c>
      <c r="K18" s="23" t="str">
        <f aca="false">IF(I18="","",I18+2*F18)</f>
        <v/>
      </c>
      <c r="L18" s="23" t="str">
        <f aca="false">IF(I18="","",I18+3*F18)</f>
        <v/>
      </c>
      <c r="M18" s="15"/>
      <c r="N18" s="23" t="str">
        <f aca="false">IF(OR(M18="",I18=""),"",M18-I18)</f>
        <v/>
      </c>
      <c r="O18" s="23" t="str">
        <f aca="false">IF(N18="","",IF(ABS(N18)&gt;D18,"OUT","OK"))</f>
        <v/>
      </c>
      <c r="P18" s="9"/>
    </row>
    <row r="19" customFormat="false" ht="15" hidden="false" customHeight="false" outlineLevel="0" collapsed="false">
      <c r="A19" s="16"/>
      <c r="B19" s="9"/>
      <c r="C19" s="9"/>
      <c r="D19" s="15"/>
      <c r="E19" s="15"/>
      <c r="F19" s="15"/>
      <c r="G19" s="23" t="str">
        <f aca="false">IF(I19="","",I19-2*E19)</f>
        <v/>
      </c>
      <c r="H19" s="23" t="str">
        <f aca="false">IF(I19="","",I19-E19)</f>
        <v/>
      </c>
      <c r="I19" s="15"/>
      <c r="J19" s="23" t="str">
        <f aca="false">IF(I19="","",I19+F19)</f>
        <v/>
      </c>
      <c r="K19" s="23" t="str">
        <f aca="false">IF(I19="","",I19+2*F19)</f>
        <v/>
      </c>
      <c r="L19" s="23" t="str">
        <f aca="false">IF(I19="","",I19+3*F19)</f>
        <v/>
      </c>
      <c r="M19" s="15"/>
      <c r="N19" s="23" t="str">
        <f aca="false">IF(OR(M19="",I19=""),"",M19-I19)</f>
        <v/>
      </c>
      <c r="O19" s="23" t="str">
        <f aca="false">IF(N19="","",IF(ABS(N19)&gt;D19,"OUT","OK"))</f>
        <v/>
      </c>
      <c r="P19" s="9"/>
    </row>
    <row r="20" customFormat="false" ht="15" hidden="false" customHeight="false" outlineLevel="0" collapsed="false">
      <c r="A20" s="16"/>
      <c r="B20" s="9"/>
      <c r="C20" s="9"/>
      <c r="D20" s="15"/>
      <c r="E20" s="15"/>
      <c r="F20" s="15"/>
      <c r="G20" s="23" t="str">
        <f aca="false">IF(I20="","",I20-2*E20)</f>
        <v/>
      </c>
      <c r="H20" s="23" t="str">
        <f aca="false">IF(I20="","",I20-E20)</f>
        <v/>
      </c>
      <c r="I20" s="15"/>
      <c r="J20" s="23" t="str">
        <f aca="false">IF(I20="","",I20+F20)</f>
        <v/>
      </c>
      <c r="K20" s="23" t="str">
        <f aca="false">IF(I20="","",I20+2*F20)</f>
        <v/>
      </c>
      <c r="L20" s="23" t="str">
        <f aca="false">IF(I20="","",I20+3*F20)</f>
        <v/>
      </c>
      <c r="M20" s="15"/>
      <c r="N20" s="23" t="str">
        <f aca="false">IF(OR(M20="",I20=""),"",M20-I20)</f>
        <v/>
      </c>
      <c r="O20" s="23" t="str">
        <f aca="false">IF(N20="","",IF(ABS(N20)&gt;D20,"OUT","OK"))</f>
        <v/>
      </c>
      <c r="P20" s="9"/>
    </row>
    <row r="21" customFormat="false" ht="15" hidden="false" customHeight="false" outlineLevel="0" collapsed="false">
      <c r="A21" s="16"/>
      <c r="B21" s="9"/>
      <c r="C21" s="9"/>
      <c r="D21" s="15"/>
      <c r="E21" s="15"/>
      <c r="F21" s="15"/>
      <c r="G21" s="23" t="str">
        <f aca="false">IF(I21="","",I21-2*E21)</f>
        <v/>
      </c>
      <c r="H21" s="23" t="str">
        <f aca="false">IF(I21="","",I21-E21)</f>
        <v/>
      </c>
      <c r="I21" s="15"/>
      <c r="J21" s="23" t="str">
        <f aca="false">IF(I21="","",I21+F21)</f>
        <v/>
      </c>
      <c r="K21" s="23" t="str">
        <f aca="false">IF(I21="","",I21+2*F21)</f>
        <v/>
      </c>
      <c r="L21" s="23" t="str">
        <f aca="false">IF(I21="","",I21+3*F21)</f>
        <v/>
      </c>
      <c r="M21" s="15"/>
      <c r="N21" s="23" t="str">
        <f aca="false">IF(OR(M21="",I21=""),"",M21-I21)</f>
        <v/>
      </c>
      <c r="O21" s="23" t="str">
        <f aca="false">IF(N21="","",IF(ABS(N21)&gt;D21,"OUT","OK"))</f>
        <v/>
      </c>
      <c r="P21" s="9"/>
    </row>
    <row r="22" customFormat="false" ht="15" hidden="false" customHeight="false" outlineLevel="0" collapsed="false">
      <c r="A22" s="16"/>
      <c r="B22" s="9"/>
      <c r="C22" s="9"/>
      <c r="D22" s="15"/>
      <c r="E22" s="15"/>
      <c r="F22" s="15"/>
      <c r="G22" s="23" t="str">
        <f aca="false">IF(I22="","",I22-2*E22)</f>
        <v/>
      </c>
      <c r="H22" s="23" t="str">
        <f aca="false">IF(I22="","",I22-E22)</f>
        <v/>
      </c>
      <c r="I22" s="15"/>
      <c r="J22" s="23" t="str">
        <f aca="false">IF(I22="","",I22+F22)</f>
        <v/>
      </c>
      <c r="K22" s="23" t="str">
        <f aca="false">IF(I22="","",I22+2*F22)</f>
        <v/>
      </c>
      <c r="L22" s="23" t="str">
        <f aca="false">IF(I22="","",I22+3*F22)</f>
        <v/>
      </c>
      <c r="M22" s="15"/>
      <c r="N22" s="23" t="str">
        <f aca="false">IF(OR(M22="",I22=""),"",M22-I22)</f>
        <v/>
      </c>
      <c r="O22" s="23" t="str">
        <f aca="false">IF(N22="","",IF(ABS(N22)&gt;D22,"OUT","OK"))</f>
        <v/>
      </c>
      <c r="P22" s="9"/>
    </row>
    <row r="23" customFormat="false" ht="15" hidden="false" customHeight="false" outlineLevel="0" collapsed="false">
      <c r="A23" s="16"/>
      <c r="B23" s="9"/>
      <c r="C23" s="9"/>
      <c r="D23" s="15"/>
      <c r="E23" s="15"/>
      <c r="F23" s="15"/>
      <c r="G23" s="23" t="str">
        <f aca="false">IF(I23="","",I23-2*E23)</f>
        <v/>
      </c>
      <c r="H23" s="23" t="str">
        <f aca="false">IF(I23="","",I23-E23)</f>
        <v/>
      </c>
      <c r="I23" s="15"/>
      <c r="J23" s="23" t="str">
        <f aca="false">IF(I23="","",I23+F23)</f>
        <v/>
      </c>
      <c r="K23" s="23" t="str">
        <f aca="false">IF(I23="","",I23+2*F23)</f>
        <v/>
      </c>
      <c r="L23" s="23" t="str">
        <f aca="false">IF(I23="","",I23+3*F23)</f>
        <v/>
      </c>
      <c r="M23" s="15"/>
      <c r="N23" s="23" t="str">
        <f aca="false">IF(OR(M23="",I23=""),"",M23-I23)</f>
        <v/>
      </c>
      <c r="O23" s="23" t="str">
        <f aca="false">IF(N23="","",IF(ABS(N23)&gt;D23,"OUT","OK"))</f>
        <v/>
      </c>
      <c r="P23" s="9"/>
    </row>
    <row r="24" customFormat="false" ht="15" hidden="false" customHeight="false" outlineLevel="0" collapsed="false">
      <c r="A24" s="16"/>
      <c r="B24" s="9"/>
      <c r="C24" s="9"/>
      <c r="D24" s="15"/>
      <c r="E24" s="15"/>
      <c r="F24" s="15"/>
      <c r="G24" s="23" t="str">
        <f aca="false">IF(I24="","",I24-2*E24)</f>
        <v/>
      </c>
      <c r="H24" s="23" t="str">
        <f aca="false">IF(I24="","",I24-E24)</f>
        <v/>
      </c>
      <c r="I24" s="15"/>
      <c r="J24" s="23" t="str">
        <f aca="false">IF(I24="","",I24+F24)</f>
        <v/>
      </c>
      <c r="K24" s="23" t="str">
        <f aca="false">IF(I24="","",I24+2*F24)</f>
        <v/>
      </c>
      <c r="L24" s="23" t="str">
        <f aca="false">IF(I24="","",I24+3*F24)</f>
        <v/>
      </c>
      <c r="M24" s="15"/>
      <c r="N24" s="23" t="str">
        <f aca="false">IF(OR(M24="",I24=""),"",M24-I24)</f>
        <v/>
      </c>
      <c r="O24" s="23" t="str">
        <f aca="false">IF(N24="","",IF(ABS(N24)&gt;D24,"OUT","OK"))</f>
        <v/>
      </c>
      <c r="P24" s="9"/>
    </row>
    <row r="25" customFormat="false" ht="15" hidden="false" customHeight="false" outlineLevel="0" collapsed="false">
      <c r="A25" s="16"/>
      <c r="B25" s="9"/>
      <c r="C25" s="9"/>
      <c r="D25" s="15"/>
      <c r="E25" s="15"/>
      <c r="F25" s="15"/>
      <c r="G25" s="23" t="str">
        <f aca="false">IF(I25="","",I25-2*E25)</f>
        <v/>
      </c>
      <c r="H25" s="23" t="str">
        <f aca="false">IF(I25="","",I25-E25)</f>
        <v/>
      </c>
      <c r="I25" s="15"/>
      <c r="J25" s="23" t="str">
        <f aca="false">IF(I25="","",I25+F25)</f>
        <v/>
      </c>
      <c r="K25" s="23" t="str">
        <f aca="false">IF(I25="","",I25+2*F25)</f>
        <v/>
      </c>
      <c r="L25" s="23" t="str">
        <f aca="false">IF(I25="","",I25+3*F25)</f>
        <v/>
      </c>
      <c r="M25" s="15"/>
      <c r="N25" s="23" t="str">
        <f aca="false">IF(OR(M25="",I25=""),"",M25-I25)</f>
        <v/>
      </c>
      <c r="O25" s="23" t="str">
        <f aca="false">IF(N25="","",IF(ABS(N25)&gt;D25,"OUT","OK"))</f>
        <v/>
      </c>
      <c r="P25" s="9"/>
    </row>
    <row r="26" customFormat="false" ht="15" hidden="false" customHeight="false" outlineLevel="0" collapsed="false">
      <c r="A26" s="16"/>
      <c r="B26" s="9"/>
      <c r="C26" s="9"/>
      <c r="D26" s="15"/>
      <c r="E26" s="15"/>
      <c r="F26" s="15"/>
      <c r="G26" s="23" t="str">
        <f aca="false">IF(I26="","",I26-2*E26)</f>
        <v/>
      </c>
      <c r="H26" s="23" t="str">
        <f aca="false">IF(I26="","",I26-E26)</f>
        <v/>
      </c>
      <c r="I26" s="15"/>
      <c r="J26" s="23" t="str">
        <f aca="false">IF(I26="","",I26+F26)</f>
        <v/>
      </c>
      <c r="K26" s="23" t="str">
        <f aca="false">IF(I26="","",I26+2*F26)</f>
        <v/>
      </c>
      <c r="L26" s="23" t="str">
        <f aca="false">IF(I26="","",I26+3*F26)</f>
        <v/>
      </c>
      <c r="M26" s="15"/>
      <c r="N26" s="23" t="str">
        <f aca="false">IF(OR(M26="",I26=""),"",M26-I26)</f>
        <v/>
      </c>
      <c r="O26" s="23" t="str">
        <f aca="false">IF(N26="","",IF(ABS(N26)&gt;D26,"OUT","OK"))</f>
        <v/>
      </c>
      <c r="P26" s="9"/>
    </row>
    <row r="27" customFormat="false" ht="15" hidden="false" customHeight="false" outlineLevel="0" collapsed="false">
      <c r="A27" s="16"/>
      <c r="B27" s="9"/>
      <c r="C27" s="9"/>
      <c r="D27" s="15"/>
      <c r="E27" s="15"/>
      <c r="F27" s="15"/>
      <c r="G27" s="23" t="str">
        <f aca="false">IF(I27="","",I27-2*E27)</f>
        <v/>
      </c>
      <c r="H27" s="23" t="str">
        <f aca="false">IF(I27="","",I27-E27)</f>
        <v/>
      </c>
      <c r="I27" s="15"/>
      <c r="J27" s="23" t="str">
        <f aca="false">IF(I27="","",I27+F27)</f>
        <v/>
      </c>
      <c r="K27" s="23" t="str">
        <f aca="false">IF(I27="","",I27+2*F27)</f>
        <v/>
      </c>
      <c r="L27" s="23" t="str">
        <f aca="false">IF(I27="","",I27+3*F27)</f>
        <v/>
      </c>
      <c r="M27" s="15"/>
      <c r="N27" s="23" t="str">
        <f aca="false">IF(OR(M27="",I27=""),"",M27-I27)</f>
        <v/>
      </c>
      <c r="O27" s="23" t="str">
        <f aca="false">IF(N27="","",IF(ABS(N27)&gt;D27,"OUT","OK"))</f>
        <v/>
      </c>
      <c r="P27" s="9"/>
    </row>
    <row r="28" customFormat="false" ht="15" hidden="false" customHeight="false" outlineLevel="0" collapsed="false">
      <c r="A28" s="16"/>
      <c r="B28" s="9"/>
      <c r="C28" s="9"/>
      <c r="D28" s="15"/>
      <c r="E28" s="15"/>
      <c r="F28" s="15"/>
      <c r="G28" s="23" t="str">
        <f aca="false">IF(I28="","",I28-2*E28)</f>
        <v/>
      </c>
      <c r="H28" s="23" t="str">
        <f aca="false">IF(I28="","",I28-E28)</f>
        <v/>
      </c>
      <c r="I28" s="15"/>
      <c r="J28" s="23" t="str">
        <f aca="false">IF(I28="","",I28+F28)</f>
        <v/>
      </c>
      <c r="K28" s="23" t="str">
        <f aca="false">IF(I28="","",I28+2*F28)</f>
        <v/>
      </c>
      <c r="L28" s="23" t="str">
        <f aca="false">IF(I28="","",I28+3*F28)</f>
        <v/>
      </c>
      <c r="M28" s="15"/>
      <c r="N28" s="23" t="str">
        <f aca="false">IF(OR(M28="",I28=""),"",M28-I28)</f>
        <v/>
      </c>
      <c r="O28" s="23" t="str">
        <f aca="false">IF(N28="","",IF(ABS(N28)&gt;D28,"OUT","OK"))</f>
        <v/>
      </c>
      <c r="P28" s="9"/>
    </row>
    <row r="29" customFormat="false" ht="15" hidden="false" customHeight="false" outlineLevel="0" collapsed="false">
      <c r="A29" s="16"/>
      <c r="B29" s="9"/>
      <c r="C29" s="9"/>
      <c r="D29" s="15"/>
      <c r="E29" s="15"/>
      <c r="F29" s="15"/>
      <c r="G29" s="23" t="str">
        <f aca="false">IF(I29="","",I29-2*E29)</f>
        <v/>
      </c>
      <c r="H29" s="23" t="str">
        <f aca="false">IF(I29="","",I29-E29)</f>
        <v/>
      </c>
      <c r="I29" s="15"/>
      <c r="J29" s="23" t="str">
        <f aca="false">IF(I29="","",I29+F29)</f>
        <v/>
      </c>
      <c r="K29" s="23" t="str">
        <f aca="false">IF(I29="","",I29+2*F29)</f>
        <v/>
      </c>
      <c r="L29" s="23" t="str">
        <f aca="false">IF(I29="","",I29+3*F29)</f>
        <v/>
      </c>
      <c r="M29" s="15"/>
      <c r="N29" s="23" t="str">
        <f aca="false">IF(OR(M29="",I29=""),"",M29-I29)</f>
        <v/>
      </c>
      <c r="O29" s="23" t="str">
        <f aca="false">IF(N29="","",IF(ABS(N29)&gt;D29,"OUT","OK"))</f>
        <v/>
      </c>
      <c r="P29" s="9"/>
    </row>
    <row r="31" customFormat="false" ht="15" hidden="false" customHeight="false" outlineLevel="0" collapsed="false">
      <c r="A31" s="24" t="s">
        <v>175</v>
      </c>
    </row>
  </sheetData>
  <mergeCells count="2">
    <mergeCell ref="A1:P1"/>
    <mergeCell ref="A2:P2"/>
  </mergeCells>
  <conditionalFormatting sqref="O5:O29">
    <cfRule type="cellIs" priority="2" operator="equal" aboveAverage="0" equalAverage="0" bottom="0" percent="0" rank="0" text="" dxfId="0">
      <formula>"OUT"</formula>
    </cfRule>
    <cfRule type="cellIs" priority="3" operator="equal" aboveAverage="0" equalAverage="0" bottom="0" percent="0" rank="0" text="" dxfId="1">
      <formula>"OK"</formula>
    </cfRule>
  </conditionalFormatting>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H29"/>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16"/>
    <col collapsed="false" customWidth="true" hidden="false" outlineLevel="0" max="2" min="2" style="0" width="30"/>
    <col collapsed="false" customWidth="true" hidden="false" outlineLevel="0" max="3" min="3" style="0" width="16"/>
    <col collapsed="false" customWidth="true" hidden="false" outlineLevel="0" max="4" min="4" style="0" width="10"/>
    <col collapsed="false" customWidth="true" hidden="false" outlineLevel="0" max="5" min="5" style="0" width="11"/>
    <col collapsed="false" customWidth="true" hidden="false" outlineLevel="0" max="6" min="6" style="0" width="16"/>
    <col collapsed="false" customWidth="true" hidden="false" outlineLevel="0" max="7" min="7" style="0" width="34"/>
    <col collapsed="false" customWidth="true" hidden="false" outlineLevel="0" max="8" min="8" style="0" width="10"/>
  </cols>
  <sheetData>
    <row r="1" customFormat="false" ht="17.35" hidden="false" customHeight="false" outlineLevel="0" collapsed="false">
      <c r="A1" s="1" t="s">
        <v>176</v>
      </c>
      <c r="B1" s="1"/>
      <c r="C1" s="1"/>
      <c r="D1" s="1"/>
      <c r="E1" s="1"/>
      <c r="F1" s="1"/>
      <c r="G1" s="1"/>
      <c r="H1" s="1"/>
    </row>
    <row r="2" customFormat="false" ht="30" hidden="false" customHeight="true" outlineLevel="0" collapsed="false">
      <c r="A2" s="2" t="s">
        <v>177</v>
      </c>
      <c r="B2" s="2"/>
      <c r="C2" s="2"/>
      <c r="D2" s="2"/>
      <c r="E2" s="2"/>
      <c r="F2" s="2"/>
      <c r="G2" s="2"/>
      <c r="H2" s="2"/>
    </row>
    <row r="4" customFormat="false" ht="30" hidden="false" customHeight="true" outlineLevel="0" collapsed="false">
      <c r="A4" s="14" t="s">
        <v>178</v>
      </c>
      <c r="B4" s="14" t="s">
        <v>179</v>
      </c>
      <c r="C4" s="14" t="s">
        <v>180</v>
      </c>
      <c r="D4" s="14" t="s">
        <v>181</v>
      </c>
      <c r="E4" s="14" t="s">
        <v>182</v>
      </c>
      <c r="F4" s="14" t="s">
        <v>107</v>
      </c>
      <c r="G4" s="14" t="s">
        <v>183</v>
      </c>
      <c r="H4" s="14" t="s">
        <v>184</v>
      </c>
    </row>
    <row r="5" customFormat="false" ht="15" hidden="false" customHeight="false" outlineLevel="0" collapsed="false">
      <c r="A5" s="9" t="s">
        <v>185</v>
      </c>
      <c r="B5" s="9" t="s">
        <v>186</v>
      </c>
      <c r="C5" s="16" t="s">
        <v>187</v>
      </c>
      <c r="D5" s="16" t="n">
        <v>12</v>
      </c>
      <c r="E5" s="15" t="n">
        <v>0.375</v>
      </c>
      <c r="F5" s="9" t="s">
        <v>188</v>
      </c>
      <c r="G5" s="9" t="s">
        <v>189</v>
      </c>
      <c r="H5" s="16" t="s">
        <v>190</v>
      </c>
    </row>
    <row r="6" customFormat="false" ht="15" hidden="false" customHeight="false" outlineLevel="0" collapsed="false">
      <c r="A6" s="9" t="s">
        <v>94</v>
      </c>
      <c r="B6" s="9" t="s">
        <v>191</v>
      </c>
      <c r="C6" s="16" t="s">
        <v>192</v>
      </c>
      <c r="D6" s="16" t="n">
        <v>12</v>
      </c>
      <c r="E6" s="15" t="n">
        <v>0.375</v>
      </c>
      <c r="F6" s="9" t="s">
        <v>188</v>
      </c>
      <c r="G6" s="9" t="s">
        <v>193</v>
      </c>
      <c r="H6" s="16" t="s">
        <v>194</v>
      </c>
    </row>
    <row r="7" customFormat="false" ht="15" hidden="false" customHeight="false" outlineLevel="0" collapsed="false">
      <c r="A7" s="9" t="s">
        <v>195</v>
      </c>
      <c r="B7" s="9" t="s">
        <v>196</v>
      </c>
      <c r="C7" s="16" t="s">
        <v>187</v>
      </c>
      <c r="D7" s="16" t="n">
        <v>12</v>
      </c>
      <c r="E7" s="15" t="n">
        <v>0.375</v>
      </c>
      <c r="F7" s="9" t="s">
        <v>188</v>
      </c>
      <c r="G7" s="9" t="s">
        <v>197</v>
      </c>
      <c r="H7" s="16" t="s">
        <v>198</v>
      </c>
    </row>
    <row r="8" customFormat="false" ht="23.85" hidden="false" customHeight="false" outlineLevel="0" collapsed="false">
      <c r="A8" s="9" t="s">
        <v>199</v>
      </c>
      <c r="B8" s="9" t="s">
        <v>200</v>
      </c>
      <c r="C8" s="16" t="s">
        <v>201</v>
      </c>
      <c r="D8" s="16" t="n">
        <v>12</v>
      </c>
      <c r="E8" s="15" t="n">
        <v>1</v>
      </c>
      <c r="F8" s="9" t="s">
        <v>188</v>
      </c>
      <c r="G8" s="9" t="s">
        <v>202</v>
      </c>
      <c r="H8" s="16" t="s">
        <v>203</v>
      </c>
    </row>
    <row r="9" customFormat="false" ht="15" hidden="false" customHeight="false" outlineLevel="0" collapsed="false">
      <c r="A9" s="9"/>
      <c r="B9" s="9"/>
      <c r="C9" s="16"/>
      <c r="D9" s="16"/>
      <c r="E9" s="15"/>
      <c r="F9" s="9"/>
      <c r="G9" s="9"/>
      <c r="H9" s="16"/>
    </row>
    <row r="10" customFormat="false" ht="15" hidden="false" customHeight="false" outlineLevel="0" collapsed="false">
      <c r="A10" s="9"/>
      <c r="B10" s="9"/>
      <c r="C10" s="16"/>
      <c r="D10" s="16"/>
      <c r="E10" s="15"/>
      <c r="F10" s="9"/>
      <c r="G10" s="9"/>
      <c r="H10" s="16"/>
    </row>
    <row r="11" customFormat="false" ht="15" hidden="false" customHeight="false" outlineLevel="0" collapsed="false">
      <c r="A11" s="9"/>
      <c r="B11" s="9"/>
      <c r="C11" s="16"/>
      <c r="D11" s="16"/>
      <c r="E11" s="15"/>
      <c r="F11" s="9"/>
      <c r="G11" s="9"/>
      <c r="H11" s="16"/>
    </row>
    <row r="12" customFormat="false" ht="15" hidden="false" customHeight="false" outlineLevel="0" collapsed="false">
      <c r="A12" s="9"/>
      <c r="B12" s="9"/>
      <c r="C12" s="16"/>
      <c r="D12" s="16"/>
      <c r="E12" s="15"/>
      <c r="F12" s="9"/>
      <c r="G12" s="9"/>
      <c r="H12" s="16"/>
    </row>
    <row r="13" customFormat="false" ht="15" hidden="false" customHeight="false" outlineLevel="0" collapsed="false">
      <c r="A13" s="9"/>
      <c r="B13" s="9"/>
      <c r="C13" s="16"/>
      <c r="D13" s="16"/>
      <c r="E13" s="15"/>
      <c r="F13" s="9"/>
      <c r="G13" s="9"/>
      <c r="H13" s="16"/>
    </row>
    <row r="14" customFormat="false" ht="15" hidden="false" customHeight="false" outlineLevel="0" collapsed="false">
      <c r="A14" s="9"/>
      <c r="B14" s="9"/>
      <c r="C14" s="16"/>
      <c r="D14" s="16"/>
      <c r="E14" s="15"/>
      <c r="F14" s="9"/>
      <c r="G14" s="9"/>
      <c r="H14" s="16"/>
    </row>
    <row r="15" customFormat="false" ht="15" hidden="false" customHeight="false" outlineLevel="0" collapsed="false">
      <c r="A15" s="9"/>
      <c r="B15" s="9"/>
      <c r="C15" s="16"/>
      <c r="D15" s="16"/>
      <c r="E15" s="15"/>
      <c r="F15" s="9"/>
      <c r="G15" s="9"/>
      <c r="H15" s="16"/>
    </row>
    <row r="16" customFormat="false" ht="15" hidden="false" customHeight="false" outlineLevel="0" collapsed="false">
      <c r="A16" s="9"/>
      <c r="B16" s="9"/>
      <c r="C16" s="16"/>
      <c r="D16" s="16"/>
      <c r="E16" s="15"/>
      <c r="F16" s="9"/>
      <c r="G16" s="9"/>
      <c r="H16" s="16"/>
    </row>
    <row r="17" customFormat="false" ht="15" hidden="false" customHeight="false" outlineLevel="0" collapsed="false">
      <c r="A17" s="9"/>
      <c r="B17" s="9"/>
      <c r="C17" s="16"/>
      <c r="D17" s="16"/>
      <c r="E17" s="15"/>
      <c r="F17" s="9"/>
      <c r="G17" s="9"/>
      <c r="H17" s="16"/>
    </row>
    <row r="18" customFormat="false" ht="15" hidden="false" customHeight="false" outlineLevel="0" collapsed="false">
      <c r="A18" s="9"/>
      <c r="B18" s="9"/>
      <c r="C18" s="16"/>
      <c r="D18" s="16"/>
      <c r="E18" s="15"/>
      <c r="F18" s="9"/>
      <c r="G18" s="9"/>
      <c r="H18" s="16"/>
    </row>
    <row r="19" customFormat="false" ht="15" hidden="false" customHeight="false" outlineLevel="0" collapsed="false">
      <c r="A19" s="9"/>
      <c r="B19" s="9"/>
      <c r="C19" s="16"/>
      <c r="D19" s="16"/>
      <c r="E19" s="15"/>
      <c r="F19" s="9"/>
      <c r="G19" s="9"/>
      <c r="H19" s="16"/>
    </row>
    <row r="20" customFormat="false" ht="15" hidden="false" customHeight="false" outlineLevel="0" collapsed="false">
      <c r="A20" s="9"/>
      <c r="B20" s="9"/>
      <c r="C20" s="16"/>
      <c r="D20" s="16"/>
      <c r="E20" s="15"/>
      <c r="F20" s="9"/>
      <c r="G20" s="9"/>
      <c r="H20" s="16"/>
    </row>
    <row r="21" customFormat="false" ht="15" hidden="false" customHeight="false" outlineLevel="0" collapsed="false">
      <c r="A21" s="9"/>
      <c r="B21" s="9"/>
      <c r="C21" s="16"/>
      <c r="D21" s="16"/>
      <c r="E21" s="15"/>
      <c r="F21" s="9"/>
      <c r="G21" s="9"/>
      <c r="H21" s="16"/>
    </row>
    <row r="22" customFormat="false" ht="15" hidden="false" customHeight="false" outlineLevel="0" collapsed="false">
      <c r="A22" s="9"/>
      <c r="B22" s="9"/>
      <c r="C22" s="16"/>
      <c r="D22" s="16"/>
      <c r="E22" s="15"/>
      <c r="F22" s="9"/>
      <c r="G22" s="9"/>
      <c r="H22" s="16"/>
    </row>
    <row r="23" customFormat="false" ht="15" hidden="false" customHeight="false" outlineLevel="0" collapsed="false">
      <c r="A23" s="9"/>
      <c r="B23" s="9"/>
      <c r="C23" s="16"/>
      <c r="D23" s="16"/>
      <c r="E23" s="15"/>
      <c r="F23" s="9"/>
      <c r="G23" s="9"/>
      <c r="H23" s="16"/>
    </row>
    <row r="24" customFormat="false" ht="15" hidden="false" customHeight="false" outlineLevel="0" collapsed="false">
      <c r="A24" s="9"/>
      <c r="B24" s="9"/>
      <c r="C24" s="16"/>
      <c r="D24" s="16"/>
      <c r="E24" s="15"/>
      <c r="F24" s="9"/>
      <c r="G24" s="9"/>
      <c r="H24" s="16"/>
    </row>
    <row r="25" customFormat="false" ht="15" hidden="false" customHeight="false" outlineLevel="0" collapsed="false">
      <c r="A25" s="9"/>
      <c r="B25" s="9"/>
      <c r="C25" s="16"/>
      <c r="D25" s="16"/>
      <c r="E25" s="15"/>
      <c r="F25" s="9"/>
      <c r="G25" s="9"/>
      <c r="H25" s="16"/>
    </row>
    <row r="26" customFormat="false" ht="15" hidden="false" customHeight="false" outlineLevel="0" collapsed="false">
      <c r="A26" s="9"/>
      <c r="B26" s="9"/>
      <c r="C26" s="16"/>
      <c r="D26" s="16"/>
      <c r="E26" s="15"/>
      <c r="F26" s="9"/>
      <c r="G26" s="9"/>
      <c r="H26" s="16"/>
    </row>
    <row r="27" customFormat="false" ht="15" hidden="false" customHeight="false" outlineLevel="0" collapsed="false">
      <c r="A27" s="9"/>
      <c r="B27" s="9"/>
      <c r="C27" s="16"/>
      <c r="D27" s="16"/>
      <c r="E27" s="15"/>
      <c r="F27" s="9"/>
      <c r="G27" s="9"/>
      <c r="H27" s="16"/>
    </row>
    <row r="28" customFormat="false" ht="15" hidden="false" customHeight="false" outlineLevel="0" collapsed="false">
      <c r="A28" s="9"/>
      <c r="B28" s="9"/>
      <c r="C28" s="16"/>
      <c r="D28" s="16"/>
      <c r="E28" s="15"/>
      <c r="F28" s="9"/>
      <c r="G28" s="9"/>
      <c r="H28" s="16"/>
    </row>
    <row r="29" customFormat="false" ht="15" hidden="false" customHeight="false" outlineLevel="0" collapsed="false">
      <c r="A29" s="9"/>
      <c r="B29" s="9"/>
      <c r="C29" s="16"/>
      <c r="D29" s="16"/>
      <c r="E29" s="15"/>
      <c r="F29" s="9"/>
      <c r="G29" s="9"/>
      <c r="H29" s="16"/>
    </row>
  </sheetData>
  <mergeCells count="2">
    <mergeCell ref="A1:H1"/>
    <mergeCell ref="A2:H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I2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8"/>
    <col collapsed="false" customWidth="true" hidden="false" outlineLevel="0" max="2" min="2" style="0" width="14"/>
    <col collapsed="false" customWidth="true" hidden="false" outlineLevel="0" max="3" min="3" style="0" width="12"/>
    <col collapsed="false" customWidth="true" hidden="false" outlineLevel="0" max="4" min="4" style="0" width="18"/>
    <col collapsed="false" customWidth="true" hidden="false" outlineLevel="0" max="6" min="5" style="0" width="16"/>
    <col collapsed="false" customWidth="true" hidden="false" outlineLevel="0" max="7" min="7" style="0" width="12"/>
    <col collapsed="false" customWidth="true" hidden="false" outlineLevel="0" max="8" min="8" style="0" width="14"/>
    <col collapsed="false" customWidth="true" hidden="false" outlineLevel="0" max="9" min="9" style="0" width="13"/>
  </cols>
  <sheetData>
    <row r="1" customFormat="false" ht="17.35" hidden="false" customHeight="false" outlineLevel="0" collapsed="false">
      <c r="A1" s="1" t="s">
        <v>16</v>
      </c>
      <c r="B1" s="1"/>
      <c r="C1" s="1"/>
      <c r="D1" s="1"/>
      <c r="E1" s="1"/>
      <c r="F1" s="1"/>
      <c r="G1" s="1"/>
      <c r="H1" s="1"/>
      <c r="I1" s="1"/>
    </row>
    <row r="2" customFormat="false" ht="30" hidden="false" customHeight="true" outlineLevel="0" collapsed="false">
      <c r="A2" s="2" t="s">
        <v>204</v>
      </c>
      <c r="B2" s="2"/>
      <c r="C2" s="2"/>
      <c r="D2" s="2"/>
      <c r="E2" s="2"/>
      <c r="F2" s="2"/>
      <c r="G2" s="2"/>
      <c r="H2" s="2"/>
      <c r="I2" s="2"/>
    </row>
    <row r="4" customFormat="false" ht="30" hidden="false" customHeight="true" outlineLevel="0" collapsed="false">
      <c r="A4" s="14" t="s">
        <v>205</v>
      </c>
      <c r="B4" s="14" t="s">
        <v>206</v>
      </c>
      <c r="C4" s="14" t="s">
        <v>207</v>
      </c>
      <c r="D4" s="14" t="s">
        <v>208</v>
      </c>
      <c r="E4" s="14" t="s">
        <v>209</v>
      </c>
      <c r="F4" s="14" t="s">
        <v>210</v>
      </c>
      <c r="G4" s="14" t="s">
        <v>211</v>
      </c>
      <c r="H4" s="14" t="s">
        <v>212</v>
      </c>
      <c r="I4" s="14" t="s">
        <v>213</v>
      </c>
    </row>
    <row r="5" customFormat="false" ht="15" hidden="false" customHeight="false" outlineLevel="0" collapsed="false">
      <c r="A5" s="9" t="s">
        <v>214</v>
      </c>
      <c r="B5" s="16" t="s">
        <v>215</v>
      </c>
      <c r="C5" s="25" t="s">
        <v>216</v>
      </c>
      <c r="D5" s="9" t="s">
        <v>217</v>
      </c>
      <c r="E5" s="9" t="s">
        <v>218</v>
      </c>
      <c r="F5" s="9" t="s">
        <v>219</v>
      </c>
      <c r="G5" s="9" t="s">
        <v>220</v>
      </c>
      <c r="H5" s="16" t="s">
        <v>221</v>
      </c>
      <c r="I5" s="16" t="s">
        <v>222</v>
      </c>
    </row>
    <row r="6" customFormat="false" ht="15" hidden="false" customHeight="false" outlineLevel="0" collapsed="false">
      <c r="A6" s="9"/>
      <c r="B6" s="16"/>
      <c r="C6" s="25"/>
      <c r="D6" s="9"/>
      <c r="E6" s="9"/>
      <c r="F6" s="9"/>
      <c r="G6" s="9"/>
      <c r="H6" s="16"/>
      <c r="I6" s="16"/>
    </row>
    <row r="7" customFormat="false" ht="15" hidden="false" customHeight="false" outlineLevel="0" collapsed="false">
      <c r="A7" s="9"/>
      <c r="B7" s="16"/>
      <c r="C7" s="25"/>
      <c r="D7" s="9"/>
      <c r="E7" s="9"/>
      <c r="F7" s="9"/>
      <c r="G7" s="9"/>
      <c r="H7" s="16"/>
      <c r="I7" s="16"/>
    </row>
    <row r="8" customFormat="false" ht="15" hidden="false" customHeight="false" outlineLevel="0" collapsed="false">
      <c r="A8" s="9"/>
      <c r="B8" s="16"/>
      <c r="C8" s="25"/>
      <c r="D8" s="9"/>
      <c r="E8" s="9"/>
      <c r="F8" s="9"/>
      <c r="G8" s="9"/>
      <c r="H8" s="16"/>
      <c r="I8" s="16"/>
    </row>
    <row r="9" customFormat="false" ht="15" hidden="false" customHeight="false" outlineLevel="0" collapsed="false">
      <c r="A9" s="9"/>
      <c r="B9" s="16"/>
      <c r="C9" s="25"/>
      <c r="D9" s="9"/>
      <c r="E9" s="9"/>
      <c r="F9" s="9"/>
      <c r="G9" s="9"/>
      <c r="H9" s="16"/>
      <c r="I9" s="16"/>
    </row>
    <row r="10" customFormat="false" ht="15" hidden="false" customHeight="false" outlineLevel="0" collapsed="false">
      <c r="A10" s="9"/>
      <c r="B10" s="16"/>
      <c r="C10" s="25"/>
      <c r="D10" s="9"/>
      <c r="E10" s="9"/>
      <c r="F10" s="9"/>
      <c r="G10" s="9"/>
      <c r="H10" s="16"/>
      <c r="I10" s="16"/>
    </row>
    <row r="11" customFormat="false" ht="15" hidden="false" customHeight="false" outlineLevel="0" collapsed="false">
      <c r="A11" s="9"/>
      <c r="B11" s="16"/>
      <c r="C11" s="25"/>
      <c r="D11" s="9"/>
      <c r="E11" s="9"/>
      <c r="F11" s="9"/>
      <c r="G11" s="9"/>
      <c r="H11" s="16"/>
      <c r="I11" s="16"/>
    </row>
    <row r="12" customFormat="false" ht="15" hidden="false" customHeight="false" outlineLevel="0" collapsed="false">
      <c r="A12" s="9"/>
      <c r="B12" s="16"/>
      <c r="C12" s="25"/>
      <c r="D12" s="9"/>
      <c r="E12" s="9"/>
      <c r="F12" s="9"/>
      <c r="G12" s="9"/>
      <c r="H12" s="16"/>
      <c r="I12" s="16"/>
    </row>
    <row r="13" customFormat="false" ht="15" hidden="false" customHeight="false" outlineLevel="0" collapsed="false">
      <c r="A13" s="9"/>
      <c r="B13" s="16"/>
      <c r="C13" s="25"/>
      <c r="D13" s="9"/>
      <c r="E13" s="9"/>
      <c r="F13" s="9"/>
      <c r="G13" s="9"/>
      <c r="H13" s="16"/>
      <c r="I13" s="16"/>
    </row>
    <row r="14" customFormat="false" ht="15" hidden="false" customHeight="false" outlineLevel="0" collapsed="false">
      <c r="A14" s="9"/>
      <c r="B14" s="16"/>
      <c r="C14" s="25"/>
      <c r="D14" s="9"/>
      <c r="E14" s="9"/>
      <c r="F14" s="9"/>
      <c r="G14" s="9"/>
      <c r="H14" s="16"/>
      <c r="I14" s="16"/>
    </row>
    <row r="15" customFormat="false" ht="15" hidden="false" customHeight="false" outlineLevel="0" collapsed="false">
      <c r="A15" s="9"/>
      <c r="B15" s="16"/>
      <c r="C15" s="25"/>
      <c r="D15" s="9"/>
      <c r="E15" s="9"/>
      <c r="F15" s="9"/>
      <c r="G15" s="9"/>
      <c r="H15" s="16"/>
      <c r="I15" s="16"/>
    </row>
    <row r="16" customFormat="false" ht="15" hidden="false" customHeight="false" outlineLevel="0" collapsed="false">
      <c r="A16" s="9"/>
      <c r="B16" s="16"/>
      <c r="C16" s="25"/>
      <c r="D16" s="9"/>
      <c r="E16" s="9"/>
      <c r="F16" s="9"/>
      <c r="G16" s="9"/>
      <c r="H16" s="16"/>
      <c r="I16" s="16"/>
    </row>
    <row r="17" customFormat="false" ht="15" hidden="false" customHeight="false" outlineLevel="0" collapsed="false">
      <c r="A17" s="9"/>
      <c r="B17" s="16"/>
      <c r="C17" s="25"/>
      <c r="D17" s="9"/>
      <c r="E17" s="9"/>
      <c r="F17" s="9"/>
      <c r="G17" s="9"/>
      <c r="H17" s="16"/>
      <c r="I17" s="16"/>
    </row>
    <row r="18" customFormat="false" ht="15" hidden="false" customHeight="false" outlineLevel="0" collapsed="false">
      <c r="A18" s="9"/>
      <c r="B18" s="16"/>
      <c r="C18" s="25"/>
      <c r="D18" s="9"/>
      <c r="E18" s="9"/>
      <c r="F18" s="9"/>
      <c r="G18" s="9"/>
      <c r="H18" s="16"/>
      <c r="I18" s="16"/>
    </row>
    <row r="19" customFormat="false" ht="15" hidden="false" customHeight="false" outlineLevel="0" collapsed="false">
      <c r="A19" s="9"/>
      <c r="B19" s="16"/>
      <c r="C19" s="25"/>
      <c r="D19" s="9"/>
      <c r="E19" s="9"/>
      <c r="F19" s="9"/>
      <c r="G19" s="9"/>
      <c r="H19" s="16"/>
      <c r="I19" s="16"/>
    </row>
    <row r="21" customFormat="false" ht="15" hidden="false" customHeight="false" outlineLevel="0" collapsed="false">
      <c r="A21" s="24" t="s">
        <v>223</v>
      </c>
    </row>
  </sheetData>
  <mergeCells count="2">
    <mergeCell ref="A1:I1"/>
    <mergeCell ref="A2:I2"/>
  </mergeCells>
  <dataValidations count="1">
    <dataValidation allowBlank="true" errorStyle="stop" operator="between" showDropDown="false" showErrorMessage="false" showInputMessage="false" sqref="H5:H19" type="list">
      <formula1>"Requested,Submitted,Approved,Rejected"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H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2" min="1" style="0" width="14"/>
    <col collapsed="false" customWidth="true" hidden="false" outlineLevel="0" max="3" min="3" style="0" width="8"/>
    <col collapsed="false" customWidth="true" hidden="false" outlineLevel="0" max="4" min="4" style="0" width="12"/>
    <col collapsed="false" customWidth="true" hidden="false" outlineLevel="0" max="5" min="5" style="0" width="22"/>
    <col collapsed="false" customWidth="true" hidden="false" outlineLevel="0" max="6" min="6" style="0" width="16"/>
    <col collapsed="false" customWidth="true" hidden="false" outlineLevel="0" max="7" min="7" style="0" width="12"/>
    <col collapsed="false" customWidth="true" hidden="false" outlineLevel="0" max="8" min="8" style="0" width="24"/>
  </cols>
  <sheetData>
    <row r="1" customFormat="false" ht="17.35" hidden="false" customHeight="false" outlineLevel="0" collapsed="false">
      <c r="A1" s="1" t="s">
        <v>224</v>
      </c>
      <c r="B1" s="1"/>
      <c r="C1" s="1"/>
      <c r="D1" s="1"/>
      <c r="E1" s="1"/>
      <c r="F1" s="1"/>
      <c r="G1" s="1"/>
      <c r="H1" s="1"/>
    </row>
    <row r="2" customFormat="false" ht="30" hidden="false" customHeight="true" outlineLevel="0" collapsed="false">
      <c r="A2" s="2" t="s">
        <v>225</v>
      </c>
      <c r="B2" s="2"/>
      <c r="C2" s="2"/>
      <c r="D2" s="2"/>
      <c r="E2" s="2"/>
      <c r="F2" s="2"/>
      <c r="G2" s="2"/>
      <c r="H2" s="2"/>
    </row>
    <row r="4" customFormat="false" ht="30" hidden="false" customHeight="true" outlineLevel="0" collapsed="false">
      <c r="A4" s="14" t="s">
        <v>36</v>
      </c>
      <c r="B4" s="14" t="s">
        <v>206</v>
      </c>
      <c r="C4" s="14" t="s">
        <v>226</v>
      </c>
      <c r="D4" s="14" t="s">
        <v>227</v>
      </c>
      <c r="E4" s="14" t="s">
        <v>228</v>
      </c>
      <c r="F4" s="14" t="s">
        <v>229</v>
      </c>
      <c r="G4" s="14" t="s">
        <v>230</v>
      </c>
      <c r="H4" s="14" t="s">
        <v>86</v>
      </c>
    </row>
    <row r="5" customFormat="false" ht="23.85" hidden="false" customHeight="false" outlineLevel="0" collapsed="false">
      <c r="A5" s="9" t="s">
        <v>37</v>
      </c>
      <c r="B5" s="16" t="s">
        <v>215</v>
      </c>
      <c r="C5" s="16" t="s">
        <v>128</v>
      </c>
      <c r="D5" s="25"/>
      <c r="E5" s="26" t="str">
        <f aca="false">IF(OR(A5="",B5="",C5=""),"",A5&amp;"-"&amp;B5&amp;"-"&amp;C5)</f>
        <v>NB-2401-HNV-XS</v>
      </c>
      <c r="F5" s="25" t="s">
        <v>231</v>
      </c>
      <c r="G5" s="16" t="n">
        <v>1</v>
      </c>
      <c r="H5" s="9" t="s">
        <v>232</v>
      </c>
    </row>
    <row r="6" customFormat="false" ht="15" hidden="false" customHeight="false" outlineLevel="0" collapsed="false">
      <c r="A6" s="9" t="s">
        <v>37</v>
      </c>
      <c r="B6" s="16" t="s">
        <v>215</v>
      </c>
      <c r="C6" s="16" t="s">
        <v>129</v>
      </c>
      <c r="D6" s="25"/>
      <c r="E6" s="26" t="str">
        <f aca="false">IF(OR(A6="",B6="",C6=""),"",A6&amp;"-"&amp;B6&amp;"-"&amp;C6)</f>
        <v>NB-2401-HNV-S</v>
      </c>
      <c r="F6" s="25"/>
      <c r="G6" s="16" t="n">
        <v>2</v>
      </c>
      <c r="H6" s="9"/>
    </row>
    <row r="7" customFormat="false" ht="15" hidden="false" customHeight="false" outlineLevel="0" collapsed="false">
      <c r="A7" s="9" t="s">
        <v>37</v>
      </c>
      <c r="B7" s="16" t="s">
        <v>215</v>
      </c>
      <c r="C7" s="16" t="s">
        <v>55</v>
      </c>
      <c r="D7" s="25"/>
      <c r="E7" s="26" t="str">
        <f aca="false">IF(OR(A7="",B7="",C7=""),"",A7&amp;"-"&amp;B7&amp;"-"&amp;C7)</f>
        <v>NB-2401-HNV-M</v>
      </c>
      <c r="F7" s="25"/>
      <c r="G7" s="16" t="n">
        <v>2</v>
      </c>
      <c r="H7" s="9"/>
    </row>
    <row r="8" customFormat="false" ht="15" hidden="false" customHeight="false" outlineLevel="0" collapsed="false">
      <c r="A8" s="9" t="s">
        <v>37</v>
      </c>
      <c r="B8" s="16" t="s">
        <v>215</v>
      </c>
      <c r="C8" s="16" t="s">
        <v>131</v>
      </c>
      <c r="D8" s="25"/>
      <c r="E8" s="26" t="str">
        <f aca="false">IF(OR(A8="",B8="",C8=""),"",A8&amp;"-"&amp;B8&amp;"-"&amp;C8)</f>
        <v>NB-2401-HNV-L</v>
      </c>
      <c r="F8" s="25"/>
      <c r="G8" s="16" t="n">
        <v>2</v>
      </c>
      <c r="H8" s="9"/>
    </row>
    <row r="9" customFormat="false" ht="15" hidden="false" customHeight="false" outlineLevel="0" collapsed="false">
      <c r="A9" s="9" t="s">
        <v>37</v>
      </c>
      <c r="B9" s="16" t="s">
        <v>215</v>
      </c>
      <c r="C9" s="16" t="s">
        <v>132</v>
      </c>
      <c r="D9" s="25"/>
      <c r="E9" s="26" t="str">
        <f aca="false">IF(OR(A9="",B9="",C9=""),"",A9&amp;"-"&amp;B9&amp;"-"&amp;C9)</f>
        <v>NB-2401-HNV-XL</v>
      </c>
      <c r="F9" s="25"/>
      <c r="G9" s="16" t="n">
        <v>1</v>
      </c>
      <c r="H9" s="9"/>
    </row>
    <row r="10" customFormat="false" ht="15" hidden="false" customHeight="false" outlineLevel="0" collapsed="false">
      <c r="A10" s="9" t="s">
        <v>37</v>
      </c>
      <c r="B10" s="16" t="s">
        <v>215</v>
      </c>
      <c r="C10" s="16" t="s">
        <v>133</v>
      </c>
      <c r="D10" s="25"/>
      <c r="E10" s="26" t="str">
        <f aca="false">IF(OR(A10="",B10="",C10=""),"",A10&amp;"-"&amp;B10&amp;"-"&amp;C10)</f>
        <v>NB-2401-HNV-XXL</v>
      </c>
      <c r="F10" s="25"/>
      <c r="G10" s="16" t="n">
        <v>0</v>
      </c>
      <c r="H10" s="9"/>
    </row>
    <row r="11" customFormat="false" ht="15" hidden="false" customHeight="false" outlineLevel="0" collapsed="false">
      <c r="A11" s="9"/>
      <c r="B11" s="16"/>
      <c r="C11" s="16"/>
      <c r="D11" s="25"/>
      <c r="E11" s="26" t="str">
        <f aca="false">IF(OR(A11="",B11="",C11=""),"",A11&amp;"-"&amp;B11&amp;"-"&amp;C11)</f>
        <v/>
      </c>
      <c r="F11" s="25"/>
      <c r="G11" s="16"/>
      <c r="H11" s="9"/>
    </row>
    <row r="12" customFormat="false" ht="15" hidden="false" customHeight="false" outlineLevel="0" collapsed="false">
      <c r="A12" s="9"/>
      <c r="B12" s="16"/>
      <c r="C12" s="16"/>
      <c r="D12" s="25"/>
      <c r="E12" s="26" t="str">
        <f aca="false">IF(OR(A12="",B12="",C12=""),"",A12&amp;"-"&amp;B12&amp;"-"&amp;C12)</f>
        <v/>
      </c>
      <c r="F12" s="25"/>
      <c r="G12" s="16"/>
      <c r="H12" s="9"/>
    </row>
    <row r="13" customFormat="false" ht="15" hidden="false" customHeight="false" outlineLevel="0" collapsed="false">
      <c r="A13" s="9"/>
      <c r="B13" s="16"/>
      <c r="C13" s="16"/>
      <c r="D13" s="25"/>
      <c r="E13" s="26" t="str">
        <f aca="false">IF(OR(A13="",B13="",C13=""),"",A13&amp;"-"&amp;B13&amp;"-"&amp;C13)</f>
        <v/>
      </c>
      <c r="F13" s="25"/>
      <c r="G13" s="16"/>
      <c r="H13" s="9"/>
    </row>
    <row r="14" customFormat="false" ht="15" hidden="false" customHeight="false" outlineLevel="0" collapsed="false">
      <c r="A14" s="9"/>
      <c r="B14" s="16"/>
      <c r="C14" s="16"/>
      <c r="D14" s="25"/>
      <c r="E14" s="26" t="str">
        <f aca="false">IF(OR(A14="",B14="",C14=""),"",A14&amp;"-"&amp;B14&amp;"-"&amp;C14)</f>
        <v/>
      </c>
      <c r="F14" s="25"/>
      <c r="G14" s="16"/>
      <c r="H14" s="9"/>
    </row>
    <row r="15" customFormat="false" ht="15" hidden="false" customHeight="false" outlineLevel="0" collapsed="false">
      <c r="A15" s="9"/>
      <c r="B15" s="16"/>
      <c r="C15" s="16"/>
      <c r="D15" s="25"/>
      <c r="E15" s="26" t="str">
        <f aca="false">IF(OR(A15="",B15="",C15=""),"",A15&amp;"-"&amp;B15&amp;"-"&amp;C15)</f>
        <v/>
      </c>
      <c r="F15" s="25"/>
      <c r="G15" s="16"/>
      <c r="H15" s="9"/>
    </row>
    <row r="16" customFormat="false" ht="15" hidden="false" customHeight="false" outlineLevel="0" collapsed="false">
      <c r="A16" s="9"/>
      <c r="B16" s="16"/>
      <c r="C16" s="16"/>
      <c r="D16" s="25"/>
      <c r="E16" s="26" t="str">
        <f aca="false">IF(OR(A16="",B16="",C16=""),"",A16&amp;"-"&amp;B16&amp;"-"&amp;C16)</f>
        <v/>
      </c>
      <c r="F16" s="25"/>
      <c r="G16" s="16"/>
      <c r="H16" s="9"/>
    </row>
    <row r="17" customFormat="false" ht="15" hidden="false" customHeight="false" outlineLevel="0" collapsed="false">
      <c r="A17" s="9"/>
      <c r="B17" s="16"/>
      <c r="C17" s="16"/>
      <c r="D17" s="25"/>
      <c r="E17" s="26" t="str">
        <f aca="false">IF(OR(A17="",B17="",C17=""),"",A17&amp;"-"&amp;B17&amp;"-"&amp;C17)</f>
        <v/>
      </c>
      <c r="F17" s="25"/>
      <c r="G17" s="16"/>
      <c r="H17" s="9"/>
    </row>
    <row r="18" customFormat="false" ht="15" hidden="false" customHeight="false" outlineLevel="0" collapsed="false">
      <c r="A18" s="9"/>
      <c r="B18" s="16"/>
      <c r="C18" s="16"/>
      <c r="D18" s="25"/>
      <c r="E18" s="26" t="str">
        <f aca="false">IF(OR(A18="",B18="",C18=""),"",A18&amp;"-"&amp;B18&amp;"-"&amp;C18)</f>
        <v/>
      </c>
      <c r="F18" s="25"/>
      <c r="G18" s="16"/>
      <c r="H18" s="9"/>
    </row>
    <row r="19" customFormat="false" ht="15" hidden="false" customHeight="false" outlineLevel="0" collapsed="false">
      <c r="A19" s="9"/>
      <c r="B19" s="16"/>
      <c r="C19" s="16"/>
      <c r="D19" s="25"/>
      <c r="E19" s="26" t="str">
        <f aca="false">IF(OR(A19="",B19="",C19=""),"",A19&amp;"-"&amp;B19&amp;"-"&amp;C19)</f>
        <v/>
      </c>
      <c r="F19" s="25"/>
      <c r="G19" s="16"/>
      <c r="H19" s="9"/>
    </row>
    <row r="20" customFormat="false" ht="15" hidden="false" customHeight="false" outlineLevel="0" collapsed="false">
      <c r="A20" s="9"/>
      <c r="B20" s="16"/>
      <c r="C20" s="16"/>
      <c r="D20" s="25"/>
      <c r="E20" s="26" t="str">
        <f aca="false">IF(OR(A20="",B20="",C20=""),"",A20&amp;"-"&amp;B20&amp;"-"&amp;C20)</f>
        <v/>
      </c>
      <c r="F20" s="25"/>
      <c r="G20" s="16"/>
      <c r="H20" s="9"/>
    </row>
    <row r="21" customFormat="false" ht="15" hidden="false" customHeight="false" outlineLevel="0" collapsed="false">
      <c r="A21" s="9"/>
      <c r="B21" s="16"/>
      <c r="C21" s="16"/>
      <c r="D21" s="25"/>
      <c r="E21" s="26" t="str">
        <f aca="false">IF(OR(A21="",B21="",C21=""),"",A21&amp;"-"&amp;B21&amp;"-"&amp;C21)</f>
        <v/>
      </c>
      <c r="F21" s="25"/>
      <c r="G21" s="16"/>
      <c r="H21" s="9"/>
    </row>
    <row r="22" customFormat="false" ht="15" hidden="false" customHeight="false" outlineLevel="0" collapsed="false">
      <c r="A22" s="9"/>
      <c r="B22" s="16"/>
      <c r="C22" s="16"/>
      <c r="D22" s="25"/>
      <c r="E22" s="26" t="str">
        <f aca="false">IF(OR(A22="",B22="",C22=""),"",A22&amp;"-"&amp;B22&amp;"-"&amp;C22)</f>
        <v/>
      </c>
      <c r="F22" s="25"/>
      <c r="G22" s="16"/>
      <c r="H22" s="9"/>
    </row>
    <row r="23" customFormat="false" ht="15" hidden="false" customHeight="false" outlineLevel="0" collapsed="false">
      <c r="A23" s="9"/>
      <c r="B23" s="16"/>
      <c r="C23" s="16"/>
      <c r="D23" s="25"/>
      <c r="E23" s="26" t="str">
        <f aca="false">IF(OR(A23="",B23="",C23=""),"",A23&amp;"-"&amp;B23&amp;"-"&amp;C23)</f>
        <v/>
      </c>
      <c r="F23" s="25"/>
      <c r="G23" s="16"/>
      <c r="H23" s="9"/>
    </row>
    <row r="24" customFormat="false" ht="15" hidden="false" customHeight="false" outlineLevel="0" collapsed="false">
      <c r="A24" s="9"/>
      <c r="B24" s="16"/>
      <c r="C24" s="16"/>
      <c r="D24" s="25"/>
      <c r="E24" s="26" t="str">
        <f aca="false">IF(OR(A24="",B24="",C24=""),"",A24&amp;"-"&amp;B24&amp;"-"&amp;C24)</f>
        <v/>
      </c>
      <c r="F24" s="25"/>
      <c r="G24" s="16"/>
      <c r="H24" s="9"/>
    </row>
    <row r="25" customFormat="false" ht="15" hidden="false" customHeight="false" outlineLevel="0" collapsed="false">
      <c r="A25" s="9"/>
      <c r="B25" s="16"/>
      <c r="C25" s="16"/>
      <c r="D25" s="25"/>
      <c r="E25" s="26" t="str">
        <f aca="false">IF(OR(A25="",B25="",C25=""),"",A25&amp;"-"&amp;B25&amp;"-"&amp;C25)</f>
        <v/>
      </c>
      <c r="F25" s="25"/>
      <c r="G25" s="16"/>
      <c r="H25" s="9"/>
    </row>
    <row r="26" customFormat="false" ht="15" hidden="false" customHeight="false" outlineLevel="0" collapsed="false">
      <c r="A26" s="9"/>
      <c r="B26" s="16"/>
      <c r="C26" s="16"/>
      <c r="D26" s="25"/>
      <c r="E26" s="26" t="str">
        <f aca="false">IF(OR(A26="",B26="",C26=""),"",A26&amp;"-"&amp;B26&amp;"-"&amp;C26)</f>
        <v/>
      </c>
      <c r="F26" s="25"/>
      <c r="G26" s="16"/>
      <c r="H26" s="9"/>
    </row>
    <row r="27" customFormat="false" ht="15" hidden="false" customHeight="false" outlineLevel="0" collapsed="false">
      <c r="A27" s="9"/>
      <c r="B27" s="16"/>
      <c r="C27" s="16"/>
      <c r="D27" s="25"/>
      <c r="E27" s="26" t="str">
        <f aca="false">IF(OR(A27="",B27="",C27=""),"",A27&amp;"-"&amp;B27&amp;"-"&amp;C27)</f>
        <v/>
      </c>
      <c r="F27" s="25"/>
      <c r="G27" s="16"/>
      <c r="H27" s="9"/>
    </row>
    <row r="28" customFormat="false" ht="15" hidden="false" customHeight="false" outlineLevel="0" collapsed="false">
      <c r="A28" s="9"/>
      <c r="B28" s="16"/>
      <c r="C28" s="16"/>
      <c r="D28" s="25"/>
      <c r="E28" s="26" t="str">
        <f aca="false">IF(OR(A28="",B28="",C28=""),"",A28&amp;"-"&amp;B28&amp;"-"&amp;C28)</f>
        <v/>
      </c>
      <c r="F28" s="25"/>
      <c r="G28" s="16"/>
      <c r="H28" s="9"/>
    </row>
    <row r="29" customFormat="false" ht="15" hidden="false" customHeight="false" outlineLevel="0" collapsed="false">
      <c r="A29" s="9"/>
      <c r="B29" s="16"/>
      <c r="C29" s="16"/>
      <c r="D29" s="25"/>
      <c r="E29" s="26" t="str">
        <f aca="false">IF(OR(A29="",B29="",C29=""),"",A29&amp;"-"&amp;B29&amp;"-"&amp;C29)</f>
        <v/>
      </c>
      <c r="F29" s="25"/>
      <c r="G29" s="16"/>
      <c r="H29" s="9"/>
    </row>
    <row r="30" customFormat="false" ht="15" hidden="false" customHeight="false" outlineLevel="0" collapsed="false">
      <c r="A30" s="9"/>
      <c r="B30" s="16"/>
      <c r="C30" s="16"/>
      <c r="D30" s="25"/>
      <c r="E30" s="26" t="str">
        <f aca="false">IF(OR(A30="",B30="",C30=""),"",A30&amp;"-"&amp;B30&amp;"-"&amp;C30)</f>
        <v/>
      </c>
      <c r="F30" s="25"/>
      <c r="G30" s="16"/>
      <c r="H30" s="9"/>
    </row>
    <row r="31" customFormat="false" ht="15" hidden="false" customHeight="false" outlineLevel="0" collapsed="false">
      <c r="A31" s="9"/>
      <c r="B31" s="16"/>
      <c r="C31" s="16"/>
      <c r="D31" s="25"/>
      <c r="E31" s="26" t="str">
        <f aca="false">IF(OR(A31="",B31="",C31=""),"",A31&amp;"-"&amp;B31&amp;"-"&amp;C31)</f>
        <v/>
      </c>
      <c r="F31" s="25"/>
      <c r="G31" s="16"/>
      <c r="H31" s="9"/>
    </row>
    <row r="32" customFormat="false" ht="15" hidden="false" customHeight="false" outlineLevel="0" collapsed="false">
      <c r="A32" s="9"/>
      <c r="B32" s="16"/>
      <c r="C32" s="16"/>
      <c r="D32" s="25"/>
      <c r="E32" s="26" t="str">
        <f aca="false">IF(OR(A32="",B32="",C32=""),"",A32&amp;"-"&amp;B32&amp;"-"&amp;C32)</f>
        <v/>
      </c>
      <c r="F32" s="25"/>
      <c r="G32" s="16"/>
      <c r="H32" s="9"/>
    </row>
    <row r="33" customFormat="false" ht="15" hidden="false" customHeight="false" outlineLevel="0" collapsed="false">
      <c r="A33" s="9"/>
      <c r="B33" s="16"/>
      <c r="C33" s="16"/>
      <c r="D33" s="25"/>
      <c r="E33" s="26" t="str">
        <f aca="false">IF(OR(A33="",B33="",C33=""),"",A33&amp;"-"&amp;B33&amp;"-"&amp;C33)</f>
        <v/>
      </c>
      <c r="F33" s="25"/>
      <c r="G33" s="16"/>
      <c r="H33" s="9"/>
    </row>
    <row r="34" customFormat="false" ht="15" hidden="false" customHeight="false" outlineLevel="0" collapsed="false">
      <c r="A34" s="9"/>
      <c r="B34" s="16"/>
      <c r="C34" s="16"/>
      <c r="D34" s="25"/>
      <c r="E34" s="26" t="str">
        <f aca="false">IF(OR(A34="",B34="",C34=""),"",A34&amp;"-"&amp;B34&amp;"-"&amp;C34)</f>
        <v/>
      </c>
      <c r="F34" s="25"/>
      <c r="G34" s="16"/>
      <c r="H34" s="9"/>
    </row>
    <row r="35" customFormat="false" ht="15" hidden="false" customHeight="false" outlineLevel="0" collapsed="false">
      <c r="A35" s="9"/>
      <c r="B35" s="16"/>
      <c r="C35" s="16"/>
      <c r="D35" s="25"/>
      <c r="E35" s="26" t="str">
        <f aca="false">IF(OR(A35="",B35="",C35=""),"",A35&amp;"-"&amp;B35&amp;"-"&amp;C35)</f>
        <v/>
      </c>
      <c r="F35" s="25"/>
      <c r="G35" s="16"/>
      <c r="H35" s="9"/>
    </row>
    <row r="36" customFormat="false" ht="15" hidden="false" customHeight="false" outlineLevel="0" collapsed="false">
      <c r="A36" s="9"/>
      <c r="B36" s="16"/>
      <c r="C36" s="16"/>
      <c r="D36" s="25"/>
      <c r="E36" s="26" t="str">
        <f aca="false">IF(OR(A36="",B36="",C36=""),"",A36&amp;"-"&amp;B36&amp;"-"&amp;C36)</f>
        <v/>
      </c>
      <c r="F36" s="25"/>
      <c r="G36" s="16"/>
      <c r="H36" s="9"/>
    </row>
    <row r="37" customFormat="false" ht="15" hidden="false" customHeight="false" outlineLevel="0" collapsed="false">
      <c r="A37" s="9"/>
      <c r="B37" s="16"/>
      <c r="C37" s="16"/>
      <c r="D37" s="25"/>
      <c r="E37" s="26" t="str">
        <f aca="false">IF(OR(A37="",B37="",C37=""),"",A37&amp;"-"&amp;B37&amp;"-"&amp;C37)</f>
        <v/>
      </c>
      <c r="F37" s="25"/>
      <c r="G37" s="16"/>
      <c r="H37" s="9"/>
    </row>
    <row r="38" customFormat="false" ht="15" hidden="false" customHeight="false" outlineLevel="0" collapsed="false">
      <c r="A38" s="9"/>
      <c r="B38" s="16"/>
      <c r="C38" s="16"/>
      <c r="D38" s="25"/>
      <c r="E38" s="26" t="str">
        <f aca="false">IF(OR(A38="",B38="",C38=""),"",A38&amp;"-"&amp;B38&amp;"-"&amp;C38)</f>
        <v/>
      </c>
      <c r="F38" s="25"/>
      <c r="G38" s="16"/>
      <c r="H38" s="9"/>
    </row>
    <row r="39" customFormat="false" ht="15" hidden="false" customHeight="false" outlineLevel="0" collapsed="false">
      <c r="A39" s="9"/>
      <c r="B39" s="16"/>
      <c r="C39" s="16"/>
      <c r="D39" s="25"/>
      <c r="E39" s="26" t="str">
        <f aca="false">IF(OR(A39="",B39="",C39=""),"",A39&amp;"-"&amp;B39&amp;"-"&amp;C39)</f>
        <v/>
      </c>
      <c r="F39" s="25"/>
      <c r="G39" s="16"/>
      <c r="H39" s="9"/>
    </row>
    <row r="40" customFormat="false" ht="15" hidden="false" customHeight="false" outlineLevel="0" collapsed="false">
      <c r="A40" s="9"/>
      <c r="B40" s="16"/>
      <c r="C40" s="16"/>
      <c r="D40" s="25"/>
      <c r="E40" s="26" t="str">
        <f aca="false">IF(OR(A40="",B40="",C40=""),"",A40&amp;"-"&amp;B40&amp;"-"&amp;C40)</f>
        <v/>
      </c>
      <c r="F40" s="25"/>
      <c r="G40" s="16"/>
      <c r="H40" s="9"/>
    </row>
    <row r="41" customFormat="false" ht="15" hidden="false" customHeight="false" outlineLevel="0" collapsed="false">
      <c r="A41" s="9"/>
      <c r="B41" s="16"/>
      <c r="C41" s="16"/>
      <c r="D41" s="25"/>
      <c r="E41" s="26" t="str">
        <f aca="false">IF(OR(A41="",B41="",C41=""),"",A41&amp;"-"&amp;B41&amp;"-"&amp;C41)</f>
        <v/>
      </c>
      <c r="F41" s="25"/>
      <c r="G41" s="16"/>
      <c r="H41" s="9"/>
    </row>
    <row r="42" customFormat="false" ht="15" hidden="false" customHeight="false" outlineLevel="0" collapsed="false">
      <c r="A42" s="9"/>
      <c r="B42" s="16"/>
      <c r="C42" s="16"/>
      <c r="D42" s="25"/>
      <c r="E42" s="26" t="str">
        <f aca="false">IF(OR(A42="",B42="",C42=""),"",A42&amp;"-"&amp;B42&amp;"-"&amp;C42)</f>
        <v/>
      </c>
      <c r="F42" s="25"/>
      <c r="G42" s="16"/>
      <c r="H42" s="9"/>
    </row>
    <row r="43" customFormat="false" ht="15" hidden="false" customHeight="false" outlineLevel="0" collapsed="false">
      <c r="A43" s="9"/>
      <c r="B43" s="16"/>
      <c r="C43" s="16"/>
      <c r="D43" s="25"/>
      <c r="E43" s="26" t="str">
        <f aca="false">IF(OR(A43="",B43="",C43=""),"",A43&amp;"-"&amp;B43&amp;"-"&amp;C43)</f>
        <v/>
      </c>
      <c r="F43" s="25"/>
      <c r="G43" s="16"/>
      <c r="H43" s="9"/>
    </row>
    <row r="44" customFormat="false" ht="15" hidden="false" customHeight="false" outlineLevel="0" collapsed="false">
      <c r="A44" s="9"/>
      <c r="B44" s="16"/>
      <c r="C44" s="16"/>
      <c r="D44" s="25"/>
      <c r="E44" s="26" t="str">
        <f aca="false">IF(OR(A44="",B44="",C44=""),"",A44&amp;"-"&amp;B44&amp;"-"&amp;C44)</f>
        <v/>
      </c>
      <c r="F44" s="25"/>
      <c r="G44" s="16"/>
      <c r="H44" s="9"/>
    </row>
    <row r="45" customFormat="false" ht="15" hidden="false" customHeight="false" outlineLevel="0" collapsed="false">
      <c r="A45" s="9"/>
      <c r="B45" s="16"/>
      <c r="C45" s="16"/>
      <c r="D45" s="25"/>
      <c r="E45" s="26" t="str">
        <f aca="false">IF(OR(A45="",B45="",C45=""),"",A45&amp;"-"&amp;B45&amp;"-"&amp;C45)</f>
        <v/>
      </c>
      <c r="F45" s="25"/>
      <c r="G45" s="16"/>
      <c r="H45" s="9"/>
    </row>
    <row r="46" customFormat="false" ht="15" hidden="false" customHeight="false" outlineLevel="0" collapsed="false">
      <c r="A46" s="9"/>
      <c r="B46" s="16"/>
      <c r="C46" s="16"/>
      <c r="D46" s="25"/>
      <c r="E46" s="26" t="str">
        <f aca="false">IF(OR(A46="",B46="",C46=""),"",A46&amp;"-"&amp;B46&amp;"-"&amp;C46)</f>
        <v/>
      </c>
      <c r="F46" s="25"/>
      <c r="G46" s="16"/>
      <c r="H46" s="9"/>
    </row>
    <row r="47" customFormat="false" ht="15" hidden="false" customHeight="false" outlineLevel="0" collapsed="false">
      <c r="A47" s="9"/>
      <c r="B47" s="16"/>
      <c r="C47" s="16"/>
      <c r="D47" s="25"/>
      <c r="E47" s="26" t="str">
        <f aca="false">IF(OR(A47="",B47="",C47=""),"",A47&amp;"-"&amp;B47&amp;"-"&amp;C47)</f>
        <v/>
      </c>
      <c r="F47" s="25"/>
      <c r="G47" s="16"/>
      <c r="H47" s="9"/>
    </row>
    <row r="48" customFormat="false" ht="15" hidden="false" customHeight="false" outlineLevel="0" collapsed="false">
      <c r="A48" s="9"/>
      <c r="B48" s="16"/>
      <c r="C48" s="16"/>
      <c r="D48" s="25"/>
      <c r="E48" s="26" t="str">
        <f aca="false">IF(OR(A48="",B48="",C48=""),"",A48&amp;"-"&amp;B48&amp;"-"&amp;C48)</f>
        <v/>
      </c>
      <c r="F48" s="25"/>
      <c r="G48" s="16"/>
      <c r="H48" s="9"/>
    </row>
    <row r="49" customFormat="false" ht="15" hidden="false" customHeight="false" outlineLevel="0" collapsed="false">
      <c r="A49" s="9"/>
      <c r="B49" s="16"/>
      <c r="C49" s="16"/>
      <c r="D49" s="25"/>
      <c r="E49" s="26" t="str">
        <f aca="false">IF(OR(A49="",B49="",C49=""),"",A49&amp;"-"&amp;B49&amp;"-"&amp;C49)</f>
        <v/>
      </c>
      <c r="F49" s="25"/>
      <c r="G49" s="16"/>
      <c r="H49" s="9"/>
    </row>
    <row r="50" customFormat="false" ht="15" hidden="false" customHeight="false" outlineLevel="0" collapsed="false">
      <c r="A50" s="9"/>
      <c r="B50" s="16"/>
      <c r="C50" s="16"/>
      <c r="D50" s="25"/>
      <c r="E50" s="26" t="str">
        <f aca="false">IF(OR(A50="",B50="",C50=""),"",A50&amp;"-"&amp;B50&amp;"-"&amp;C50)</f>
        <v/>
      </c>
      <c r="F50" s="25"/>
      <c r="G50" s="16"/>
      <c r="H50" s="9"/>
    </row>
    <row r="51" customFormat="false" ht="15" hidden="false" customHeight="false" outlineLevel="0" collapsed="false">
      <c r="A51" s="9"/>
      <c r="B51" s="16"/>
      <c r="C51" s="16"/>
      <c r="D51" s="25"/>
      <c r="E51" s="26" t="str">
        <f aca="false">IF(OR(A51="",B51="",C51=""),"",A51&amp;"-"&amp;B51&amp;"-"&amp;C51)</f>
        <v/>
      </c>
      <c r="F51" s="25"/>
      <c r="G51" s="16"/>
      <c r="H51" s="9"/>
    </row>
    <row r="52" customFormat="false" ht="15" hidden="false" customHeight="false" outlineLevel="0" collapsed="false">
      <c r="A52" s="9"/>
      <c r="B52" s="16"/>
      <c r="C52" s="16"/>
      <c r="D52" s="25"/>
      <c r="E52" s="26" t="str">
        <f aca="false">IF(OR(A52="",B52="",C52=""),"",A52&amp;"-"&amp;B52&amp;"-"&amp;C52)</f>
        <v/>
      </c>
      <c r="F52" s="25"/>
      <c r="G52" s="16"/>
      <c r="H52" s="9"/>
    </row>
    <row r="53" customFormat="false" ht="15" hidden="false" customHeight="false" outlineLevel="0" collapsed="false">
      <c r="A53" s="9"/>
      <c r="B53" s="16"/>
      <c r="C53" s="16"/>
      <c r="D53" s="25"/>
      <c r="E53" s="26" t="str">
        <f aca="false">IF(OR(A53="",B53="",C53=""),"",A53&amp;"-"&amp;B53&amp;"-"&amp;C53)</f>
        <v/>
      </c>
      <c r="F53" s="25"/>
      <c r="G53" s="16"/>
      <c r="H53" s="9"/>
    </row>
    <row r="54" customFormat="false" ht="15" hidden="false" customHeight="false" outlineLevel="0" collapsed="false">
      <c r="A54" s="9"/>
      <c r="B54" s="16"/>
      <c r="C54" s="16"/>
      <c r="D54" s="25"/>
      <c r="E54" s="26" t="str">
        <f aca="false">IF(OR(A54="",B54="",C54=""),"",A54&amp;"-"&amp;B54&amp;"-"&amp;C54)</f>
        <v/>
      </c>
      <c r="F54" s="25"/>
      <c r="G54" s="16"/>
      <c r="H54" s="9"/>
    </row>
    <row r="55" customFormat="false" ht="15" hidden="false" customHeight="false" outlineLevel="0" collapsed="false">
      <c r="A55" s="9"/>
      <c r="B55" s="16"/>
      <c r="C55" s="16"/>
      <c r="D55" s="25"/>
      <c r="E55" s="26" t="str">
        <f aca="false">IF(OR(A55="",B55="",C55=""),"",A55&amp;"-"&amp;B55&amp;"-"&amp;C55)</f>
        <v/>
      </c>
      <c r="F55" s="25"/>
      <c r="G55" s="16"/>
      <c r="H55" s="9"/>
    </row>
    <row r="56" customFormat="false" ht="15" hidden="false" customHeight="false" outlineLevel="0" collapsed="false">
      <c r="A56" s="9"/>
      <c r="B56" s="16"/>
      <c r="C56" s="16"/>
      <c r="D56" s="25"/>
      <c r="E56" s="26" t="str">
        <f aca="false">IF(OR(A56="",B56="",C56=""),"",A56&amp;"-"&amp;B56&amp;"-"&amp;C56)</f>
        <v/>
      </c>
      <c r="F56" s="25"/>
      <c r="G56" s="16"/>
      <c r="H56" s="9"/>
    </row>
    <row r="57" customFormat="false" ht="15" hidden="false" customHeight="false" outlineLevel="0" collapsed="false">
      <c r="A57" s="9"/>
      <c r="B57" s="16"/>
      <c r="C57" s="16"/>
      <c r="D57" s="25"/>
      <c r="E57" s="26" t="str">
        <f aca="false">IF(OR(A57="",B57="",C57=""),"",A57&amp;"-"&amp;B57&amp;"-"&amp;C57)</f>
        <v/>
      </c>
      <c r="F57" s="25"/>
      <c r="G57" s="16"/>
      <c r="H57" s="9"/>
    </row>
    <row r="58" customFormat="false" ht="15" hidden="false" customHeight="false" outlineLevel="0" collapsed="false">
      <c r="A58" s="9"/>
      <c r="B58" s="16"/>
      <c r="C58" s="16"/>
      <c r="D58" s="25"/>
      <c r="E58" s="26" t="str">
        <f aca="false">IF(OR(A58="",B58="",C58=""),"",A58&amp;"-"&amp;B58&amp;"-"&amp;C58)</f>
        <v/>
      </c>
      <c r="F58" s="25"/>
      <c r="G58" s="16"/>
      <c r="H58" s="9"/>
    </row>
    <row r="59" customFormat="false" ht="15" hidden="false" customHeight="false" outlineLevel="0" collapsed="false">
      <c r="A59" s="9"/>
      <c r="B59" s="16"/>
      <c r="C59" s="16"/>
      <c r="D59" s="25"/>
      <c r="E59" s="26" t="str">
        <f aca="false">IF(OR(A59="",B59="",C59=""),"",A59&amp;"-"&amp;B59&amp;"-"&amp;C59)</f>
        <v/>
      </c>
      <c r="F59" s="25"/>
      <c r="G59" s="16"/>
      <c r="H59" s="9"/>
    </row>
    <row r="60" customFormat="false" ht="15" hidden="false" customHeight="false" outlineLevel="0" collapsed="false">
      <c r="A60" s="9"/>
      <c r="B60" s="16"/>
      <c r="C60" s="16"/>
      <c r="D60" s="25"/>
      <c r="E60" s="26" t="str">
        <f aca="false">IF(OR(A60="",B60="",C60=""),"",A60&amp;"-"&amp;B60&amp;"-"&amp;C60)</f>
        <v/>
      </c>
      <c r="F60" s="25"/>
      <c r="G60" s="16"/>
      <c r="H60" s="9"/>
    </row>
    <row r="61" customFormat="false" ht="15" hidden="false" customHeight="false" outlineLevel="0" collapsed="false">
      <c r="A61" s="9"/>
      <c r="B61" s="16"/>
      <c r="C61" s="16"/>
      <c r="D61" s="25"/>
      <c r="E61" s="26" t="str">
        <f aca="false">IF(OR(A61="",B61="",C61=""),"",A61&amp;"-"&amp;B61&amp;"-"&amp;C61)</f>
        <v/>
      </c>
      <c r="F61" s="25"/>
      <c r="G61" s="16"/>
      <c r="H61" s="9"/>
    </row>
    <row r="62" customFormat="false" ht="15" hidden="false" customHeight="false" outlineLevel="0" collapsed="false">
      <c r="A62" s="9"/>
      <c r="B62" s="16"/>
      <c r="C62" s="16"/>
      <c r="D62" s="25"/>
      <c r="E62" s="26" t="str">
        <f aca="false">IF(OR(A62="",B62="",C62=""),"",A62&amp;"-"&amp;B62&amp;"-"&amp;C62)</f>
        <v/>
      </c>
      <c r="F62" s="25"/>
      <c r="G62" s="16"/>
      <c r="H62" s="9"/>
    </row>
    <row r="63" customFormat="false" ht="15" hidden="false" customHeight="false" outlineLevel="0" collapsed="false">
      <c r="A63" s="9"/>
      <c r="B63" s="16"/>
      <c r="C63" s="16"/>
      <c r="D63" s="25"/>
      <c r="E63" s="26" t="str">
        <f aca="false">IF(OR(A63="",B63="",C63=""),"",A63&amp;"-"&amp;B63&amp;"-"&amp;C63)</f>
        <v/>
      </c>
      <c r="F63" s="25"/>
      <c r="G63" s="16"/>
      <c r="H63" s="9"/>
    </row>
    <row r="64" customFormat="false" ht="15" hidden="false" customHeight="false" outlineLevel="0" collapsed="false">
      <c r="A64" s="9"/>
      <c r="B64" s="16"/>
      <c r="C64" s="16"/>
      <c r="D64" s="25"/>
      <c r="E64" s="26" t="str">
        <f aca="false">IF(OR(A64="",B64="",C64=""),"",A64&amp;"-"&amp;B64&amp;"-"&amp;C64)</f>
        <v/>
      </c>
      <c r="F64" s="25"/>
      <c r="G64" s="16"/>
      <c r="H64" s="9"/>
    </row>
    <row r="66" customFormat="false" ht="15" hidden="false" customHeight="false" outlineLevel="0" collapsed="false">
      <c r="F66" s="27" t="s">
        <v>233</v>
      </c>
      <c r="G66" s="26" t="n">
        <f aca="false">SUM(G5:G64)</f>
        <v>8</v>
      </c>
    </row>
  </sheetData>
  <mergeCells count="2">
    <mergeCell ref="A1:H1"/>
    <mergeCell ref="A2:H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D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46"/>
    <col collapsed="false" customWidth="true" hidden="false" outlineLevel="0" max="3" min="3" style="0" width="22"/>
    <col collapsed="false" customWidth="true" hidden="false" outlineLevel="0" max="4" min="4" style="0" width="30"/>
  </cols>
  <sheetData>
    <row r="1" customFormat="false" ht="17.35" hidden="false" customHeight="false" outlineLevel="0" collapsed="false">
      <c r="A1" s="1" t="s">
        <v>234</v>
      </c>
      <c r="B1" s="1"/>
      <c r="C1" s="1"/>
      <c r="D1" s="1"/>
    </row>
    <row r="2" customFormat="false" ht="30" hidden="false" customHeight="true" outlineLevel="0" collapsed="false">
      <c r="A2" s="2" t="s">
        <v>235</v>
      </c>
      <c r="B2" s="2"/>
      <c r="C2" s="2"/>
      <c r="D2" s="2"/>
    </row>
    <row r="4" customFormat="false" ht="30" hidden="false" customHeight="true" outlineLevel="0" collapsed="false">
      <c r="A4" s="14" t="s">
        <v>236</v>
      </c>
      <c r="B4" s="14" t="s">
        <v>237</v>
      </c>
      <c r="C4" s="14" t="s">
        <v>74</v>
      </c>
      <c r="D4" s="14" t="s">
        <v>86</v>
      </c>
    </row>
    <row r="5" customFormat="false" ht="27.75" hidden="false" customHeight="true" outlineLevel="0" collapsed="false">
      <c r="A5" s="8" t="s">
        <v>238</v>
      </c>
      <c r="B5" s="9" t="s">
        <v>239</v>
      </c>
      <c r="C5" s="9" t="s">
        <v>240</v>
      </c>
      <c r="D5" s="9" t="s">
        <v>241</v>
      </c>
    </row>
    <row r="6" customFormat="false" ht="27.75" hidden="false" customHeight="true" outlineLevel="0" collapsed="false">
      <c r="A6" s="8" t="s">
        <v>64</v>
      </c>
      <c r="B6" s="9" t="s">
        <v>242</v>
      </c>
      <c r="C6" s="9" t="s">
        <v>240</v>
      </c>
      <c r="D6" s="9" t="s">
        <v>243</v>
      </c>
    </row>
    <row r="7" customFormat="false" ht="27.75" hidden="false" customHeight="true" outlineLevel="0" collapsed="false">
      <c r="A7" s="8" t="s">
        <v>244</v>
      </c>
      <c r="B7" s="9" t="s">
        <v>245</v>
      </c>
      <c r="C7" s="9" t="s">
        <v>240</v>
      </c>
      <c r="D7" s="9" t="s">
        <v>246</v>
      </c>
    </row>
    <row r="8" customFormat="false" ht="27.75" hidden="false" customHeight="true" outlineLevel="0" collapsed="false">
      <c r="A8" s="8" t="s">
        <v>247</v>
      </c>
      <c r="B8" s="9" t="s">
        <v>248</v>
      </c>
      <c r="C8" s="9" t="s">
        <v>240</v>
      </c>
      <c r="D8" s="9" t="s">
        <v>249</v>
      </c>
    </row>
    <row r="9" customFormat="false" ht="27.75" hidden="false" customHeight="true" outlineLevel="0" collapsed="false">
      <c r="A9" s="8" t="s">
        <v>226</v>
      </c>
      <c r="B9" s="9"/>
      <c r="C9" s="9" t="s">
        <v>240</v>
      </c>
      <c r="D9" s="9"/>
    </row>
    <row r="10" customFormat="false" ht="27.75" hidden="false" customHeight="true" outlineLevel="0" collapsed="false">
      <c r="A10" s="8" t="s">
        <v>250</v>
      </c>
      <c r="B10" s="9"/>
      <c r="C10" s="9" t="s">
        <v>251</v>
      </c>
      <c r="D10" s="9"/>
    </row>
    <row r="11" customFormat="false" ht="27.75" hidden="false" customHeight="true" outlineLevel="0" collapsed="false">
      <c r="A11" s="8" t="s">
        <v>252</v>
      </c>
      <c r="B11" s="9"/>
      <c r="C11" s="9"/>
      <c r="D11" s="9" t="s">
        <v>253</v>
      </c>
    </row>
    <row r="12" customFormat="false" ht="27.75" hidden="false" customHeight="true" outlineLevel="0" collapsed="false">
      <c r="A12" s="8" t="s">
        <v>254</v>
      </c>
      <c r="B12" s="9"/>
      <c r="C12" s="9"/>
      <c r="D12" s="9"/>
    </row>
    <row r="13" customFormat="false" ht="27.75" hidden="false" customHeight="true" outlineLevel="0" collapsed="false">
      <c r="A13" s="8" t="s">
        <v>255</v>
      </c>
      <c r="B13" s="9"/>
      <c r="C13" s="9"/>
      <c r="D13" s="9" t="s">
        <v>256</v>
      </c>
    </row>
    <row r="14" customFormat="false" ht="27.75" hidden="false" customHeight="true" outlineLevel="0" collapsed="false">
      <c r="A14" s="8" t="s">
        <v>257</v>
      </c>
      <c r="B14" s="9"/>
      <c r="C14" s="9"/>
      <c r="D14" s="9"/>
    </row>
    <row r="15" customFormat="false" ht="27.75" hidden="false" customHeight="true" outlineLevel="0" collapsed="false">
      <c r="A15" s="8" t="s">
        <v>258</v>
      </c>
      <c r="B15" s="9"/>
      <c r="C15" s="9"/>
      <c r="D15" s="9"/>
    </row>
    <row r="16" customFormat="false" ht="27.75" hidden="false" customHeight="true" outlineLevel="0" collapsed="false">
      <c r="A16" s="8" t="s">
        <v>259</v>
      </c>
      <c r="B16" s="9"/>
      <c r="C16" s="9"/>
      <c r="D16" s="9" t="s">
        <v>260</v>
      </c>
    </row>
    <row r="17" customFormat="false" ht="27.75" hidden="false" customHeight="true" outlineLevel="0" collapsed="false">
      <c r="A17" s="8" t="s">
        <v>261</v>
      </c>
      <c r="B17" s="9" t="s">
        <v>262</v>
      </c>
      <c r="C17" s="9"/>
      <c r="D17" s="9" t="s">
        <v>263</v>
      </c>
    </row>
    <row r="18" customFormat="false" ht="27.75" hidden="false" customHeight="true" outlineLevel="0" collapsed="false">
      <c r="A18" s="8" t="s">
        <v>264</v>
      </c>
      <c r="B18" s="9"/>
      <c r="C18" s="9"/>
      <c r="D18" s="9" t="s">
        <v>265</v>
      </c>
    </row>
  </sheetData>
  <mergeCells count="2">
    <mergeCell ref="A1:D1"/>
    <mergeCell ref="A2:D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C2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16"/>
    <col collapsed="false" customWidth="true" hidden="false" outlineLevel="0" max="3" min="3" style="0" width="54"/>
  </cols>
  <sheetData>
    <row r="1" customFormat="false" ht="17.35" hidden="false" customHeight="false" outlineLevel="0" collapsed="false">
      <c r="A1" s="1" t="s">
        <v>266</v>
      </c>
      <c r="B1" s="1"/>
      <c r="C1" s="1"/>
    </row>
    <row r="2" customFormat="false" ht="30" hidden="false" customHeight="true" outlineLevel="0" collapsed="false">
      <c r="A2" s="2" t="s">
        <v>267</v>
      </c>
      <c r="B2" s="2"/>
      <c r="C2" s="2"/>
    </row>
    <row r="4" customFormat="false" ht="30" hidden="false" customHeight="true" outlineLevel="0" collapsed="false">
      <c r="A4" s="14" t="s">
        <v>268</v>
      </c>
      <c r="B4" s="14" t="s">
        <v>269</v>
      </c>
      <c r="C4" s="14" t="s">
        <v>270</v>
      </c>
    </row>
    <row r="5" customFormat="false" ht="21.75" hidden="false" customHeight="true" outlineLevel="0" collapsed="false">
      <c r="A5" s="28" t="s">
        <v>271</v>
      </c>
      <c r="B5" s="29" t="n">
        <f aca="false">BOM!K37</f>
        <v>3.155</v>
      </c>
      <c r="C5" s="30" t="s">
        <v>272</v>
      </c>
    </row>
    <row r="6" customFormat="false" ht="21.75" hidden="false" customHeight="true" outlineLevel="0" collapsed="false">
      <c r="A6" s="28" t="s">
        <v>273</v>
      </c>
      <c r="B6" s="29" t="n">
        <f aca="false">BOM!K38</f>
        <v>0.13</v>
      </c>
      <c r="C6" s="30" t="s">
        <v>274</v>
      </c>
    </row>
    <row r="7" customFormat="false" ht="21.75" hidden="false" customHeight="true" outlineLevel="0" collapsed="false">
      <c r="A7" s="28" t="s">
        <v>275</v>
      </c>
      <c r="B7" s="31" t="n">
        <v>1.1</v>
      </c>
      <c r="C7" s="30" t="s">
        <v>276</v>
      </c>
    </row>
    <row r="8" customFormat="false" ht="21.75" hidden="false" customHeight="true" outlineLevel="0" collapsed="false">
      <c r="A8" s="28" t="s">
        <v>277</v>
      </c>
      <c r="B8" s="31" t="n">
        <v>0.45</v>
      </c>
      <c r="C8" s="30" t="s">
        <v>278</v>
      </c>
    </row>
    <row r="9" customFormat="false" ht="21.75" hidden="false" customHeight="true" outlineLevel="0" collapsed="false">
      <c r="A9" s="8" t="s">
        <v>279</v>
      </c>
      <c r="B9" s="29" t="n">
        <f aca="false">SUM(B5:B8)</f>
        <v>4.835</v>
      </c>
      <c r="C9" s="30" t="s">
        <v>280</v>
      </c>
    </row>
    <row r="10" customFormat="false" ht="21.75" hidden="false" customHeight="true" outlineLevel="0" collapsed="false">
      <c r="A10" s="28" t="s">
        <v>281</v>
      </c>
      <c r="B10" s="16" t="s">
        <v>282</v>
      </c>
      <c r="C10" s="30" t="s">
        <v>283</v>
      </c>
    </row>
    <row r="11" customFormat="false" ht="21.75" hidden="false" customHeight="true" outlineLevel="0" collapsed="false">
      <c r="A11" s="28" t="s">
        <v>284</v>
      </c>
      <c r="B11" s="32" t="n">
        <v>0.165</v>
      </c>
      <c r="C11" s="30" t="s">
        <v>285</v>
      </c>
    </row>
    <row r="12" customFormat="false" ht="21.75" hidden="false" customHeight="true" outlineLevel="0" collapsed="false">
      <c r="A12" s="28" t="s">
        <v>286</v>
      </c>
      <c r="B12" s="29" t="n">
        <f aca="false">B9*B11</f>
        <v>0.797775</v>
      </c>
      <c r="C12" s="30" t="s">
        <v>287</v>
      </c>
    </row>
    <row r="13" customFormat="false" ht="21.75" hidden="false" customHeight="true" outlineLevel="0" collapsed="false">
      <c r="A13" s="28" t="s">
        <v>288</v>
      </c>
      <c r="B13" s="31" t="n">
        <v>0.38</v>
      </c>
      <c r="C13" s="30" t="s">
        <v>289</v>
      </c>
    </row>
    <row r="14" customFormat="false" ht="21.75" hidden="false" customHeight="true" outlineLevel="0" collapsed="false">
      <c r="A14" s="28" t="s">
        <v>290</v>
      </c>
      <c r="B14" s="31" t="n">
        <v>0.12</v>
      </c>
      <c r="C14" s="30" t="s">
        <v>291</v>
      </c>
    </row>
    <row r="15" customFormat="false" ht="21.75" hidden="false" customHeight="true" outlineLevel="0" collapsed="false">
      <c r="A15" s="8" t="s">
        <v>292</v>
      </c>
      <c r="B15" s="29" t="n">
        <f aca="false">B9+B12+B13+B14</f>
        <v>6.132775</v>
      </c>
      <c r="C15" s="30" t="s">
        <v>293</v>
      </c>
    </row>
    <row r="16" customFormat="false" ht="21.75" hidden="false" customHeight="true" outlineLevel="0" collapsed="false">
      <c r="A16" s="28" t="s">
        <v>294</v>
      </c>
      <c r="B16" s="32" t="n">
        <v>0.6</v>
      </c>
      <c r="C16" s="30" t="s">
        <v>295</v>
      </c>
    </row>
    <row r="17" customFormat="false" ht="21.75" hidden="false" customHeight="true" outlineLevel="0" collapsed="false">
      <c r="A17" s="8" t="s">
        <v>296</v>
      </c>
      <c r="B17" s="29" t="n">
        <f aca="false">IF(B16&gt;=1,"",B15/(1-B16))</f>
        <v>15.3319375</v>
      </c>
      <c r="C17" s="30" t="s">
        <v>297</v>
      </c>
    </row>
    <row r="18" customFormat="false" ht="21.75" hidden="false" customHeight="true" outlineLevel="0" collapsed="false">
      <c r="A18" s="28" t="s">
        <v>298</v>
      </c>
      <c r="B18" s="33" t="n">
        <v>2.2</v>
      </c>
      <c r="C18" s="30" t="s">
        <v>299</v>
      </c>
    </row>
    <row r="19" customFormat="false" ht="21.75" hidden="false" customHeight="true" outlineLevel="0" collapsed="false">
      <c r="A19" s="8" t="s">
        <v>300</v>
      </c>
      <c r="B19" s="29" t="n">
        <f aca="false">B17*B18</f>
        <v>33.7302625</v>
      </c>
      <c r="C19" s="30" t="s">
        <v>301</v>
      </c>
    </row>
    <row r="20" customFormat="false" ht="21.75" hidden="false" customHeight="true" outlineLevel="0" collapsed="false">
      <c r="A20" s="28" t="s">
        <v>302</v>
      </c>
      <c r="B20" s="34" t="n">
        <f aca="false">IF(B19=0,"",(B19-B17)/B19)</f>
        <v>0.545454545454546</v>
      </c>
      <c r="C20" s="30" t="s">
        <v>303</v>
      </c>
    </row>
    <row r="21" customFormat="false" ht="21.75" hidden="false" customHeight="true" outlineLevel="0" collapsed="false">
      <c r="A21" s="28" t="s">
        <v>304</v>
      </c>
      <c r="B21" s="34" t="n">
        <f aca="false">IF(B19=0,"",(B19-B15)/B19)</f>
        <v>0.818181818181818</v>
      </c>
      <c r="C21" s="30" t="s">
        <v>305</v>
      </c>
    </row>
    <row r="22" customFormat="false" ht="21.75" hidden="false" customHeight="true" outlineLevel="0" collapsed="false">
      <c r="A22" s="28" t="s">
        <v>306</v>
      </c>
      <c r="B22" s="29" t="n">
        <f aca="false">'Style Summary'!D9</f>
        <v>4.85</v>
      </c>
      <c r="C22" s="30" t="s">
        <v>307</v>
      </c>
    </row>
    <row r="23" customFormat="false" ht="21.75" hidden="false" customHeight="true" outlineLevel="0" collapsed="false">
      <c r="A23" s="28" t="s">
        <v>308</v>
      </c>
      <c r="B23" s="35" t="n">
        <f aca="false">B9-B22</f>
        <v>-0.0149999999999997</v>
      </c>
      <c r="C23" s="30" t="s">
        <v>309</v>
      </c>
    </row>
  </sheetData>
  <mergeCells count="2">
    <mergeCell ref="A1:C1"/>
    <mergeCell ref="A2:C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H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2"/>
    <col collapsed="false" customWidth="true" hidden="false" outlineLevel="0" max="2" min="2" style="0" width="10"/>
    <col collapsed="false" customWidth="true" hidden="false" outlineLevel="0" max="4" min="3" style="0" width="14"/>
    <col collapsed="false" customWidth="true" hidden="false" outlineLevel="0" max="5" min="5" style="0" width="8"/>
    <col collapsed="false" customWidth="true" hidden="false" outlineLevel="0" max="6" min="6" style="0" width="14"/>
    <col collapsed="false" customWidth="true" hidden="false" outlineLevel="0" max="7" min="7" style="0" width="40"/>
    <col collapsed="false" customWidth="true" hidden="false" outlineLevel="0" max="8" min="8" style="0" width="28"/>
  </cols>
  <sheetData>
    <row r="1" customFormat="false" ht="17.35" hidden="false" customHeight="false" outlineLevel="0" collapsed="false">
      <c r="A1" s="1" t="s">
        <v>24</v>
      </c>
      <c r="B1" s="1"/>
      <c r="C1" s="1"/>
      <c r="D1" s="1"/>
      <c r="E1" s="1"/>
      <c r="F1" s="1"/>
      <c r="G1" s="1"/>
      <c r="H1" s="1"/>
    </row>
    <row r="2" customFormat="false" ht="30" hidden="false" customHeight="true" outlineLevel="0" collapsed="false">
      <c r="A2" s="2" t="s">
        <v>310</v>
      </c>
      <c r="B2" s="2"/>
      <c r="C2" s="2"/>
      <c r="D2" s="2"/>
      <c r="E2" s="2"/>
      <c r="F2" s="2"/>
      <c r="G2" s="2"/>
      <c r="H2" s="2"/>
    </row>
    <row r="4" customFormat="false" ht="30" hidden="false" customHeight="true" outlineLevel="0" collapsed="false">
      <c r="A4" s="14" t="s">
        <v>311</v>
      </c>
      <c r="B4" s="14" t="s">
        <v>312</v>
      </c>
      <c r="C4" s="14" t="s">
        <v>313</v>
      </c>
      <c r="D4" s="14" t="s">
        <v>314</v>
      </c>
      <c r="E4" s="14" t="s">
        <v>315</v>
      </c>
      <c r="F4" s="14" t="s">
        <v>136</v>
      </c>
      <c r="G4" s="14" t="s">
        <v>316</v>
      </c>
      <c r="H4" s="14" t="s">
        <v>317</v>
      </c>
    </row>
    <row r="5" customFormat="false" ht="23.85" hidden="false" customHeight="false" outlineLevel="0" collapsed="false">
      <c r="A5" s="9" t="s">
        <v>43</v>
      </c>
      <c r="B5" s="16" t="s">
        <v>35</v>
      </c>
      <c r="C5" s="36" t="n">
        <v>46307</v>
      </c>
      <c r="D5" s="36" t="n">
        <v>46328</v>
      </c>
      <c r="E5" s="37" t="n">
        <f aca="false">IF(OR(C5="",D5=""),"",D5-C5)</f>
        <v>21</v>
      </c>
      <c r="F5" s="16" t="s">
        <v>318</v>
      </c>
      <c r="G5" s="9" t="s">
        <v>319</v>
      </c>
      <c r="H5" s="9" t="s">
        <v>320</v>
      </c>
    </row>
    <row r="6" customFormat="false" ht="15" hidden="false" customHeight="false" outlineLevel="0" collapsed="false">
      <c r="A6" s="9"/>
      <c r="B6" s="16"/>
      <c r="C6" s="36"/>
      <c r="D6" s="36"/>
      <c r="E6" s="37" t="str">
        <f aca="false">IF(OR(C6="",D6=""),"",D6-C6)</f>
        <v/>
      </c>
      <c r="F6" s="16"/>
      <c r="G6" s="9"/>
      <c r="H6" s="9"/>
    </row>
    <row r="7" customFormat="false" ht="15" hidden="false" customHeight="false" outlineLevel="0" collapsed="false">
      <c r="A7" s="9"/>
      <c r="B7" s="16"/>
      <c r="C7" s="36"/>
      <c r="D7" s="36"/>
      <c r="E7" s="37" t="str">
        <f aca="false">IF(OR(C7="",D7=""),"",D7-C7)</f>
        <v/>
      </c>
      <c r="F7" s="16"/>
      <c r="G7" s="9"/>
      <c r="H7" s="9"/>
    </row>
    <row r="8" customFormat="false" ht="15" hidden="false" customHeight="false" outlineLevel="0" collapsed="false">
      <c r="A8" s="9"/>
      <c r="B8" s="16"/>
      <c r="C8" s="36"/>
      <c r="D8" s="36"/>
      <c r="E8" s="37" t="str">
        <f aca="false">IF(OR(C8="",D8=""),"",D8-C8)</f>
        <v/>
      </c>
      <c r="F8" s="16"/>
      <c r="G8" s="9"/>
      <c r="H8" s="9"/>
    </row>
    <row r="9" customFormat="false" ht="15" hidden="false" customHeight="false" outlineLevel="0" collapsed="false">
      <c r="A9" s="9"/>
      <c r="B9" s="16"/>
      <c r="C9" s="36"/>
      <c r="D9" s="36"/>
      <c r="E9" s="37" t="str">
        <f aca="false">IF(OR(C9="",D9=""),"",D9-C9)</f>
        <v/>
      </c>
      <c r="F9" s="16"/>
      <c r="G9" s="9"/>
      <c r="H9" s="9"/>
    </row>
    <row r="10" customFormat="false" ht="15" hidden="false" customHeight="false" outlineLevel="0" collapsed="false">
      <c r="A10" s="9"/>
      <c r="B10" s="16"/>
      <c r="C10" s="36"/>
      <c r="D10" s="36"/>
      <c r="E10" s="37" t="str">
        <f aca="false">IF(OR(C10="",D10=""),"",D10-C10)</f>
        <v/>
      </c>
      <c r="F10" s="16"/>
      <c r="G10" s="9"/>
      <c r="H10" s="9"/>
    </row>
    <row r="11" customFormat="false" ht="15" hidden="false" customHeight="false" outlineLevel="0" collapsed="false">
      <c r="A11" s="9"/>
      <c r="B11" s="16"/>
      <c r="C11" s="36"/>
      <c r="D11" s="36"/>
      <c r="E11" s="37" t="str">
        <f aca="false">IF(OR(C11="",D11=""),"",D11-C11)</f>
        <v/>
      </c>
      <c r="F11" s="16"/>
      <c r="G11" s="9"/>
      <c r="H11" s="9"/>
    </row>
    <row r="12" customFormat="false" ht="15" hidden="false" customHeight="false" outlineLevel="0" collapsed="false">
      <c r="A12" s="9"/>
      <c r="B12" s="16"/>
      <c r="C12" s="36"/>
      <c r="D12" s="36"/>
      <c r="E12" s="37" t="str">
        <f aca="false">IF(OR(C12="",D12=""),"",D12-C12)</f>
        <v/>
      </c>
      <c r="F12" s="16"/>
      <c r="G12" s="9"/>
      <c r="H12" s="9"/>
    </row>
    <row r="13" customFormat="false" ht="15" hidden="false" customHeight="false" outlineLevel="0" collapsed="false">
      <c r="A13" s="9"/>
      <c r="B13" s="16"/>
      <c r="C13" s="36"/>
      <c r="D13" s="36"/>
      <c r="E13" s="37" t="str">
        <f aca="false">IF(OR(C13="",D13=""),"",D13-C13)</f>
        <v/>
      </c>
      <c r="F13" s="16"/>
      <c r="G13" s="9"/>
      <c r="H13" s="9"/>
    </row>
    <row r="14" customFormat="false" ht="15" hidden="false" customHeight="false" outlineLevel="0" collapsed="false">
      <c r="A14" s="9"/>
      <c r="B14" s="16"/>
      <c r="C14" s="36"/>
      <c r="D14" s="36"/>
      <c r="E14" s="37" t="str">
        <f aca="false">IF(OR(C14="",D14=""),"",D14-C14)</f>
        <v/>
      </c>
      <c r="F14" s="16"/>
      <c r="G14" s="9"/>
      <c r="H14" s="9"/>
    </row>
    <row r="15" customFormat="false" ht="15" hidden="false" customHeight="false" outlineLevel="0" collapsed="false">
      <c r="A15" s="9"/>
      <c r="B15" s="16"/>
      <c r="C15" s="36"/>
      <c r="D15" s="36"/>
      <c r="E15" s="37" t="str">
        <f aca="false">IF(OR(C15="",D15=""),"",D15-C15)</f>
        <v/>
      </c>
      <c r="F15" s="16"/>
      <c r="G15" s="9"/>
      <c r="H15" s="9"/>
    </row>
    <row r="16" customFormat="false" ht="15" hidden="false" customHeight="false" outlineLevel="0" collapsed="false">
      <c r="A16" s="9"/>
      <c r="B16" s="16"/>
      <c r="C16" s="36"/>
      <c r="D16" s="36"/>
      <c r="E16" s="37" t="str">
        <f aca="false">IF(OR(C16="",D16=""),"",D16-C16)</f>
        <v/>
      </c>
      <c r="F16" s="16"/>
      <c r="G16" s="9"/>
      <c r="H16" s="9"/>
    </row>
  </sheetData>
  <mergeCells count="2">
    <mergeCell ref="A1:H1"/>
    <mergeCell ref="A2:H2"/>
  </mergeCells>
  <dataValidations count="2">
    <dataValidation allowBlank="true" errorStyle="stop" operator="between" showDropDown="false" showErrorMessage="false" showInputMessage="false" sqref="A5:A16" type="list">
      <formula1>"Proto,Fit 1,Fit 2,Salesman (SMS),Pre-production (PP),Top of production (TOP)"</formula1>
      <formula2>0</formula2>
    </dataValidation>
    <dataValidation allowBlank="true" errorStyle="stop" operator="between" showDropDown="false" showErrorMessage="false" showInputMessage="false" sqref="F5:F16" type="list">
      <formula1>"Waiting,Received,Approved,Approved with comments,Rejected"</formula1>
      <formula2>0</formula2>
    </dataValidation>
  </dataValidation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8A8174"/>
    <pageSetUpPr fitToPage="true"/>
  </sheetPr>
  <dimension ref="A1:F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10"/>
    <col collapsed="false" customWidth="true" hidden="false" outlineLevel="0" max="2" min="2" style="0" width="13"/>
    <col collapsed="false" customWidth="true" hidden="false" outlineLevel="0" max="3" min="3" style="0" width="16"/>
    <col collapsed="false" customWidth="true" hidden="false" outlineLevel="0" max="4" min="4" style="0" width="50"/>
    <col collapsed="false" customWidth="true" hidden="false" outlineLevel="0" max="6" min="5" style="0" width="16"/>
  </cols>
  <sheetData>
    <row r="1" customFormat="false" ht="17.35" hidden="false" customHeight="false" outlineLevel="0" collapsed="false">
      <c r="A1" s="1" t="s">
        <v>321</v>
      </c>
      <c r="B1" s="1"/>
      <c r="C1" s="1"/>
      <c r="D1" s="1"/>
      <c r="E1" s="1"/>
      <c r="F1" s="1"/>
    </row>
    <row r="2" customFormat="false" ht="30" hidden="false" customHeight="true" outlineLevel="0" collapsed="false">
      <c r="A2" s="2" t="s">
        <v>322</v>
      </c>
      <c r="B2" s="2"/>
      <c r="C2" s="2"/>
      <c r="D2" s="2"/>
      <c r="E2" s="2"/>
      <c r="F2" s="2"/>
    </row>
    <row r="4" customFormat="false" ht="30" hidden="false" customHeight="true" outlineLevel="0" collapsed="false">
      <c r="A4" s="14" t="s">
        <v>34</v>
      </c>
      <c r="B4" s="14" t="s">
        <v>38</v>
      </c>
      <c r="C4" s="14" t="s">
        <v>323</v>
      </c>
      <c r="D4" s="14" t="s">
        <v>324</v>
      </c>
      <c r="E4" s="14" t="s">
        <v>325</v>
      </c>
      <c r="F4" s="14" t="s">
        <v>326</v>
      </c>
    </row>
    <row r="5" customFormat="false" ht="15" hidden="false" customHeight="false" outlineLevel="0" collapsed="false">
      <c r="A5" s="16" t="s">
        <v>35</v>
      </c>
      <c r="B5" s="36" t="n">
        <v>46307</v>
      </c>
      <c r="C5" s="9" t="s">
        <v>327</v>
      </c>
      <c r="D5" s="9" t="s">
        <v>328</v>
      </c>
      <c r="E5" s="9" t="s">
        <v>329</v>
      </c>
      <c r="F5" s="9" t="s">
        <v>330</v>
      </c>
    </row>
    <row r="6" customFormat="false" ht="15" hidden="false" customHeight="false" outlineLevel="0" collapsed="false">
      <c r="A6" s="16"/>
      <c r="B6" s="36"/>
      <c r="C6" s="9"/>
      <c r="D6" s="9"/>
      <c r="E6" s="9"/>
      <c r="F6" s="9"/>
    </row>
    <row r="7" customFormat="false" ht="15" hidden="false" customHeight="false" outlineLevel="0" collapsed="false">
      <c r="A7" s="16"/>
      <c r="B7" s="36"/>
      <c r="C7" s="9"/>
      <c r="D7" s="9"/>
      <c r="E7" s="9"/>
      <c r="F7" s="9"/>
    </row>
    <row r="8" customFormat="false" ht="15" hidden="false" customHeight="false" outlineLevel="0" collapsed="false">
      <c r="A8" s="16"/>
      <c r="B8" s="36"/>
      <c r="C8" s="9"/>
      <c r="D8" s="9"/>
      <c r="E8" s="9"/>
      <c r="F8" s="9"/>
    </row>
    <row r="9" customFormat="false" ht="15" hidden="false" customHeight="false" outlineLevel="0" collapsed="false">
      <c r="A9" s="16"/>
      <c r="B9" s="36"/>
      <c r="C9" s="9"/>
      <c r="D9" s="9"/>
      <c r="E9" s="9"/>
      <c r="F9" s="9"/>
    </row>
    <row r="10" customFormat="false" ht="15" hidden="false" customHeight="false" outlineLevel="0" collapsed="false">
      <c r="A10" s="16"/>
      <c r="B10" s="36"/>
      <c r="C10" s="9"/>
      <c r="D10" s="9"/>
      <c r="E10" s="9"/>
      <c r="F10" s="9"/>
    </row>
    <row r="11" customFormat="false" ht="15" hidden="false" customHeight="false" outlineLevel="0" collapsed="false">
      <c r="A11" s="16"/>
      <c r="B11" s="36"/>
      <c r="C11" s="9"/>
      <c r="D11" s="9"/>
      <c r="E11" s="9"/>
      <c r="F11" s="9"/>
    </row>
    <row r="12" customFormat="false" ht="15" hidden="false" customHeight="false" outlineLevel="0" collapsed="false">
      <c r="A12" s="16"/>
      <c r="B12" s="36"/>
      <c r="C12" s="9"/>
      <c r="D12" s="9"/>
      <c r="E12" s="9"/>
      <c r="F12" s="9"/>
    </row>
    <row r="13" customFormat="false" ht="15" hidden="false" customHeight="false" outlineLevel="0" collapsed="false">
      <c r="A13" s="16"/>
      <c r="B13" s="36"/>
      <c r="C13" s="9"/>
      <c r="D13" s="9"/>
      <c r="E13" s="9"/>
      <c r="F13" s="9"/>
    </row>
    <row r="14" customFormat="false" ht="15" hidden="false" customHeight="false" outlineLevel="0" collapsed="false">
      <c r="A14" s="16"/>
      <c r="B14" s="36"/>
      <c r="C14" s="9"/>
      <c r="D14" s="9"/>
      <c r="E14" s="9"/>
      <c r="F14" s="9"/>
    </row>
    <row r="15" customFormat="false" ht="15" hidden="false" customHeight="false" outlineLevel="0" collapsed="false">
      <c r="A15" s="16"/>
      <c r="B15" s="36"/>
      <c r="C15" s="9"/>
      <c r="D15" s="9"/>
      <c r="E15" s="9"/>
      <c r="F15" s="9"/>
    </row>
    <row r="16" customFormat="false" ht="15" hidden="false" customHeight="false" outlineLevel="0" collapsed="false">
      <c r="A16" s="16"/>
      <c r="B16" s="36"/>
      <c r="C16" s="9"/>
      <c r="D16" s="9"/>
      <c r="E16" s="9"/>
      <c r="F16" s="9"/>
    </row>
    <row r="17" customFormat="false" ht="15" hidden="false" customHeight="false" outlineLevel="0" collapsed="false">
      <c r="A17" s="16"/>
      <c r="B17" s="36"/>
      <c r="C17" s="9"/>
      <c r="D17" s="9"/>
      <c r="E17" s="9"/>
      <c r="F17" s="9"/>
    </row>
    <row r="18" customFormat="false" ht="15" hidden="false" customHeight="false" outlineLevel="0" collapsed="false">
      <c r="A18" s="16"/>
      <c r="B18" s="36"/>
      <c r="C18" s="9"/>
      <c r="D18" s="9"/>
      <c r="E18" s="9"/>
      <c r="F18" s="9"/>
    </row>
    <row r="19" customFormat="false" ht="15" hidden="false" customHeight="false" outlineLevel="0" collapsed="false">
      <c r="A19" s="16"/>
      <c r="B19" s="36"/>
      <c r="C19" s="9"/>
      <c r="D19" s="9"/>
      <c r="E19" s="9"/>
      <c r="F19" s="9"/>
    </row>
    <row r="20" customFormat="false" ht="15" hidden="false" customHeight="false" outlineLevel="0" collapsed="false">
      <c r="A20" s="16"/>
      <c r="B20" s="36"/>
      <c r="C20" s="9"/>
      <c r="D20" s="9"/>
      <c r="E20" s="9"/>
      <c r="F20" s="9"/>
    </row>
    <row r="21" customFormat="false" ht="15" hidden="false" customHeight="false" outlineLevel="0" collapsed="false">
      <c r="A21" s="16"/>
      <c r="B21" s="36"/>
      <c r="C21" s="9"/>
      <c r="D21" s="9"/>
      <c r="E21" s="9"/>
      <c r="F21" s="9"/>
    </row>
    <row r="22" customFormat="false" ht="15" hidden="false" customHeight="false" outlineLevel="0" collapsed="false">
      <c r="A22" s="16"/>
      <c r="B22" s="36"/>
      <c r="C22" s="9"/>
      <c r="D22" s="9"/>
      <c r="E22" s="9"/>
      <c r="F22" s="9"/>
    </row>
    <row r="23" customFormat="false" ht="15" hidden="false" customHeight="false" outlineLevel="0" collapsed="false">
      <c r="A23" s="16"/>
      <c r="B23" s="36"/>
      <c r="C23" s="9"/>
      <c r="D23" s="9"/>
      <c r="E23" s="9"/>
      <c r="F23" s="9"/>
    </row>
    <row r="24" customFormat="false" ht="15" hidden="false" customHeight="false" outlineLevel="0" collapsed="false">
      <c r="A24" s="16"/>
      <c r="B24" s="36"/>
      <c r="C24" s="9"/>
      <c r="D24" s="9"/>
      <c r="E24" s="9"/>
      <c r="F24" s="9"/>
    </row>
  </sheetData>
  <mergeCells count="2">
    <mergeCell ref="A1:F1"/>
    <mergeCell ref="A2:F2"/>
  </mergeCells>
  <printOptions headings="false" gridLines="false" gridLinesSet="true" horizontalCentered="false" verticalCentered="false"/>
  <pageMargins left="0.75" right="0.75" top="1" bottom="1" header="0.511811023622047" footer="0.5"/>
  <pageSetup paperSize="1" scale="100" fitToWidth="1" fitToHeight="0" pageOrder="downThenOver" orientation="landscape" blackAndWhite="false" draft="false" cellComments="none" horizontalDpi="300" verticalDpi="300" copies="1"/>
  <headerFooter differentFirst="false" differentOddEven="false">
    <oddHeader/>
    <oddFooter>&amp;CBusiness Fashion Advisors · businessfashionadvisors.com</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2026-10-13T22:51:29Z</dcterms:created>
  <dc:creator>Business Fashion Advisors</dc:creator>
  <dc:description/>
  <dc:language>en-US</dc:language>
  <cp:lastModifiedBy/>
  <dcterms:modified xsi:type="dcterms:W3CDTF">2026-10-13T22:51:30Z</dcterms:modified>
  <cp:revision>0</cp:revision>
  <dc:subject/>
  <dc:title>Apparel Tech Pack Template</dc:title>
</cp:coreProperties>
</file>

<file path=docProps/custom.xml><?xml version="1.0" encoding="utf-8"?>
<Properties xmlns="http://schemas.openxmlformats.org/officeDocument/2006/custom-properties" xmlns:vt="http://schemas.openxmlformats.org/officeDocument/2006/docPropsVTypes"/>
</file>