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lianamua\Documents\Evaluations\2025\MJCA Office and residence Salelologa\"/>
    </mc:Choice>
  </mc:AlternateContent>
  <xr:revisionPtr revIDLastSave="0" documentId="13_ncr:1_{54F4B1F7-8A94-4D97-976A-2E3F04457D30}" xr6:coauthVersionLast="47" xr6:coauthVersionMax="47" xr10:uidLastSave="{00000000-0000-0000-0000-000000000000}"/>
  <bookViews>
    <workbookView xWindow="-110" yWindow="-110" windowWidth="19420" windowHeight="10420" xr2:uid="{C002D0FC-F70A-4EBE-B143-BE7203914F6C}"/>
  </bookViews>
  <sheets>
    <sheet name="Courthouse Summary" sheetId="3" r:id="rId1"/>
    <sheet name="Courthouse SoQ" sheetId="1" r:id="rId2"/>
    <sheet name="Residence Summary" sheetId="4" r:id="rId3"/>
    <sheet name="Residence SoQ 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3" l="1"/>
  <c r="F60" i="3" s="1"/>
  <c r="F58" i="4"/>
  <c r="F57" i="4"/>
  <c r="F56" i="4"/>
  <c r="F55" i="4"/>
  <c r="F53" i="4"/>
  <c r="F51" i="4"/>
  <c r="F49" i="4"/>
  <c r="F43" i="4"/>
  <c r="F41" i="4"/>
  <c r="F39" i="4"/>
  <c r="F37" i="4"/>
  <c r="F35" i="4"/>
  <c r="F33" i="4"/>
  <c r="F29" i="4"/>
  <c r="F27" i="4"/>
  <c r="F25" i="4"/>
  <c r="F23" i="4"/>
  <c r="F21" i="4"/>
  <c r="F19" i="4"/>
  <c r="F17" i="4"/>
  <c r="F11" i="4"/>
  <c r="F9" i="4"/>
  <c r="F7" i="4"/>
  <c r="F58" i="3"/>
  <c r="F57" i="3"/>
  <c r="F56" i="3"/>
  <c r="F53" i="3"/>
  <c r="F51" i="3"/>
  <c r="F49" i="3"/>
  <c r="F47" i="3"/>
  <c r="F43" i="3"/>
  <c r="F41" i="3"/>
  <c r="F39" i="3"/>
  <c r="F37" i="3"/>
  <c r="F35" i="3"/>
  <c r="F33" i="3"/>
  <c r="F29" i="3"/>
  <c r="F27" i="3"/>
  <c r="F25" i="3"/>
  <c r="F23" i="3"/>
  <c r="F21" i="3"/>
  <c r="F19" i="3"/>
  <c r="F17" i="3"/>
  <c r="F11" i="3"/>
  <c r="F9" i="3"/>
  <c r="F7" i="3"/>
  <c r="F8" i="2"/>
  <c r="F10" i="2" s="1"/>
  <c r="F9" i="2"/>
  <c r="F13" i="2"/>
  <c r="F14" i="2"/>
  <c r="F15" i="2"/>
  <c r="F16" i="2"/>
  <c r="F17" i="2"/>
  <c r="F20" i="2"/>
  <c r="F23" i="2" s="1"/>
  <c r="F21" i="2"/>
  <c r="F22" i="2"/>
  <c r="F30" i="2"/>
  <c r="F37" i="2" s="1"/>
  <c r="F31" i="2"/>
  <c r="F32" i="2"/>
  <c r="F33" i="2"/>
  <c r="F34" i="2"/>
  <c r="F35" i="2"/>
  <c r="F36" i="2"/>
  <c r="F40" i="2"/>
  <c r="F41" i="2" s="1"/>
  <c r="F44" i="2"/>
  <c r="F45" i="2"/>
  <c r="F46" i="2"/>
  <c r="F49" i="2"/>
  <c r="F50" i="2"/>
  <c r="F51" i="2" s="1"/>
  <c r="F54" i="2"/>
  <c r="F55" i="2" s="1"/>
  <c r="F58" i="2"/>
  <c r="F59" i="2"/>
  <c r="F62" i="2"/>
  <c r="F64" i="2" s="1"/>
  <c r="F63" i="2"/>
  <c r="F69" i="2"/>
  <c r="F70" i="2"/>
  <c r="F71" i="2" s="1"/>
  <c r="F74" i="2"/>
  <c r="F78" i="2" s="1"/>
  <c r="F75" i="2"/>
  <c r="F76" i="2"/>
  <c r="F77" i="2"/>
  <c r="F81" i="2"/>
  <c r="F87" i="2" s="1"/>
  <c r="F82" i="2"/>
  <c r="F83" i="2"/>
  <c r="F84" i="2"/>
  <c r="F85" i="2"/>
  <c r="F86" i="2"/>
  <c r="F90" i="2"/>
  <c r="F91" i="2"/>
  <c r="F94" i="2"/>
  <c r="F95" i="2" s="1"/>
  <c r="F98" i="2"/>
  <c r="F101" i="2" s="1"/>
  <c r="F99" i="2"/>
  <c r="F100" i="2"/>
  <c r="F108" i="2"/>
  <c r="F109" i="2"/>
  <c r="F112" i="2"/>
  <c r="F113" i="2" s="1"/>
  <c r="F8" i="1"/>
  <c r="F9" i="1"/>
  <c r="F10" i="1"/>
  <c r="F13" i="1"/>
  <c r="F17" i="1" s="1"/>
  <c r="F14" i="1"/>
  <c r="F15" i="1"/>
  <c r="F16" i="1"/>
  <c r="F20" i="1"/>
  <c r="F21" i="1"/>
  <c r="F22" i="1"/>
  <c r="F23" i="1"/>
  <c r="F30" i="1"/>
  <c r="F37" i="1" s="1"/>
  <c r="F31" i="1"/>
  <c r="F32" i="1"/>
  <c r="F33" i="1"/>
  <c r="F34" i="1"/>
  <c r="F35" i="1"/>
  <c r="F36" i="1"/>
  <c r="F40" i="1"/>
  <c r="F41" i="1"/>
  <c r="F44" i="1"/>
  <c r="F45" i="1"/>
  <c r="F49" i="1" s="1"/>
  <c r="F46" i="1"/>
  <c r="F47" i="1"/>
  <c r="F48" i="1"/>
  <c r="F52" i="1"/>
  <c r="F53" i="1"/>
  <c r="F54" i="1"/>
  <c r="F55" i="1"/>
  <c r="F58" i="1"/>
  <c r="F59" i="1"/>
  <c r="F62" i="1"/>
  <c r="F63" i="1"/>
  <c r="F66" i="1" s="1"/>
  <c r="F64" i="1"/>
  <c r="F65" i="1"/>
  <c r="F69" i="1"/>
  <c r="F71" i="1" s="1"/>
  <c r="F70" i="1"/>
  <c r="F76" i="1"/>
  <c r="F77" i="1"/>
  <c r="F78" i="1" s="1"/>
  <c r="F81" i="1"/>
  <c r="F82" i="1"/>
  <c r="F83" i="1" s="1"/>
  <c r="F86" i="1"/>
  <c r="F87" i="1"/>
  <c r="F88" i="1"/>
  <c r="F89" i="1"/>
  <c r="F91" i="1" s="1"/>
  <c r="F90" i="1"/>
  <c r="F94" i="1"/>
  <c r="F95" i="1"/>
  <c r="F98" i="1"/>
  <c r="F99" i="1"/>
  <c r="F102" i="1"/>
  <c r="F103" i="1"/>
  <c r="F104" i="1"/>
  <c r="F105" i="1"/>
  <c r="F110" i="1"/>
  <c r="F111" i="1"/>
  <c r="F114" i="1"/>
  <c r="F115" i="1"/>
  <c r="F118" i="1"/>
  <c r="F119" i="1"/>
  <c r="F120" i="1"/>
  <c r="F121" i="1"/>
  <c r="F122" i="1"/>
  <c r="F123" i="1"/>
  <c r="F128" i="1"/>
  <c r="F129" i="1"/>
  <c r="F130" i="1"/>
  <c r="F132" i="1"/>
  <c r="F117" i="2" l="1"/>
  <c r="F60" i="4" l="1"/>
  <c r="F118" i="2"/>
  <c r="F119" i="2" l="1"/>
  <c r="F120" i="2" s="1"/>
  <c r="F122" i="2" s="1"/>
</calcChain>
</file>

<file path=xl/sharedStrings.xml><?xml version="1.0" encoding="utf-8"?>
<sst xmlns="http://schemas.openxmlformats.org/spreadsheetml/2006/main" count="401" uniqueCount="135">
  <si>
    <t>TOTAL</t>
  </si>
  <si>
    <t>VAGST</t>
  </si>
  <si>
    <t>CONTRACTOR'S PROFIT MARGIN</t>
  </si>
  <si>
    <t>PRELIMINARIES &amp; GENERAL</t>
  </si>
  <si>
    <t>SUB-TOTAL</t>
  </si>
  <si>
    <t>SUNDRIES</t>
  </si>
  <si>
    <t>TOTAL FOR EXTERNAL WORKS</t>
  </si>
  <si>
    <t>Sum</t>
  </si>
  <si>
    <t>Allowance for soft landscaping and plants</t>
  </si>
  <si>
    <t>Allowance for curbing and planter strip</t>
  </si>
  <si>
    <t>Allowance for driveway and ramp</t>
  </si>
  <si>
    <t>No</t>
  </si>
  <si>
    <t>Allowance for concrete steps including handrails</t>
  </si>
  <si>
    <t>m2</t>
  </si>
  <si>
    <t>Concrete walk path including ramps &amp; steps</t>
  </si>
  <si>
    <t>EXTERNAL WORKS</t>
  </si>
  <si>
    <t>TOTAL FOR DRAINAGE SERVICES</t>
  </si>
  <si>
    <t>Allowance for septic tanks including overflows</t>
  </si>
  <si>
    <t>DRAINAGE SERVICES</t>
  </si>
  <si>
    <t>TOTAL FOR SPECIAL SERVICES</t>
  </si>
  <si>
    <t>Allowance for data and communication</t>
  </si>
  <si>
    <t>SPECIAL SERVICES</t>
  </si>
  <si>
    <t>not required</t>
  </si>
  <si>
    <t>VERTICAL &amp; HORIZONTAL TRANSPORT</t>
  </si>
  <si>
    <t>TOTAL FOR ELECTRICAL SERVICES</t>
  </si>
  <si>
    <t>Allowance for fans to include connection and controls</t>
  </si>
  <si>
    <t>Allowance for external lighting</t>
  </si>
  <si>
    <t>Allowance for power, wiring and lighting</t>
  </si>
  <si>
    <t>ELECTRICAL SERVICES</t>
  </si>
  <si>
    <t>TOTAL FIRE PROTECTION SERVICES</t>
  </si>
  <si>
    <t>Allowance for fire protection system</t>
  </si>
  <si>
    <t>FIRE PROTECTION SERVICES</t>
  </si>
  <si>
    <t>TOTAL FOR AIR CONDITIONING &amp; VENTILATION</t>
  </si>
  <si>
    <t>Allowance for air conditioning units including connections and pipework</t>
  </si>
  <si>
    <t>AIR CONDITIONING &amp; VENTILATION</t>
  </si>
  <si>
    <t>TOTAL FOR SANITARY PLUMBING</t>
  </si>
  <si>
    <t>Allowance for vanity with insert sink including taps, pipework and connection supply and drainage</t>
  </si>
  <si>
    <t>Allowance for wash hand basins, including taps, pipework and connection supply and drainage</t>
  </si>
  <si>
    <t>Allowance for urinal units, including pipework and connection supply and drainage</t>
  </si>
  <si>
    <t>Allowance for wc units, including pipework and connection supply and drainage</t>
  </si>
  <si>
    <t>Allowance for water supply connection</t>
  </si>
  <si>
    <t>SANITARY PLUMBING</t>
  </si>
  <si>
    <t>TOTAL FOR FITTINGS &amp; FIXTURES</t>
  </si>
  <si>
    <t>Allowance for joinery for reception</t>
  </si>
  <si>
    <t>Allowance for joinery rostrum to court rooms</t>
  </si>
  <si>
    <t>FITTINGS &amp; FIXTURES</t>
  </si>
  <si>
    <t>TOTAL FOR CEILING FINISHES</t>
  </si>
  <si>
    <t>m</t>
  </si>
  <si>
    <t>Selected timber cornice including paint finish</t>
  </si>
  <si>
    <t>Allowance for specified ceiling lining including ceiling battens, stop and paint to raking ceiling</t>
  </si>
  <si>
    <t>CEILING FINISHES</t>
  </si>
  <si>
    <t>included</t>
  </si>
  <si>
    <t>WALL FINISHES</t>
  </si>
  <si>
    <t>TOTAL FOR FLOOR FINISHES</t>
  </si>
  <si>
    <t>Painted timber skirting</t>
  </si>
  <si>
    <t>Tiles on concrete slab (provisional)</t>
  </si>
  <si>
    <t>FLOOR FINISHES</t>
  </si>
  <si>
    <t>TOTAL FOR INTERIOR DOORS</t>
  </si>
  <si>
    <t>Allowance for Accordion Wall</t>
  </si>
  <si>
    <t>Allowance for proprietary toilet partitions</t>
  </si>
  <si>
    <t>Allowance for interior double solid core doors including hardware and paint</t>
  </si>
  <si>
    <t>Allowance for interior hollow core doors including hardware and paint</t>
  </si>
  <si>
    <t>INTERIOR DOORS</t>
  </si>
  <si>
    <t>TOTAL FOR INTERIOR WALLS</t>
  </si>
  <si>
    <t>200 series block wall including D12 reinforcing steel, mortar fill and plaster/paint finish</t>
  </si>
  <si>
    <t>INTERIOR WALLS</t>
  </si>
  <si>
    <t>TOTAL FOR STAIRS &amp; BALUSTRADES</t>
  </si>
  <si>
    <t>Allowance for steel balustrade to verandahs</t>
  </si>
  <si>
    <t>Allowance for concrete ramp including handrail</t>
  </si>
  <si>
    <t>Allowance for concrete step including handrail</t>
  </si>
  <si>
    <t>STAIRS &amp; BALUSTRADES</t>
  </si>
  <si>
    <t>TOTAL FOR EXTERIOR WINDOWS &amp; DOORS</t>
  </si>
  <si>
    <t>Allowance for Double steel door - garage</t>
  </si>
  <si>
    <t>allowance for single steel door - cell block &amp; interview room</t>
  </si>
  <si>
    <t>Allowance for exterior double solid core doors including hardware and paint</t>
  </si>
  <si>
    <t>Allowance for exterior solid core doors including hardware and paint</t>
  </si>
  <si>
    <t>Aluminium louvre windows including frame and hardware</t>
  </si>
  <si>
    <t>EXTERIOR WINDOWS &amp; DOORS</t>
  </si>
  <si>
    <t>TOTAL FOR EXTERIOR WALLS &amp; FINISHES</t>
  </si>
  <si>
    <t>EXTERIOR WALLS &amp; FINISHES</t>
  </si>
  <si>
    <t>TOTAL FOR ROOF</t>
  </si>
  <si>
    <t>Allowance for ceiling to porte co'chere area</t>
  </si>
  <si>
    <t>Allowance for barge flashing</t>
  </si>
  <si>
    <t>Allowance for ridge and valley flashing</t>
  </si>
  <si>
    <t>Allowance for downpipes including brackets and connection to stormwater drain or water tank</t>
  </si>
  <si>
    <t>PVC guttering including all brackets and spigots</t>
  </si>
  <si>
    <t>Timber fascia board including paint finish</t>
  </si>
  <si>
    <t>Roof cladding over building and verandah including timber battens, reflective foil, self supporting paper and galvanized wire netting</t>
  </si>
  <si>
    <t>ROOF</t>
  </si>
  <si>
    <t>not applicable</t>
  </si>
  <si>
    <t>UPPER FLOORS</t>
  </si>
  <si>
    <t>STRUCTURAL WALLS</t>
  </si>
  <si>
    <t>TOTAL FOR FRAME</t>
  </si>
  <si>
    <t>Roof structure including trusses, rafters, framing purlins and bracing</t>
  </si>
  <si>
    <t>Allowance for 300mm diameter concrete columns</t>
  </si>
  <si>
    <t>Allowance for concrete ring beam</t>
  </si>
  <si>
    <t>FRAME</t>
  </si>
  <si>
    <t>TOTAL FOR SUBSTRUCTURE</t>
  </si>
  <si>
    <t>Reinforced 150mm thick concrete floor slab with floor thickening including excavation, formwork, hardfill, insulation and dpc to carpark area</t>
  </si>
  <si>
    <t>Reinforced 125mm concrete floor slab with floor thickening including excavation, formwork, hardfill, insulation and dpc to main building</t>
  </si>
  <si>
    <t>Allowance for reinforced concrete pad foundation for columns to verandah</t>
  </si>
  <si>
    <t>Perimeter reinforced concrete footing with foundation block wall to building including excavation, risk of collapse, formwork, reinforcing steel, DPM and concrete</t>
  </si>
  <si>
    <t>SUBSTRUCTURE</t>
  </si>
  <si>
    <t>TOTAL FOR SITE PREPARATION</t>
  </si>
  <si>
    <t>Allowance for hardfill to required levels and compact prior to substructure work</t>
  </si>
  <si>
    <t>Allowance for clearing of building platform and bulk excavate to required levels</t>
  </si>
  <si>
    <t>SITE PREPARATION</t>
  </si>
  <si>
    <t>RATE</t>
  </si>
  <si>
    <t>UNIT</t>
  </si>
  <si>
    <t>QTY</t>
  </si>
  <si>
    <t>ITEM DESCRIPTION</t>
  </si>
  <si>
    <t>ITEM</t>
  </si>
  <si>
    <t>SALELOLOGA</t>
  </si>
  <si>
    <t>NEW COURT HOUSE BUILDING</t>
  </si>
  <si>
    <t>SCHEDULE OF QUANTITIES</t>
  </si>
  <si>
    <t>Allowance for splash areas</t>
  </si>
  <si>
    <t>Allowance for laundry tap, pipework and connection supply and drainage</t>
  </si>
  <si>
    <t>Allowance for double insert sink including taps, pipework and connection supply and drainage</t>
  </si>
  <si>
    <t>Allowance for shower units, including floor tray, cubicle, shower rose, pipework and connection supply and drainage</t>
  </si>
  <si>
    <t>Allowance for kitchen joinery including countertop, splash back, drawers and cupboards</t>
  </si>
  <si>
    <t>Allowance for closets</t>
  </si>
  <si>
    <t>Allowance for vanity for wash hand basin</t>
  </si>
  <si>
    <t>Allowance for joinery desk in room</t>
  </si>
  <si>
    <t xml:space="preserve">Tiles on concrete slab </t>
  </si>
  <si>
    <t>Block wall cladding including reinforcing steel, mortar fill and plaster/paint finish</t>
  </si>
  <si>
    <t>Sum in courthouse soq</t>
  </si>
  <si>
    <t>m2 in courthouse soq</t>
  </si>
  <si>
    <t>Block wall cladding including reinforcing steel, mortar fill and paint finish</t>
  </si>
  <si>
    <t>Soffit framing to building and verandah with specified lining, timber trim and including paint finish</t>
  </si>
  <si>
    <t>Allowance for ridge flashing</t>
  </si>
  <si>
    <t>Allowance for concrete masonry columns</t>
  </si>
  <si>
    <t>Reinforced thick oncrete floor slab with floor thickening including excavation, formwork, hardfill, insulation and dpc to verandah</t>
  </si>
  <si>
    <t>Reinforced concrete floor slab with floor thickening including excavation, formwork, hardfill, insulation and dpc to main building</t>
  </si>
  <si>
    <t>NEW JUDGES RESIDENCE BUILDING</t>
  </si>
  <si>
    <t>SCHEDULE OF QUANTITIES -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</si>
</sst>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3" fillId="0" borderId="0" xfId="0" applyFont="1"/>
    <xf numFmtId="43" fontId="3" fillId="0" borderId="1" xfId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43" fontId="0" fillId="0" borderId="2" xfId="1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43" fontId="0" fillId="0" borderId="1" xfId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3" fontId="0" fillId="0" borderId="3" xfId="1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/>
    <xf numFmtId="43" fontId="2" fillId="0" borderId="1" xfId="1" applyFont="1" applyBorder="1"/>
    <xf numFmtId="0" fontId="2" fillId="0" borderId="1" xfId="0" applyFont="1" applyBorder="1" applyAlignment="1">
      <alignment horizontal="right"/>
    </xf>
    <xf numFmtId="43" fontId="2" fillId="0" borderId="4" xfId="1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43" fontId="0" fillId="0" borderId="4" xfId="1" applyFont="1" applyBorder="1"/>
    <xf numFmtId="0" fontId="0" fillId="0" borderId="4" xfId="0" applyBorder="1"/>
    <xf numFmtId="0" fontId="0" fillId="0" borderId="4" xfId="0" applyBorder="1" applyAlignment="1">
      <alignment horizontal="center"/>
    </xf>
    <xf numFmtId="43" fontId="2" fillId="0" borderId="3" xfId="1" applyFont="1" applyBorder="1"/>
    <xf numFmtId="43" fontId="2" fillId="0" borderId="1" xfId="1" applyFont="1" applyBorder="1" applyAlignment="1">
      <alignment horizontal="right"/>
    </xf>
    <xf numFmtId="0" fontId="0" fillId="0" borderId="1" xfId="0" applyBorder="1" applyAlignment="1">
      <alignment wrapText="1"/>
    </xf>
    <xf numFmtId="0" fontId="2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43" fontId="1" fillId="0" borderId="1" xfId="1" applyFont="1" applyBorder="1" applyAlignment="1">
      <alignment horizontal="right"/>
    </xf>
    <xf numFmtId="0" fontId="2" fillId="0" borderId="4" xfId="0" applyFont="1" applyBorder="1" applyAlignment="1">
      <alignment horizontal="right" wrapText="1"/>
    </xf>
    <xf numFmtId="43" fontId="0" fillId="0" borderId="1" xfId="1" applyFont="1" applyBorder="1" applyAlignment="1">
      <alignment horizontal="right"/>
    </xf>
    <xf numFmtId="43" fontId="0" fillId="0" borderId="2" xfId="1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4" fillId="0" borderId="0" xfId="0" applyFont="1" applyAlignment="1">
      <alignment horizontal="left"/>
    </xf>
    <xf numFmtId="43" fontId="0" fillId="2" borderId="1" xfId="1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2B471-D317-4B8A-9CD7-D181226A7E82}">
  <dimension ref="A1:F60"/>
  <sheetViews>
    <sheetView tabSelected="1" topLeftCell="A49" zoomScaleNormal="100" workbookViewId="0">
      <selection activeCell="B50" sqref="B50"/>
    </sheetView>
  </sheetViews>
  <sheetFormatPr defaultRowHeight="14.5" x14ac:dyDescent="0.35"/>
  <cols>
    <col min="1" max="1" width="8.7265625" style="2"/>
    <col min="2" max="2" width="43.81640625" customWidth="1"/>
    <col min="3" max="4" width="8.7265625" style="2"/>
    <col min="5" max="5" width="10.26953125" customWidth="1"/>
    <col min="6" max="6" width="13.90625" style="1" customWidth="1"/>
  </cols>
  <sheetData>
    <row r="1" spans="1:6" x14ac:dyDescent="0.35">
      <c r="A1" s="43" t="s">
        <v>134</v>
      </c>
    </row>
    <row r="2" spans="1:6" x14ac:dyDescent="0.35">
      <c r="A2" s="43" t="s">
        <v>113</v>
      </c>
    </row>
    <row r="3" spans="1:6" x14ac:dyDescent="0.35">
      <c r="A3" s="43" t="s">
        <v>112</v>
      </c>
    </row>
    <row r="5" spans="1:6" s="23" customFormat="1" ht="21.5" customHeight="1" x14ac:dyDescent="0.35">
      <c r="A5" s="28" t="s">
        <v>111</v>
      </c>
      <c r="B5" s="27" t="s">
        <v>110</v>
      </c>
      <c r="C5" s="28" t="s">
        <v>109</v>
      </c>
      <c r="D5" s="28" t="s">
        <v>108</v>
      </c>
      <c r="E5" s="27" t="s">
        <v>107</v>
      </c>
      <c r="F5" s="26" t="s">
        <v>0</v>
      </c>
    </row>
    <row r="6" spans="1:6" x14ac:dyDescent="0.35">
      <c r="A6" s="10"/>
      <c r="B6" s="9"/>
      <c r="C6" s="10"/>
      <c r="D6" s="10"/>
      <c r="E6" s="9"/>
      <c r="F6" s="8"/>
    </row>
    <row r="7" spans="1:6" s="23" customFormat="1" x14ac:dyDescent="0.35">
      <c r="A7" s="20">
        <v>1</v>
      </c>
      <c r="B7" s="19" t="s">
        <v>106</v>
      </c>
      <c r="C7" s="20"/>
      <c r="D7" s="20"/>
      <c r="E7" s="19"/>
      <c r="F7" s="33">
        <f>'Courthouse SoQ'!F10</f>
        <v>0</v>
      </c>
    </row>
    <row r="8" spans="1:6" x14ac:dyDescent="0.35">
      <c r="A8" s="10"/>
      <c r="B8" s="9"/>
      <c r="C8" s="10"/>
      <c r="D8" s="10"/>
      <c r="E8" s="9"/>
      <c r="F8" s="8"/>
    </row>
    <row r="9" spans="1:6" s="23" customFormat="1" x14ac:dyDescent="0.35">
      <c r="A9" s="20">
        <v>2</v>
      </c>
      <c r="B9" s="19" t="s">
        <v>102</v>
      </c>
      <c r="C9" s="20"/>
      <c r="D9" s="20"/>
      <c r="E9" s="19"/>
      <c r="F9" s="33">
        <f>'Courthouse SoQ'!F17</f>
        <v>0</v>
      </c>
    </row>
    <row r="10" spans="1:6" x14ac:dyDescent="0.35">
      <c r="A10" s="10"/>
      <c r="B10" s="9"/>
      <c r="C10" s="10"/>
      <c r="D10" s="10"/>
      <c r="E10" s="9"/>
      <c r="F10" s="8"/>
    </row>
    <row r="11" spans="1:6" s="23" customFormat="1" x14ac:dyDescent="0.35">
      <c r="A11" s="20">
        <v>3</v>
      </c>
      <c r="B11" s="36" t="s">
        <v>96</v>
      </c>
      <c r="C11" s="20"/>
      <c r="D11" s="20"/>
      <c r="E11" s="19"/>
      <c r="F11" s="33">
        <f>'Courthouse SoQ'!F23</f>
        <v>0</v>
      </c>
    </row>
    <row r="12" spans="1:6" x14ac:dyDescent="0.35">
      <c r="A12" s="10"/>
      <c r="B12" s="9"/>
      <c r="C12" s="10"/>
      <c r="D12" s="10"/>
      <c r="E12" s="9"/>
      <c r="F12" s="8"/>
    </row>
    <row r="13" spans="1:6" x14ac:dyDescent="0.35">
      <c r="A13" s="15">
        <v>4</v>
      </c>
      <c r="B13" s="42" t="s">
        <v>91</v>
      </c>
      <c r="C13" s="13"/>
      <c r="D13" s="13"/>
      <c r="E13" s="12"/>
      <c r="F13" s="40" t="s">
        <v>51</v>
      </c>
    </row>
    <row r="14" spans="1:6" x14ac:dyDescent="0.35">
      <c r="A14" s="22"/>
      <c r="B14" s="21"/>
      <c r="C14" s="10"/>
      <c r="D14" s="10"/>
      <c r="E14" s="9"/>
      <c r="F14" s="41"/>
    </row>
    <row r="15" spans="1:6" x14ac:dyDescent="0.35">
      <c r="A15" s="15">
        <v>5</v>
      </c>
      <c r="B15" s="14" t="s">
        <v>90</v>
      </c>
      <c r="C15" s="13"/>
      <c r="D15" s="13"/>
      <c r="E15" s="12"/>
      <c r="F15" s="40" t="s">
        <v>89</v>
      </c>
    </row>
    <row r="16" spans="1:6" x14ac:dyDescent="0.35">
      <c r="A16" s="10"/>
      <c r="B16" s="9"/>
      <c r="C16" s="10"/>
      <c r="D16" s="10"/>
      <c r="E16" s="9"/>
      <c r="F16" s="8"/>
    </row>
    <row r="17" spans="1:6" x14ac:dyDescent="0.35">
      <c r="A17" s="20">
        <v>6</v>
      </c>
      <c r="B17" s="19" t="s">
        <v>88</v>
      </c>
      <c r="C17" s="18"/>
      <c r="D17" s="18"/>
      <c r="E17" s="17"/>
      <c r="F17" s="16">
        <f>'Courthouse SoQ'!F37</f>
        <v>0</v>
      </c>
    </row>
    <row r="18" spans="1:6" x14ac:dyDescent="0.35">
      <c r="A18" s="10"/>
      <c r="B18" s="9"/>
      <c r="C18" s="10"/>
      <c r="D18" s="10"/>
      <c r="E18" s="9"/>
      <c r="F18" s="8"/>
    </row>
    <row r="19" spans="1:6" s="23" customFormat="1" x14ac:dyDescent="0.35">
      <c r="A19" s="20">
        <v>7</v>
      </c>
      <c r="B19" s="19" t="s">
        <v>79</v>
      </c>
      <c r="C19" s="20"/>
      <c r="D19" s="20"/>
      <c r="E19" s="19"/>
      <c r="F19" s="33">
        <f>'Courthouse SoQ'!F41</f>
        <v>0</v>
      </c>
    </row>
    <row r="20" spans="1:6" x14ac:dyDescent="0.35">
      <c r="A20" s="10"/>
      <c r="B20" s="9"/>
      <c r="C20" s="10"/>
      <c r="D20" s="10"/>
      <c r="E20" s="9"/>
      <c r="F20" s="8"/>
    </row>
    <row r="21" spans="1:6" s="23" customFormat="1" x14ac:dyDescent="0.35">
      <c r="A21" s="20">
        <v>8</v>
      </c>
      <c r="B21" s="19" t="s">
        <v>77</v>
      </c>
      <c r="C21" s="20"/>
      <c r="D21" s="20"/>
      <c r="E21" s="19"/>
      <c r="F21" s="33">
        <f>'Courthouse SoQ'!F49</f>
        <v>0</v>
      </c>
    </row>
    <row r="22" spans="1:6" x14ac:dyDescent="0.35">
      <c r="A22" s="10"/>
      <c r="B22" s="9"/>
      <c r="C22" s="10"/>
      <c r="D22" s="10"/>
      <c r="E22" s="9"/>
      <c r="F22" s="8"/>
    </row>
    <row r="23" spans="1:6" s="23" customFormat="1" x14ac:dyDescent="0.35">
      <c r="A23" s="20">
        <v>9</v>
      </c>
      <c r="B23" s="36" t="s">
        <v>70</v>
      </c>
      <c r="C23" s="20"/>
      <c r="D23" s="20"/>
      <c r="E23" s="19"/>
      <c r="F23" s="33">
        <f>'Courthouse SoQ'!F55</f>
        <v>0</v>
      </c>
    </row>
    <row r="24" spans="1:6" x14ac:dyDescent="0.35">
      <c r="A24" s="10"/>
      <c r="B24" s="9"/>
      <c r="C24" s="10"/>
      <c r="D24" s="10"/>
      <c r="E24" s="9"/>
      <c r="F24" s="8"/>
    </row>
    <row r="25" spans="1:6" s="23" customFormat="1" x14ac:dyDescent="0.35">
      <c r="A25" s="20">
        <v>10</v>
      </c>
      <c r="B25" s="36" t="s">
        <v>65</v>
      </c>
      <c r="C25" s="20"/>
      <c r="D25" s="20"/>
      <c r="E25" s="19"/>
      <c r="F25" s="33">
        <f>'Courthouse SoQ'!F59</f>
        <v>0</v>
      </c>
    </row>
    <row r="26" spans="1:6" x14ac:dyDescent="0.35">
      <c r="A26" s="10"/>
      <c r="B26" s="9"/>
      <c r="C26" s="10"/>
      <c r="D26" s="10"/>
      <c r="E26" s="9"/>
      <c r="F26" s="8"/>
    </row>
    <row r="27" spans="1:6" s="23" customFormat="1" x14ac:dyDescent="0.35">
      <c r="A27" s="20">
        <v>11</v>
      </c>
      <c r="B27" s="19" t="s">
        <v>62</v>
      </c>
      <c r="C27" s="20"/>
      <c r="D27" s="20"/>
      <c r="E27" s="19"/>
      <c r="F27" s="33">
        <f>'Courthouse SoQ'!F66</f>
        <v>0</v>
      </c>
    </row>
    <row r="28" spans="1:6" x14ac:dyDescent="0.35">
      <c r="A28" s="10"/>
      <c r="B28" s="9"/>
      <c r="C28" s="10"/>
      <c r="D28" s="10"/>
      <c r="E28" s="9"/>
      <c r="F28" s="8"/>
    </row>
    <row r="29" spans="1:6" s="23" customFormat="1" x14ac:dyDescent="0.35">
      <c r="A29" s="20">
        <v>12</v>
      </c>
      <c r="B29" s="19" t="s">
        <v>56</v>
      </c>
      <c r="C29" s="20"/>
      <c r="D29" s="20"/>
      <c r="E29" s="19"/>
      <c r="F29" s="33">
        <f>'Courthouse SoQ'!F71</f>
        <v>0</v>
      </c>
    </row>
    <row r="30" spans="1:6" x14ac:dyDescent="0.35">
      <c r="A30" s="10"/>
      <c r="B30" s="9"/>
      <c r="C30" s="10"/>
      <c r="D30" s="10"/>
      <c r="E30" s="9"/>
      <c r="F30" s="8"/>
    </row>
    <row r="31" spans="1:6" s="23" customFormat="1" x14ac:dyDescent="0.35">
      <c r="A31" s="15">
        <v>13</v>
      </c>
      <c r="B31" s="14" t="s">
        <v>52</v>
      </c>
      <c r="C31" s="15"/>
      <c r="D31" s="15"/>
      <c r="E31" s="14"/>
      <c r="F31" s="38" t="s">
        <v>51</v>
      </c>
    </row>
    <row r="32" spans="1:6" x14ac:dyDescent="0.35">
      <c r="A32" s="10"/>
      <c r="B32" s="9"/>
      <c r="C32" s="10"/>
      <c r="D32" s="10"/>
      <c r="E32" s="9"/>
      <c r="F32" s="8"/>
    </row>
    <row r="33" spans="1:6" s="23" customFormat="1" x14ac:dyDescent="0.35">
      <c r="A33" s="20">
        <v>14</v>
      </c>
      <c r="B33" s="19" t="s">
        <v>50</v>
      </c>
      <c r="C33" s="20"/>
      <c r="D33" s="20"/>
      <c r="E33" s="19"/>
      <c r="F33" s="33">
        <f>'Courthouse SoQ'!F78</f>
        <v>0</v>
      </c>
    </row>
    <row r="34" spans="1:6" x14ac:dyDescent="0.35">
      <c r="A34" s="10"/>
      <c r="B34" s="9"/>
      <c r="C34" s="10"/>
      <c r="D34" s="10"/>
      <c r="E34" s="9"/>
      <c r="F34" s="8"/>
    </row>
    <row r="35" spans="1:6" s="23" customFormat="1" x14ac:dyDescent="0.35">
      <c r="A35" s="20">
        <v>15</v>
      </c>
      <c r="B35" s="19" t="s">
        <v>45</v>
      </c>
      <c r="C35" s="20"/>
      <c r="D35" s="20"/>
      <c r="E35" s="19"/>
      <c r="F35" s="33">
        <f>'Courthouse SoQ'!F83</f>
        <v>0</v>
      </c>
    </row>
    <row r="36" spans="1:6" x14ac:dyDescent="0.35">
      <c r="A36" s="10"/>
      <c r="B36" s="9"/>
      <c r="C36" s="10"/>
      <c r="D36" s="10"/>
      <c r="E36" s="9"/>
      <c r="F36" s="8"/>
    </row>
    <row r="37" spans="1:6" s="23" customFormat="1" x14ac:dyDescent="0.35">
      <c r="A37" s="20">
        <v>16</v>
      </c>
      <c r="B37" s="19" t="s">
        <v>41</v>
      </c>
      <c r="C37" s="20"/>
      <c r="D37" s="20"/>
      <c r="E37" s="19"/>
      <c r="F37" s="33">
        <f>'Courthouse SoQ'!F91</f>
        <v>0</v>
      </c>
    </row>
    <row r="38" spans="1:6" x14ac:dyDescent="0.35">
      <c r="A38" s="10"/>
      <c r="B38" s="9"/>
      <c r="C38" s="10"/>
      <c r="D38" s="10"/>
      <c r="E38" s="9"/>
      <c r="F38" s="8"/>
    </row>
    <row r="39" spans="1:6" s="23" customFormat="1" x14ac:dyDescent="0.35">
      <c r="A39" s="20">
        <v>17</v>
      </c>
      <c r="B39" s="36" t="s">
        <v>34</v>
      </c>
      <c r="C39" s="20"/>
      <c r="D39" s="20"/>
      <c r="E39" s="19"/>
      <c r="F39" s="33">
        <f>'Courthouse SoQ'!F95</f>
        <v>0</v>
      </c>
    </row>
    <row r="40" spans="1:6" x14ac:dyDescent="0.35">
      <c r="A40" s="10"/>
      <c r="B40" s="9"/>
      <c r="C40" s="10"/>
      <c r="D40" s="10"/>
      <c r="E40" s="9"/>
      <c r="F40" s="8"/>
    </row>
    <row r="41" spans="1:6" s="23" customFormat="1" x14ac:dyDescent="0.35">
      <c r="A41" s="20">
        <v>18</v>
      </c>
      <c r="B41" s="19" t="s">
        <v>31</v>
      </c>
      <c r="C41" s="20"/>
      <c r="D41" s="20"/>
      <c r="E41" s="19"/>
      <c r="F41" s="33">
        <f>'Courthouse SoQ'!F99</f>
        <v>0</v>
      </c>
    </row>
    <row r="42" spans="1:6" x14ac:dyDescent="0.35">
      <c r="A42" s="10"/>
      <c r="B42" s="9"/>
      <c r="C42" s="10"/>
      <c r="D42" s="10"/>
      <c r="E42" s="9"/>
      <c r="F42" s="8"/>
    </row>
    <row r="43" spans="1:6" s="23" customFormat="1" x14ac:dyDescent="0.35">
      <c r="A43" s="20">
        <v>19</v>
      </c>
      <c r="B43" s="19" t="s">
        <v>28</v>
      </c>
      <c r="C43" s="20"/>
      <c r="D43" s="20"/>
      <c r="E43" s="19"/>
      <c r="F43" s="33">
        <f>'Courthouse SoQ'!F105</f>
        <v>0</v>
      </c>
    </row>
    <row r="44" spans="1:6" x14ac:dyDescent="0.35">
      <c r="A44" s="10"/>
      <c r="B44" s="9"/>
      <c r="C44" s="10"/>
      <c r="D44" s="10"/>
      <c r="E44" s="9"/>
      <c r="F44" s="8"/>
    </row>
    <row r="45" spans="1:6" s="23" customFormat="1" x14ac:dyDescent="0.35">
      <c r="A45" s="15">
        <v>20</v>
      </c>
      <c r="B45" s="14" t="s">
        <v>23</v>
      </c>
      <c r="C45" s="15"/>
      <c r="D45" s="15"/>
      <c r="E45" s="14"/>
      <c r="F45" s="34" t="s">
        <v>22</v>
      </c>
    </row>
    <row r="46" spans="1:6" x14ac:dyDescent="0.35">
      <c r="A46" s="10"/>
      <c r="B46" s="9"/>
      <c r="C46" s="10"/>
      <c r="D46" s="10"/>
      <c r="E46" s="9"/>
      <c r="F46" s="8"/>
    </row>
    <row r="47" spans="1:6" s="23" customFormat="1" x14ac:dyDescent="0.35">
      <c r="A47" s="20">
        <v>21</v>
      </c>
      <c r="B47" s="19" t="s">
        <v>21</v>
      </c>
      <c r="C47" s="20"/>
      <c r="D47" s="20"/>
      <c r="E47" s="19"/>
      <c r="F47" s="33">
        <f>'Courthouse SoQ'!F111</f>
        <v>0</v>
      </c>
    </row>
    <row r="48" spans="1:6" x14ac:dyDescent="0.35">
      <c r="A48" s="10"/>
      <c r="B48" s="9"/>
      <c r="C48" s="10"/>
      <c r="D48" s="10"/>
      <c r="E48" s="9"/>
      <c r="F48" s="8"/>
    </row>
    <row r="49" spans="1:6" s="23" customFormat="1" x14ac:dyDescent="0.35">
      <c r="A49" s="20">
        <v>22</v>
      </c>
      <c r="B49" s="19" t="s">
        <v>18</v>
      </c>
      <c r="C49" s="20"/>
      <c r="D49" s="20"/>
      <c r="E49" s="19"/>
      <c r="F49" s="33">
        <f>'Courthouse SoQ'!F115</f>
        <v>0</v>
      </c>
    </row>
    <row r="50" spans="1:6" x14ac:dyDescent="0.35">
      <c r="A50" s="10"/>
      <c r="B50" s="9"/>
      <c r="C50" s="10"/>
      <c r="D50" s="10"/>
      <c r="E50" s="9"/>
      <c r="F50" s="8"/>
    </row>
    <row r="51" spans="1:6" s="23" customFormat="1" x14ac:dyDescent="0.35">
      <c r="A51" s="20">
        <v>23</v>
      </c>
      <c r="B51" s="19" t="s">
        <v>15</v>
      </c>
      <c r="C51" s="20"/>
      <c r="D51" s="20"/>
      <c r="E51" s="19"/>
      <c r="F51" s="33">
        <f>'Courthouse SoQ'!F123</f>
        <v>0</v>
      </c>
    </row>
    <row r="52" spans="1:6" x14ac:dyDescent="0.35">
      <c r="A52" s="10"/>
      <c r="B52" s="9"/>
      <c r="C52" s="10"/>
      <c r="D52" s="10"/>
      <c r="E52" s="9"/>
      <c r="F52" s="8"/>
    </row>
    <row r="53" spans="1:6" s="23" customFormat="1" x14ac:dyDescent="0.35">
      <c r="A53" s="15">
        <v>24</v>
      </c>
      <c r="B53" s="14" t="s">
        <v>5</v>
      </c>
      <c r="C53" s="15"/>
      <c r="D53" s="15"/>
      <c r="E53" s="14"/>
      <c r="F53" s="24">
        <f>'Courthouse SoQ'!F125</f>
        <v>0</v>
      </c>
    </row>
    <row r="54" spans="1:6" x14ac:dyDescent="0.35">
      <c r="A54" s="10"/>
      <c r="B54" s="9"/>
      <c r="C54" s="10"/>
      <c r="D54" s="10"/>
      <c r="E54" s="9"/>
      <c r="F54" s="8"/>
    </row>
    <row r="55" spans="1:6" s="23" customFormat="1" x14ac:dyDescent="0.35">
      <c r="A55" s="15"/>
      <c r="B55" s="25" t="s">
        <v>4</v>
      </c>
      <c r="C55" s="15"/>
      <c r="D55" s="15"/>
      <c r="E55" s="14"/>
      <c r="F55" s="24">
        <f>SUM(F6:F54)</f>
        <v>0</v>
      </c>
    </row>
    <row r="56" spans="1:6" x14ac:dyDescent="0.35">
      <c r="A56" s="22">
        <v>25</v>
      </c>
      <c r="B56" s="21" t="s">
        <v>3</v>
      </c>
      <c r="C56" s="10"/>
      <c r="D56" s="10"/>
      <c r="E56" s="9"/>
      <c r="F56" s="8">
        <f>'Courthouse SoQ'!F128</f>
        <v>0</v>
      </c>
    </row>
    <row r="57" spans="1:6" x14ac:dyDescent="0.35">
      <c r="A57" s="20">
        <v>26</v>
      </c>
      <c r="B57" s="19" t="s">
        <v>2</v>
      </c>
      <c r="C57" s="18"/>
      <c r="D57" s="18"/>
      <c r="E57" s="17"/>
      <c r="F57" s="16">
        <f>'Courthouse SoQ'!F129</f>
        <v>0</v>
      </c>
    </row>
    <row r="58" spans="1:6" x14ac:dyDescent="0.35">
      <c r="A58" s="15">
        <v>27</v>
      </c>
      <c r="B58" s="14" t="s">
        <v>1</v>
      </c>
      <c r="C58" s="13"/>
      <c r="D58" s="13"/>
      <c r="E58" s="12"/>
      <c r="F58" s="11">
        <f>'Courthouse SoQ'!F130</f>
        <v>0</v>
      </c>
    </row>
    <row r="59" spans="1:6" x14ac:dyDescent="0.35">
      <c r="A59" s="10"/>
      <c r="B59" s="9"/>
      <c r="C59" s="10"/>
      <c r="D59" s="10"/>
      <c r="E59" s="9"/>
      <c r="F59" s="8"/>
    </row>
    <row r="60" spans="1:6" s="3" customFormat="1" ht="29.5" customHeight="1" x14ac:dyDescent="0.35">
      <c r="A60" s="6"/>
      <c r="B60" s="7" t="s">
        <v>0</v>
      </c>
      <c r="C60" s="6"/>
      <c r="D60" s="6"/>
      <c r="E60" s="5"/>
      <c r="F60" s="4">
        <f>SUM(F55:F58)</f>
        <v>0</v>
      </c>
    </row>
  </sheetData>
  <pageMargins left="0.7" right="0.7" top="0.75" bottom="0.75" header="0.3" footer="0.3"/>
  <pageSetup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20A52-1706-4B00-B45F-053782101983}">
  <dimension ref="A1:F132"/>
  <sheetViews>
    <sheetView topLeftCell="A115" zoomScaleNormal="100" workbookViewId="0">
      <selection activeCell="B17" sqref="B17"/>
    </sheetView>
  </sheetViews>
  <sheetFormatPr defaultRowHeight="14.5" x14ac:dyDescent="0.35"/>
  <cols>
    <col min="1" max="1" width="8.7265625" style="2"/>
    <col min="2" max="2" width="43.81640625" customWidth="1"/>
    <col min="3" max="4" width="8.7265625" style="2"/>
    <col min="5" max="5" width="10.26953125" customWidth="1"/>
    <col min="6" max="6" width="13.90625" style="1" customWidth="1"/>
  </cols>
  <sheetData>
    <row r="1" spans="1:6" x14ac:dyDescent="0.35">
      <c r="A1" s="43" t="s">
        <v>114</v>
      </c>
    </row>
    <row r="2" spans="1:6" x14ac:dyDescent="0.35">
      <c r="A2" s="43" t="s">
        <v>113</v>
      </c>
    </row>
    <row r="3" spans="1:6" x14ac:dyDescent="0.35">
      <c r="A3" s="43" t="s">
        <v>112</v>
      </c>
    </row>
    <row r="5" spans="1:6" s="23" customFormat="1" ht="21.5" customHeight="1" x14ac:dyDescent="0.35">
      <c r="A5" s="28" t="s">
        <v>111</v>
      </c>
      <c r="B5" s="27" t="s">
        <v>110</v>
      </c>
      <c r="C5" s="28" t="s">
        <v>109</v>
      </c>
      <c r="D5" s="28" t="s">
        <v>108</v>
      </c>
      <c r="E5" s="27" t="s">
        <v>107</v>
      </c>
      <c r="F5" s="26" t="s">
        <v>0</v>
      </c>
    </row>
    <row r="6" spans="1:6" x14ac:dyDescent="0.35">
      <c r="A6" s="10"/>
      <c r="B6" s="9"/>
      <c r="C6" s="10"/>
      <c r="D6" s="10"/>
      <c r="E6" s="9"/>
      <c r="F6" s="8"/>
    </row>
    <row r="7" spans="1:6" s="23" customFormat="1" x14ac:dyDescent="0.35">
      <c r="A7" s="20">
        <v>1</v>
      </c>
      <c r="B7" s="19" t="s">
        <v>106</v>
      </c>
      <c r="C7" s="20"/>
      <c r="D7" s="20"/>
      <c r="E7" s="19"/>
      <c r="F7" s="33"/>
    </row>
    <row r="8" spans="1:6" ht="29" x14ac:dyDescent="0.35">
      <c r="A8" s="13">
        <v>1.01</v>
      </c>
      <c r="B8" s="35" t="s">
        <v>105</v>
      </c>
      <c r="C8" s="13">
        <v>5160</v>
      </c>
      <c r="D8" s="13" t="s">
        <v>13</v>
      </c>
      <c r="E8" s="12"/>
      <c r="F8" s="11">
        <f>E8*C8</f>
        <v>0</v>
      </c>
    </row>
    <row r="9" spans="1:6" ht="29" x14ac:dyDescent="0.35">
      <c r="A9" s="32">
        <v>1.02</v>
      </c>
      <c r="B9" s="37" t="s">
        <v>104</v>
      </c>
      <c r="C9" s="32">
        <v>1</v>
      </c>
      <c r="D9" s="32" t="s">
        <v>7</v>
      </c>
      <c r="E9" s="31"/>
      <c r="F9" s="30">
        <f>E9*C9</f>
        <v>0</v>
      </c>
    </row>
    <row r="10" spans="1:6" s="23" customFormat="1" x14ac:dyDescent="0.35">
      <c r="A10" s="28"/>
      <c r="B10" s="39" t="s">
        <v>103</v>
      </c>
      <c r="C10" s="28"/>
      <c r="D10" s="28"/>
      <c r="E10" s="27"/>
      <c r="F10" s="26">
        <f>SUM(F6:F9)</f>
        <v>0</v>
      </c>
    </row>
    <row r="11" spans="1:6" x14ac:dyDescent="0.35">
      <c r="A11" s="10"/>
      <c r="B11" s="9"/>
      <c r="C11" s="10"/>
      <c r="D11" s="10"/>
      <c r="E11" s="9"/>
      <c r="F11" s="8"/>
    </row>
    <row r="12" spans="1:6" s="23" customFormat="1" x14ac:dyDescent="0.35">
      <c r="A12" s="20">
        <v>2</v>
      </c>
      <c r="B12" s="19" t="s">
        <v>102</v>
      </c>
      <c r="C12" s="20"/>
      <c r="D12" s="20"/>
      <c r="E12" s="19"/>
      <c r="F12" s="33"/>
    </row>
    <row r="13" spans="1:6" ht="58" x14ac:dyDescent="0.35">
      <c r="A13" s="13">
        <v>2.0099999999999998</v>
      </c>
      <c r="B13" s="35" t="s">
        <v>101</v>
      </c>
      <c r="C13" s="13">
        <v>840</v>
      </c>
      <c r="D13" s="13" t="s">
        <v>47</v>
      </c>
      <c r="E13" s="12"/>
      <c r="F13" s="11">
        <f>E13*C13</f>
        <v>0</v>
      </c>
    </row>
    <row r="14" spans="1:6" ht="29" x14ac:dyDescent="0.35">
      <c r="A14" s="32">
        <v>2.02</v>
      </c>
      <c r="B14" s="37" t="s">
        <v>100</v>
      </c>
      <c r="C14" s="32">
        <v>56</v>
      </c>
      <c r="D14" s="32" t="s">
        <v>11</v>
      </c>
      <c r="E14" s="31"/>
      <c r="F14" s="30">
        <f>E14*C14</f>
        <v>0</v>
      </c>
    </row>
    <row r="15" spans="1:6" ht="43.5" x14ac:dyDescent="0.35">
      <c r="A15" s="32">
        <v>2.0299999999999998</v>
      </c>
      <c r="B15" s="37" t="s">
        <v>99</v>
      </c>
      <c r="C15" s="32">
        <v>3270</v>
      </c>
      <c r="D15" s="32" t="s">
        <v>13</v>
      </c>
      <c r="E15" s="31"/>
      <c r="F15" s="30">
        <f>E15*C15</f>
        <v>0</v>
      </c>
    </row>
    <row r="16" spans="1:6" ht="43.5" x14ac:dyDescent="0.35">
      <c r="A16" s="32">
        <v>2.04</v>
      </c>
      <c r="B16" s="37" t="s">
        <v>98</v>
      </c>
      <c r="C16" s="32">
        <v>400</v>
      </c>
      <c r="D16" s="32" t="s">
        <v>13</v>
      </c>
      <c r="E16" s="31"/>
      <c r="F16" s="30">
        <f>E16*C16</f>
        <v>0</v>
      </c>
    </row>
    <row r="17" spans="1:6" s="23" customFormat="1" x14ac:dyDescent="0.35">
      <c r="A17" s="28"/>
      <c r="B17" s="29" t="s">
        <v>97</v>
      </c>
      <c r="C17" s="28"/>
      <c r="D17" s="28"/>
      <c r="E17" s="27"/>
      <c r="F17" s="26">
        <f>SUM(F13:F16)</f>
        <v>0</v>
      </c>
    </row>
    <row r="18" spans="1:6" x14ac:dyDescent="0.35">
      <c r="A18" s="10"/>
      <c r="B18" s="9"/>
      <c r="C18" s="10"/>
      <c r="D18" s="10"/>
      <c r="E18" s="9"/>
      <c r="F18" s="8"/>
    </row>
    <row r="19" spans="1:6" s="23" customFormat="1" x14ac:dyDescent="0.35">
      <c r="A19" s="20">
        <v>3</v>
      </c>
      <c r="B19" s="36" t="s">
        <v>96</v>
      </c>
      <c r="C19" s="20"/>
      <c r="D19" s="20"/>
      <c r="E19" s="19"/>
      <c r="F19" s="33"/>
    </row>
    <row r="20" spans="1:6" x14ac:dyDescent="0.35">
      <c r="A20" s="13">
        <v>3.01</v>
      </c>
      <c r="B20" s="35" t="s">
        <v>95</v>
      </c>
      <c r="C20" s="13">
        <v>840</v>
      </c>
      <c r="D20" s="13" t="s">
        <v>47</v>
      </c>
      <c r="E20" s="12"/>
      <c r="F20" s="11">
        <f>E20*C20</f>
        <v>0</v>
      </c>
    </row>
    <row r="21" spans="1:6" x14ac:dyDescent="0.35">
      <c r="A21" s="32">
        <v>3.02</v>
      </c>
      <c r="B21" s="37" t="s">
        <v>94</v>
      </c>
      <c r="C21" s="32">
        <v>56</v>
      </c>
      <c r="D21" s="32" t="s">
        <v>11</v>
      </c>
      <c r="E21" s="31"/>
      <c r="F21" s="30">
        <f>E21*C21</f>
        <v>0</v>
      </c>
    </row>
    <row r="22" spans="1:6" ht="29" x14ac:dyDescent="0.35">
      <c r="A22" s="32">
        <v>3.03</v>
      </c>
      <c r="B22" s="37" t="s">
        <v>93</v>
      </c>
      <c r="C22" s="32">
        <v>3670</v>
      </c>
      <c r="D22" s="32" t="s">
        <v>13</v>
      </c>
      <c r="E22" s="31"/>
      <c r="F22" s="30">
        <f>E22*C22</f>
        <v>0</v>
      </c>
    </row>
    <row r="23" spans="1:6" s="23" customFormat="1" x14ac:dyDescent="0.35">
      <c r="A23" s="28"/>
      <c r="B23" s="29" t="s">
        <v>92</v>
      </c>
      <c r="C23" s="28"/>
      <c r="D23" s="28"/>
      <c r="E23" s="27"/>
      <c r="F23" s="26">
        <f>SUM(F20:F22)</f>
        <v>0</v>
      </c>
    </row>
    <row r="24" spans="1:6" x14ac:dyDescent="0.35">
      <c r="A24" s="10"/>
      <c r="B24" s="9"/>
      <c r="C24" s="10"/>
      <c r="D24" s="10"/>
      <c r="E24" s="9"/>
      <c r="F24" s="8"/>
    </row>
    <row r="25" spans="1:6" x14ac:dyDescent="0.35">
      <c r="A25" s="15">
        <v>4</v>
      </c>
      <c r="B25" s="42" t="s">
        <v>91</v>
      </c>
      <c r="C25" s="13"/>
      <c r="D25" s="13"/>
      <c r="E25" s="12"/>
      <c r="F25" s="40" t="s">
        <v>51</v>
      </c>
    </row>
    <row r="26" spans="1:6" x14ac:dyDescent="0.35">
      <c r="A26" s="22"/>
      <c r="B26" s="21"/>
      <c r="C26" s="10"/>
      <c r="D26" s="10"/>
      <c r="E26" s="9"/>
      <c r="F26" s="41"/>
    </row>
    <row r="27" spans="1:6" x14ac:dyDescent="0.35">
      <c r="A27" s="15">
        <v>5</v>
      </c>
      <c r="B27" s="14" t="s">
        <v>90</v>
      </c>
      <c r="C27" s="13"/>
      <c r="D27" s="13"/>
      <c r="E27" s="12"/>
      <c r="F27" s="40" t="s">
        <v>89</v>
      </c>
    </row>
    <row r="28" spans="1:6" x14ac:dyDescent="0.35">
      <c r="A28" s="10"/>
      <c r="B28" s="9"/>
      <c r="C28" s="10"/>
      <c r="D28" s="10"/>
      <c r="E28" s="9"/>
      <c r="F28" s="8"/>
    </row>
    <row r="29" spans="1:6" x14ac:dyDescent="0.35">
      <c r="A29" s="20">
        <v>6</v>
      </c>
      <c r="B29" s="19" t="s">
        <v>88</v>
      </c>
      <c r="C29" s="18"/>
      <c r="D29" s="18"/>
      <c r="E29" s="17"/>
      <c r="F29" s="16"/>
    </row>
    <row r="30" spans="1:6" ht="43.5" x14ac:dyDescent="0.35">
      <c r="A30" s="13">
        <v>6.01</v>
      </c>
      <c r="B30" s="35" t="s">
        <v>87</v>
      </c>
      <c r="C30" s="13">
        <v>3670</v>
      </c>
      <c r="D30" s="13" t="s">
        <v>13</v>
      </c>
      <c r="E30" s="12"/>
      <c r="F30" s="11">
        <f>E30*C30</f>
        <v>0</v>
      </c>
    </row>
    <row r="31" spans="1:6" x14ac:dyDescent="0.35">
      <c r="A31" s="10">
        <v>6.02</v>
      </c>
      <c r="B31" s="9" t="s">
        <v>86</v>
      </c>
      <c r="C31" s="10">
        <v>300</v>
      </c>
      <c r="D31" s="10" t="s">
        <v>47</v>
      </c>
      <c r="E31" s="9"/>
      <c r="F31" s="8">
        <f>E31*C31</f>
        <v>0</v>
      </c>
    </row>
    <row r="32" spans="1:6" x14ac:dyDescent="0.35">
      <c r="A32" s="32">
        <v>6.03</v>
      </c>
      <c r="B32" s="31" t="s">
        <v>85</v>
      </c>
      <c r="C32" s="32">
        <v>300</v>
      </c>
      <c r="D32" s="32" t="s">
        <v>47</v>
      </c>
      <c r="E32" s="31"/>
      <c r="F32" s="30">
        <f>E32*C32</f>
        <v>0</v>
      </c>
    </row>
    <row r="33" spans="1:6" ht="29" x14ac:dyDescent="0.35">
      <c r="A33" s="32">
        <v>6.04</v>
      </c>
      <c r="B33" s="37" t="s">
        <v>84</v>
      </c>
      <c r="C33" s="32">
        <v>300</v>
      </c>
      <c r="D33" s="32" t="s">
        <v>47</v>
      </c>
      <c r="E33" s="31"/>
      <c r="F33" s="30">
        <f>E33*C33</f>
        <v>0</v>
      </c>
    </row>
    <row r="34" spans="1:6" x14ac:dyDescent="0.35">
      <c r="A34" s="32">
        <v>6.05</v>
      </c>
      <c r="B34" s="31" t="s">
        <v>83</v>
      </c>
      <c r="C34" s="32">
        <v>130</v>
      </c>
      <c r="D34" s="32" t="s">
        <v>47</v>
      </c>
      <c r="E34" s="31"/>
      <c r="F34" s="30">
        <f>E34*C34</f>
        <v>0</v>
      </c>
    </row>
    <row r="35" spans="1:6" x14ac:dyDescent="0.35">
      <c r="A35" s="32">
        <v>6.06</v>
      </c>
      <c r="B35" s="31" t="s">
        <v>82</v>
      </c>
      <c r="C35" s="32">
        <v>120</v>
      </c>
      <c r="D35" s="32" t="s">
        <v>47</v>
      </c>
      <c r="E35" s="31"/>
      <c r="F35" s="30">
        <f>E35*C35</f>
        <v>0</v>
      </c>
    </row>
    <row r="36" spans="1:6" x14ac:dyDescent="0.35">
      <c r="A36" s="32">
        <v>6.07</v>
      </c>
      <c r="B36" s="31" t="s">
        <v>81</v>
      </c>
      <c r="C36" s="32">
        <v>400</v>
      </c>
      <c r="D36" s="32" t="s">
        <v>13</v>
      </c>
      <c r="E36" s="31"/>
      <c r="F36" s="30">
        <f>E36*C36</f>
        <v>0</v>
      </c>
    </row>
    <row r="37" spans="1:6" s="23" customFormat="1" x14ac:dyDescent="0.35">
      <c r="A37" s="15"/>
      <c r="B37" s="25" t="s">
        <v>80</v>
      </c>
      <c r="C37" s="15"/>
      <c r="D37" s="15"/>
      <c r="E37" s="14"/>
      <c r="F37" s="24">
        <f>SUM(F30:F36)</f>
        <v>0</v>
      </c>
    </row>
    <row r="38" spans="1:6" x14ac:dyDescent="0.35">
      <c r="A38" s="10"/>
      <c r="B38" s="9"/>
      <c r="C38" s="10"/>
      <c r="D38" s="10"/>
      <c r="E38" s="9"/>
      <c r="F38" s="8"/>
    </row>
    <row r="39" spans="1:6" s="23" customFormat="1" x14ac:dyDescent="0.35">
      <c r="A39" s="20">
        <v>7</v>
      </c>
      <c r="B39" s="19" t="s">
        <v>79</v>
      </c>
      <c r="C39" s="20"/>
      <c r="D39" s="20"/>
      <c r="E39" s="19"/>
      <c r="F39" s="33"/>
    </row>
    <row r="40" spans="1:6" ht="29" x14ac:dyDescent="0.35">
      <c r="A40" s="13">
        <v>7.01</v>
      </c>
      <c r="B40" s="35" t="s">
        <v>64</v>
      </c>
      <c r="C40" s="13">
        <v>1500</v>
      </c>
      <c r="D40" s="13" t="s">
        <v>13</v>
      </c>
      <c r="E40" s="12"/>
      <c r="F40" s="11">
        <f>E40*C40</f>
        <v>0</v>
      </c>
    </row>
    <row r="41" spans="1:6" s="23" customFormat="1" x14ac:dyDescent="0.35">
      <c r="A41" s="28"/>
      <c r="B41" s="29" t="s">
        <v>78</v>
      </c>
      <c r="C41" s="28"/>
      <c r="D41" s="28"/>
      <c r="E41" s="27"/>
      <c r="F41" s="26">
        <f>F40</f>
        <v>0</v>
      </c>
    </row>
    <row r="42" spans="1:6" x14ac:dyDescent="0.35">
      <c r="A42" s="10"/>
      <c r="B42" s="9"/>
      <c r="C42" s="10"/>
      <c r="D42" s="10"/>
      <c r="E42" s="9"/>
      <c r="F42" s="8"/>
    </row>
    <row r="43" spans="1:6" s="23" customFormat="1" x14ac:dyDescent="0.35">
      <c r="A43" s="20">
        <v>8</v>
      </c>
      <c r="B43" s="19" t="s">
        <v>77</v>
      </c>
      <c r="C43" s="20"/>
      <c r="D43" s="20"/>
      <c r="E43" s="19"/>
      <c r="F43" s="33"/>
    </row>
    <row r="44" spans="1:6" ht="29" x14ac:dyDescent="0.35">
      <c r="A44" s="13">
        <v>8.01</v>
      </c>
      <c r="B44" s="35" t="s">
        <v>76</v>
      </c>
      <c r="C44" s="13">
        <v>150</v>
      </c>
      <c r="D44" s="13" t="s">
        <v>13</v>
      </c>
      <c r="E44" s="12"/>
      <c r="F44" s="11">
        <f>E44*C44</f>
        <v>0</v>
      </c>
    </row>
    <row r="45" spans="1:6" ht="29" x14ac:dyDescent="0.35">
      <c r="A45" s="32">
        <v>8.02</v>
      </c>
      <c r="B45" s="37" t="s">
        <v>75</v>
      </c>
      <c r="C45" s="32">
        <v>17</v>
      </c>
      <c r="D45" s="32" t="s">
        <v>11</v>
      </c>
      <c r="E45" s="31"/>
      <c r="F45" s="30">
        <f>E45*C45</f>
        <v>0</v>
      </c>
    </row>
    <row r="46" spans="1:6" ht="29" x14ac:dyDescent="0.35">
      <c r="A46" s="32">
        <v>8.0299999999999994</v>
      </c>
      <c r="B46" s="37" t="s">
        <v>74</v>
      </c>
      <c r="C46" s="32">
        <v>12</v>
      </c>
      <c r="D46" s="32" t="s">
        <v>11</v>
      </c>
      <c r="E46" s="31"/>
      <c r="F46" s="30">
        <f>E46*C46</f>
        <v>0</v>
      </c>
    </row>
    <row r="47" spans="1:6" ht="29" x14ac:dyDescent="0.35">
      <c r="A47" s="32">
        <v>8.0399999999999991</v>
      </c>
      <c r="B47" s="37" t="s">
        <v>73</v>
      </c>
      <c r="C47" s="32">
        <v>3</v>
      </c>
      <c r="D47" s="32" t="s">
        <v>11</v>
      </c>
      <c r="E47" s="31"/>
      <c r="F47" s="30">
        <f>E47*C47</f>
        <v>0</v>
      </c>
    </row>
    <row r="48" spans="1:6" x14ac:dyDescent="0.35">
      <c r="A48" s="32">
        <v>8.0500000000000007</v>
      </c>
      <c r="B48" s="37" t="s">
        <v>72</v>
      </c>
      <c r="C48" s="32">
        <v>1</v>
      </c>
      <c r="D48" s="32" t="s">
        <v>11</v>
      </c>
      <c r="E48" s="31"/>
      <c r="F48" s="30">
        <f>E48*C48</f>
        <v>0</v>
      </c>
    </row>
    <row r="49" spans="1:6" s="23" customFormat="1" x14ac:dyDescent="0.35">
      <c r="A49" s="28"/>
      <c r="B49" s="29" t="s">
        <v>71</v>
      </c>
      <c r="C49" s="28"/>
      <c r="D49" s="28"/>
      <c r="E49" s="27"/>
      <c r="F49" s="26">
        <f>SUM(F44:F48)</f>
        <v>0</v>
      </c>
    </row>
    <row r="50" spans="1:6" x14ac:dyDescent="0.35">
      <c r="A50" s="10"/>
      <c r="B50" s="9"/>
      <c r="C50" s="10"/>
      <c r="D50" s="10"/>
      <c r="E50" s="9"/>
      <c r="F50" s="8"/>
    </row>
    <row r="51" spans="1:6" s="23" customFormat="1" x14ac:dyDescent="0.35">
      <c r="A51" s="20">
        <v>9</v>
      </c>
      <c r="B51" s="36" t="s">
        <v>70</v>
      </c>
      <c r="C51" s="20"/>
      <c r="D51" s="20"/>
      <c r="E51" s="19"/>
      <c r="F51" s="33"/>
    </row>
    <row r="52" spans="1:6" x14ac:dyDescent="0.35">
      <c r="A52" s="13">
        <v>9.01</v>
      </c>
      <c r="B52" s="35" t="s">
        <v>69</v>
      </c>
      <c r="C52" s="13">
        <v>3</v>
      </c>
      <c r="D52" s="13" t="s">
        <v>7</v>
      </c>
      <c r="E52" s="12"/>
      <c r="F52" s="11">
        <f>E52*C52</f>
        <v>0</v>
      </c>
    </row>
    <row r="53" spans="1:6" x14ac:dyDescent="0.35">
      <c r="A53" s="32">
        <v>9.02</v>
      </c>
      <c r="B53" s="37" t="s">
        <v>68</v>
      </c>
      <c r="C53" s="32">
        <v>1</v>
      </c>
      <c r="D53" s="32" t="s">
        <v>7</v>
      </c>
      <c r="E53" s="31"/>
      <c r="F53" s="30">
        <f>E53*C53</f>
        <v>0</v>
      </c>
    </row>
    <row r="54" spans="1:6" x14ac:dyDescent="0.35">
      <c r="A54" s="32">
        <v>9.0299999999999994</v>
      </c>
      <c r="B54" s="37" t="s">
        <v>67</v>
      </c>
      <c r="C54" s="32">
        <v>1</v>
      </c>
      <c r="D54" s="32" t="s">
        <v>7</v>
      </c>
      <c r="E54" s="31"/>
      <c r="F54" s="30">
        <f>E54*C54</f>
        <v>0</v>
      </c>
    </row>
    <row r="55" spans="1:6" s="23" customFormat="1" x14ac:dyDescent="0.35">
      <c r="A55" s="28"/>
      <c r="B55" s="29" t="s">
        <v>66</v>
      </c>
      <c r="C55" s="28"/>
      <c r="D55" s="28"/>
      <c r="E55" s="27"/>
      <c r="F55" s="26">
        <f>SUM(F52:F54)</f>
        <v>0</v>
      </c>
    </row>
    <row r="56" spans="1:6" x14ac:dyDescent="0.35">
      <c r="A56" s="10"/>
      <c r="B56" s="9"/>
      <c r="C56" s="10"/>
      <c r="D56" s="10"/>
      <c r="E56" s="9"/>
      <c r="F56" s="8"/>
    </row>
    <row r="57" spans="1:6" s="23" customFormat="1" x14ac:dyDescent="0.35">
      <c r="A57" s="20">
        <v>10</v>
      </c>
      <c r="B57" s="36" t="s">
        <v>65</v>
      </c>
      <c r="C57" s="20"/>
      <c r="D57" s="20"/>
      <c r="E57" s="19"/>
      <c r="F57" s="33"/>
    </row>
    <row r="58" spans="1:6" ht="29" x14ac:dyDescent="0.35">
      <c r="A58" s="13">
        <v>10.01</v>
      </c>
      <c r="B58" s="35" t="s">
        <v>64</v>
      </c>
      <c r="C58" s="13">
        <v>2970</v>
      </c>
      <c r="D58" s="13" t="s">
        <v>13</v>
      </c>
      <c r="E58" s="12"/>
      <c r="F58" s="11">
        <f>E58*C58</f>
        <v>0</v>
      </c>
    </row>
    <row r="59" spans="1:6" s="23" customFormat="1" x14ac:dyDescent="0.35">
      <c r="A59" s="28"/>
      <c r="B59" s="39" t="s">
        <v>63</v>
      </c>
      <c r="C59" s="28"/>
      <c r="D59" s="28"/>
      <c r="E59" s="27"/>
      <c r="F59" s="26">
        <f>F58</f>
        <v>0</v>
      </c>
    </row>
    <row r="60" spans="1:6" x14ac:dyDescent="0.35">
      <c r="A60" s="10"/>
      <c r="B60" s="9"/>
      <c r="C60" s="10"/>
      <c r="D60" s="10"/>
      <c r="E60" s="9"/>
      <c r="F60" s="8"/>
    </row>
    <row r="61" spans="1:6" s="23" customFormat="1" x14ac:dyDescent="0.35">
      <c r="A61" s="20">
        <v>11</v>
      </c>
      <c r="B61" s="19" t="s">
        <v>62</v>
      </c>
      <c r="C61" s="20"/>
      <c r="D61" s="20"/>
      <c r="E61" s="19"/>
      <c r="F61" s="33"/>
    </row>
    <row r="62" spans="1:6" ht="29" x14ac:dyDescent="0.35">
      <c r="A62" s="13">
        <v>11.01</v>
      </c>
      <c r="B62" s="35" t="s">
        <v>61</v>
      </c>
      <c r="C62" s="13">
        <v>56</v>
      </c>
      <c r="D62" s="13" t="s">
        <v>11</v>
      </c>
      <c r="E62" s="12"/>
      <c r="F62" s="11">
        <f>E62*C62</f>
        <v>0</v>
      </c>
    </row>
    <row r="63" spans="1:6" ht="29" x14ac:dyDescent="0.35">
      <c r="A63" s="32">
        <v>11.02</v>
      </c>
      <c r="B63" s="37" t="s">
        <v>60</v>
      </c>
      <c r="C63" s="32">
        <v>5</v>
      </c>
      <c r="D63" s="32" t="s">
        <v>7</v>
      </c>
      <c r="E63" s="31"/>
      <c r="F63" s="30">
        <f>E63*C63</f>
        <v>0</v>
      </c>
    </row>
    <row r="64" spans="1:6" x14ac:dyDescent="0.35">
      <c r="A64" s="32">
        <v>11.03</v>
      </c>
      <c r="B64" s="31" t="s">
        <v>59</v>
      </c>
      <c r="C64" s="32">
        <v>27</v>
      </c>
      <c r="D64" s="32" t="s">
        <v>7</v>
      </c>
      <c r="E64" s="31"/>
      <c r="F64" s="30">
        <f>E64*C64</f>
        <v>0</v>
      </c>
    </row>
    <row r="65" spans="1:6" x14ac:dyDescent="0.35">
      <c r="A65" s="32">
        <v>11.04</v>
      </c>
      <c r="B65" s="31" t="s">
        <v>58</v>
      </c>
      <c r="C65" s="32">
        <v>1</v>
      </c>
      <c r="D65" s="32" t="s">
        <v>7</v>
      </c>
      <c r="E65" s="31"/>
      <c r="F65" s="30">
        <f>E65*C65</f>
        <v>0</v>
      </c>
    </row>
    <row r="66" spans="1:6" s="23" customFormat="1" x14ac:dyDescent="0.35">
      <c r="A66" s="28"/>
      <c r="B66" s="29" t="s">
        <v>57</v>
      </c>
      <c r="C66" s="28"/>
      <c r="D66" s="28"/>
      <c r="E66" s="27"/>
      <c r="F66" s="26">
        <f>SUM(F62:F65)</f>
        <v>0</v>
      </c>
    </row>
    <row r="67" spans="1:6" x14ac:dyDescent="0.35">
      <c r="A67" s="10"/>
      <c r="B67" s="9"/>
      <c r="C67" s="10"/>
      <c r="D67" s="10"/>
      <c r="E67" s="9"/>
      <c r="F67" s="8"/>
    </row>
    <row r="68" spans="1:6" s="23" customFormat="1" x14ac:dyDescent="0.35">
      <c r="A68" s="20">
        <v>12</v>
      </c>
      <c r="B68" s="19" t="s">
        <v>56</v>
      </c>
      <c r="C68" s="20"/>
      <c r="D68" s="20"/>
      <c r="E68" s="19"/>
      <c r="F68" s="33"/>
    </row>
    <row r="69" spans="1:6" x14ac:dyDescent="0.35">
      <c r="A69" s="13">
        <v>12.01</v>
      </c>
      <c r="B69" s="12" t="s">
        <v>55</v>
      </c>
      <c r="C69" s="13">
        <v>3270</v>
      </c>
      <c r="D69" s="13" t="s">
        <v>13</v>
      </c>
      <c r="E69" s="12"/>
      <c r="F69" s="11">
        <f>E69*C69</f>
        <v>0</v>
      </c>
    </row>
    <row r="70" spans="1:6" x14ac:dyDescent="0.35">
      <c r="A70" s="32">
        <v>12.02</v>
      </c>
      <c r="B70" s="31" t="s">
        <v>54</v>
      </c>
      <c r="C70" s="32">
        <v>2050</v>
      </c>
      <c r="D70" s="32" t="s">
        <v>47</v>
      </c>
      <c r="E70" s="31"/>
      <c r="F70" s="30">
        <f>E70*C70</f>
        <v>0</v>
      </c>
    </row>
    <row r="71" spans="1:6" s="23" customFormat="1" x14ac:dyDescent="0.35">
      <c r="A71" s="28"/>
      <c r="B71" s="29" t="s">
        <v>53</v>
      </c>
      <c r="C71" s="28"/>
      <c r="D71" s="28"/>
      <c r="E71" s="27"/>
      <c r="F71" s="26">
        <f>SUM(F69:F70)</f>
        <v>0</v>
      </c>
    </row>
    <row r="72" spans="1:6" x14ac:dyDescent="0.35">
      <c r="A72" s="10"/>
      <c r="B72" s="9"/>
      <c r="C72" s="10"/>
      <c r="D72" s="10"/>
      <c r="E72" s="9"/>
      <c r="F72" s="8"/>
    </row>
    <row r="73" spans="1:6" s="23" customFormat="1" x14ac:dyDescent="0.35">
      <c r="A73" s="15">
        <v>13</v>
      </c>
      <c r="B73" s="14" t="s">
        <v>52</v>
      </c>
      <c r="C73" s="15"/>
      <c r="D73" s="15"/>
      <c r="E73" s="14"/>
      <c r="F73" s="38" t="s">
        <v>51</v>
      </c>
    </row>
    <row r="74" spans="1:6" x14ac:dyDescent="0.35">
      <c r="A74" s="10"/>
      <c r="B74" s="9"/>
      <c r="C74" s="10"/>
      <c r="D74" s="10"/>
      <c r="E74" s="9"/>
      <c r="F74" s="8"/>
    </row>
    <row r="75" spans="1:6" s="23" customFormat="1" x14ac:dyDescent="0.35">
      <c r="A75" s="20">
        <v>14</v>
      </c>
      <c r="B75" s="19" t="s">
        <v>50</v>
      </c>
      <c r="C75" s="20"/>
      <c r="D75" s="20"/>
      <c r="E75" s="19"/>
      <c r="F75" s="33"/>
    </row>
    <row r="76" spans="1:6" ht="29" x14ac:dyDescent="0.35">
      <c r="A76" s="13">
        <v>14.01</v>
      </c>
      <c r="B76" s="35" t="s">
        <v>49</v>
      </c>
      <c r="C76" s="13">
        <v>3670</v>
      </c>
      <c r="D76" s="13" t="s">
        <v>13</v>
      </c>
      <c r="E76" s="12"/>
      <c r="F76" s="11">
        <f>E76*C76</f>
        <v>0</v>
      </c>
    </row>
    <row r="77" spans="1:6" x14ac:dyDescent="0.35">
      <c r="A77" s="32">
        <v>14.02</v>
      </c>
      <c r="B77" s="31" t="s">
        <v>48</v>
      </c>
      <c r="C77" s="32">
        <v>1550</v>
      </c>
      <c r="D77" s="32" t="s">
        <v>47</v>
      </c>
      <c r="E77" s="31"/>
      <c r="F77" s="30">
        <f>E77*C77</f>
        <v>0</v>
      </c>
    </row>
    <row r="78" spans="1:6" s="23" customFormat="1" x14ac:dyDescent="0.35">
      <c r="A78" s="28"/>
      <c r="B78" s="29" t="s">
        <v>46</v>
      </c>
      <c r="C78" s="28"/>
      <c r="D78" s="28"/>
      <c r="E78" s="27"/>
      <c r="F78" s="26">
        <f>SUM(F76:F77)</f>
        <v>0</v>
      </c>
    </row>
    <row r="79" spans="1:6" x14ac:dyDescent="0.35">
      <c r="A79" s="10"/>
      <c r="B79" s="9"/>
      <c r="C79" s="10"/>
      <c r="D79" s="10"/>
      <c r="E79" s="9"/>
      <c r="F79" s="8"/>
    </row>
    <row r="80" spans="1:6" s="23" customFormat="1" x14ac:dyDescent="0.35">
      <c r="A80" s="20">
        <v>15</v>
      </c>
      <c r="B80" s="19" t="s">
        <v>45</v>
      </c>
      <c r="C80" s="20"/>
      <c r="D80" s="20"/>
      <c r="E80" s="19"/>
      <c r="F80" s="33"/>
    </row>
    <row r="81" spans="1:6" x14ac:dyDescent="0.35">
      <c r="A81" s="13">
        <v>15.01</v>
      </c>
      <c r="B81" s="12" t="s">
        <v>44</v>
      </c>
      <c r="C81" s="13">
        <v>3</v>
      </c>
      <c r="D81" s="13" t="s">
        <v>7</v>
      </c>
      <c r="E81" s="12"/>
      <c r="F81" s="11">
        <f>E81*C81</f>
        <v>0</v>
      </c>
    </row>
    <row r="82" spans="1:6" x14ac:dyDescent="0.35">
      <c r="A82" s="32">
        <v>15.02</v>
      </c>
      <c r="B82" s="31" t="s">
        <v>43</v>
      </c>
      <c r="C82" s="32">
        <v>1</v>
      </c>
      <c r="D82" s="32" t="s">
        <v>7</v>
      </c>
      <c r="E82" s="31"/>
      <c r="F82" s="30">
        <f>E82*C82</f>
        <v>0</v>
      </c>
    </row>
    <row r="83" spans="1:6" s="23" customFormat="1" x14ac:dyDescent="0.35">
      <c r="A83" s="28"/>
      <c r="B83" s="29" t="s">
        <v>42</v>
      </c>
      <c r="C83" s="28"/>
      <c r="D83" s="28"/>
      <c r="E83" s="27"/>
      <c r="F83" s="26">
        <f>SUM(F81:F82)</f>
        <v>0</v>
      </c>
    </row>
    <row r="84" spans="1:6" x14ac:dyDescent="0.35">
      <c r="A84" s="10"/>
      <c r="B84" s="9"/>
      <c r="C84" s="10"/>
      <c r="D84" s="10"/>
      <c r="E84" s="9"/>
      <c r="F84" s="8"/>
    </row>
    <row r="85" spans="1:6" s="23" customFormat="1" x14ac:dyDescent="0.35">
      <c r="A85" s="20">
        <v>16</v>
      </c>
      <c r="B85" s="19" t="s">
        <v>41</v>
      </c>
      <c r="C85" s="20"/>
      <c r="D85" s="20"/>
      <c r="E85" s="19"/>
      <c r="F85" s="33"/>
    </row>
    <row r="86" spans="1:6" x14ac:dyDescent="0.35">
      <c r="A86" s="13">
        <v>16.010000000000002</v>
      </c>
      <c r="B86" s="12" t="s">
        <v>40</v>
      </c>
      <c r="C86" s="13">
        <v>1</v>
      </c>
      <c r="D86" s="13" t="s">
        <v>7</v>
      </c>
      <c r="E86" s="12"/>
      <c r="F86" s="11">
        <f>E86*C86</f>
        <v>0</v>
      </c>
    </row>
    <row r="87" spans="1:6" ht="29" x14ac:dyDescent="0.35">
      <c r="A87" s="32">
        <v>16.02</v>
      </c>
      <c r="B87" s="37" t="s">
        <v>39</v>
      </c>
      <c r="C87" s="32">
        <v>36</v>
      </c>
      <c r="D87" s="32" t="s">
        <v>11</v>
      </c>
      <c r="E87" s="31"/>
      <c r="F87" s="30">
        <f>E87*C87</f>
        <v>0</v>
      </c>
    </row>
    <row r="88" spans="1:6" ht="29" x14ac:dyDescent="0.35">
      <c r="A88" s="32">
        <v>16.03</v>
      </c>
      <c r="B88" s="37" t="s">
        <v>38</v>
      </c>
      <c r="C88" s="32">
        <v>9</v>
      </c>
      <c r="D88" s="32" t="s">
        <v>11</v>
      </c>
      <c r="E88" s="31"/>
      <c r="F88" s="30">
        <f>E88*C88</f>
        <v>0</v>
      </c>
    </row>
    <row r="89" spans="1:6" ht="29" x14ac:dyDescent="0.35">
      <c r="A89" s="32">
        <v>16.04</v>
      </c>
      <c r="B89" s="37" t="s">
        <v>37</v>
      </c>
      <c r="C89" s="32">
        <v>31</v>
      </c>
      <c r="D89" s="32" t="s">
        <v>11</v>
      </c>
      <c r="E89" s="31"/>
      <c r="F89" s="30">
        <f>E89*C89</f>
        <v>0</v>
      </c>
    </row>
    <row r="90" spans="1:6" ht="29" x14ac:dyDescent="0.35">
      <c r="A90" s="32">
        <v>16.05</v>
      </c>
      <c r="B90" s="37" t="s">
        <v>36</v>
      </c>
      <c r="C90" s="32">
        <v>2</v>
      </c>
      <c r="D90" s="32" t="s">
        <v>11</v>
      </c>
      <c r="E90" s="31"/>
      <c r="F90" s="30">
        <f>E90*C90</f>
        <v>0</v>
      </c>
    </row>
    <row r="91" spans="1:6" s="23" customFormat="1" x14ac:dyDescent="0.35">
      <c r="A91" s="28"/>
      <c r="B91" s="29" t="s">
        <v>35</v>
      </c>
      <c r="C91" s="28"/>
      <c r="D91" s="28"/>
      <c r="E91" s="27"/>
      <c r="F91" s="26">
        <f>SUM(F86:F90)</f>
        <v>0</v>
      </c>
    </row>
    <row r="92" spans="1:6" x14ac:dyDescent="0.35">
      <c r="A92" s="10"/>
      <c r="B92" s="9"/>
      <c r="C92" s="10"/>
      <c r="D92" s="10"/>
      <c r="E92" s="9"/>
      <c r="F92" s="8"/>
    </row>
    <row r="93" spans="1:6" s="23" customFormat="1" x14ac:dyDescent="0.35">
      <c r="A93" s="20">
        <v>17</v>
      </c>
      <c r="B93" s="36" t="s">
        <v>34</v>
      </c>
      <c r="C93" s="20"/>
      <c r="D93" s="20"/>
      <c r="E93" s="19"/>
      <c r="F93" s="33"/>
    </row>
    <row r="94" spans="1:6" ht="29" x14ac:dyDescent="0.35">
      <c r="A94" s="13">
        <v>17.010000000000002</v>
      </c>
      <c r="B94" s="35" t="s">
        <v>33</v>
      </c>
      <c r="C94" s="13">
        <v>1</v>
      </c>
      <c r="D94" s="13" t="s">
        <v>7</v>
      </c>
      <c r="E94" s="12"/>
      <c r="F94" s="11">
        <f>E94*C94</f>
        <v>0</v>
      </c>
    </row>
    <row r="95" spans="1:6" x14ac:dyDescent="0.35">
      <c r="A95" s="32"/>
      <c r="B95" s="29" t="s">
        <v>32</v>
      </c>
      <c r="C95" s="32"/>
      <c r="D95" s="32"/>
      <c r="E95" s="31"/>
      <c r="F95" s="30">
        <f>F94</f>
        <v>0</v>
      </c>
    </row>
    <row r="96" spans="1:6" x14ac:dyDescent="0.35">
      <c r="A96" s="10"/>
      <c r="B96" s="9"/>
      <c r="C96" s="10"/>
      <c r="D96" s="10"/>
      <c r="E96" s="9"/>
      <c r="F96" s="8"/>
    </row>
    <row r="97" spans="1:6" s="23" customFormat="1" x14ac:dyDescent="0.35">
      <c r="A97" s="20">
        <v>18</v>
      </c>
      <c r="B97" s="19" t="s">
        <v>31</v>
      </c>
      <c r="C97" s="20"/>
      <c r="D97" s="20"/>
      <c r="E97" s="19"/>
      <c r="F97" s="33"/>
    </row>
    <row r="98" spans="1:6" x14ac:dyDescent="0.35">
      <c r="A98" s="13">
        <v>18.010000000000002</v>
      </c>
      <c r="B98" s="12" t="s">
        <v>30</v>
      </c>
      <c r="C98" s="13">
        <v>1</v>
      </c>
      <c r="D98" s="13" t="s">
        <v>7</v>
      </c>
      <c r="E98" s="12"/>
      <c r="F98" s="11">
        <f>E98*C98</f>
        <v>0</v>
      </c>
    </row>
    <row r="99" spans="1:6" s="23" customFormat="1" x14ac:dyDescent="0.35">
      <c r="A99" s="28"/>
      <c r="B99" s="29" t="s">
        <v>29</v>
      </c>
      <c r="C99" s="28"/>
      <c r="D99" s="28"/>
      <c r="E99" s="27"/>
      <c r="F99" s="26">
        <f>F98</f>
        <v>0</v>
      </c>
    </row>
    <row r="100" spans="1:6" x14ac:dyDescent="0.35">
      <c r="A100" s="10"/>
      <c r="B100" s="9"/>
      <c r="C100" s="10"/>
      <c r="D100" s="10"/>
      <c r="E100" s="9"/>
      <c r="F100" s="8"/>
    </row>
    <row r="101" spans="1:6" s="23" customFormat="1" x14ac:dyDescent="0.35">
      <c r="A101" s="20">
        <v>19</v>
      </c>
      <c r="B101" s="19" t="s">
        <v>28</v>
      </c>
      <c r="C101" s="20"/>
      <c r="D101" s="20"/>
      <c r="E101" s="19"/>
      <c r="F101" s="33"/>
    </row>
    <row r="102" spans="1:6" x14ac:dyDescent="0.35">
      <c r="A102" s="13">
        <v>19.010000000000002</v>
      </c>
      <c r="B102" s="12" t="s">
        <v>27</v>
      </c>
      <c r="C102" s="13">
        <v>3270</v>
      </c>
      <c r="D102" s="13" t="s">
        <v>13</v>
      </c>
      <c r="E102" s="12"/>
      <c r="F102" s="11">
        <f>E102*C102</f>
        <v>0</v>
      </c>
    </row>
    <row r="103" spans="1:6" x14ac:dyDescent="0.35">
      <c r="A103" s="32">
        <v>19.02</v>
      </c>
      <c r="B103" s="31" t="s">
        <v>26</v>
      </c>
      <c r="C103" s="32">
        <v>1</v>
      </c>
      <c r="D103" s="32" t="s">
        <v>7</v>
      </c>
      <c r="E103" s="31"/>
      <c r="F103" s="30">
        <f>E103*C103</f>
        <v>0</v>
      </c>
    </row>
    <row r="104" spans="1:6" x14ac:dyDescent="0.35">
      <c r="A104" s="32">
        <v>19.03</v>
      </c>
      <c r="B104" s="31" t="s">
        <v>25</v>
      </c>
      <c r="C104" s="32">
        <v>1</v>
      </c>
      <c r="D104" s="32" t="s">
        <v>7</v>
      </c>
      <c r="E104" s="31"/>
      <c r="F104" s="30">
        <f>E104*C104</f>
        <v>0</v>
      </c>
    </row>
    <row r="105" spans="1:6" s="23" customFormat="1" x14ac:dyDescent="0.35">
      <c r="A105" s="28"/>
      <c r="B105" s="29" t="s">
        <v>24</v>
      </c>
      <c r="C105" s="28"/>
      <c r="D105" s="28"/>
      <c r="E105" s="27"/>
      <c r="F105" s="26">
        <f>SUM(F102:F104)</f>
        <v>0</v>
      </c>
    </row>
    <row r="106" spans="1:6" x14ac:dyDescent="0.35">
      <c r="A106" s="10"/>
      <c r="B106" s="9"/>
      <c r="C106" s="10"/>
      <c r="D106" s="10"/>
      <c r="E106" s="9"/>
      <c r="F106" s="8"/>
    </row>
    <row r="107" spans="1:6" s="23" customFormat="1" x14ac:dyDescent="0.35">
      <c r="A107" s="15">
        <v>20</v>
      </c>
      <c r="B107" s="14" t="s">
        <v>23</v>
      </c>
      <c r="C107" s="15"/>
      <c r="D107" s="15"/>
      <c r="E107" s="14"/>
      <c r="F107" s="34" t="s">
        <v>22</v>
      </c>
    </row>
    <row r="108" spans="1:6" x14ac:dyDescent="0.35">
      <c r="A108" s="10"/>
      <c r="B108" s="9"/>
      <c r="C108" s="10"/>
      <c r="D108" s="10"/>
      <c r="E108" s="9"/>
      <c r="F108" s="8"/>
    </row>
    <row r="109" spans="1:6" s="23" customFormat="1" x14ac:dyDescent="0.35">
      <c r="A109" s="20">
        <v>21</v>
      </c>
      <c r="B109" s="19" t="s">
        <v>21</v>
      </c>
      <c r="C109" s="20"/>
      <c r="D109" s="20"/>
      <c r="E109" s="19"/>
      <c r="F109" s="33"/>
    </row>
    <row r="110" spans="1:6" x14ac:dyDescent="0.35">
      <c r="A110" s="13">
        <v>21.01</v>
      </c>
      <c r="B110" s="12" t="s">
        <v>20</v>
      </c>
      <c r="C110" s="13">
        <v>1</v>
      </c>
      <c r="D110" s="13" t="s">
        <v>7</v>
      </c>
      <c r="E110" s="12"/>
      <c r="F110" s="11">
        <f>E110*C110</f>
        <v>0</v>
      </c>
    </row>
    <row r="111" spans="1:6" s="23" customFormat="1" x14ac:dyDescent="0.35">
      <c r="A111" s="28"/>
      <c r="B111" s="29" t="s">
        <v>19</v>
      </c>
      <c r="C111" s="28"/>
      <c r="D111" s="28"/>
      <c r="E111" s="27"/>
      <c r="F111" s="26">
        <f>F110</f>
        <v>0</v>
      </c>
    </row>
    <row r="112" spans="1:6" x14ac:dyDescent="0.35">
      <c r="A112" s="10"/>
      <c r="B112" s="9"/>
      <c r="C112" s="10"/>
      <c r="D112" s="10"/>
      <c r="E112" s="9"/>
      <c r="F112" s="8"/>
    </row>
    <row r="113" spans="1:6" s="23" customFormat="1" x14ac:dyDescent="0.35">
      <c r="A113" s="20">
        <v>22</v>
      </c>
      <c r="B113" s="19" t="s">
        <v>18</v>
      </c>
      <c r="C113" s="20"/>
      <c r="D113" s="20"/>
      <c r="E113" s="19"/>
      <c r="F113" s="33"/>
    </row>
    <row r="114" spans="1:6" x14ac:dyDescent="0.35">
      <c r="A114" s="13">
        <v>22.01</v>
      </c>
      <c r="B114" s="12" t="s">
        <v>17</v>
      </c>
      <c r="C114" s="13">
        <v>3</v>
      </c>
      <c r="D114" s="13" t="s">
        <v>11</v>
      </c>
      <c r="E114" s="12"/>
      <c r="F114" s="11">
        <f>E114*C114</f>
        <v>0</v>
      </c>
    </row>
    <row r="115" spans="1:6" s="23" customFormat="1" x14ac:dyDescent="0.35">
      <c r="A115" s="28"/>
      <c r="B115" s="29" t="s">
        <v>16</v>
      </c>
      <c r="C115" s="28"/>
      <c r="D115" s="28"/>
      <c r="E115" s="27"/>
      <c r="F115" s="26">
        <f>F114</f>
        <v>0</v>
      </c>
    </row>
    <row r="116" spans="1:6" x14ac:dyDescent="0.35">
      <c r="A116" s="10"/>
      <c r="B116" s="9"/>
      <c r="C116" s="10"/>
      <c r="D116" s="10"/>
      <c r="E116" s="9"/>
      <c r="F116" s="8"/>
    </row>
    <row r="117" spans="1:6" s="23" customFormat="1" x14ac:dyDescent="0.35">
      <c r="A117" s="20">
        <v>23</v>
      </c>
      <c r="B117" s="19" t="s">
        <v>15</v>
      </c>
      <c r="C117" s="20"/>
      <c r="D117" s="20"/>
      <c r="E117" s="19"/>
      <c r="F117" s="33"/>
    </row>
    <row r="118" spans="1:6" x14ac:dyDescent="0.35">
      <c r="A118" s="13">
        <v>23.01</v>
      </c>
      <c r="B118" s="12" t="s">
        <v>14</v>
      </c>
      <c r="C118" s="13">
        <v>190</v>
      </c>
      <c r="D118" s="13" t="s">
        <v>13</v>
      </c>
      <c r="E118" s="12"/>
      <c r="F118" s="11">
        <f>E118*C118</f>
        <v>0</v>
      </c>
    </row>
    <row r="119" spans="1:6" x14ac:dyDescent="0.35">
      <c r="A119" s="32">
        <v>23.02</v>
      </c>
      <c r="B119" s="31" t="s">
        <v>12</v>
      </c>
      <c r="C119" s="32">
        <v>2</v>
      </c>
      <c r="D119" s="32" t="s">
        <v>11</v>
      </c>
      <c r="E119" s="31"/>
      <c r="F119" s="30">
        <f>E119*C119</f>
        <v>0</v>
      </c>
    </row>
    <row r="120" spans="1:6" x14ac:dyDescent="0.35">
      <c r="A120" s="32">
        <v>23.03</v>
      </c>
      <c r="B120" s="31" t="s">
        <v>10</v>
      </c>
      <c r="C120" s="32">
        <v>1</v>
      </c>
      <c r="D120" s="32" t="s">
        <v>7</v>
      </c>
      <c r="E120" s="31"/>
      <c r="F120" s="30">
        <f>E120*C120</f>
        <v>0</v>
      </c>
    </row>
    <row r="121" spans="1:6" x14ac:dyDescent="0.35">
      <c r="A121" s="32">
        <v>23.04</v>
      </c>
      <c r="B121" s="31" t="s">
        <v>9</v>
      </c>
      <c r="C121" s="32">
        <v>1</v>
      </c>
      <c r="D121" s="32" t="s">
        <v>7</v>
      </c>
      <c r="E121" s="31"/>
      <c r="F121" s="30">
        <f>E121*C121</f>
        <v>0</v>
      </c>
    </row>
    <row r="122" spans="1:6" x14ac:dyDescent="0.35">
      <c r="A122" s="32">
        <v>23.05</v>
      </c>
      <c r="B122" s="31" t="s">
        <v>8</v>
      </c>
      <c r="C122" s="32">
        <v>1</v>
      </c>
      <c r="D122" s="32" t="s">
        <v>7</v>
      </c>
      <c r="E122" s="31"/>
      <c r="F122" s="30">
        <f>E122*C122</f>
        <v>0</v>
      </c>
    </row>
    <row r="123" spans="1:6" s="23" customFormat="1" x14ac:dyDescent="0.35">
      <c r="A123" s="28"/>
      <c r="B123" s="29" t="s">
        <v>6</v>
      </c>
      <c r="C123" s="28"/>
      <c r="D123" s="28"/>
      <c r="E123" s="27"/>
      <c r="F123" s="26">
        <f>SUM(F118:F122)</f>
        <v>0</v>
      </c>
    </row>
    <row r="124" spans="1:6" x14ac:dyDescent="0.35">
      <c r="A124" s="10"/>
      <c r="B124" s="9"/>
      <c r="C124" s="10"/>
      <c r="D124" s="10"/>
      <c r="E124" s="9"/>
      <c r="F124" s="8"/>
    </row>
    <row r="125" spans="1:6" s="23" customFormat="1" x14ac:dyDescent="0.35">
      <c r="A125" s="15">
        <v>24</v>
      </c>
      <c r="B125" s="14" t="s">
        <v>5</v>
      </c>
      <c r="C125" s="15"/>
      <c r="D125" s="15"/>
      <c r="E125" s="14"/>
      <c r="F125" s="24"/>
    </row>
    <row r="126" spans="1:6" x14ac:dyDescent="0.35">
      <c r="A126" s="10"/>
      <c r="B126" s="9"/>
      <c r="C126" s="10"/>
      <c r="D126" s="10"/>
      <c r="E126" s="9"/>
      <c r="F126" s="8"/>
    </row>
    <row r="127" spans="1:6" s="23" customFormat="1" x14ac:dyDescent="0.35">
      <c r="A127" s="15"/>
      <c r="B127" s="25" t="s">
        <v>4</v>
      </c>
      <c r="C127" s="15"/>
      <c r="D127" s="15"/>
      <c r="E127" s="14"/>
      <c r="F127" s="24"/>
    </row>
    <row r="128" spans="1:6" x14ac:dyDescent="0.35">
      <c r="A128" s="22">
        <v>25</v>
      </c>
      <c r="B128" s="21" t="s">
        <v>3</v>
      </c>
      <c r="C128" s="10"/>
      <c r="D128" s="10"/>
      <c r="E128" s="9"/>
      <c r="F128" s="8">
        <f>F127*0%</f>
        <v>0</v>
      </c>
    </row>
    <row r="129" spans="1:6" x14ac:dyDescent="0.35">
      <c r="A129" s="20">
        <v>26</v>
      </c>
      <c r="B129" s="19" t="s">
        <v>2</v>
      </c>
      <c r="C129" s="18"/>
      <c r="D129" s="18"/>
      <c r="E129" s="17"/>
      <c r="F129" s="16">
        <f>SUM(F127:F128)*0%</f>
        <v>0</v>
      </c>
    </row>
    <row r="130" spans="1:6" x14ac:dyDescent="0.35">
      <c r="A130" s="15">
        <v>27</v>
      </c>
      <c r="B130" s="14" t="s">
        <v>1</v>
      </c>
      <c r="C130" s="13"/>
      <c r="D130" s="13"/>
      <c r="E130" s="12"/>
      <c r="F130" s="11">
        <f>SUM(F127:F129)*15%</f>
        <v>0</v>
      </c>
    </row>
    <row r="131" spans="1:6" x14ac:dyDescent="0.35">
      <c r="A131" s="10"/>
      <c r="B131" s="9"/>
      <c r="C131" s="10"/>
      <c r="D131" s="10"/>
      <c r="E131" s="9"/>
      <c r="F131" s="8"/>
    </row>
    <row r="132" spans="1:6" s="3" customFormat="1" ht="29.5" customHeight="1" x14ac:dyDescent="0.35">
      <c r="A132" s="6"/>
      <c r="B132" s="7" t="s">
        <v>0</v>
      </c>
      <c r="C132" s="6"/>
      <c r="D132" s="6"/>
      <c r="E132" s="5"/>
      <c r="F132" s="4">
        <f>SUM(F127:F130)</f>
        <v>0</v>
      </c>
    </row>
  </sheetData>
  <pageMargins left="0.7" right="0.7" top="0.75" bottom="0.75" header="0.3" footer="0.3"/>
  <pageSetup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E5221-75CB-4705-B4EF-B9C1FCAD2376}">
  <dimension ref="A1:F60"/>
  <sheetViews>
    <sheetView topLeftCell="A46" zoomScaleNormal="100" workbookViewId="0">
      <selection activeCell="F59" sqref="F59"/>
    </sheetView>
  </sheetViews>
  <sheetFormatPr defaultRowHeight="14.5" x14ac:dyDescent="0.35"/>
  <cols>
    <col min="1" max="1" width="8.7265625" style="2"/>
    <col min="2" max="2" width="43.81640625" customWidth="1"/>
    <col min="3" max="4" width="8.7265625" style="2"/>
    <col min="5" max="5" width="10.26953125" customWidth="1"/>
    <col min="6" max="6" width="13.90625" style="1" customWidth="1"/>
  </cols>
  <sheetData>
    <row r="1" spans="1:6" x14ac:dyDescent="0.35">
      <c r="A1" s="43" t="s">
        <v>134</v>
      </c>
    </row>
    <row r="2" spans="1:6" x14ac:dyDescent="0.35">
      <c r="A2" s="43" t="s">
        <v>133</v>
      </c>
    </row>
    <row r="3" spans="1:6" x14ac:dyDescent="0.35">
      <c r="A3" s="43" t="s">
        <v>112</v>
      </c>
    </row>
    <row r="5" spans="1:6" s="23" customFormat="1" ht="21.5" customHeight="1" x14ac:dyDescent="0.35">
      <c r="A5" s="28" t="s">
        <v>111</v>
      </c>
      <c r="B5" s="27" t="s">
        <v>110</v>
      </c>
      <c r="C5" s="28" t="s">
        <v>109</v>
      </c>
      <c r="D5" s="28" t="s">
        <v>108</v>
      </c>
      <c r="E5" s="27" t="s">
        <v>107</v>
      </c>
      <c r="F5" s="26" t="s">
        <v>0</v>
      </c>
    </row>
    <row r="6" spans="1:6" x14ac:dyDescent="0.35">
      <c r="A6" s="10"/>
      <c r="B6" s="9"/>
      <c r="C6" s="10"/>
      <c r="D6" s="10"/>
      <c r="E6" s="9"/>
      <c r="F6" s="8"/>
    </row>
    <row r="7" spans="1:6" s="23" customFormat="1" x14ac:dyDescent="0.35">
      <c r="A7" s="20">
        <v>1</v>
      </c>
      <c r="B7" s="19" t="s">
        <v>106</v>
      </c>
      <c r="C7" s="20"/>
      <c r="D7" s="20"/>
      <c r="E7" s="19"/>
      <c r="F7" s="33">
        <f>'Residence SoQ '!F10</f>
        <v>0</v>
      </c>
    </row>
    <row r="8" spans="1:6" x14ac:dyDescent="0.35">
      <c r="A8" s="10"/>
      <c r="B8" s="9"/>
      <c r="C8" s="10"/>
      <c r="D8" s="10"/>
      <c r="E8" s="9"/>
      <c r="F8" s="8"/>
    </row>
    <row r="9" spans="1:6" s="23" customFormat="1" x14ac:dyDescent="0.35">
      <c r="A9" s="20">
        <v>2</v>
      </c>
      <c r="B9" s="19" t="s">
        <v>102</v>
      </c>
      <c r="C9" s="20"/>
      <c r="D9" s="20"/>
      <c r="E9" s="19"/>
      <c r="F9" s="33">
        <f>'Residence SoQ '!F17</f>
        <v>0</v>
      </c>
    </row>
    <row r="10" spans="1:6" x14ac:dyDescent="0.35">
      <c r="A10" s="10"/>
      <c r="B10" s="9"/>
      <c r="C10" s="10"/>
      <c r="D10" s="10"/>
      <c r="E10" s="9"/>
      <c r="F10" s="8"/>
    </row>
    <row r="11" spans="1:6" s="23" customFormat="1" x14ac:dyDescent="0.35">
      <c r="A11" s="20">
        <v>3</v>
      </c>
      <c r="B11" s="36" t="s">
        <v>96</v>
      </c>
      <c r="C11" s="20"/>
      <c r="D11" s="20"/>
      <c r="E11" s="19"/>
      <c r="F11" s="33">
        <f>'Residence SoQ '!F23</f>
        <v>0</v>
      </c>
    </row>
    <row r="12" spans="1:6" x14ac:dyDescent="0.35">
      <c r="A12" s="10"/>
      <c r="B12" s="9"/>
      <c r="C12" s="10"/>
      <c r="D12" s="10"/>
      <c r="E12" s="9"/>
      <c r="F12" s="8"/>
    </row>
    <row r="13" spans="1:6" x14ac:dyDescent="0.35">
      <c r="A13" s="15">
        <v>4</v>
      </c>
      <c r="B13" s="42" t="s">
        <v>91</v>
      </c>
      <c r="C13" s="13"/>
      <c r="D13" s="13"/>
      <c r="E13" s="12"/>
      <c r="F13" s="40" t="s">
        <v>51</v>
      </c>
    </row>
    <row r="14" spans="1:6" x14ac:dyDescent="0.35">
      <c r="A14" s="22"/>
      <c r="B14" s="21"/>
      <c r="C14" s="10"/>
      <c r="D14" s="10"/>
      <c r="E14" s="9"/>
      <c r="F14" s="41"/>
    </row>
    <row r="15" spans="1:6" x14ac:dyDescent="0.35">
      <c r="A15" s="15">
        <v>5</v>
      </c>
      <c r="B15" s="14" t="s">
        <v>90</v>
      </c>
      <c r="C15" s="13"/>
      <c r="D15" s="13"/>
      <c r="E15" s="12"/>
      <c r="F15" s="40" t="s">
        <v>89</v>
      </c>
    </row>
    <row r="16" spans="1:6" x14ac:dyDescent="0.35">
      <c r="A16" s="10"/>
      <c r="B16" s="9"/>
      <c r="C16" s="10"/>
      <c r="D16" s="10"/>
      <c r="E16" s="9"/>
      <c r="F16" s="8"/>
    </row>
    <row r="17" spans="1:6" x14ac:dyDescent="0.35">
      <c r="A17" s="20">
        <v>6</v>
      </c>
      <c r="B17" s="19" t="s">
        <v>88</v>
      </c>
      <c r="C17" s="18"/>
      <c r="D17" s="18"/>
      <c r="E17" s="17"/>
      <c r="F17" s="16">
        <f>'Residence SoQ '!F37</f>
        <v>0</v>
      </c>
    </row>
    <row r="18" spans="1:6" x14ac:dyDescent="0.35">
      <c r="A18" s="10"/>
      <c r="B18" s="9"/>
      <c r="C18" s="10"/>
      <c r="D18" s="10"/>
      <c r="E18" s="9"/>
      <c r="F18" s="8"/>
    </row>
    <row r="19" spans="1:6" s="23" customFormat="1" x14ac:dyDescent="0.35">
      <c r="A19" s="20">
        <v>7</v>
      </c>
      <c r="B19" s="19" t="s">
        <v>79</v>
      </c>
      <c r="C19" s="20"/>
      <c r="D19" s="20"/>
      <c r="E19" s="19"/>
      <c r="F19" s="33">
        <f>'Residence SoQ '!F41</f>
        <v>0</v>
      </c>
    </row>
    <row r="20" spans="1:6" x14ac:dyDescent="0.35">
      <c r="A20" s="10"/>
      <c r="B20" s="9"/>
      <c r="C20" s="10"/>
      <c r="D20" s="10"/>
      <c r="E20" s="9"/>
      <c r="F20" s="8"/>
    </row>
    <row r="21" spans="1:6" s="23" customFormat="1" x14ac:dyDescent="0.35">
      <c r="A21" s="20">
        <v>8</v>
      </c>
      <c r="B21" s="19" t="s">
        <v>77</v>
      </c>
      <c r="C21" s="20"/>
      <c r="D21" s="20"/>
      <c r="E21" s="19"/>
      <c r="F21" s="33">
        <f>'Residence SoQ '!F46</f>
        <v>0</v>
      </c>
    </row>
    <row r="22" spans="1:6" x14ac:dyDescent="0.35">
      <c r="A22" s="10"/>
      <c r="B22" s="9"/>
      <c r="C22" s="10"/>
      <c r="D22" s="10"/>
      <c r="E22" s="9"/>
      <c r="F22" s="8"/>
    </row>
    <row r="23" spans="1:6" s="23" customFormat="1" x14ac:dyDescent="0.35">
      <c r="A23" s="20">
        <v>9</v>
      </c>
      <c r="B23" s="36" t="s">
        <v>70</v>
      </c>
      <c r="C23" s="20"/>
      <c r="D23" s="20"/>
      <c r="E23" s="19"/>
      <c r="F23" s="33">
        <f>'Residence SoQ '!F51</f>
        <v>0</v>
      </c>
    </row>
    <row r="24" spans="1:6" x14ac:dyDescent="0.35">
      <c r="A24" s="10"/>
      <c r="B24" s="9"/>
      <c r="C24" s="10"/>
      <c r="D24" s="10"/>
      <c r="E24" s="9"/>
      <c r="F24" s="8"/>
    </row>
    <row r="25" spans="1:6" s="23" customFormat="1" x14ac:dyDescent="0.35">
      <c r="A25" s="20">
        <v>10</v>
      </c>
      <c r="B25" s="36" t="s">
        <v>65</v>
      </c>
      <c r="C25" s="20"/>
      <c r="D25" s="20"/>
      <c r="E25" s="19"/>
      <c r="F25" s="33">
        <f>'Residence SoQ '!F55</f>
        <v>0</v>
      </c>
    </row>
    <row r="26" spans="1:6" x14ac:dyDescent="0.35">
      <c r="A26" s="10"/>
      <c r="B26" s="9"/>
      <c r="C26" s="10"/>
      <c r="D26" s="10"/>
      <c r="E26" s="9"/>
      <c r="F26" s="8"/>
    </row>
    <row r="27" spans="1:6" s="23" customFormat="1" x14ac:dyDescent="0.35">
      <c r="A27" s="20">
        <v>11</v>
      </c>
      <c r="B27" s="19" t="s">
        <v>62</v>
      </c>
      <c r="C27" s="20"/>
      <c r="D27" s="20"/>
      <c r="E27" s="19"/>
      <c r="F27" s="33">
        <f>'Residence SoQ '!F59</f>
        <v>0</v>
      </c>
    </row>
    <row r="28" spans="1:6" x14ac:dyDescent="0.35">
      <c r="A28" s="10"/>
      <c r="B28" s="9"/>
      <c r="C28" s="10"/>
      <c r="D28" s="10"/>
      <c r="E28" s="9"/>
      <c r="F28" s="8"/>
    </row>
    <row r="29" spans="1:6" s="23" customFormat="1" x14ac:dyDescent="0.35">
      <c r="A29" s="20">
        <v>12</v>
      </c>
      <c r="B29" s="19" t="s">
        <v>56</v>
      </c>
      <c r="C29" s="20"/>
      <c r="D29" s="20"/>
      <c r="E29" s="19"/>
      <c r="F29" s="33">
        <f>'Residence SoQ '!F64</f>
        <v>0</v>
      </c>
    </row>
    <row r="30" spans="1:6" x14ac:dyDescent="0.35">
      <c r="A30" s="10"/>
      <c r="B30" s="9"/>
      <c r="C30" s="10"/>
      <c r="D30" s="10"/>
      <c r="E30" s="9"/>
      <c r="F30" s="8"/>
    </row>
    <row r="31" spans="1:6" s="23" customFormat="1" x14ac:dyDescent="0.35">
      <c r="A31" s="15">
        <v>13</v>
      </c>
      <c r="B31" s="14" t="s">
        <v>52</v>
      </c>
      <c r="C31" s="15"/>
      <c r="D31" s="15"/>
      <c r="E31" s="14"/>
      <c r="F31" s="38" t="s">
        <v>51</v>
      </c>
    </row>
    <row r="32" spans="1:6" x14ac:dyDescent="0.35">
      <c r="A32" s="10"/>
      <c r="B32" s="9"/>
      <c r="C32" s="10"/>
      <c r="D32" s="10"/>
      <c r="E32" s="9"/>
      <c r="F32" s="8"/>
    </row>
    <row r="33" spans="1:6" s="23" customFormat="1" x14ac:dyDescent="0.35">
      <c r="A33" s="20">
        <v>14</v>
      </c>
      <c r="B33" s="19" t="s">
        <v>50</v>
      </c>
      <c r="C33" s="20"/>
      <c r="D33" s="20"/>
      <c r="E33" s="19"/>
      <c r="F33" s="33">
        <f>'Residence SoQ '!F71</f>
        <v>0</v>
      </c>
    </row>
    <row r="34" spans="1:6" x14ac:dyDescent="0.35">
      <c r="A34" s="10"/>
      <c r="B34" s="9"/>
      <c r="C34" s="10"/>
      <c r="D34" s="10"/>
      <c r="E34" s="9"/>
      <c r="F34" s="8"/>
    </row>
    <row r="35" spans="1:6" s="23" customFormat="1" x14ac:dyDescent="0.35">
      <c r="A35" s="20">
        <v>15</v>
      </c>
      <c r="B35" s="19" t="s">
        <v>45</v>
      </c>
      <c r="C35" s="20"/>
      <c r="D35" s="20"/>
      <c r="E35" s="19"/>
      <c r="F35" s="33">
        <f>'Residence SoQ '!F78</f>
        <v>0</v>
      </c>
    </row>
    <row r="36" spans="1:6" x14ac:dyDescent="0.35">
      <c r="A36" s="10"/>
      <c r="B36" s="9"/>
      <c r="C36" s="10"/>
      <c r="D36" s="10"/>
      <c r="E36" s="9"/>
      <c r="F36" s="8"/>
    </row>
    <row r="37" spans="1:6" s="23" customFormat="1" x14ac:dyDescent="0.35">
      <c r="A37" s="20">
        <v>16</v>
      </c>
      <c r="B37" s="19" t="s">
        <v>41</v>
      </c>
      <c r="C37" s="20"/>
      <c r="D37" s="20"/>
      <c r="E37" s="19"/>
      <c r="F37" s="33">
        <f>'Residence SoQ '!F87</f>
        <v>0</v>
      </c>
    </row>
    <row r="38" spans="1:6" x14ac:dyDescent="0.35">
      <c r="A38" s="10"/>
      <c r="B38" s="9"/>
      <c r="C38" s="10"/>
      <c r="D38" s="10"/>
      <c r="E38" s="9"/>
      <c r="F38" s="8"/>
    </row>
    <row r="39" spans="1:6" s="23" customFormat="1" x14ac:dyDescent="0.35">
      <c r="A39" s="20">
        <v>17</v>
      </c>
      <c r="B39" s="36" t="s">
        <v>34</v>
      </c>
      <c r="C39" s="20"/>
      <c r="D39" s="20"/>
      <c r="E39" s="19"/>
      <c r="F39" s="33">
        <f>'Residence SoQ '!F91</f>
        <v>0</v>
      </c>
    </row>
    <row r="40" spans="1:6" x14ac:dyDescent="0.35">
      <c r="A40" s="10"/>
      <c r="B40" s="9"/>
      <c r="C40" s="10"/>
      <c r="D40" s="10"/>
      <c r="E40" s="9"/>
      <c r="F40" s="8"/>
    </row>
    <row r="41" spans="1:6" s="23" customFormat="1" x14ac:dyDescent="0.35">
      <c r="A41" s="20">
        <v>18</v>
      </c>
      <c r="B41" s="19" t="s">
        <v>31</v>
      </c>
      <c r="C41" s="20"/>
      <c r="D41" s="20"/>
      <c r="E41" s="19"/>
      <c r="F41" s="33">
        <f>'Residence SoQ '!F95</f>
        <v>0</v>
      </c>
    </row>
    <row r="42" spans="1:6" x14ac:dyDescent="0.35">
      <c r="A42" s="10"/>
      <c r="B42" s="9"/>
      <c r="C42" s="10"/>
      <c r="D42" s="10"/>
      <c r="E42" s="9"/>
      <c r="F42" s="8"/>
    </row>
    <row r="43" spans="1:6" s="23" customFormat="1" x14ac:dyDescent="0.35">
      <c r="A43" s="20">
        <v>19</v>
      </c>
      <c r="B43" s="19" t="s">
        <v>28</v>
      </c>
      <c r="C43" s="20"/>
      <c r="D43" s="20"/>
      <c r="E43" s="19"/>
      <c r="F43" s="33">
        <f>'Residence SoQ '!F101</f>
        <v>0</v>
      </c>
    </row>
    <row r="44" spans="1:6" x14ac:dyDescent="0.35">
      <c r="A44" s="10"/>
      <c r="B44" s="9"/>
      <c r="C44" s="10"/>
      <c r="D44" s="10"/>
      <c r="E44" s="9"/>
      <c r="F44" s="8"/>
    </row>
    <row r="45" spans="1:6" s="23" customFormat="1" x14ac:dyDescent="0.35">
      <c r="A45" s="15">
        <v>20</v>
      </c>
      <c r="B45" s="14" t="s">
        <v>23</v>
      </c>
      <c r="C45" s="15"/>
      <c r="D45" s="15"/>
      <c r="E45" s="14"/>
      <c r="F45" s="34" t="s">
        <v>22</v>
      </c>
    </row>
    <row r="46" spans="1:6" x14ac:dyDescent="0.35">
      <c r="A46" s="10"/>
      <c r="B46" s="9"/>
      <c r="C46" s="10"/>
      <c r="D46" s="10"/>
      <c r="E46" s="9"/>
      <c r="F46" s="8"/>
    </row>
    <row r="47" spans="1:6" s="23" customFormat="1" x14ac:dyDescent="0.35">
      <c r="A47" s="20">
        <v>21</v>
      </c>
      <c r="B47" s="19" t="s">
        <v>21</v>
      </c>
      <c r="C47" s="20"/>
      <c r="D47" s="20"/>
      <c r="E47" s="19"/>
      <c r="F47" s="33">
        <v>0</v>
      </c>
    </row>
    <row r="48" spans="1:6" x14ac:dyDescent="0.35">
      <c r="A48" s="10"/>
      <c r="B48" s="9"/>
      <c r="C48" s="10"/>
      <c r="D48" s="10"/>
      <c r="E48" s="9"/>
      <c r="F48" s="8"/>
    </row>
    <row r="49" spans="1:6" s="23" customFormat="1" x14ac:dyDescent="0.35">
      <c r="A49" s="20">
        <v>22</v>
      </c>
      <c r="B49" s="19" t="s">
        <v>18</v>
      </c>
      <c r="C49" s="20"/>
      <c r="D49" s="20"/>
      <c r="E49" s="19"/>
      <c r="F49" s="33">
        <f>'Residence SoQ '!F109</f>
        <v>0</v>
      </c>
    </row>
    <row r="50" spans="1:6" x14ac:dyDescent="0.35">
      <c r="A50" s="10"/>
      <c r="B50" s="9"/>
      <c r="C50" s="10"/>
      <c r="D50" s="10"/>
      <c r="E50" s="9"/>
      <c r="F50" s="8"/>
    </row>
    <row r="51" spans="1:6" s="23" customFormat="1" x14ac:dyDescent="0.35">
      <c r="A51" s="20">
        <v>23</v>
      </c>
      <c r="B51" s="19" t="s">
        <v>15</v>
      </c>
      <c r="C51" s="20"/>
      <c r="D51" s="20"/>
      <c r="E51" s="19"/>
      <c r="F51" s="33">
        <f>'Residence SoQ '!F113</f>
        <v>0</v>
      </c>
    </row>
    <row r="52" spans="1:6" x14ac:dyDescent="0.35">
      <c r="A52" s="10"/>
      <c r="B52" s="9"/>
      <c r="C52" s="10"/>
      <c r="D52" s="10"/>
      <c r="E52" s="9"/>
      <c r="F52" s="8"/>
    </row>
    <row r="53" spans="1:6" s="23" customFormat="1" x14ac:dyDescent="0.35">
      <c r="A53" s="15">
        <v>24</v>
      </c>
      <c r="B53" s="14" t="s">
        <v>5</v>
      </c>
      <c r="C53" s="15"/>
      <c r="D53" s="15"/>
      <c r="E53" s="14"/>
      <c r="F53" s="24">
        <f>'Residence SoQ '!F115</f>
        <v>0</v>
      </c>
    </row>
    <row r="54" spans="1:6" x14ac:dyDescent="0.35">
      <c r="A54" s="10"/>
      <c r="B54" s="9"/>
      <c r="C54" s="10"/>
      <c r="D54" s="10"/>
      <c r="E54" s="9"/>
      <c r="F54" s="8"/>
    </row>
    <row r="55" spans="1:6" s="23" customFormat="1" x14ac:dyDescent="0.35">
      <c r="A55" s="15"/>
      <c r="B55" s="25" t="s">
        <v>4</v>
      </c>
      <c r="C55" s="15"/>
      <c r="D55" s="15"/>
      <c r="E55" s="14"/>
      <c r="F55" s="24">
        <f>SUM(F6:F54)</f>
        <v>0</v>
      </c>
    </row>
    <row r="56" spans="1:6" x14ac:dyDescent="0.35">
      <c r="A56" s="22">
        <v>25</v>
      </c>
      <c r="B56" s="21" t="s">
        <v>3</v>
      </c>
      <c r="C56" s="10"/>
      <c r="D56" s="10"/>
      <c r="E56" s="9"/>
      <c r="F56" s="8">
        <f>'Residence SoQ '!F118</f>
        <v>0</v>
      </c>
    </row>
    <row r="57" spans="1:6" x14ac:dyDescent="0.35">
      <c r="A57" s="20">
        <v>26</v>
      </c>
      <c r="B57" s="19" t="s">
        <v>2</v>
      </c>
      <c r="C57" s="18"/>
      <c r="D57" s="18"/>
      <c r="E57" s="17"/>
      <c r="F57" s="16">
        <f>'Residence SoQ '!F119</f>
        <v>0</v>
      </c>
    </row>
    <row r="58" spans="1:6" x14ac:dyDescent="0.35">
      <c r="A58" s="15">
        <v>27</v>
      </c>
      <c r="B58" s="14" t="s">
        <v>1</v>
      </c>
      <c r="C58" s="13"/>
      <c r="D58" s="13"/>
      <c r="E58" s="12"/>
      <c r="F58" s="11">
        <f>'Residence SoQ '!F120</f>
        <v>0</v>
      </c>
    </row>
    <row r="59" spans="1:6" x14ac:dyDescent="0.35">
      <c r="A59" s="10"/>
      <c r="B59" s="9"/>
      <c r="C59" s="10"/>
      <c r="D59" s="10"/>
      <c r="E59" s="9"/>
      <c r="F59" s="8"/>
    </row>
    <row r="60" spans="1:6" s="3" customFormat="1" ht="29.5" customHeight="1" x14ac:dyDescent="0.35">
      <c r="A60" s="6"/>
      <c r="B60" s="7" t="s">
        <v>0</v>
      </c>
      <c r="C60" s="6"/>
      <c r="D60" s="6"/>
      <c r="E60" s="5"/>
      <c r="F60" s="4">
        <f>SUM(F55:F58)</f>
        <v>0</v>
      </c>
    </row>
  </sheetData>
  <pageMargins left="0.7" right="0.7" top="0.75" bottom="0.75" header="0.3" footer="0.3"/>
  <pageSetup scale="9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2F650-FFD8-4CB9-BFED-3C8DB167EB9F}">
  <dimension ref="A1:G122"/>
  <sheetViews>
    <sheetView topLeftCell="A104" zoomScaleNormal="100" workbookViewId="0">
      <selection activeCell="G66" sqref="G66"/>
    </sheetView>
  </sheetViews>
  <sheetFormatPr defaultRowHeight="14.5" x14ac:dyDescent="0.35"/>
  <cols>
    <col min="1" max="1" width="8.7265625" style="2"/>
    <col min="2" max="2" width="43.81640625" customWidth="1"/>
    <col min="3" max="4" width="8.7265625" style="2"/>
    <col min="5" max="5" width="10.26953125" customWidth="1"/>
    <col min="6" max="6" width="13.90625" style="1" customWidth="1"/>
  </cols>
  <sheetData>
    <row r="1" spans="1:6" x14ac:dyDescent="0.35">
      <c r="A1" s="43" t="s">
        <v>114</v>
      </c>
    </row>
    <row r="2" spans="1:6" x14ac:dyDescent="0.35">
      <c r="A2" s="43" t="s">
        <v>133</v>
      </c>
    </row>
    <row r="3" spans="1:6" x14ac:dyDescent="0.35">
      <c r="A3" s="43" t="s">
        <v>112</v>
      </c>
    </row>
    <row r="5" spans="1:6" s="23" customFormat="1" ht="21.5" customHeight="1" x14ac:dyDescent="0.35">
      <c r="A5" s="28" t="s">
        <v>111</v>
      </c>
      <c r="B5" s="27" t="s">
        <v>110</v>
      </c>
      <c r="C5" s="28" t="s">
        <v>109</v>
      </c>
      <c r="D5" s="28" t="s">
        <v>108</v>
      </c>
      <c r="E5" s="27" t="s">
        <v>107</v>
      </c>
      <c r="F5" s="26" t="s">
        <v>0</v>
      </c>
    </row>
    <row r="6" spans="1:6" x14ac:dyDescent="0.35">
      <c r="A6" s="10"/>
      <c r="B6" s="9"/>
      <c r="C6" s="10"/>
      <c r="D6" s="10"/>
      <c r="E6" s="9"/>
      <c r="F6" s="8"/>
    </row>
    <row r="7" spans="1:6" s="23" customFormat="1" x14ac:dyDescent="0.35">
      <c r="A7" s="20">
        <v>1</v>
      </c>
      <c r="B7" s="19" t="s">
        <v>106</v>
      </c>
      <c r="C7" s="20"/>
      <c r="D7" s="20"/>
      <c r="E7" s="19"/>
      <c r="F7" s="33"/>
    </row>
    <row r="8" spans="1:6" ht="29" x14ac:dyDescent="0.35">
      <c r="A8" s="13">
        <v>1.01</v>
      </c>
      <c r="B8" s="35" t="s">
        <v>105</v>
      </c>
      <c r="C8" s="13">
        <v>517</v>
      </c>
      <c r="D8" s="13" t="s">
        <v>13</v>
      </c>
      <c r="E8" s="12"/>
      <c r="F8" s="11">
        <f>E8*C8</f>
        <v>0</v>
      </c>
    </row>
    <row r="9" spans="1:6" ht="29" x14ac:dyDescent="0.35">
      <c r="A9" s="32">
        <v>1.02</v>
      </c>
      <c r="B9" s="37" t="s">
        <v>104</v>
      </c>
      <c r="C9" s="32">
        <v>1</v>
      </c>
      <c r="D9" s="32" t="s">
        <v>7</v>
      </c>
      <c r="E9" s="31"/>
      <c r="F9" s="30">
        <f>E9*C9</f>
        <v>0</v>
      </c>
    </row>
    <row r="10" spans="1:6" s="23" customFormat="1" x14ac:dyDescent="0.35">
      <c r="A10" s="28"/>
      <c r="B10" s="39" t="s">
        <v>103</v>
      </c>
      <c r="C10" s="28"/>
      <c r="D10" s="28"/>
      <c r="E10" s="27"/>
      <c r="F10" s="26">
        <f>SUM(F6:F9)</f>
        <v>0</v>
      </c>
    </row>
    <row r="11" spans="1:6" x14ac:dyDescent="0.35">
      <c r="A11" s="10"/>
      <c r="B11" s="9"/>
      <c r="C11" s="10"/>
      <c r="D11" s="10"/>
      <c r="E11" s="9"/>
      <c r="F11" s="8"/>
    </row>
    <row r="12" spans="1:6" s="23" customFormat="1" x14ac:dyDescent="0.35">
      <c r="A12" s="20">
        <v>2</v>
      </c>
      <c r="B12" s="19" t="s">
        <v>102</v>
      </c>
      <c r="C12" s="20"/>
      <c r="D12" s="20"/>
      <c r="E12" s="19"/>
      <c r="F12" s="33"/>
    </row>
    <row r="13" spans="1:6" ht="58" x14ac:dyDescent="0.35">
      <c r="A13" s="13">
        <v>2.0099999999999998</v>
      </c>
      <c r="B13" s="35" t="s">
        <v>101</v>
      </c>
      <c r="C13" s="13">
        <v>230</v>
      </c>
      <c r="D13" s="13" t="s">
        <v>47</v>
      </c>
      <c r="E13" s="12"/>
      <c r="F13" s="11">
        <f>E13*C13</f>
        <v>0</v>
      </c>
    </row>
    <row r="14" spans="1:6" ht="29" x14ac:dyDescent="0.35">
      <c r="A14" s="32">
        <v>2.02</v>
      </c>
      <c r="B14" s="37" t="s">
        <v>100</v>
      </c>
      <c r="C14" s="32">
        <v>22</v>
      </c>
      <c r="D14" s="32" t="s">
        <v>11</v>
      </c>
      <c r="E14" s="31"/>
      <c r="F14" s="30">
        <f>E14*C14</f>
        <v>0</v>
      </c>
    </row>
    <row r="15" spans="1:6" ht="43.5" x14ac:dyDescent="0.35">
      <c r="A15" s="32">
        <v>2.0299999999999998</v>
      </c>
      <c r="B15" s="37" t="s">
        <v>132</v>
      </c>
      <c r="C15" s="32">
        <v>396</v>
      </c>
      <c r="D15" s="32" t="s">
        <v>13</v>
      </c>
      <c r="E15" s="31"/>
      <c r="F15" s="30">
        <f>E15*C15</f>
        <v>0</v>
      </c>
    </row>
    <row r="16" spans="1:6" ht="43.5" x14ac:dyDescent="0.35">
      <c r="A16" s="32">
        <v>2.04</v>
      </c>
      <c r="B16" s="37" t="s">
        <v>131</v>
      </c>
      <c r="C16" s="32">
        <v>121</v>
      </c>
      <c r="D16" s="32" t="s">
        <v>13</v>
      </c>
      <c r="E16" s="31"/>
      <c r="F16" s="30">
        <f>E16*C16</f>
        <v>0</v>
      </c>
    </row>
    <row r="17" spans="1:6" s="23" customFormat="1" x14ac:dyDescent="0.35">
      <c r="A17" s="28"/>
      <c r="B17" s="29" t="s">
        <v>97</v>
      </c>
      <c r="C17" s="28"/>
      <c r="D17" s="28"/>
      <c r="E17" s="27"/>
      <c r="F17" s="26">
        <f>SUM(F13:F16)</f>
        <v>0</v>
      </c>
    </row>
    <row r="18" spans="1:6" x14ac:dyDescent="0.35">
      <c r="A18" s="10"/>
      <c r="B18" s="9"/>
      <c r="C18" s="10"/>
      <c r="D18" s="10"/>
      <c r="E18" s="9"/>
      <c r="F18" s="8"/>
    </row>
    <row r="19" spans="1:6" s="23" customFormat="1" x14ac:dyDescent="0.35">
      <c r="A19" s="20">
        <v>3</v>
      </c>
      <c r="B19" s="36" t="s">
        <v>96</v>
      </c>
      <c r="C19" s="20"/>
      <c r="D19" s="20"/>
      <c r="E19" s="19"/>
      <c r="F19" s="33"/>
    </row>
    <row r="20" spans="1:6" x14ac:dyDescent="0.35">
      <c r="A20" s="13">
        <v>3.01</v>
      </c>
      <c r="B20" s="35" t="s">
        <v>95</v>
      </c>
      <c r="C20" s="13">
        <v>153</v>
      </c>
      <c r="D20" s="13" t="s">
        <v>47</v>
      </c>
      <c r="E20" s="12"/>
      <c r="F20" s="11">
        <f>E20*C20</f>
        <v>0</v>
      </c>
    </row>
    <row r="21" spans="1:6" x14ac:dyDescent="0.35">
      <c r="A21" s="32">
        <v>3.02</v>
      </c>
      <c r="B21" s="37" t="s">
        <v>130</v>
      </c>
      <c r="C21" s="32">
        <v>22</v>
      </c>
      <c r="D21" s="32" t="s">
        <v>11</v>
      </c>
      <c r="E21" s="31"/>
      <c r="F21" s="30">
        <f>E21*C21</f>
        <v>0</v>
      </c>
    </row>
    <row r="22" spans="1:6" ht="29" x14ac:dyDescent="0.35">
      <c r="A22" s="32">
        <v>3.03</v>
      </c>
      <c r="B22" s="37" t="s">
        <v>93</v>
      </c>
      <c r="C22" s="32">
        <v>517</v>
      </c>
      <c r="D22" s="32" t="s">
        <v>13</v>
      </c>
      <c r="E22" s="31"/>
      <c r="F22" s="30">
        <f>E22*C22</f>
        <v>0</v>
      </c>
    </row>
    <row r="23" spans="1:6" s="23" customFormat="1" x14ac:dyDescent="0.35">
      <c r="A23" s="28"/>
      <c r="B23" s="29" t="s">
        <v>92</v>
      </c>
      <c r="C23" s="28"/>
      <c r="D23" s="28"/>
      <c r="E23" s="27"/>
      <c r="F23" s="26">
        <f>SUM(F20:F22)</f>
        <v>0</v>
      </c>
    </row>
    <row r="24" spans="1:6" x14ac:dyDescent="0.35">
      <c r="A24" s="10"/>
      <c r="B24" s="9"/>
      <c r="C24" s="10"/>
      <c r="D24" s="10"/>
      <c r="E24" s="9"/>
      <c r="F24" s="8"/>
    </row>
    <row r="25" spans="1:6" x14ac:dyDescent="0.35">
      <c r="A25" s="15">
        <v>4</v>
      </c>
      <c r="B25" s="42" t="s">
        <v>91</v>
      </c>
      <c r="C25" s="13"/>
      <c r="D25" s="13"/>
      <c r="E25" s="12"/>
      <c r="F25" s="40" t="s">
        <v>51</v>
      </c>
    </row>
    <row r="26" spans="1:6" x14ac:dyDescent="0.35">
      <c r="A26" s="22"/>
      <c r="B26" s="21"/>
      <c r="C26" s="10"/>
      <c r="D26" s="10"/>
      <c r="E26" s="9"/>
      <c r="F26" s="41"/>
    </row>
    <row r="27" spans="1:6" x14ac:dyDescent="0.35">
      <c r="A27" s="15">
        <v>5</v>
      </c>
      <c r="B27" s="14" t="s">
        <v>90</v>
      </c>
      <c r="C27" s="13"/>
      <c r="D27" s="13"/>
      <c r="E27" s="12"/>
      <c r="F27" s="40" t="s">
        <v>89</v>
      </c>
    </row>
    <row r="28" spans="1:6" x14ac:dyDescent="0.35">
      <c r="A28" s="10"/>
      <c r="B28" s="9"/>
      <c r="C28" s="10"/>
      <c r="D28" s="10"/>
      <c r="E28" s="9"/>
      <c r="F28" s="8"/>
    </row>
    <row r="29" spans="1:6" x14ac:dyDescent="0.35">
      <c r="A29" s="20">
        <v>6</v>
      </c>
      <c r="B29" s="19" t="s">
        <v>88</v>
      </c>
      <c r="C29" s="18"/>
      <c r="D29" s="18"/>
      <c r="E29" s="17"/>
      <c r="F29" s="16"/>
    </row>
    <row r="30" spans="1:6" ht="43.5" x14ac:dyDescent="0.35">
      <c r="A30" s="13">
        <v>6.01</v>
      </c>
      <c r="B30" s="35" t="s">
        <v>87</v>
      </c>
      <c r="C30" s="13">
        <v>571</v>
      </c>
      <c r="D30" s="13" t="s">
        <v>13</v>
      </c>
      <c r="E30" s="12"/>
      <c r="F30" s="11">
        <f>E30*C30</f>
        <v>0</v>
      </c>
    </row>
    <row r="31" spans="1:6" x14ac:dyDescent="0.35">
      <c r="A31" s="10">
        <v>6.02</v>
      </c>
      <c r="B31" s="9" t="s">
        <v>86</v>
      </c>
      <c r="C31" s="10">
        <v>146</v>
      </c>
      <c r="D31" s="10" t="s">
        <v>47</v>
      </c>
      <c r="E31" s="9"/>
      <c r="F31" s="8">
        <f>E31*C31</f>
        <v>0</v>
      </c>
    </row>
    <row r="32" spans="1:6" x14ac:dyDescent="0.35">
      <c r="A32" s="32">
        <v>6.03</v>
      </c>
      <c r="B32" s="31" t="s">
        <v>85</v>
      </c>
      <c r="C32" s="32">
        <v>128</v>
      </c>
      <c r="D32" s="32" t="s">
        <v>47</v>
      </c>
      <c r="E32" s="31"/>
      <c r="F32" s="30">
        <f>E32*C32</f>
        <v>0</v>
      </c>
    </row>
    <row r="33" spans="1:7" ht="29" x14ac:dyDescent="0.35">
      <c r="A33" s="32">
        <v>6.04</v>
      </c>
      <c r="B33" s="37" t="s">
        <v>84</v>
      </c>
      <c r="C33" s="32">
        <v>80</v>
      </c>
      <c r="D33" s="32" t="s">
        <v>47</v>
      </c>
      <c r="E33" s="31"/>
      <c r="F33" s="30">
        <f>E33*C33</f>
        <v>0</v>
      </c>
    </row>
    <row r="34" spans="1:7" x14ac:dyDescent="0.35">
      <c r="A34" s="32">
        <v>6.05</v>
      </c>
      <c r="B34" s="31" t="s">
        <v>129</v>
      </c>
      <c r="C34" s="32">
        <v>70</v>
      </c>
      <c r="D34" s="32" t="s">
        <v>47</v>
      </c>
      <c r="E34" s="31"/>
      <c r="F34" s="30">
        <f>E34*C34</f>
        <v>0</v>
      </c>
    </row>
    <row r="35" spans="1:7" x14ac:dyDescent="0.35">
      <c r="A35" s="32">
        <v>6.06</v>
      </c>
      <c r="B35" s="31" t="s">
        <v>82</v>
      </c>
      <c r="C35" s="32">
        <v>25</v>
      </c>
      <c r="D35" s="32" t="s">
        <v>47</v>
      </c>
      <c r="E35" s="31"/>
      <c r="F35" s="30">
        <f>E35*C35</f>
        <v>0</v>
      </c>
    </row>
    <row r="36" spans="1:7" ht="43.5" x14ac:dyDescent="0.35">
      <c r="A36" s="32">
        <v>6.07</v>
      </c>
      <c r="B36" s="37" t="s">
        <v>128</v>
      </c>
      <c r="C36" s="32">
        <v>121</v>
      </c>
      <c r="D36" s="32" t="s">
        <v>13</v>
      </c>
      <c r="E36" s="31"/>
      <c r="F36" s="30">
        <f>E36*C36</f>
        <v>0</v>
      </c>
    </row>
    <row r="37" spans="1:7" s="23" customFormat="1" x14ac:dyDescent="0.35">
      <c r="A37" s="15"/>
      <c r="B37" s="25" t="s">
        <v>80</v>
      </c>
      <c r="C37" s="15"/>
      <c r="D37" s="15"/>
      <c r="E37" s="14"/>
      <c r="F37" s="24">
        <f>SUM(F30:F36)</f>
        <v>0</v>
      </c>
    </row>
    <row r="38" spans="1:7" x14ac:dyDescent="0.35">
      <c r="A38" s="10"/>
      <c r="B38" s="9"/>
      <c r="C38" s="10"/>
      <c r="D38" s="10"/>
      <c r="E38" s="9"/>
      <c r="F38" s="8"/>
    </row>
    <row r="39" spans="1:7" s="23" customFormat="1" x14ac:dyDescent="0.35">
      <c r="A39" s="20">
        <v>7</v>
      </c>
      <c r="B39" s="19" t="s">
        <v>79</v>
      </c>
      <c r="C39" s="20"/>
      <c r="D39" s="20"/>
      <c r="E39" s="19"/>
      <c r="F39" s="33"/>
    </row>
    <row r="40" spans="1:7" ht="29" x14ac:dyDescent="0.35">
      <c r="A40" s="13">
        <v>7.01</v>
      </c>
      <c r="B40" s="35" t="s">
        <v>127</v>
      </c>
      <c r="C40" s="13">
        <v>276</v>
      </c>
      <c r="D40" s="13" t="s">
        <v>13</v>
      </c>
      <c r="E40" s="12"/>
      <c r="F40" s="11">
        <f>E40*C40</f>
        <v>0</v>
      </c>
    </row>
    <row r="41" spans="1:7" s="23" customFormat="1" x14ac:dyDescent="0.35">
      <c r="A41" s="28"/>
      <c r="B41" s="29" t="s">
        <v>78</v>
      </c>
      <c r="C41" s="28"/>
      <c r="D41" s="28"/>
      <c r="E41" s="27"/>
      <c r="F41" s="26">
        <f>F40</f>
        <v>0</v>
      </c>
    </row>
    <row r="42" spans="1:7" x14ac:dyDescent="0.35">
      <c r="A42" s="10"/>
      <c r="B42" s="9"/>
      <c r="C42" s="10"/>
      <c r="D42" s="10"/>
      <c r="E42" s="9"/>
      <c r="F42" s="8"/>
    </row>
    <row r="43" spans="1:7" s="23" customFormat="1" x14ac:dyDescent="0.35">
      <c r="A43" s="20">
        <v>8</v>
      </c>
      <c r="B43" s="19" t="s">
        <v>77</v>
      </c>
      <c r="C43" s="20"/>
      <c r="D43" s="20"/>
      <c r="E43" s="19"/>
      <c r="F43" s="33"/>
    </row>
    <row r="44" spans="1:7" ht="29" x14ac:dyDescent="0.35">
      <c r="A44" s="46">
        <v>8.01</v>
      </c>
      <c r="B44" s="47" t="s">
        <v>76</v>
      </c>
      <c r="C44" s="46">
        <v>1</v>
      </c>
      <c r="D44" s="46" t="s">
        <v>7</v>
      </c>
      <c r="E44" s="45"/>
      <c r="F44" s="44">
        <f>E44*C44</f>
        <v>0</v>
      </c>
      <c r="G44" t="s">
        <v>126</v>
      </c>
    </row>
    <row r="45" spans="1:7" ht="29" x14ac:dyDescent="0.35">
      <c r="A45" s="32">
        <v>8.02</v>
      </c>
      <c r="B45" s="37" t="s">
        <v>75</v>
      </c>
      <c r="C45" s="32">
        <v>14</v>
      </c>
      <c r="D45" s="32" t="s">
        <v>11</v>
      </c>
      <c r="E45" s="31"/>
      <c r="F45" s="30">
        <f>E45*C45</f>
        <v>0</v>
      </c>
    </row>
    <row r="46" spans="1:7" s="23" customFormat="1" x14ac:dyDescent="0.35">
      <c r="A46" s="28"/>
      <c r="B46" s="29" t="s">
        <v>71</v>
      </c>
      <c r="C46" s="28"/>
      <c r="D46" s="28"/>
      <c r="E46" s="27"/>
      <c r="F46" s="26">
        <f>SUM(F44:F45)</f>
        <v>0</v>
      </c>
    </row>
    <row r="47" spans="1:7" x14ac:dyDescent="0.35">
      <c r="A47" s="10"/>
      <c r="B47" s="9"/>
      <c r="C47" s="10"/>
      <c r="D47" s="10"/>
      <c r="E47" s="9"/>
      <c r="F47" s="8"/>
    </row>
    <row r="48" spans="1:7" s="23" customFormat="1" x14ac:dyDescent="0.35">
      <c r="A48" s="20">
        <v>9</v>
      </c>
      <c r="B48" s="36" t="s">
        <v>70</v>
      </c>
      <c r="C48" s="20"/>
      <c r="D48" s="20"/>
      <c r="E48" s="19"/>
      <c r="F48" s="33"/>
    </row>
    <row r="49" spans="1:7" x14ac:dyDescent="0.35">
      <c r="A49" s="13">
        <v>9.01</v>
      </c>
      <c r="B49" s="35" t="s">
        <v>69</v>
      </c>
      <c r="C49" s="13">
        <v>1</v>
      </c>
      <c r="D49" s="13" t="s">
        <v>7</v>
      </c>
      <c r="E49" s="12"/>
      <c r="F49" s="11">
        <f>E49*C49</f>
        <v>0</v>
      </c>
    </row>
    <row r="50" spans="1:7" x14ac:dyDescent="0.35">
      <c r="A50" s="32">
        <v>9.02</v>
      </c>
      <c r="B50" s="37" t="s">
        <v>68</v>
      </c>
      <c r="C50" s="32">
        <v>12</v>
      </c>
      <c r="D50" s="32" t="s">
        <v>13</v>
      </c>
      <c r="E50" s="31"/>
      <c r="F50" s="30">
        <f>E50*C50</f>
        <v>0</v>
      </c>
      <c r="G50" t="s">
        <v>125</v>
      </c>
    </row>
    <row r="51" spans="1:7" s="23" customFormat="1" x14ac:dyDescent="0.35">
      <c r="A51" s="28"/>
      <c r="B51" s="29" t="s">
        <v>66</v>
      </c>
      <c r="C51" s="28"/>
      <c r="D51" s="28"/>
      <c r="E51" s="27"/>
      <c r="F51" s="26">
        <f>SUM(F49:F50)</f>
        <v>0</v>
      </c>
    </row>
    <row r="52" spans="1:7" x14ac:dyDescent="0.35">
      <c r="A52" s="10"/>
      <c r="B52" s="9"/>
      <c r="C52" s="10"/>
      <c r="D52" s="10"/>
      <c r="E52" s="9"/>
      <c r="F52" s="8"/>
    </row>
    <row r="53" spans="1:7" s="23" customFormat="1" x14ac:dyDescent="0.35">
      <c r="A53" s="20">
        <v>10</v>
      </c>
      <c r="B53" s="36" t="s">
        <v>65</v>
      </c>
      <c r="C53" s="20"/>
      <c r="D53" s="20"/>
      <c r="E53" s="19"/>
      <c r="F53" s="33"/>
    </row>
    <row r="54" spans="1:7" ht="29" x14ac:dyDescent="0.35">
      <c r="A54" s="13">
        <v>10.01</v>
      </c>
      <c r="B54" s="35" t="s">
        <v>124</v>
      </c>
      <c r="C54" s="13">
        <v>215</v>
      </c>
      <c r="D54" s="13" t="s">
        <v>13</v>
      </c>
      <c r="E54" s="12"/>
      <c r="F54" s="11">
        <f>E54*C54</f>
        <v>0</v>
      </c>
    </row>
    <row r="55" spans="1:7" s="23" customFormat="1" x14ac:dyDescent="0.35">
      <c r="A55" s="28"/>
      <c r="B55" s="39" t="s">
        <v>63</v>
      </c>
      <c r="C55" s="28"/>
      <c r="D55" s="28"/>
      <c r="E55" s="27"/>
      <c r="F55" s="26">
        <f>F54</f>
        <v>0</v>
      </c>
    </row>
    <row r="56" spans="1:7" x14ac:dyDescent="0.35">
      <c r="A56" s="10"/>
      <c r="B56" s="9"/>
      <c r="C56" s="10"/>
      <c r="D56" s="10"/>
      <c r="E56" s="9"/>
      <c r="F56" s="8"/>
    </row>
    <row r="57" spans="1:7" s="23" customFormat="1" x14ac:dyDescent="0.35">
      <c r="A57" s="20">
        <v>11</v>
      </c>
      <c r="B57" s="19" t="s">
        <v>62</v>
      </c>
      <c r="C57" s="20"/>
      <c r="D57" s="20"/>
      <c r="E57" s="19"/>
      <c r="F57" s="33"/>
    </row>
    <row r="58" spans="1:7" ht="29" x14ac:dyDescent="0.35">
      <c r="A58" s="13">
        <v>11.01</v>
      </c>
      <c r="B58" s="35" t="s">
        <v>61</v>
      </c>
      <c r="C58" s="13">
        <v>10</v>
      </c>
      <c r="D58" s="13" t="s">
        <v>11</v>
      </c>
      <c r="E58" s="12"/>
      <c r="F58" s="11">
        <f>E58*C58</f>
        <v>0</v>
      </c>
    </row>
    <row r="59" spans="1:7" s="23" customFormat="1" x14ac:dyDescent="0.35">
      <c r="A59" s="28"/>
      <c r="B59" s="29" t="s">
        <v>57</v>
      </c>
      <c r="C59" s="28"/>
      <c r="D59" s="28"/>
      <c r="E59" s="27"/>
      <c r="F59" s="26">
        <f>SUM(F58:F58)</f>
        <v>0</v>
      </c>
    </row>
    <row r="60" spans="1:7" x14ac:dyDescent="0.35">
      <c r="A60" s="10"/>
      <c r="B60" s="9"/>
      <c r="C60" s="10"/>
      <c r="D60" s="10"/>
      <c r="E60" s="9"/>
      <c r="F60" s="8"/>
    </row>
    <row r="61" spans="1:7" s="23" customFormat="1" x14ac:dyDescent="0.35">
      <c r="A61" s="20">
        <v>12</v>
      </c>
      <c r="B61" s="19" t="s">
        <v>56</v>
      </c>
      <c r="C61" s="20"/>
      <c r="D61" s="20"/>
      <c r="E61" s="19"/>
      <c r="F61" s="33"/>
    </row>
    <row r="62" spans="1:7" x14ac:dyDescent="0.35">
      <c r="A62" s="13">
        <v>12.01</v>
      </c>
      <c r="B62" s="12" t="s">
        <v>123</v>
      </c>
      <c r="C62" s="13">
        <v>396</v>
      </c>
      <c r="D62" s="13" t="s">
        <v>13</v>
      </c>
      <c r="E62" s="12"/>
      <c r="F62" s="11">
        <f>E62*C62</f>
        <v>0</v>
      </c>
    </row>
    <row r="63" spans="1:7" x14ac:dyDescent="0.35">
      <c r="A63" s="32">
        <v>12.02</v>
      </c>
      <c r="B63" s="31" t="s">
        <v>54</v>
      </c>
      <c r="C63" s="32">
        <v>569</v>
      </c>
      <c r="D63" s="32" t="s">
        <v>47</v>
      </c>
      <c r="E63" s="31"/>
      <c r="F63" s="30">
        <f>E63*C63</f>
        <v>0</v>
      </c>
    </row>
    <row r="64" spans="1:7" s="23" customFormat="1" x14ac:dyDescent="0.35">
      <c r="A64" s="28"/>
      <c r="B64" s="29" t="s">
        <v>53</v>
      </c>
      <c r="C64" s="28"/>
      <c r="D64" s="28"/>
      <c r="E64" s="27"/>
      <c r="F64" s="26">
        <f>SUM(F62:F63)</f>
        <v>0</v>
      </c>
    </row>
    <row r="65" spans="1:6" x14ac:dyDescent="0.35">
      <c r="A65" s="10"/>
      <c r="B65" s="9"/>
      <c r="C65" s="10"/>
      <c r="D65" s="10"/>
      <c r="E65" s="9"/>
      <c r="F65" s="8"/>
    </row>
    <row r="66" spans="1:6" s="23" customFormat="1" x14ac:dyDescent="0.35">
      <c r="A66" s="15">
        <v>13</v>
      </c>
      <c r="B66" s="14" t="s">
        <v>52</v>
      </c>
      <c r="C66" s="15"/>
      <c r="D66" s="15"/>
      <c r="E66" s="14"/>
      <c r="F66" s="38" t="s">
        <v>51</v>
      </c>
    </row>
    <row r="67" spans="1:6" x14ac:dyDescent="0.35">
      <c r="A67" s="10"/>
      <c r="B67" s="9"/>
      <c r="C67" s="10"/>
      <c r="D67" s="10"/>
      <c r="E67" s="9"/>
      <c r="F67" s="8"/>
    </row>
    <row r="68" spans="1:6" s="23" customFormat="1" x14ac:dyDescent="0.35">
      <c r="A68" s="20">
        <v>14</v>
      </c>
      <c r="B68" s="19" t="s">
        <v>50</v>
      </c>
      <c r="C68" s="20"/>
      <c r="D68" s="20"/>
      <c r="E68" s="19"/>
      <c r="F68" s="33"/>
    </row>
    <row r="69" spans="1:6" ht="29" x14ac:dyDescent="0.35">
      <c r="A69" s="13">
        <v>14.01</v>
      </c>
      <c r="B69" s="35" t="s">
        <v>49</v>
      </c>
      <c r="C69" s="13">
        <v>396</v>
      </c>
      <c r="D69" s="13" t="s">
        <v>13</v>
      </c>
      <c r="E69" s="12"/>
      <c r="F69" s="11">
        <f>E69*C69</f>
        <v>0</v>
      </c>
    </row>
    <row r="70" spans="1:6" x14ac:dyDescent="0.35">
      <c r="A70" s="32">
        <v>14.02</v>
      </c>
      <c r="B70" s="31" t="s">
        <v>48</v>
      </c>
      <c r="C70" s="32">
        <v>583</v>
      </c>
      <c r="D70" s="32" t="s">
        <v>47</v>
      </c>
      <c r="E70" s="31"/>
      <c r="F70" s="30">
        <f>E70*C70</f>
        <v>0</v>
      </c>
    </row>
    <row r="71" spans="1:6" s="23" customFormat="1" x14ac:dyDescent="0.35">
      <c r="A71" s="28"/>
      <c r="B71" s="29" t="s">
        <v>46</v>
      </c>
      <c r="C71" s="28"/>
      <c r="D71" s="28"/>
      <c r="E71" s="27"/>
      <c r="F71" s="26">
        <f>SUM(F69:F70)</f>
        <v>0</v>
      </c>
    </row>
    <row r="72" spans="1:6" x14ac:dyDescent="0.35">
      <c r="A72" s="10"/>
      <c r="B72" s="9"/>
      <c r="C72" s="10"/>
      <c r="D72" s="10"/>
      <c r="E72" s="9"/>
      <c r="F72" s="8"/>
    </row>
    <row r="73" spans="1:6" s="23" customFormat="1" x14ac:dyDescent="0.35">
      <c r="A73" s="20">
        <v>15</v>
      </c>
      <c r="B73" s="19" t="s">
        <v>45</v>
      </c>
      <c r="C73" s="20"/>
      <c r="D73" s="20"/>
      <c r="E73" s="19"/>
      <c r="F73" s="33"/>
    </row>
    <row r="74" spans="1:6" x14ac:dyDescent="0.35">
      <c r="A74" s="13">
        <v>15.01</v>
      </c>
      <c r="B74" s="12" t="s">
        <v>122</v>
      </c>
      <c r="C74" s="13">
        <v>4</v>
      </c>
      <c r="D74" s="13" t="s">
        <v>7</v>
      </c>
      <c r="E74" s="12"/>
      <c r="F74" s="11">
        <f>E74*C74</f>
        <v>0</v>
      </c>
    </row>
    <row r="75" spans="1:6" x14ac:dyDescent="0.35">
      <c r="A75" s="13">
        <v>15.02</v>
      </c>
      <c r="B75" s="12" t="s">
        <v>121</v>
      </c>
      <c r="C75" s="13">
        <v>10</v>
      </c>
      <c r="D75" s="13" t="s">
        <v>11</v>
      </c>
      <c r="E75" s="12"/>
      <c r="F75" s="11">
        <f>E75*C75</f>
        <v>0</v>
      </c>
    </row>
    <row r="76" spans="1:6" x14ac:dyDescent="0.35">
      <c r="A76" s="13">
        <v>15.03</v>
      </c>
      <c r="B76" s="12" t="s">
        <v>120</v>
      </c>
      <c r="C76" s="13">
        <v>10</v>
      </c>
      <c r="D76" s="13" t="s">
        <v>11</v>
      </c>
      <c r="E76" s="12"/>
      <c r="F76" s="11">
        <f>E76*C76</f>
        <v>0</v>
      </c>
    </row>
    <row r="77" spans="1:6" ht="29" x14ac:dyDescent="0.35">
      <c r="A77" s="32">
        <v>15.02</v>
      </c>
      <c r="B77" s="37" t="s">
        <v>119</v>
      </c>
      <c r="C77" s="32">
        <v>1</v>
      </c>
      <c r="D77" s="32" t="s">
        <v>7</v>
      </c>
      <c r="E77" s="31"/>
      <c r="F77" s="30">
        <f>E77*C77</f>
        <v>0</v>
      </c>
    </row>
    <row r="78" spans="1:6" s="23" customFormat="1" x14ac:dyDescent="0.35">
      <c r="A78" s="28"/>
      <c r="B78" s="29" t="s">
        <v>42</v>
      </c>
      <c r="C78" s="28"/>
      <c r="D78" s="28"/>
      <c r="E78" s="27"/>
      <c r="F78" s="26">
        <f>SUM(F74:F77)</f>
        <v>0</v>
      </c>
    </row>
    <row r="79" spans="1:6" x14ac:dyDescent="0.35">
      <c r="A79" s="10"/>
      <c r="B79" s="9"/>
      <c r="C79" s="10"/>
      <c r="D79" s="10"/>
      <c r="E79" s="9"/>
      <c r="F79" s="8"/>
    </row>
    <row r="80" spans="1:6" s="23" customFormat="1" x14ac:dyDescent="0.35">
      <c r="A80" s="20">
        <v>16</v>
      </c>
      <c r="B80" s="19" t="s">
        <v>41</v>
      </c>
      <c r="C80" s="20"/>
      <c r="D80" s="20"/>
      <c r="E80" s="19"/>
      <c r="F80" s="33"/>
    </row>
    <row r="81" spans="1:6" x14ac:dyDescent="0.35">
      <c r="A81" s="13">
        <v>16.010000000000002</v>
      </c>
      <c r="B81" s="12" t="s">
        <v>40</v>
      </c>
      <c r="C81" s="13">
        <v>1</v>
      </c>
      <c r="D81" s="13" t="s">
        <v>7</v>
      </c>
      <c r="E81" s="12"/>
      <c r="F81" s="11">
        <f>E81*C81</f>
        <v>0</v>
      </c>
    </row>
    <row r="82" spans="1:6" ht="29" x14ac:dyDescent="0.35">
      <c r="A82" s="32">
        <v>16.02</v>
      </c>
      <c r="B82" s="37" t="s">
        <v>39</v>
      </c>
      <c r="C82" s="32">
        <v>10</v>
      </c>
      <c r="D82" s="32" t="s">
        <v>11</v>
      </c>
      <c r="E82" s="31"/>
      <c r="F82" s="30">
        <f>E82*C82</f>
        <v>0</v>
      </c>
    </row>
    <row r="83" spans="1:6" ht="43.5" x14ac:dyDescent="0.35">
      <c r="A83" s="32">
        <v>16.03</v>
      </c>
      <c r="B83" s="37" t="s">
        <v>118</v>
      </c>
      <c r="C83" s="32">
        <v>10</v>
      </c>
      <c r="D83" s="32" t="s">
        <v>11</v>
      </c>
      <c r="E83" s="31"/>
      <c r="F83" s="30">
        <f>E83*C83</f>
        <v>0</v>
      </c>
    </row>
    <row r="84" spans="1:6" ht="29" x14ac:dyDescent="0.35">
      <c r="A84" s="32">
        <v>16.04</v>
      </c>
      <c r="B84" s="37" t="s">
        <v>37</v>
      </c>
      <c r="C84" s="32">
        <v>10</v>
      </c>
      <c r="D84" s="32" t="s">
        <v>11</v>
      </c>
      <c r="E84" s="31"/>
      <c r="F84" s="30">
        <f>E84*C84</f>
        <v>0</v>
      </c>
    </row>
    <row r="85" spans="1:6" ht="29" x14ac:dyDescent="0.35">
      <c r="A85" s="32">
        <v>16.05</v>
      </c>
      <c r="B85" s="37" t="s">
        <v>117</v>
      </c>
      <c r="C85" s="32">
        <v>1</v>
      </c>
      <c r="D85" s="32" t="s">
        <v>11</v>
      </c>
      <c r="E85" s="31"/>
      <c r="F85" s="30">
        <f>E85*C85</f>
        <v>0</v>
      </c>
    </row>
    <row r="86" spans="1:6" ht="29" x14ac:dyDescent="0.35">
      <c r="A86" s="32">
        <v>16.059999999999999</v>
      </c>
      <c r="B86" s="37" t="s">
        <v>116</v>
      </c>
      <c r="C86" s="32">
        <v>1</v>
      </c>
      <c r="D86" s="32" t="s">
        <v>11</v>
      </c>
      <c r="E86" s="31"/>
      <c r="F86" s="30">
        <f>E86*C86</f>
        <v>0</v>
      </c>
    </row>
    <row r="87" spans="1:6" s="23" customFormat="1" x14ac:dyDescent="0.35">
      <c r="A87" s="28"/>
      <c r="B87" s="29" t="s">
        <v>35</v>
      </c>
      <c r="C87" s="28"/>
      <c r="D87" s="28"/>
      <c r="E87" s="27"/>
      <c r="F87" s="26">
        <f>SUM(F81:F86)</f>
        <v>0</v>
      </c>
    </row>
    <row r="88" spans="1:6" x14ac:dyDescent="0.35">
      <c r="A88" s="10"/>
      <c r="B88" s="9"/>
      <c r="C88" s="10"/>
      <c r="D88" s="10"/>
      <c r="E88" s="9"/>
      <c r="F88" s="8"/>
    </row>
    <row r="89" spans="1:6" s="23" customFormat="1" x14ac:dyDescent="0.35">
      <c r="A89" s="20">
        <v>17</v>
      </c>
      <c r="B89" s="36" t="s">
        <v>34</v>
      </c>
      <c r="C89" s="20"/>
      <c r="D89" s="20"/>
      <c r="E89" s="19"/>
      <c r="F89" s="33"/>
    </row>
    <row r="90" spans="1:6" ht="29" x14ac:dyDescent="0.35">
      <c r="A90" s="13">
        <v>17.010000000000002</v>
      </c>
      <c r="B90" s="35" t="s">
        <v>33</v>
      </c>
      <c r="C90" s="13">
        <v>10</v>
      </c>
      <c r="D90" s="13" t="s">
        <v>11</v>
      </c>
      <c r="E90" s="12"/>
      <c r="F90" s="11">
        <f>E90*C90</f>
        <v>0</v>
      </c>
    </row>
    <row r="91" spans="1:6" x14ac:dyDescent="0.35">
      <c r="A91" s="32"/>
      <c r="B91" s="29" t="s">
        <v>32</v>
      </c>
      <c r="C91" s="32"/>
      <c r="D91" s="32"/>
      <c r="E91" s="31"/>
      <c r="F91" s="30">
        <f>F90</f>
        <v>0</v>
      </c>
    </row>
    <row r="92" spans="1:6" x14ac:dyDescent="0.35">
      <c r="A92" s="10"/>
      <c r="B92" s="9"/>
      <c r="C92" s="10"/>
      <c r="D92" s="10"/>
      <c r="E92" s="9"/>
      <c r="F92" s="8"/>
    </row>
    <row r="93" spans="1:6" s="23" customFormat="1" x14ac:dyDescent="0.35">
      <c r="A93" s="20">
        <v>18</v>
      </c>
      <c r="B93" s="19" t="s">
        <v>31</v>
      </c>
      <c r="C93" s="20"/>
      <c r="D93" s="20"/>
      <c r="E93" s="19"/>
      <c r="F93" s="33"/>
    </row>
    <row r="94" spans="1:6" x14ac:dyDescent="0.35">
      <c r="A94" s="13">
        <v>18.010000000000002</v>
      </c>
      <c r="B94" s="12" t="s">
        <v>30</v>
      </c>
      <c r="C94" s="13">
        <v>1</v>
      </c>
      <c r="D94" s="13" t="s">
        <v>7</v>
      </c>
      <c r="E94" s="12"/>
      <c r="F94" s="11">
        <f>E94*C94</f>
        <v>0</v>
      </c>
    </row>
    <row r="95" spans="1:6" s="23" customFormat="1" x14ac:dyDescent="0.35">
      <c r="A95" s="28"/>
      <c r="B95" s="29" t="s">
        <v>29</v>
      </c>
      <c r="C95" s="28"/>
      <c r="D95" s="28"/>
      <c r="E95" s="27"/>
      <c r="F95" s="26">
        <f>F94</f>
        <v>0</v>
      </c>
    </row>
    <row r="96" spans="1:6" x14ac:dyDescent="0.35">
      <c r="A96" s="10"/>
      <c r="B96" s="9"/>
      <c r="C96" s="10"/>
      <c r="D96" s="10"/>
      <c r="E96" s="9"/>
      <c r="F96" s="8"/>
    </row>
    <row r="97" spans="1:6" s="23" customFormat="1" x14ac:dyDescent="0.35">
      <c r="A97" s="20">
        <v>19</v>
      </c>
      <c r="B97" s="19" t="s">
        <v>28</v>
      </c>
      <c r="C97" s="20"/>
      <c r="D97" s="20"/>
      <c r="E97" s="19"/>
      <c r="F97" s="33"/>
    </row>
    <row r="98" spans="1:6" x14ac:dyDescent="0.35">
      <c r="A98" s="13">
        <v>19.010000000000002</v>
      </c>
      <c r="B98" s="12" t="s">
        <v>27</v>
      </c>
      <c r="C98" s="13">
        <v>396</v>
      </c>
      <c r="D98" s="13" t="s">
        <v>13</v>
      </c>
      <c r="E98" s="12"/>
      <c r="F98" s="11">
        <f>E98*C98</f>
        <v>0</v>
      </c>
    </row>
    <row r="99" spans="1:6" x14ac:dyDescent="0.35">
      <c r="A99" s="32">
        <v>19.02</v>
      </c>
      <c r="B99" s="31" t="s">
        <v>26</v>
      </c>
      <c r="C99" s="32">
        <v>1</v>
      </c>
      <c r="D99" s="32" t="s">
        <v>7</v>
      </c>
      <c r="E99" s="31"/>
      <c r="F99" s="30">
        <f>E99*C99</f>
        <v>0</v>
      </c>
    </row>
    <row r="100" spans="1:6" ht="29" x14ac:dyDescent="0.35">
      <c r="A100" s="32">
        <v>19.03</v>
      </c>
      <c r="B100" s="37" t="s">
        <v>25</v>
      </c>
      <c r="C100" s="32">
        <v>1</v>
      </c>
      <c r="D100" s="32" t="s">
        <v>7</v>
      </c>
      <c r="E100" s="31"/>
      <c r="F100" s="30">
        <f>E100*C100</f>
        <v>0</v>
      </c>
    </row>
    <row r="101" spans="1:6" s="23" customFormat="1" x14ac:dyDescent="0.35">
      <c r="A101" s="28"/>
      <c r="B101" s="29" t="s">
        <v>24</v>
      </c>
      <c r="C101" s="28"/>
      <c r="D101" s="28"/>
      <c r="E101" s="27"/>
      <c r="F101" s="26">
        <f>SUM(F98:F100)</f>
        <v>0</v>
      </c>
    </row>
    <row r="102" spans="1:6" x14ac:dyDescent="0.35">
      <c r="A102" s="10"/>
      <c r="B102" s="9"/>
      <c r="C102" s="10"/>
      <c r="D102" s="10"/>
      <c r="E102" s="9"/>
      <c r="F102" s="8"/>
    </row>
    <row r="103" spans="1:6" s="23" customFormat="1" x14ac:dyDescent="0.35">
      <c r="A103" s="15">
        <v>20</v>
      </c>
      <c r="B103" s="14" t="s">
        <v>23</v>
      </c>
      <c r="C103" s="15"/>
      <c r="D103" s="15"/>
      <c r="E103" s="14"/>
      <c r="F103" s="34" t="s">
        <v>22</v>
      </c>
    </row>
    <row r="104" spans="1:6" x14ac:dyDescent="0.35">
      <c r="A104" s="10"/>
      <c r="B104" s="9"/>
      <c r="C104" s="10"/>
      <c r="D104" s="10"/>
      <c r="E104" s="9"/>
      <c r="F104" s="8"/>
    </row>
    <row r="105" spans="1:6" s="23" customFormat="1" x14ac:dyDescent="0.35">
      <c r="A105" s="20">
        <v>21</v>
      </c>
      <c r="B105" s="19" t="s">
        <v>21</v>
      </c>
      <c r="C105" s="20"/>
      <c r="D105" s="20"/>
      <c r="E105" s="19"/>
      <c r="F105" s="33">
        <v>0</v>
      </c>
    </row>
    <row r="106" spans="1:6" x14ac:dyDescent="0.35">
      <c r="A106" s="10"/>
      <c r="B106" s="9"/>
      <c r="C106" s="10"/>
      <c r="D106" s="10"/>
      <c r="E106" s="9"/>
      <c r="F106" s="8"/>
    </row>
    <row r="107" spans="1:6" s="23" customFormat="1" x14ac:dyDescent="0.35">
      <c r="A107" s="20">
        <v>22</v>
      </c>
      <c r="B107" s="19" t="s">
        <v>18</v>
      </c>
      <c r="C107" s="20"/>
      <c r="D107" s="20"/>
      <c r="E107" s="19"/>
      <c r="F107" s="33"/>
    </row>
    <row r="108" spans="1:6" x14ac:dyDescent="0.35">
      <c r="A108" s="13">
        <v>22.01</v>
      </c>
      <c r="B108" s="12" t="s">
        <v>17</v>
      </c>
      <c r="C108" s="13">
        <v>1</v>
      </c>
      <c r="D108" s="13" t="s">
        <v>11</v>
      </c>
      <c r="E108" s="12"/>
      <c r="F108" s="11">
        <f>E108*C108</f>
        <v>0</v>
      </c>
    </row>
    <row r="109" spans="1:6" s="23" customFormat="1" x14ac:dyDescent="0.35">
      <c r="A109" s="28"/>
      <c r="B109" s="29" t="s">
        <v>16</v>
      </c>
      <c r="C109" s="28"/>
      <c r="D109" s="28"/>
      <c r="E109" s="27"/>
      <c r="F109" s="26">
        <f>F108</f>
        <v>0</v>
      </c>
    </row>
    <row r="110" spans="1:6" x14ac:dyDescent="0.35">
      <c r="A110" s="10"/>
      <c r="B110" s="9"/>
      <c r="C110" s="10"/>
      <c r="D110" s="10"/>
      <c r="E110" s="9"/>
      <c r="F110" s="8"/>
    </row>
    <row r="111" spans="1:6" s="23" customFormat="1" x14ac:dyDescent="0.35">
      <c r="A111" s="20">
        <v>23</v>
      </c>
      <c r="B111" s="19" t="s">
        <v>15</v>
      </c>
      <c r="C111" s="20"/>
      <c r="D111" s="20"/>
      <c r="E111" s="19"/>
      <c r="F111" s="33"/>
    </row>
    <row r="112" spans="1:6" x14ac:dyDescent="0.35">
      <c r="A112" s="13">
        <v>23.01</v>
      </c>
      <c r="B112" s="12" t="s">
        <v>115</v>
      </c>
      <c r="C112" s="13">
        <v>1</v>
      </c>
      <c r="D112" s="13" t="s">
        <v>7</v>
      </c>
      <c r="E112" s="12"/>
      <c r="F112" s="11">
        <f>E112*C112</f>
        <v>0</v>
      </c>
    </row>
    <row r="113" spans="1:6" s="23" customFormat="1" x14ac:dyDescent="0.35">
      <c r="A113" s="28"/>
      <c r="B113" s="29" t="s">
        <v>6</v>
      </c>
      <c r="C113" s="28"/>
      <c r="D113" s="28"/>
      <c r="E113" s="27"/>
      <c r="F113" s="26">
        <f>SUM(F112:F112)</f>
        <v>0</v>
      </c>
    </row>
    <row r="114" spans="1:6" x14ac:dyDescent="0.35">
      <c r="A114" s="10"/>
      <c r="B114" s="9"/>
      <c r="C114" s="10"/>
      <c r="D114" s="10"/>
      <c r="E114" s="9"/>
      <c r="F114" s="8"/>
    </row>
    <row r="115" spans="1:6" s="23" customFormat="1" x14ac:dyDescent="0.35">
      <c r="A115" s="15">
        <v>24</v>
      </c>
      <c r="B115" s="14" t="s">
        <v>5</v>
      </c>
      <c r="C115" s="15"/>
      <c r="D115" s="15"/>
      <c r="E115" s="14"/>
      <c r="F115" s="24"/>
    </row>
    <row r="116" spans="1:6" x14ac:dyDescent="0.35">
      <c r="A116" s="10"/>
      <c r="B116" s="9"/>
      <c r="C116" s="10"/>
      <c r="D116" s="10"/>
      <c r="E116" s="9"/>
      <c r="F116" s="8"/>
    </row>
    <row r="117" spans="1:6" s="23" customFormat="1" x14ac:dyDescent="0.35">
      <c r="A117" s="15"/>
      <c r="B117" s="25" t="s">
        <v>4</v>
      </c>
      <c r="C117" s="15"/>
      <c r="D117" s="15"/>
      <c r="E117" s="14"/>
      <c r="F117" s="24">
        <f>SUM(F113,F109,F101,F95,F91,F87,F78,F71,F64,F59,F55,F51,F46,F41,F37,F23,F17,F10)</f>
        <v>0</v>
      </c>
    </row>
    <row r="118" spans="1:6" x14ac:dyDescent="0.35">
      <c r="A118" s="22">
        <v>25</v>
      </c>
      <c r="B118" s="21" t="s">
        <v>3</v>
      </c>
      <c r="C118" s="10"/>
      <c r="D118" s="10"/>
      <c r="E118" s="9"/>
      <c r="F118" s="8">
        <f>F117*0%</f>
        <v>0</v>
      </c>
    </row>
    <row r="119" spans="1:6" x14ac:dyDescent="0.35">
      <c r="A119" s="20">
        <v>26</v>
      </c>
      <c r="B119" s="19" t="s">
        <v>2</v>
      </c>
      <c r="C119" s="18"/>
      <c r="D119" s="18"/>
      <c r="E119" s="17"/>
      <c r="F119" s="16">
        <f>SUM(F117:F118)*0%</f>
        <v>0</v>
      </c>
    </row>
    <row r="120" spans="1:6" x14ac:dyDescent="0.35">
      <c r="A120" s="15">
        <v>27</v>
      </c>
      <c r="B120" s="14" t="s">
        <v>1</v>
      </c>
      <c r="C120" s="13"/>
      <c r="D120" s="13"/>
      <c r="E120" s="12"/>
      <c r="F120" s="11">
        <f>SUM(F117:F119)*15%</f>
        <v>0</v>
      </c>
    </row>
    <row r="121" spans="1:6" x14ac:dyDescent="0.35">
      <c r="A121" s="10"/>
      <c r="B121" s="9"/>
      <c r="C121" s="10"/>
      <c r="D121" s="10"/>
      <c r="E121" s="9"/>
      <c r="F121" s="8"/>
    </row>
    <row r="122" spans="1:6" s="3" customFormat="1" ht="29.5" customHeight="1" x14ac:dyDescent="0.35">
      <c r="A122" s="6"/>
      <c r="B122" s="7" t="s">
        <v>0</v>
      </c>
      <c r="C122" s="6"/>
      <c r="D122" s="6"/>
      <c r="E122" s="5"/>
      <c r="F122" s="4">
        <f>SUM(F117:F120)</f>
        <v>0</v>
      </c>
    </row>
  </sheetData>
  <pageMargins left="0.7" right="0.7" top="0.75" bottom="0.7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Courthouse Summary</vt:lpstr>
      <vt:lpstr>Courthouse SoQ</vt:lpstr>
      <vt:lpstr>Residence Summary</vt:lpstr>
      <vt:lpstr>Residence SoQ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Tilianamua Aloalii</dc:creator>
  <cp:lastModifiedBy>Tilianamua Aloalii</cp:lastModifiedBy>
  <dcterms:created xsi:type="dcterms:W3CDTF">2025-03-24T21:52:28Z</dcterms:created>
  <dcterms:modified xsi:type="dcterms:W3CDTF">2025-03-24T22:11:10Z</dcterms:modified>
</cp:coreProperties>
</file>