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/>
  <mc:AlternateContent xmlns:mc="http://schemas.openxmlformats.org/markup-compatibility/2006">
    <mc:Choice Requires="x15">
      <x15ac:absPath xmlns:x15ac="http://schemas.microsoft.com/office/spreadsheetml/2010/11/ac" url="Q:\Administration\Non Clinical Administration Operations\Bio Medical waste\BMW 2026\"/>
    </mc:Choice>
  </mc:AlternateContent>
  <xr:revisionPtr revIDLastSave="0" documentId="8_{6DBB48FF-5AA3-4566-A8E4-DBBED078E58C}" xr6:coauthVersionLast="47" xr6:coauthVersionMax="47" xr10:uidLastSave="{00000000-0000-0000-0000-000000000000}"/>
  <bookViews>
    <workbookView xWindow="-120" yWindow="-120" windowWidth="20730" windowHeight="11160" xr2:uid="{56467E13-7BA0-4917-A1CB-BBA532F648D2}"/>
  </bookViews>
  <sheets>
    <sheet name="September 2026" sheetId="1" r:id="rId1"/>
    <sheet name="Sheet1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40" i="2" l="1"/>
  <c r="I35" i="2"/>
  <c r="H35" i="2"/>
  <c r="G35" i="2"/>
  <c r="F35" i="2"/>
  <c r="E35" i="2"/>
  <c r="D35" i="2"/>
  <c r="C35" i="2"/>
  <c r="B35" i="2"/>
  <c r="J34" i="2"/>
  <c r="J33" i="2"/>
  <c r="J32" i="2"/>
  <c r="J31" i="2"/>
  <c r="J30" i="2"/>
  <c r="J29" i="2"/>
  <c r="J28" i="2"/>
  <c r="J27" i="2"/>
  <c r="J26" i="2"/>
  <c r="J25" i="2"/>
  <c r="J24" i="2"/>
  <c r="J23" i="2"/>
  <c r="J22" i="2"/>
  <c r="J21" i="2"/>
  <c r="J20" i="2"/>
  <c r="J19" i="2"/>
  <c r="J18" i="2"/>
  <c r="J17" i="2"/>
  <c r="J16" i="2"/>
  <c r="J15" i="2"/>
  <c r="J14" i="2"/>
  <c r="J13" i="2"/>
  <c r="J12" i="2"/>
  <c r="J11" i="2"/>
  <c r="J10" i="2"/>
  <c r="J9" i="2"/>
  <c r="J8" i="2"/>
  <c r="J7" i="2"/>
  <c r="J6" i="2"/>
  <c r="J5" i="2"/>
  <c r="J4" i="2"/>
  <c r="J35" i="2" s="1"/>
  <c r="F40" i="2" s="1"/>
  <c r="G40" i="2" s="1"/>
  <c r="I40" i="2" s="1"/>
  <c r="E39" i="1"/>
  <c r="I34" i="1" l="1"/>
  <c r="H34" i="1"/>
  <c r="G34" i="1"/>
  <c r="F34" i="1"/>
  <c r="E34" i="1"/>
  <c r="D34" i="1"/>
  <c r="C34" i="1"/>
  <c r="B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  <c r="J7" i="1"/>
  <c r="J6" i="1"/>
  <c r="J5" i="1"/>
  <c r="J4" i="1"/>
  <c r="J34" i="1" s="1"/>
  <c r="F39" i="1" s="1"/>
  <c r="G39" i="1" s="1"/>
  <c r="I39" i="1" s="1"/>
</calcChain>
</file>

<file path=xl/sharedStrings.xml><?xml version="1.0" encoding="utf-8"?>
<sst xmlns="http://schemas.openxmlformats.org/spreadsheetml/2006/main" count="60" uniqueCount="21">
  <si>
    <t>BIOMEDICAL WASTE RECORD SEPTEMBER 2026</t>
  </si>
  <si>
    <t>DATE</t>
  </si>
  <si>
    <t>YELLOW BAGS</t>
  </si>
  <si>
    <t>WEIGHT</t>
  </si>
  <si>
    <t>RED BAGS</t>
  </si>
  <si>
    <t>BLUE BOX</t>
  </si>
  <si>
    <t>SHARP CONTAINER</t>
  </si>
  <si>
    <t>TOTAL</t>
  </si>
  <si>
    <t>Unit</t>
  </si>
  <si>
    <t>No.</t>
  </si>
  <si>
    <t>Kg</t>
  </si>
  <si>
    <t>Invoice Working</t>
  </si>
  <si>
    <t>Per Bed per day limit</t>
  </si>
  <si>
    <t>Approved Beds</t>
  </si>
  <si>
    <t>Days</t>
  </si>
  <si>
    <t>Approved Limit</t>
  </si>
  <si>
    <t>Actual waste Generation</t>
  </si>
  <si>
    <t>Waste Generation Above Limit</t>
  </si>
  <si>
    <t>Rate / Kg</t>
  </si>
  <si>
    <t>Amount Pre Tax</t>
  </si>
  <si>
    <t>BIOMEDICAL WASTE RECORD AUGUST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</si>
</sst>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DAF2D0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4D93D9"/>
        <bgColor rgb="FF000000"/>
      </patternFill>
    </fill>
    <fill>
      <patternFill patternType="solid">
        <fgColor rgb="FFFFFFFF"/>
        <bgColor rgb="FF000000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/>
    <xf numFmtId="0" fontId="1" fillId="2" borderId="1" xfId="0" applyFont="1" applyFill="1" applyBorder="1" applyAlignment="1">
      <alignment horizontal="center"/>
    </xf>
    <xf numFmtId="0" fontId="2" fillId="6" borderId="8" xfId="0" applyFont="1" applyFill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15" fontId="2" fillId="0" borderId="16" xfId="0" applyNumberFormat="1" applyFont="1" applyBorder="1"/>
    <xf numFmtId="0" fontId="1" fillId="0" borderId="9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15" fontId="2" fillId="0" borderId="16" xfId="0" applyNumberFormat="1" applyFont="1" applyBorder="1" applyAlignment="1">
      <alignment horizontal="center" vertical="center"/>
    </xf>
    <xf numFmtId="15" fontId="2" fillId="0" borderId="16" xfId="0" applyNumberFormat="1" applyFont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369A8-4CB6-41E8-B770-45B31B394664}">
  <sheetPr>
    <pageSetUpPr fitToPage="1"/>
  </sheetPr>
  <dimension ref="A1:J40"/>
  <sheetViews>
    <sheetView tabSelected="1" workbookViewId="0">
      <selection activeCell="M44" sqref="M44"/>
    </sheetView>
  </sheetViews>
  <sheetFormatPr defaultRowHeight="15"/>
  <cols>
    <col min="1" max="1" width="10.28515625" bestFit="1" customWidth="1"/>
    <col min="2" max="2" width="11.140625" customWidth="1"/>
    <col min="3" max="3" width="10.42578125" customWidth="1"/>
    <col min="5" max="5" width="10.140625" customWidth="1"/>
    <col min="7" max="7" width="11.5703125" customWidth="1"/>
    <col min="8" max="8" width="14.140625" customWidth="1"/>
    <col min="9" max="9" width="10.7109375" customWidth="1"/>
  </cols>
  <sheetData>
    <row r="1" spans="1:10" ht="15.75" thickBot="1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8"/>
    </row>
    <row r="2" spans="1:10" ht="43.5" thickBot="1">
      <c r="A2" s="1" t="s">
        <v>1</v>
      </c>
      <c r="B2" s="2" t="s">
        <v>2</v>
      </c>
      <c r="C2" s="2" t="s">
        <v>3</v>
      </c>
      <c r="D2" s="3" t="s">
        <v>4</v>
      </c>
      <c r="E2" s="3" t="s">
        <v>3</v>
      </c>
      <c r="F2" s="4" t="s">
        <v>5</v>
      </c>
      <c r="G2" s="4" t="s">
        <v>3</v>
      </c>
      <c r="H2" s="5" t="s">
        <v>6</v>
      </c>
      <c r="I2" s="6" t="s">
        <v>3</v>
      </c>
      <c r="J2" s="7" t="s">
        <v>7</v>
      </c>
    </row>
    <row r="3" spans="1:10" ht="15.75" thickBot="1">
      <c r="A3" s="11" t="s">
        <v>8</v>
      </c>
      <c r="B3" s="12" t="s">
        <v>9</v>
      </c>
      <c r="C3" s="13" t="s">
        <v>10</v>
      </c>
      <c r="D3" s="12" t="s">
        <v>9</v>
      </c>
      <c r="E3" s="13" t="s">
        <v>10</v>
      </c>
      <c r="F3" s="12" t="s">
        <v>9</v>
      </c>
      <c r="G3" s="13" t="s">
        <v>10</v>
      </c>
      <c r="H3" s="12" t="s">
        <v>9</v>
      </c>
      <c r="I3" s="13" t="s">
        <v>10</v>
      </c>
      <c r="J3" s="13" t="s">
        <v>10</v>
      </c>
    </row>
    <row r="4" spans="1:10">
      <c r="A4" s="25">
        <v>46266</v>
      </c>
      <c r="B4" s="22">
        <v>15</v>
      </c>
      <c r="C4" s="23">
        <v>24.37</v>
      </c>
      <c r="D4" s="22">
        <v>10</v>
      </c>
      <c r="E4" s="23">
        <v>16.829999999999998</v>
      </c>
      <c r="F4" s="22">
        <v>1</v>
      </c>
      <c r="G4" s="23">
        <v>1.82</v>
      </c>
      <c r="H4" s="22"/>
      <c r="I4" s="23"/>
      <c r="J4" s="10">
        <f t="shared" ref="J4:J33" si="0">C4+E4+G4+I4</f>
        <v>43.02</v>
      </c>
    </row>
    <row r="5" spans="1:10">
      <c r="A5" s="24">
        <v>46267</v>
      </c>
      <c r="B5" s="22">
        <v>14</v>
      </c>
      <c r="C5" s="23">
        <v>20.49</v>
      </c>
      <c r="D5" s="22">
        <v>9</v>
      </c>
      <c r="E5" s="23">
        <v>14.43</v>
      </c>
      <c r="F5" s="22">
        <v>1</v>
      </c>
      <c r="G5" s="23">
        <v>2.09</v>
      </c>
      <c r="H5" s="22"/>
      <c r="I5" s="23"/>
      <c r="J5" s="10">
        <f t="shared" si="0"/>
        <v>37.010000000000005</v>
      </c>
    </row>
    <row r="6" spans="1:10">
      <c r="A6" s="24">
        <v>46268</v>
      </c>
      <c r="B6" s="22">
        <v>18</v>
      </c>
      <c r="C6" s="23">
        <v>24.41</v>
      </c>
      <c r="D6" s="22">
        <v>10</v>
      </c>
      <c r="E6" s="23">
        <v>26.84</v>
      </c>
      <c r="F6" s="22"/>
      <c r="G6" s="23"/>
      <c r="H6" s="22"/>
      <c r="I6" s="23"/>
      <c r="J6" s="10">
        <f t="shared" si="0"/>
        <v>51.25</v>
      </c>
    </row>
    <row r="7" spans="1:10">
      <c r="A7" s="24">
        <v>46269</v>
      </c>
      <c r="B7" s="22">
        <v>20</v>
      </c>
      <c r="C7" s="23">
        <v>28.46</v>
      </c>
      <c r="D7" s="22">
        <v>16</v>
      </c>
      <c r="E7" s="23">
        <v>45.64</v>
      </c>
      <c r="F7" s="22"/>
      <c r="G7" s="23"/>
      <c r="H7" s="22"/>
      <c r="I7" s="23"/>
      <c r="J7" s="10">
        <f t="shared" si="0"/>
        <v>74.099999999999994</v>
      </c>
    </row>
    <row r="8" spans="1:10">
      <c r="A8" s="24">
        <v>46270</v>
      </c>
      <c r="B8" s="22">
        <v>18</v>
      </c>
      <c r="C8" s="23">
        <v>17.7</v>
      </c>
      <c r="D8" s="22">
        <v>14</v>
      </c>
      <c r="E8" s="23">
        <v>23.54</v>
      </c>
      <c r="F8" s="22">
        <v>4</v>
      </c>
      <c r="G8" s="23">
        <v>11.68</v>
      </c>
      <c r="H8" s="22"/>
      <c r="I8" s="23"/>
      <c r="J8" s="10">
        <f t="shared" si="0"/>
        <v>52.919999999999995</v>
      </c>
    </row>
    <row r="9" spans="1:10">
      <c r="A9" s="24">
        <v>46271</v>
      </c>
      <c r="B9" s="22"/>
      <c r="C9" s="23"/>
      <c r="D9" s="22"/>
      <c r="E9" s="23"/>
      <c r="F9" s="22"/>
      <c r="G9" s="23"/>
      <c r="H9" s="22"/>
      <c r="I9" s="23"/>
      <c r="J9" s="10">
        <f t="shared" si="0"/>
        <v>0</v>
      </c>
    </row>
    <row r="10" spans="1:10">
      <c r="A10" s="24">
        <v>46272</v>
      </c>
      <c r="B10" s="22">
        <v>19</v>
      </c>
      <c r="C10" s="23">
        <v>29.71</v>
      </c>
      <c r="D10" s="22">
        <v>17</v>
      </c>
      <c r="E10" s="23">
        <v>24.25</v>
      </c>
      <c r="F10" s="22">
        <v>2</v>
      </c>
      <c r="G10" s="23">
        <v>4.05</v>
      </c>
      <c r="H10" s="22">
        <v>1</v>
      </c>
      <c r="I10" s="23">
        <v>1.3</v>
      </c>
      <c r="J10" s="10">
        <f t="shared" si="0"/>
        <v>59.309999999999995</v>
      </c>
    </row>
    <row r="11" spans="1:10">
      <c r="A11" s="24">
        <v>46273</v>
      </c>
      <c r="B11" s="22">
        <v>12</v>
      </c>
      <c r="C11" s="23">
        <v>17.329999999999998</v>
      </c>
      <c r="D11" s="22">
        <v>13</v>
      </c>
      <c r="E11" s="23">
        <v>18.87</v>
      </c>
      <c r="F11" s="22"/>
      <c r="G11" s="23"/>
      <c r="H11" s="22"/>
      <c r="I11" s="23"/>
      <c r="J11" s="10">
        <f t="shared" si="0"/>
        <v>36.200000000000003</v>
      </c>
    </row>
    <row r="12" spans="1:10">
      <c r="A12" s="24">
        <v>46274</v>
      </c>
      <c r="B12" s="22">
        <v>14</v>
      </c>
      <c r="C12" s="23">
        <v>16.899999999999999</v>
      </c>
      <c r="D12" s="22">
        <v>12</v>
      </c>
      <c r="E12" s="23">
        <v>22.27</v>
      </c>
      <c r="F12" s="22">
        <v>2</v>
      </c>
      <c r="G12" s="23">
        <v>3.83</v>
      </c>
      <c r="H12" s="22"/>
      <c r="I12" s="23"/>
      <c r="J12" s="10">
        <f t="shared" si="0"/>
        <v>43</v>
      </c>
    </row>
    <row r="13" spans="1:10">
      <c r="A13" s="24">
        <v>46275</v>
      </c>
      <c r="B13" s="22">
        <v>14</v>
      </c>
      <c r="C13" s="23">
        <v>23.53</v>
      </c>
      <c r="D13" s="22">
        <v>15</v>
      </c>
      <c r="E13" s="23">
        <v>20.65</v>
      </c>
      <c r="F13" s="22"/>
      <c r="G13" s="23"/>
      <c r="H13" s="22"/>
      <c r="I13" s="23"/>
      <c r="J13" s="10">
        <f t="shared" si="0"/>
        <v>44.18</v>
      </c>
    </row>
    <row r="14" spans="1:10">
      <c r="A14" s="24">
        <v>46276</v>
      </c>
      <c r="B14" s="22">
        <v>11</v>
      </c>
      <c r="C14" s="23">
        <v>9.75</v>
      </c>
      <c r="D14" s="22">
        <v>9</v>
      </c>
      <c r="E14" s="23">
        <v>12.22</v>
      </c>
      <c r="F14" s="22"/>
      <c r="G14" s="23"/>
      <c r="H14" s="22"/>
      <c r="I14" s="23"/>
      <c r="J14" s="10">
        <f t="shared" si="0"/>
        <v>21.97</v>
      </c>
    </row>
    <row r="15" spans="1:10">
      <c r="A15" s="24">
        <v>46277</v>
      </c>
      <c r="B15" s="22">
        <v>9</v>
      </c>
      <c r="C15" s="23">
        <v>9.93</v>
      </c>
      <c r="D15" s="22">
        <v>8</v>
      </c>
      <c r="E15" s="23">
        <v>15.59</v>
      </c>
      <c r="F15" s="22">
        <v>1</v>
      </c>
      <c r="G15" s="23">
        <v>3.19</v>
      </c>
      <c r="H15" s="22"/>
      <c r="I15" s="23"/>
      <c r="J15" s="10">
        <f t="shared" si="0"/>
        <v>28.71</v>
      </c>
    </row>
    <row r="16" spans="1:10">
      <c r="A16" s="24">
        <v>46278</v>
      </c>
      <c r="B16" s="22"/>
      <c r="C16" s="23"/>
      <c r="D16" s="22"/>
      <c r="E16" s="23"/>
      <c r="F16" s="22"/>
      <c r="G16" s="23"/>
      <c r="H16" s="22"/>
      <c r="I16" s="23"/>
      <c r="J16" s="10">
        <f t="shared" si="0"/>
        <v>0</v>
      </c>
    </row>
    <row r="17" spans="1:10">
      <c r="A17" s="24">
        <v>46279</v>
      </c>
      <c r="B17" s="22">
        <v>41</v>
      </c>
      <c r="C17" s="23">
        <v>23.55</v>
      </c>
      <c r="D17" s="22">
        <v>32</v>
      </c>
      <c r="E17" s="23">
        <v>18.43</v>
      </c>
      <c r="F17" s="22">
        <v>1</v>
      </c>
      <c r="G17" s="23">
        <v>1.84</v>
      </c>
      <c r="H17" s="22"/>
      <c r="I17" s="23"/>
      <c r="J17" s="10">
        <f t="shared" si="0"/>
        <v>43.820000000000007</v>
      </c>
    </row>
    <row r="18" spans="1:10">
      <c r="A18" s="24">
        <v>46280</v>
      </c>
      <c r="B18" s="22">
        <v>7</v>
      </c>
      <c r="C18" s="23">
        <v>6.22</v>
      </c>
      <c r="D18" s="22">
        <v>10</v>
      </c>
      <c r="E18" s="23">
        <v>10.119999999999999</v>
      </c>
      <c r="F18" s="22"/>
      <c r="G18" s="23"/>
      <c r="H18" s="22"/>
      <c r="I18" s="23"/>
      <c r="J18" s="10">
        <f t="shared" si="0"/>
        <v>16.34</v>
      </c>
    </row>
    <row r="19" spans="1:10">
      <c r="A19" s="24">
        <v>46281</v>
      </c>
      <c r="B19" s="22">
        <v>13</v>
      </c>
      <c r="C19" s="23">
        <v>11.57</v>
      </c>
      <c r="D19" s="22">
        <v>13</v>
      </c>
      <c r="E19" s="23">
        <v>11.07</v>
      </c>
      <c r="F19" s="22"/>
      <c r="G19" s="23"/>
      <c r="H19" s="22">
        <v>1</v>
      </c>
      <c r="I19" s="23">
        <v>0.87</v>
      </c>
      <c r="J19" s="10">
        <f t="shared" si="0"/>
        <v>23.51</v>
      </c>
    </row>
    <row r="20" spans="1:10">
      <c r="A20" s="24">
        <v>46282</v>
      </c>
      <c r="B20" s="22">
        <v>6</v>
      </c>
      <c r="C20" s="23">
        <v>6.77</v>
      </c>
      <c r="D20" s="22">
        <v>5</v>
      </c>
      <c r="E20" s="23">
        <v>8.1199999999999992</v>
      </c>
      <c r="F20" s="22"/>
      <c r="G20" s="23"/>
      <c r="H20" s="22"/>
      <c r="I20" s="23"/>
      <c r="J20" s="10">
        <f t="shared" si="0"/>
        <v>14.889999999999999</v>
      </c>
    </row>
    <row r="21" spans="1:10">
      <c r="A21" s="24">
        <v>46283</v>
      </c>
      <c r="B21" s="22">
        <v>5</v>
      </c>
      <c r="C21" s="23">
        <v>4.9000000000000004</v>
      </c>
      <c r="D21" s="22">
        <v>6</v>
      </c>
      <c r="E21" s="23">
        <v>7.06</v>
      </c>
      <c r="F21" s="22"/>
      <c r="G21" s="23"/>
      <c r="H21" s="22"/>
      <c r="I21" s="23"/>
      <c r="J21" s="10">
        <f t="shared" si="0"/>
        <v>11.96</v>
      </c>
    </row>
    <row r="22" spans="1:10">
      <c r="A22" s="24">
        <v>46284</v>
      </c>
      <c r="B22" s="22">
        <v>14</v>
      </c>
      <c r="C22" s="23">
        <v>16.260000000000002</v>
      </c>
      <c r="D22" s="22">
        <v>11</v>
      </c>
      <c r="E22" s="23">
        <v>16.84</v>
      </c>
      <c r="F22" s="22">
        <v>2</v>
      </c>
      <c r="G22" s="23">
        <v>11.61</v>
      </c>
      <c r="H22" s="22">
        <v>1</v>
      </c>
      <c r="I22" s="23">
        <v>0.77</v>
      </c>
      <c r="J22" s="10">
        <f t="shared" si="0"/>
        <v>45.480000000000004</v>
      </c>
    </row>
    <row r="23" spans="1:10">
      <c r="A23" s="24">
        <v>46285</v>
      </c>
      <c r="B23" s="22"/>
      <c r="C23" s="23"/>
      <c r="D23" s="22"/>
      <c r="E23" s="23"/>
      <c r="F23" s="22"/>
      <c r="G23" s="23"/>
      <c r="H23" s="22"/>
      <c r="I23" s="23"/>
      <c r="J23" s="10">
        <f t="shared" si="0"/>
        <v>0</v>
      </c>
    </row>
    <row r="24" spans="1:10">
      <c r="A24" s="24">
        <v>46286</v>
      </c>
      <c r="B24" s="22">
        <v>11</v>
      </c>
      <c r="C24" s="23">
        <v>20.89</v>
      </c>
      <c r="D24" s="22">
        <v>10</v>
      </c>
      <c r="E24" s="23">
        <v>15.56</v>
      </c>
      <c r="F24" s="22">
        <v>1</v>
      </c>
      <c r="G24" s="23">
        <v>4.3</v>
      </c>
      <c r="H24" s="22"/>
      <c r="I24" s="23"/>
      <c r="J24" s="10">
        <f t="shared" si="0"/>
        <v>40.75</v>
      </c>
    </row>
    <row r="25" spans="1:10">
      <c r="A25" s="24">
        <v>46287</v>
      </c>
      <c r="B25" s="22">
        <v>8</v>
      </c>
      <c r="C25" s="23">
        <v>10.28</v>
      </c>
      <c r="D25" s="22">
        <v>7</v>
      </c>
      <c r="E25" s="23">
        <v>9.4</v>
      </c>
      <c r="F25" s="22"/>
      <c r="G25" s="23"/>
      <c r="H25" s="22"/>
      <c r="I25" s="23"/>
      <c r="J25" s="10">
        <f t="shared" si="0"/>
        <v>19.68</v>
      </c>
    </row>
    <row r="26" spans="1:10">
      <c r="A26" s="24">
        <v>46288</v>
      </c>
      <c r="B26" s="22">
        <v>13</v>
      </c>
      <c r="C26" s="23">
        <v>7.77</v>
      </c>
      <c r="D26" s="22">
        <v>7</v>
      </c>
      <c r="E26" s="23">
        <v>7.45</v>
      </c>
      <c r="F26" s="22">
        <v>1</v>
      </c>
      <c r="G26" s="23">
        <v>1.6</v>
      </c>
      <c r="H26" s="22"/>
      <c r="I26" s="23"/>
      <c r="J26" s="10">
        <f t="shared" si="0"/>
        <v>16.82</v>
      </c>
    </row>
    <row r="27" spans="1:10">
      <c r="A27" s="24">
        <v>46289</v>
      </c>
      <c r="B27" s="22">
        <v>16</v>
      </c>
      <c r="C27" s="23">
        <v>15.1</v>
      </c>
      <c r="D27" s="22">
        <v>10</v>
      </c>
      <c r="E27" s="23">
        <v>13.02</v>
      </c>
      <c r="F27" s="22"/>
      <c r="G27" s="23"/>
      <c r="H27" s="22">
        <v>2</v>
      </c>
      <c r="I27" s="23">
        <v>1.74</v>
      </c>
      <c r="J27" s="10">
        <f t="shared" si="0"/>
        <v>29.859999999999996</v>
      </c>
    </row>
    <row r="28" spans="1:10">
      <c r="A28" s="24">
        <v>46290</v>
      </c>
      <c r="B28" s="22">
        <v>22</v>
      </c>
      <c r="C28" s="23">
        <v>25.59</v>
      </c>
      <c r="D28" s="22">
        <v>8</v>
      </c>
      <c r="E28" s="23">
        <v>15.23</v>
      </c>
      <c r="F28" s="22"/>
      <c r="G28" s="23"/>
      <c r="H28" s="22">
        <v>2</v>
      </c>
      <c r="I28" s="23">
        <v>1.64</v>
      </c>
      <c r="J28" s="10">
        <f t="shared" si="0"/>
        <v>42.46</v>
      </c>
    </row>
    <row r="29" spans="1:10">
      <c r="A29" s="24">
        <v>46291</v>
      </c>
      <c r="B29" s="22">
        <v>11</v>
      </c>
      <c r="C29" s="23">
        <v>13.42</v>
      </c>
      <c r="D29" s="22">
        <v>10</v>
      </c>
      <c r="E29" s="23">
        <v>9.7799999999999994</v>
      </c>
      <c r="F29" s="22">
        <v>1</v>
      </c>
      <c r="G29" s="23">
        <v>4.03</v>
      </c>
      <c r="H29" s="22"/>
      <c r="I29" s="23"/>
      <c r="J29" s="10">
        <f t="shared" si="0"/>
        <v>27.23</v>
      </c>
    </row>
    <row r="30" spans="1:10">
      <c r="A30" s="24">
        <v>46292</v>
      </c>
      <c r="B30" s="22"/>
      <c r="C30" s="23"/>
      <c r="D30" s="22"/>
      <c r="E30" s="23"/>
      <c r="F30" s="22"/>
      <c r="G30" s="23"/>
      <c r="H30" s="22"/>
      <c r="I30" s="23"/>
      <c r="J30" s="10">
        <f t="shared" si="0"/>
        <v>0</v>
      </c>
    </row>
    <row r="31" spans="1:10">
      <c r="A31" s="24">
        <v>46293</v>
      </c>
      <c r="B31" s="22">
        <v>23</v>
      </c>
      <c r="C31" s="23">
        <v>33.270000000000003</v>
      </c>
      <c r="D31" s="22">
        <v>20</v>
      </c>
      <c r="E31" s="23">
        <v>30.74</v>
      </c>
      <c r="F31" s="22">
        <v>3</v>
      </c>
      <c r="G31" s="23">
        <v>8.4</v>
      </c>
      <c r="H31" s="22">
        <v>2</v>
      </c>
      <c r="I31" s="23">
        <v>2.4500000000000002</v>
      </c>
      <c r="J31" s="10">
        <f t="shared" si="0"/>
        <v>74.860000000000014</v>
      </c>
    </row>
    <row r="32" spans="1:10">
      <c r="A32" s="24">
        <v>46294</v>
      </c>
      <c r="B32" s="22">
        <v>13</v>
      </c>
      <c r="C32" s="23">
        <v>11.63</v>
      </c>
      <c r="D32" s="22">
        <v>8</v>
      </c>
      <c r="E32" s="23">
        <v>10.33</v>
      </c>
      <c r="F32" s="22">
        <v>3</v>
      </c>
      <c r="G32" s="23">
        <v>9.6</v>
      </c>
      <c r="H32" s="22">
        <v>1</v>
      </c>
      <c r="I32" s="23">
        <v>0.99</v>
      </c>
      <c r="J32" s="10">
        <f t="shared" si="0"/>
        <v>32.550000000000004</v>
      </c>
    </row>
    <row r="33" spans="1:10" ht="15.75" thickBot="1">
      <c r="A33" s="24">
        <v>46295</v>
      </c>
      <c r="B33" s="22">
        <v>14</v>
      </c>
      <c r="C33" s="23">
        <v>12.78</v>
      </c>
      <c r="D33" s="22">
        <v>7</v>
      </c>
      <c r="E33" s="23">
        <v>9.2799999999999994</v>
      </c>
      <c r="F33" s="22"/>
      <c r="G33" s="23"/>
      <c r="H33" s="22"/>
      <c r="I33" s="23"/>
      <c r="J33" s="10">
        <f t="shared" si="0"/>
        <v>22.06</v>
      </c>
    </row>
    <row r="34" spans="1:10" ht="15.75" thickBot="1">
      <c r="A34" s="8"/>
      <c r="B34" s="9">
        <f>SUM(B4:B33)</f>
        <v>381</v>
      </c>
      <c r="C34" s="9">
        <f>SUM(C4:C33)</f>
        <v>442.57999999999987</v>
      </c>
      <c r="D34" s="9">
        <f>SUM(D4:D33)</f>
        <v>297</v>
      </c>
      <c r="E34" s="9">
        <f>SUM(E4:E33)</f>
        <v>433.55999999999989</v>
      </c>
      <c r="F34" s="9">
        <f>SUM(F4:F33)</f>
        <v>23</v>
      </c>
      <c r="G34" s="9">
        <f>SUM(G4:G33)</f>
        <v>68.039999999999992</v>
      </c>
      <c r="H34" s="9">
        <f>SUM(H4:H33)</f>
        <v>10</v>
      </c>
      <c r="I34" s="9">
        <f>SUM(I4:I33)</f>
        <v>9.76</v>
      </c>
      <c r="J34" s="9">
        <f>SUM(J4:J33)</f>
        <v>953.94</v>
      </c>
    </row>
    <row r="37" spans="1:10" ht="15.75" hidden="1" thickBot="1">
      <c r="B37" s="29" t="s">
        <v>11</v>
      </c>
      <c r="C37" s="30"/>
      <c r="D37" s="30"/>
      <c r="E37" s="30"/>
      <c r="F37" s="30"/>
      <c r="G37" s="30"/>
      <c r="H37" s="30"/>
      <c r="I37" s="31"/>
    </row>
    <row r="38" spans="1:10" ht="60.75" hidden="1" thickBot="1">
      <c r="B38" s="14" t="s">
        <v>12</v>
      </c>
      <c r="C38" s="15" t="s">
        <v>13</v>
      </c>
      <c r="D38" s="16" t="s">
        <v>14</v>
      </c>
      <c r="E38" s="15" t="s">
        <v>15</v>
      </c>
      <c r="F38" s="15" t="s">
        <v>16</v>
      </c>
      <c r="G38" s="15" t="s">
        <v>17</v>
      </c>
      <c r="H38" s="15" t="s">
        <v>18</v>
      </c>
      <c r="I38" s="17" t="s">
        <v>19</v>
      </c>
    </row>
    <row r="39" spans="1:10" ht="15.75" hidden="1" thickBot="1">
      <c r="B39" s="18">
        <v>0.25</v>
      </c>
      <c r="C39" s="19">
        <v>105</v>
      </c>
      <c r="D39" s="19">
        <v>30</v>
      </c>
      <c r="E39" s="19">
        <f>B39*C39*D39</f>
        <v>787.5</v>
      </c>
      <c r="F39" s="19">
        <f>J34</f>
        <v>953.94</v>
      </c>
      <c r="G39" s="19">
        <f>F39-E39</f>
        <v>166.44000000000005</v>
      </c>
      <c r="H39" s="19">
        <v>40.5</v>
      </c>
      <c r="I39" s="20">
        <f>G39*H39</f>
        <v>6740.8200000000024</v>
      </c>
    </row>
    <row r="40" spans="1:10" hidden="1"/>
  </sheetData>
  <mergeCells count="2">
    <mergeCell ref="A1:J1"/>
    <mergeCell ref="B37:I37"/>
  </mergeCells>
  <pageMargins left="0.7" right="0.7" top="0.75" bottom="0.75" header="0.3" footer="0.3"/>
  <pageSetup paperSize="9" scale="8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735EA9-2AC8-40A4-B976-3A4E83D9AEA0}">
  <dimension ref="A1:J40"/>
  <sheetViews>
    <sheetView workbookViewId="0">
      <selection activeCell="M6" sqref="M6"/>
    </sheetView>
  </sheetViews>
  <sheetFormatPr defaultRowHeight="15"/>
  <cols>
    <col min="1" max="1" width="10.28515625" bestFit="1" customWidth="1"/>
    <col min="2" max="2" width="11.140625" customWidth="1"/>
    <col min="3" max="3" width="10.42578125" customWidth="1"/>
    <col min="5" max="5" width="10.140625" customWidth="1"/>
    <col min="7" max="7" width="11.5703125" customWidth="1"/>
    <col min="8" max="8" width="14.140625" customWidth="1"/>
    <col min="9" max="9" width="10.7109375" customWidth="1"/>
  </cols>
  <sheetData>
    <row r="1" spans="1:10" ht="15.75" thickBot="1">
      <c r="A1" s="26" t="s">
        <v>20</v>
      </c>
      <c r="B1" s="27"/>
      <c r="C1" s="27"/>
      <c r="D1" s="27"/>
      <c r="E1" s="27"/>
      <c r="F1" s="27"/>
      <c r="G1" s="27"/>
      <c r="H1" s="27"/>
      <c r="I1" s="27"/>
      <c r="J1" s="28"/>
    </row>
    <row r="2" spans="1:10" ht="43.5" thickBot="1">
      <c r="A2" s="1" t="s">
        <v>1</v>
      </c>
      <c r="B2" s="2" t="s">
        <v>2</v>
      </c>
      <c r="C2" s="2" t="s">
        <v>3</v>
      </c>
      <c r="D2" s="3" t="s">
        <v>4</v>
      </c>
      <c r="E2" s="3" t="s">
        <v>3</v>
      </c>
      <c r="F2" s="4" t="s">
        <v>5</v>
      </c>
      <c r="G2" s="4" t="s">
        <v>3</v>
      </c>
      <c r="H2" s="5" t="s">
        <v>6</v>
      </c>
      <c r="I2" s="6" t="s">
        <v>3</v>
      </c>
      <c r="J2" s="7" t="s">
        <v>7</v>
      </c>
    </row>
    <row r="3" spans="1:10" ht="15.75" thickBot="1">
      <c r="A3" s="11" t="s">
        <v>8</v>
      </c>
      <c r="B3" s="12" t="s">
        <v>9</v>
      </c>
      <c r="C3" s="13" t="s">
        <v>10</v>
      </c>
      <c r="D3" s="12" t="s">
        <v>9</v>
      </c>
      <c r="E3" s="13" t="s">
        <v>10</v>
      </c>
      <c r="F3" s="12" t="s">
        <v>9</v>
      </c>
      <c r="G3" s="13" t="s">
        <v>10</v>
      </c>
      <c r="H3" s="12" t="s">
        <v>9</v>
      </c>
      <c r="I3" s="13" t="s">
        <v>10</v>
      </c>
      <c r="J3" s="13" t="s">
        <v>10</v>
      </c>
    </row>
    <row r="4" spans="1:10">
      <c r="A4" s="21">
        <v>46235</v>
      </c>
      <c r="B4" s="22">
        <v>14</v>
      </c>
      <c r="C4" s="23">
        <v>16.510000000000002</v>
      </c>
      <c r="D4" s="22">
        <v>13</v>
      </c>
      <c r="E4" s="23">
        <v>14.15</v>
      </c>
      <c r="F4" s="22"/>
      <c r="G4" s="23"/>
      <c r="H4" s="22"/>
      <c r="I4" s="23"/>
      <c r="J4" s="10">
        <f t="shared" ref="J4:J34" si="0">C4+E4+G4+I4</f>
        <v>30.660000000000004</v>
      </c>
    </row>
    <row r="5" spans="1:10">
      <c r="A5" s="21">
        <v>46236</v>
      </c>
      <c r="B5" s="22"/>
      <c r="C5" s="23"/>
      <c r="D5" s="22"/>
      <c r="E5" s="23"/>
      <c r="F5" s="22"/>
      <c r="G5" s="23"/>
      <c r="H5" s="22"/>
      <c r="I5" s="23"/>
      <c r="J5" s="10">
        <f t="shared" si="0"/>
        <v>0</v>
      </c>
    </row>
    <row r="6" spans="1:10">
      <c r="A6" s="21">
        <v>46237</v>
      </c>
      <c r="B6" s="22">
        <v>52</v>
      </c>
      <c r="C6" s="23">
        <v>36.590000000000003</v>
      </c>
      <c r="D6" s="22">
        <v>25</v>
      </c>
      <c r="E6" s="23">
        <v>30.03</v>
      </c>
      <c r="F6" s="22">
        <v>2</v>
      </c>
      <c r="G6" s="23">
        <v>6.71</v>
      </c>
      <c r="H6" s="22">
        <v>1</v>
      </c>
      <c r="I6" s="23">
        <v>1.1399999999999999</v>
      </c>
      <c r="J6" s="10">
        <f t="shared" si="0"/>
        <v>74.47</v>
      </c>
    </row>
    <row r="7" spans="1:10">
      <c r="A7" s="21">
        <v>46238</v>
      </c>
      <c r="B7" s="22">
        <v>15</v>
      </c>
      <c r="C7" s="23">
        <v>17.77</v>
      </c>
      <c r="D7" s="22">
        <v>14</v>
      </c>
      <c r="E7" s="23">
        <v>18.68</v>
      </c>
      <c r="F7" s="22">
        <v>1</v>
      </c>
      <c r="G7" s="23">
        <v>3.9</v>
      </c>
      <c r="H7" s="22"/>
      <c r="I7" s="23"/>
      <c r="J7" s="10">
        <f t="shared" si="0"/>
        <v>40.35</v>
      </c>
    </row>
    <row r="8" spans="1:10">
      <c r="A8" s="21">
        <v>46239</v>
      </c>
      <c r="B8" s="22">
        <v>15</v>
      </c>
      <c r="C8" s="23">
        <v>19.28</v>
      </c>
      <c r="D8" s="22">
        <v>16</v>
      </c>
      <c r="E8" s="23">
        <v>17.82</v>
      </c>
      <c r="F8" s="22"/>
      <c r="G8" s="23"/>
      <c r="H8" s="22"/>
      <c r="I8" s="23"/>
      <c r="J8" s="10">
        <f t="shared" si="0"/>
        <v>37.1</v>
      </c>
    </row>
    <row r="9" spans="1:10">
      <c r="A9" s="21">
        <v>46240</v>
      </c>
      <c r="B9" s="22">
        <v>13</v>
      </c>
      <c r="C9" s="23">
        <v>17.2</v>
      </c>
      <c r="D9" s="22">
        <v>11</v>
      </c>
      <c r="E9" s="23">
        <v>16.260000000000002</v>
      </c>
      <c r="F9" s="22">
        <v>2</v>
      </c>
      <c r="G9" s="23">
        <v>4.97</v>
      </c>
      <c r="H9" s="22">
        <v>2</v>
      </c>
      <c r="I9" s="23">
        <v>2.4500000000000002</v>
      </c>
      <c r="J9" s="10">
        <f t="shared" si="0"/>
        <v>40.880000000000003</v>
      </c>
    </row>
    <row r="10" spans="1:10">
      <c r="A10" s="21">
        <v>46241</v>
      </c>
      <c r="B10" s="22">
        <v>18</v>
      </c>
      <c r="C10" s="23">
        <v>24.46</v>
      </c>
      <c r="D10" s="22">
        <v>20</v>
      </c>
      <c r="E10" s="23">
        <v>27.6</v>
      </c>
      <c r="F10" s="22"/>
      <c r="G10" s="23"/>
      <c r="H10" s="22"/>
      <c r="I10" s="23"/>
      <c r="J10" s="10">
        <f t="shared" si="0"/>
        <v>52.06</v>
      </c>
    </row>
    <row r="11" spans="1:10">
      <c r="A11" s="21">
        <v>46242</v>
      </c>
      <c r="B11" s="22">
        <v>17</v>
      </c>
      <c r="C11" s="23">
        <v>17.73</v>
      </c>
      <c r="D11" s="22">
        <v>15</v>
      </c>
      <c r="E11" s="23">
        <v>17.61</v>
      </c>
      <c r="F11" s="22">
        <v>5</v>
      </c>
      <c r="G11" s="23">
        <v>8.61</v>
      </c>
      <c r="H11" s="22">
        <v>1</v>
      </c>
      <c r="I11" s="23">
        <v>0.77</v>
      </c>
      <c r="J11" s="10">
        <f t="shared" si="0"/>
        <v>44.720000000000006</v>
      </c>
    </row>
    <row r="12" spans="1:10">
      <c r="A12" s="21">
        <v>46243</v>
      </c>
      <c r="B12" s="22"/>
      <c r="C12" s="23"/>
      <c r="D12" s="22"/>
      <c r="E12" s="23"/>
      <c r="F12" s="22"/>
      <c r="G12" s="23"/>
      <c r="H12" s="22"/>
      <c r="I12" s="23"/>
      <c r="J12" s="10">
        <f t="shared" si="0"/>
        <v>0</v>
      </c>
    </row>
    <row r="13" spans="1:10">
      <c r="A13" s="21">
        <v>46244</v>
      </c>
      <c r="B13" s="22">
        <v>30</v>
      </c>
      <c r="C13" s="23">
        <v>36.159999999999997</v>
      </c>
      <c r="D13" s="22">
        <v>25</v>
      </c>
      <c r="E13" s="23">
        <v>37.74</v>
      </c>
      <c r="F13" s="22">
        <v>2</v>
      </c>
      <c r="G13" s="23">
        <v>7.46</v>
      </c>
      <c r="H13" s="22"/>
      <c r="I13" s="23"/>
      <c r="J13" s="10">
        <f t="shared" si="0"/>
        <v>81.36</v>
      </c>
    </row>
    <row r="14" spans="1:10">
      <c r="A14" s="21">
        <v>46245</v>
      </c>
      <c r="B14" s="22">
        <v>14</v>
      </c>
      <c r="C14" s="23">
        <v>17.77</v>
      </c>
      <c r="D14" s="22">
        <v>8</v>
      </c>
      <c r="E14" s="23">
        <v>15.23</v>
      </c>
      <c r="F14" s="22"/>
      <c r="G14" s="23"/>
      <c r="H14" s="22"/>
      <c r="I14" s="23"/>
      <c r="J14" s="10">
        <f t="shared" si="0"/>
        <v>33</v>
      </c>
    </row>
    <row r="15" spans="1:10">
      <c r="A15" s="21">
        <v>46246</v>
      </c>
      <c r="B15" s="22">
        <v>21</v>
      </c>
      <c r="C15" s="23">
        <v>22.46</v>
      </c>
      <c r="D15" s="22">
        <v>12</v>
      </c>
      <c r="E15" s="23">
        <v>19.809999999999999</v>
      </c>
      <c r="F15" s="22">
        <v>1</v>
      </c>
      <c r="G15" s="23">
        <v>4.54</v>
      </c>
      <c r="H15" s="22">
        <v>3</v>
      </c>
      <c r="I15" s="23">
        <v>2.59</v>
      </c>
      <c r="J15" s="10">
        <f t="shared" si="0"/>
        <v>49.399999999999991</v>
      </c>
    </row>
    <row r="16" spans="1:10">
      <c r="A16" s="21">
        <v>46247</v>
      </c>
      <c r="B16" s="22">
        <v>12</v>
      </c>
      <c r="C16" s="23">
        <v>14.56</v>
      </c>
      <c r="D16" s="22">
        <v>9</v>
      </c>
      <c r="E16" s="23">
        <v>15.06</v>
      </c>
      <c r="F16" s="22"/>
      <c r="G16" s="23"/>
      <c r="H16" s="22"/>
      <c r="I16" s="23"/>
      <c r="J16" s="10">
        <f t="shared" si="0"/>
        <v>29.62</v>
      </c>
    </row>
    <row r="17" spans="1:10">
      <c r="A17" s="21">
        <v>46248</v>
      </c>
      <c r="B17" s="22">
        <v>23</v>
      </c>
      <c r="C17" s="23">
        <v>34.520000000000003</v>
      </c>
      <c r="D17" s="22">
        <v>14</v>
      </c>
      <c r="E17" s="23">
        <v>21.94</v>
      </c>
      <c r="F17" s="22">
        <v>3</v>
      </c>
      <c r="G17" s="23">
        <v>7.17</v>
      </c>
      <c r="H17" s="22"/>
      <c r="I17" s="23"/>
      <c r="J17" s="10">
        <f t="shared" si="0"/>
        <v>63.63000000000001</v>
      </c>
    </row>
    <row r="18" spans="1:10">
      <c r="A18" s="21">
        <v>46249</v>
      </c>
      <c r="B18" s="22">
        <v>16</v>
      </c>
      <c r="C18" s="23">
        <v>25.82</v>
      </c>
      <c r="D18" s="22">
        <v>9</v>
      </c>
      <c r="E18" s="23">
        <v>15.36</v>
      </c>
      <c r="F18" s="22"/>
      <c r="G18" s="23"/>
      <c r="H18" s="22"/>
      <c r="I18" s="23"/>
      <c r="J18" s="10">
        <f t="shared" si="0"/>
        <v>41.18</v>
      </c>
    </row>
    <row r="19" spans="1:10">
      <c r="A19" s="21">
        <v>46250</v>
      </c>
      <c r="B19" s="22"/>
      <c r="C19" s="23"/>
      <c r="D19" s="22"/>
      <c r="E19" s="23"/>
      <c r="F19" s="22"/>
      <c r="G19" s="23"/>
      <c r="H19" s="22"/>
      <c r="I19" s="23"/>
      <c r="J19" s="10">
        <f t="shared" si="0"/>
        <v>0</v>
      </c>
    </row>
    <row r="20" spans="1:10">
      <c r="A20" s="21">
        <v>46251</v>
      </c>
      <c r="B20" s="22">
        <v>22</v>
      </c>
      <c r="C20" s="23">
        <v>36.08</v>
      </c>
      <c r="D20" s="22">
        <v>17</v>
      </c>
      <c r="E20" s="23">
        <v>17.82</v>
      </c>
      <c r="F20" s="22"/>
      <c r="G20" s="23"/>
      <c r="H20" s="22"/>
      <c r="I20" s="23"/>
      <c r="J20" s="10">
        <f t="shared" si="0"/>
        <v>53.9</v>
      </c>
    </row>
    <row r="21" spans="1:10">
      <c r="A21" s="21">
        <v>46252</v>
      </c>
      <c r="B21" s="22">
        <v>17</v>
      </c>
      <c r="C21" s="23">
        <v>20.55</v>
      </c>
      <c r="D21" s="22">
        <v>17</v>
      </c>
      <c r="E21" s="23">
        <v>20.29</v>
      </c>
      <c r="F21" s="22">
        <v>1</v>
      </c>
      <c r="G21" s="23">
        <v>2.84</v>
      </c>
      <c r="H21" s="22"/>
      <c r="I21" s="23"/>
      <c r="J21" s="10">
        <f t="shared" si="0"/>
        <v>43.680000000000007</v>
      </c>
    </row>
    <row r="22" spans="1:10">
      <c r="A22" s="21">
        <v>46253</v>
      </c>
      <c r="B22" s="22">
        <v>14</v>
      </c>
      <c r="C22" s="23">
        <v>13.37</v>
      </c>
      <c r="D22" s="22">
        <v>14</v>
      </c>
      <c r="E22" s="23">
        <v>19.84</v>
      </c>
      <c r="F22" s="22">
        <v>2</v>
      </c>
      <c r="G22" s="23">
        <v>9.99</v>
      </c>
      <c r="H22" s="22">
        <v>3</v>
      </c>
      <c r="I22" s="23">
        <v>2.84</v>
      </c>
      <c r="J22" s="10">
        <f t="shared" si="0"/>
        <v>46.040000000000006</v>
      </c>
    </row>
    <row r="23" spans="1:10">
      <c r="A23" s="21">
        <v>46254</v>
      </c>
      <c r="B23" s="22">
        <v>10</v>
      </c>
      <c r="C23" s="23">
        <v>12.78</v>
      </c>
      <c r="D23" s="22">
        <v>11</v>
      </c>
      <c r="E23" s="23">
        <v>13.63</v>
      </c>
      <c r="F23" s="22"/>
      <c r="G23" s="23"/>
      <c r="H23" s="22"/>
      <c r="I23" s="23"/>
      <c r="J23" s="10">
        <f t="shared" si="0"/>
        <v>26.41</v>
      </c>
    </row>
    <row r="24" spans="1:10">
      <c r="A24" s="21">
        <v>46255</v>
      </c>
      <c r="B24" s="22">
        <v>16</v>
      </c>
      <c r="C24" s="23">
        <v>16.18</v>
      </c>
      <c r="D24" s="22">
        <v>11</v>
      </c>
      <c r="E24" s="23">
        <v>13.69</v>
      </c>
      <c r="F24" s="22">
        <v>1</v>
      </c>
      <c r="G24" s="23">
        <v>3.77</v>
      </c>
      <c r="H24" s="22"/>
      <c r="I24" s="23"/>
      <c r="J24" s="10">
        <f t="shared" si="0"/>
        <v>33.64</v>
      </c>
    </row>
    <row r="25" spans="1:10">
      <c r="A25" s="21">
        <v>46256</v>
      </c>
      <c r="B25" s="22">
        <v>14</v>
      </c>
      <c r="C25" s="23">
        <v>17.52</v>
      </c>
      <c r="D25" s="22">
        <v>15</v>
      </c>
      <c r="E25" s="23">
        <v>18.88</v>
      </c>
      <c r="F25" s="22"/>
      <c r="G25" s="23"/>
      <c r="H25" s="22"/>
      <c r="I25" s="23"/>
      <c r="J25" s="10">
        <f t="shared" si="0"/>
        <v>36.4</v>
      </c>
    </row>
    <row r="26" spans="1:10">
      <c r="A26" s="21">
        <v>46257</v>
      </c>
      <c r="B26" s="22"/>
      <c r="C26" s="23"/>
      <c r="D26" s="22"/>
      <c r="E26" s="23"/>
      <c r="F26" s="22"/>
      <c r="G26" s="23"/>
      <c r="H26" s="22"/>
      <c r="I26" s="23"/>
      <c r="J26" s="10">
        <f t="shared" si="0"/>
        <v>0</v>
      </c>
    </row>
    <row r="27" spans="1:10">
      <c r="A27" s="21">
        <v>46258</v>
      </c>
      <c r="B27" s="22">
        <v>25</v>
      </c>
      <c r="C27" s="23">
        <v>30.92</v>
      </c>
      <c r="D27" s="22">
        <v>20</v>
      </c>
      <c r="E27" s="23">
        <v>31.95</v>
      </c>
      <c r="F27" s="22">
        <v>1</v>
      </c>
      <c r="G27" s="23">
        <v>1.71</v>
      </c>
      <c r="H27" s="22"/>
      <c r="I27" s="23"/>
      <c r="J27" s="10">
        <f t="shared" si="0"/>
        <v>64.58</v>
      </c>
    </row>
    <row r="28" spans="1:10">
      <c r="A28" s="21">
        <v>46259</v>
      </c>
      <c r="B28" s="22">
        <v>12</v>
      </c>
      <c r="C28" s="23">
        <v>16.21</v>
      </c>
      <c r="D28" s="22">
        <v>11</v>
      </c>
      <c r="E28" s="23">
        <v>11.79</v>
      </c>
      <c r="F28" s="22">
        <v>2</v>
      </c>
      <c r="G28" s="23">
        <v>6.67</v>
      </c>
      <c r="H28" s="22"/>
      <c r="I28" s="23"/>
      <c r="J28" s="10">
        <f t="shared" si="0"/>
        <v>34.67</v>
      </c>
    </row>
    <row r="29" spans="1:10">
      <c r="A29" s="21">
        <v>46260</v>
      </c>
      <c r="B29" s="22">
        <v>19</v>
      </c>
      <c r="C29" s="23">
        <v>29.37</v>
      </c>
      <c r="D29" s="22">
        <v>14</v>
      </c>
      <c r="E29" s="23">
        <v>19.579999999999998</v>
      </c>
      <c r="F29" s="22"/>
      <c r="G29" s="23"/>
      <c r="H29" s="22"/>
      <c r="I29" s="23"/>
      <c r="J29" s="10">
        <f t="shared" si="0"/>
        <v>48.95</v>
      </c>
    </row>
    <row r="30" spans="1:10">
      <c r="A30" s="21">
        <v>46261</v>
      </c>
      <c r="B30" s="22">
        <v>17</v>
      </c>
      <c r="C30" s="23">
        <v>24.32</v>
      </c>
      <c r="D30" s="22">
        <v>11</v>
      </c>
      <c r="E30" s="23">
        <v>15.7</v>
      </c>
      <c r="F30" s="22">
        <v>1</v>
      </c>
      <c r="G30" s="23">
        <v>2.15</v>
      </c>
      <c r="H30" s="22">
        <v>1</v>
      </c>
      <c r="I30" s="23">
        <v>1.37</v>
      </c>
      <c r="J30" s="10">
        <f t="shared" si="0"/>
        <v>43.539999999999992</v>
      </c>
    </row>
    <row r="31" spans="1:10">
      <c r="A31" s="21">
        <v>46262</v>
      </c>
      <c r="B31" s="22">
        <v>18</v>
      </c>
      <c r="C31" s="23">
        <v>14.04</v>
      </c>
      <c r="D31" s="22">
        <v>17</v>
      </c>
      <c r="E31" s="23">
        <v>17.25</v>
      </c>
      <c r="F31" s="22"/>
      <c r="G31" s="23"/>
      <c r="H31" s="22"/>
      <c r="I31" s="23"/>
      <c r="J31" s="10">
        <f t="shared" si="0"/>
        <v>31.29</v>
      </c>
    </row>
    <row r="32" spans="1:10">
      <c r="A32" s="21">
        <v>46263</v>
      </c>
      <c r="B32" s="22">
        <v>13</v>
      </c>
      <c r="C32" s="23">
        <v>13.44</v>
      </c>
      <c r="D32" s="22">
        <v>11</v>
      </c>
      <c r="E32" s="23">
        <v>19.46</v>
      </c>
      <c r="F32" s="22">
        <v>2</v>
      </c>
      <c r="G32" s="23">
        <v>6.96</v>
      </c>
      <c r="H32" s="22">
        <v>1</v>
      </c>
      <c r="I32" s="23">
        <v>0.77</v>
      </c>
      <c r="J32" s="10">
        <f t="shared" si="0"/>
        <v>40.630000000000003</v>
      </c>
    </row>
    <row r="33" spans="1:10">
      <c r="A33" s="21">
        <v>46264</v>
      </c>
      <c r="B33" s="22"/>
      <c r="C33" s="23"/>
      <c r="D33" s="22"/>
      <c r="E33" s="23"/>
      <c r="F33" s="22"/>
      <c r="G33" s="23"/>
      <c r="H33" s="22"/>
      <c r="I33" s="23"/>
      <c r="J33" s="10">
        <f t="shared" si="0"/>
        <v>0</v>
      </c>
    </row>
    <row r="34" spans="1:10" ht="15.75" thickBot="1">
      <c r="A34" s="21">
        <v>46265</v>
      </c>
      <c r="B34" s="22">
        <v>23</v>
      </c>
      <c r="C34" s="23">
        <v>27.38</v>
      </c>
      <c r="D34" s="22">
        <v>20</v>
      </c>
      <c r="E34" s="23">
        <v>30.77</v>
      </c>
      <c r="F34" s="22"/>
      <c r="G34" s="23"/>
      <c r="H34" s="22"/>
      <c r="I34" s="23"/>
      <c r="J34" s="10">
        <f t="shared" si="0"/>
        <v>58.15</v>
      </c>
    </row>
    <row r="35" spans="1:10" ht="15.75" thickBot="1">
      <c r="A35" s="8"/>
      <c r="B35" s="9">
        <f>SUM(B4:B34)</f>
        <v>480</v>
      </c>
      <c r="C35" s="9">
        <f t="shared" ref="C35:J35" si="1">SUM(C4:C34)</f>
        <v>572.99</v>
      </c>
      <c r="D35" s="9">
        <f t="shared" si="1"/>
        <v>380</v>
      </c>
      <c r="E35" s="9">
        <f t="shared" si="1"/>
        <v>517.93999999999994</v>
      </c>
      <c r="F35" s="9">
        <f t="shared" si="1"/>
        <v>26</v>
      </c>
      <c r="G35" s="9">
        <f t="shared" si="1"/>
        <v>77.45</v>
      </c>
      <c r="H35" s="9">
        <f t="shared" si="1"/>
        <v>12</v>
      </c>
      <c r="I35" s="9">
        <f t="shared" si="1"/>
        <v>11.93</v>
      </c>
      <c r="J35" s="9">
        <f t="shared" si="1"/>
        <v>1180.3100000000002</v>
      </c>
    </row>
    <row r="37" spans="1:10" ht="15.75" thickBot="1"/>
    <row r="38" spans="1:10" ht="15.75" thickBot="1">
      <c r="B38" s="29" t="s">
        <v>11</v>
      </c>
      <c r="C38" s="30"/>
      <c r="D38" s="30"/>
      <c r="E38" s="30"/>
      <c r="F38" s="30"/>
      <c r="G38" s="30"/>
      <c r="H38" s="30"/>
      <c r="I38" s="31"/>
    </row>
    <row r="39" spans="1:10" ht="60.75" thickBot="1">
      <c r="B39" s="14" t="s">
        <v>12</v>
      </c>
      <c r="C39" s="15" t="s">
        <v>13</v>
      </c>
      <c r="D39" s="16" t="s">
        <v>14</v>
      </c>
      <c r="E39" s="15" t="s">
        <v>15</v>
      </c>
      <c r="F39" s="15" t="s">
        <v>16</v>
      </c>
      <c r="G39" s="15" t="s">
        <v>17</v>
      </c>
      <c r="H39" s="15" t="s">
        <v>18</v>
      </c>
      <c r="I39" s="17" t="s">
        <v>19</v>
      </c>
    </row>
    <row r="40" spans="1:10" ht="15.75" thickBot="1">
      <c r="B40" s="18">
        <v>0.25</v>
      </c>
      <c r="C40" s="19">
        <v>105</v>
      </c>
      <c r="D40" s="19">
        <v>31</v>
      </c>
      <c r="E40" s="19">
        <f>B40*C40*D40</f>
        <v>813.75</v>
      </c>
      <c r="F40" s="19">
        <f>J35</f>
        <v>1180.3100000000002</v>
      </c>
      <c r="G40" s="19">
        <f>F40-E40</f>
        <v>366.56000000000017</v>
      </c>
      <c r="H40" s="19">
        <v>40.5</v>
      </c>
      <c r="I40" s="20">
        <f>G40*H40</f>
        <v>14845.680000000008</v>
      </c>
    </row>
  </sheetData>
  <mergeCells count="2">
    <mergeCell ref="A1:J1"/>
    <mergeCell ref="B38:I3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Amrendra Kumar</dc:creator>
  <cp:keywords/>
  <dc:description/>
  <cp:lastModifiedBy/>
  <cp:revision/>
  <dcterms:created xsi:type="dcterms:W3CDTF">2026-06-03T07:45:23Z</dcterms:created>
  <dcterms:modified xsi:type="dcterms:W3CDTF">2026-10-07T07:43:24Z</dcterms:modified>
  <cp:category/>
  <cp:contentStatus/>
</cp:coreProperties>
</file>