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tnorskemisjonsselskap.sharepoint.com/sites/nms_adm/Okonomi/Økonomihåndbok/Interne Rutiner/"/>
    </mc:Choice>
  </mc:AlternateContent>
  <xr:revisionPtr revIDLastSave="17" documentId="8_{BE8756E5-6FCF-4322-A01D-C6172FAB33BE}" xr6:coauthVersionLast="47" xr6:coauthVersionMax="47" xr10:uidLastSave="{FF4C43AE-A3A9-4223-9236-364B66965644}"/>
  <bookViews>
    <workbookView xWindow="22932" yWindow="-108" windowWidth="23256" windowHeight="12456" tabRatio="763" activeTab="1" xr2:uid="{542430AF-464A-40E4-AABF-FBC29937FEF9}"/>
  </bookViews>
  <sheets>
    <sheet name="Instructions" sheetId="38" r:id="rId1"/>
    <sheet name="Info" sheetId="30" r:id="rId2"/>
    <sheet name="LTB" sheetId="41" r:id="rId3"/>
    <sheet name="Activities" sheetId="23" r:id="rId4"/>
    <sheet name="Resources" sheetId="36" r:id="rId5"/>
    <sheet name="Staff" sheetId="33" r:id="rId6"/>
    <sheet name="Cost Overview" sheetId="37" r:id="rId7"/>
    <sheet name="Reporting Notes" sheetId="40" r:id="rId8"/>
    <sheet name="Data" sheetId="31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ccounts">#REF!</definedName>
    <definedName name="Activitycosttypes">[1]Lists!$B$6:$B$16</definedName>
    <definedName name="adminrate">#REF!</definedName>
    <definedName name="Applicationstatus">[2]Sheet1!$H$2:$H$5</definedName>
    <definedName name="Chartofaccounts">#REF!</definedName>
    <definedName name="CO">[3]LISTS!$D$3:$D$14</definedName>
    <definedName name="COA">#REF!</definedName>
    <definedName name="COAOSLO">#REF!</definedName>
    <definedName name="COAsdn">#REF!</definedName>
    <definedName name="COUNTRYOFFICEADM">'[4]3.  Budget on outcome level '!$B$42</definedName>
    <definedName name="Deviations">[3]LISTS!#REF!</definedName>
    <definedName name="Donorcurrency">'[4]3.  Budget on outcome level '!$B$7</definedName>
    <definedName name="exchangerates">#REF!</definedName>
    <definedName name="EXRATE">'[5]2 Budget on task level'!$B$8</definedName>
    <definedName name="EXRATE1">'[4]3.  Budget on outcome level '!$B$8</definedName>
    <definedName name="EXRATE2">'[4]3.  Budget on outcome level '!#REF!</definedName>
    <definedName name="EXRATE3">'[4]3.  Budget on outcome level '!#REF!</definedName>
    <definedName name="Function">[2]Sheet1!$C$2:$C$15</definedName>
    <definedName name="juba">'[6]PID Overview'!$V$1</definedName>
    <definedName name="kht">'[6]PID Overview'!$S$1</definedName>
    <definedName name="Konsekvens">#REF!</definedName>
    <definedName name="Kost">#REF!</definedName>
    <definedName name="LOC">'[5]2 Budget on task level'!$B$7</definedName>
    <definedName name="NOK">#REF!</definedName>
    <definedName name="noksdg">#REF!</definedName>
    <definedName name="nokssdg">#REF!</definedName>
    <definedName name="Project">[3]LISTS!$B$3:$B$22</definedName>
    <definedName name="rate">#REF!</definedName>
    <definedName name="rate_new">#REF!</definedName>
    <definedName name="REP">[7]Main!$B$4:$B$26</definedName>
    <definedName name="Sannsynlighet">#REF!</definedName>
    <definedName name="sdgnok">#REF!</definedName>
    <definedName name="YES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37" l="1"/>
  <c r="O29" i="37"/>
  <c r="K29" i="37"/>
  <c r="L29" i="37"/>
  <c r="M29" i="37"/>
  <c r="F39" i="37"/>
  <c r="G39" i="37"/>
  <c r="H39" i="37"/>
  <c r="K39" i="37"/>
  <c r="L39" i="37"/>
  <c r="M39" i="37"/>
  <c r="K48" i="37"/>
  <c r="L48" i="37"/>
  <c r="M48" i="37"/>
  <c r="F48" i="37"/>
  <c r="G48" i="37"/>
  <c r="G50" i="37" s="1"/>
  <c r="H48" i="37"/>
  <c r="H50" i="37" s="1"/>
  <c r="H13" i="37" s="1"/>
  <c r="F12" i="23"/>
  <c r="G12" i="23"/>
  <c r="F13" i="23"/>
  <c r="G13" i="23"/>
  <c r="F23" i="37"/>
  <c r="F24" i="37"/>
  <c r="F25" i="37"/>
  <c r="F26" i="37"/>
  <c r="F27" i="37"/>
  <c r="F28" i="37"/>
  <c r="F22" i="37"/>
  <c r="E23" i="37"/>
  <c r="E24" i="37"/>
  <c r="E25" i="37"/>
  <c r="E26" i="37"/>
  <c r="E27" i="37"/>
  <c r="E28" i="37"/>
  <c r="E22" i="37"/>
  <c r="K12" i="36"/>
  <c r="K13" i="36"/>
  <c r="K14" i="36"/>
  <c r="K15" i="36"/>
  <c r="K16" i="36"/>
  <c r="K17" i="36"/>
  <c r="K18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K34" i="36"/>
  <c r="K35" i="36"/>
  <c r="K36" i="36"/>
  <c r="K37" i="36"/>
  <c r="K38" i="36"/>
  <c r="K39" i="36"/>
  <c r="K40" i="36"/>
  <c r="K41" i="36"/>
  <c r="K42" i="36"/>
  <c r="K43" i="36"/>
  <c r="K44" i="36"/>
  <c r="K45" i="36"/>
  <c r="K46" i="36"/>
  <c r="K47" i="36"/>
  <c r="K48" i="36"/>
  <c r="K49" i="36"/>
  <c r="K50" i="36"/>
  <c r="K51" i="36"/>
  <c r="K52" i="36"/>
  <c r="K53" i="36"/>
  <c r="K54" i="36"/>
  <c r="K55" i="36"/>
  <c r="K56" i="36"/>
  <c r="K57" i="36"/>
  <c r="K58" i="36"/>
  <c r="K59" i="36"/>
  <c r="K60" i="36"/>
  <c r="K61" i="36"/>
  <c r="K62" i="36"/>
  <c r="K63" i="36"/>
  <c r="K64" i="36"/>
  <c r="K65" i="36"/>
  <c r="K66" i="36"/>
  <c r="K67" i="36"/>
  <c r="K68" i="36"/>
  <c r="K69" i="36"/>
  <c r="K70" i="36"/>
  <c r="K71" i="36"/>
  <c r="K72" i="36"/>
  <c r="K73" i="36"/>
  <c r="K74" i="36"/>
  <c r="K75" i="36"/>
  <c r="K76" i="36"/>
  <c r="K77" i="36"/>
  <c r="K78" i="36"/>
  <c r="K79" i="36"/>
  <c r="K80" i="36"/>
  <c r="K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H52" i="36"/>
  <c r="H53" i="36"/>
  <c r="H54" i="36"/>
  <c r="H55" i="36"/>
  <c r="H56" i="36"/>
  <c r="H57" i="36"/>
  <c r="H58" i="36"/>
  <c r="H59" i="36"/>
  <c r="H60" i="36"/>
  <c r="H61" i="36"/>
  <c r="H62" i="36"/>
  <c r="H63" i="36"/>
  <c r="H64" i="36"/>
  <c r="H65" i="36"/>
  <c r="H66" i="36"/>
  <c r="H67" i="36"/>
  <c r="H68" i="36"/>
  <c r="H69" i="36"/>
  <c r="H70" i="36"/>
  <c r="H71" i="36"/>
  <c r="H72" i="36"/>
  <c r="H73" i="36"/>
  <c r="H74" i="36"/>
  <c r="H75" i="36"/>
  <c r="H76" i="36"/>
  <c r="H77" i="36"/>
  <c r="H78" i="36"/>
  <c r="H79" i="36"/>
  <c r="H80" i="36"/>
  <c r="H11" i="36"/>
  <c r="H17" i="23"/>
  <c r="I17" i="23"/>
  <c r="J7" i="33"/>
  <c r="H7" i="33"/>
  <c r="F50" i="37" l="1"/>
  <c r="F13" i="37" s="1"/>
  <c r="G13" i="37"/>
  <c r="G14" i="37" s="1"/>
  <c r="H14" i="37"/>
  <c r="H44" i="41"/>
  <c r="H35" i="41"/>
  <c r="H25" i="41"/>
  <c r="E44" i="41"/>
  <c r="E35" i="41"/>
  <c r="E25" i="41"/>
  <c r="D44" i="41"/>
  <c r="D35" i="41"/>
  <c r="D25" i="41"/>
  <c r="G44" i="41"/>
  <c r="F44" i="41"/>
  <c r="G35" i="41"/>
  <c r="F35" i="41"/>
  <c r="G25" i="41"/>
  <c r="F25" i="41"/>
  <c r="E46" i="40"/>
  <c r="F46" i="40"/>
  <c r="J34" i="40"/>
  <c r="F14" i="37" l="1"/>
  <c r="F46" i="41"/>
  <c r="F9" i="41" s="1"/>
  <c r="F15" i="41" s="1"/>
  <c r="G46" i="41"/>
  <c r="G9" i="41" s="1"/>
  <c r="G15" i="41" s="1"/>
  <c r="E46" i="41"/>
  <c r="E9" i="41" s="1"/>
  <c r="E15" i="41" s="1"/>
  <c r="H46" i="41"/>
  <c r="H9" i="41" s="1"/>
  <c r="H15" i="41" s="1"/>
  <c r="D46" i="41"/>
  <c r="D9" i="41" s="1"/>
  <c r="K47" i="37"/>
  <c r="O47" i="37" s="1"/>
  <c r="K46" i="37"/>
  <c r="O46" i="37" s="1"/>
  <c r="K45" i="37"/>
  <c r="O45" i="37" s="1"/>
  <c r="K44" i="37"/>
  <c r="O44" i="37" s="1"/>
  <c r="K43" i="37"/>
  <c r="O43" i="37" s="1"/>
  <c r="K42" i="37"/>
  <c r="O42" i="37" s="1"/>
  <c r="K38" i="37"/>
  <c r="O38" i="37" s="1"/>
  <c r="K37" i="37"/>
  <c r="O37" i="37" s="1"/>
  <c r="K36" i="37"/>
  <c r="O36" i="37" s="1"/>
  <c r="K35" i="37"/>
  <c r="O35" i="37" s="1"/>
  <c r="K34" i="37"/>
  <c r="O34" i="37" s="1"/>
  <c r="K33" i="37"/>
  <c r="O33" i="37" s="1"/>
  <c r="K32" i="37"/>
  <c r="O32" i="37" s="1"/>
  <c r="K24" i="37"/>
  <c r="O24" i="37" s="1"/>
  <c r="K27" i="37"/>
  <c r="O27" i="37" s="1"/>
  <c r="K28" i="37"/>
  <c r="O28" i="37" s="1"/>
  <c r="J22" i="37"/>
  <c r="J43" i="37"/>
  <c r="J44" i="37"/>
  <c r="J45" i="37"/>
  <c r="J46" i="37"/>
  <c r="J47" i="37"/>
  <c r="J33" i="37"/>
  <c r="J34" i="37"/>
  <c r="J35" i="37"/>
  <c r="J36" i="37"/>
  <c r="J37" i="37"/>
  <c r="J38" i="37"/>
  <c r="J32" i="37"/>
  <c r="J23" i="37"/>
  <c r="J24" i="37"/>
  <c r="J27" i="37"/>
  <c r="J28" i="37"/>
  <c r="K41" i="37"/>
  <c r="O41" i="37" s="1"/>
  <c r="K31" i="37"/>
  <c r="O31" i="37" s="1"/>
  <c r="L42" i="37"/>
  <c r="M42" i="37"/>
  <c r="S42" i="37" s="1"/>
  <c r="L43" i="37"/>
  <c r="M43" i="37"/>
  <c r="S43" i="37" s="1"/>
  <c r="L44" i="37"/>
  <c r="M44" i="37"/>
  <c r="S44" i="37" s="1"/>
  <c r="L45" i="37"/>
  <c r="M45" i="37"/>
  <c r="S45" i="37" s="1"/>
  <c r="L46" i="37"/>
  <c r="M46" i="37"/>
  <c r="S46" i="37" s="1"/>
  <c r="L47" i="37"/>
  <c r="M47" i="37"/>
  <c r="S47" i="37" s="1"/>
  <c r="M41" i="37"/>
  <c r="S41" i="37" s="1"/>
  <c r="L41" i="37"/>
  <c r="L32" i="37"/>
  <c r="M32" i="37"/>
  <c r="S32" i="37" s="1"/>
  <c r="L33" i="37"/>
  <c r="M33" i="37"/>
  <c r="S33" i="37" s="1"/>
  <c r="L34" i="37"/>
  <c r="M34" i="37"/>
  <c r="S34" i="37" s="1"/>
  <c r="L35" i="37"/>
  <c r="M35" i="37"/>
  <c r="S35" i="37" s="1"/>
  <c r="L36" i="37"/>
  <c r="M36" i="37"/>
  <c r="S36" i="37" s="1"/>
  <c r="L37" i="37"/>
  <c r="M37" i="37"/>
  <c r="S37" i="37" s="1"/>
  <c r="L38" i="37"/>
  <c r="M38" i="37"/>
  <c r="S38" i="37" s="1"/>
  <c r="M31" i="37"/>
  <c r="S31" i="37" s="1"/>
  <c r="L31" i="37"/>
  <c r="L22" i="37"/>
  <c r="M22" i="37"/>
  <c r="S22" i="37" s="1"/>
  <c r="L23" i="37"/>
  <c r="M23" i="37"/>
  <c r="S23" i="37" s="1"/>
  <c r="L24" i="37"/>
  <c r="M24" i="37"/>
  <c r="S24" i="37" s="1"/>
  <c r="L25" i="37"/>
  <c r="M25" i="37"/>
  <c r="S25" i="37" s="1"/>
  <c r="L26" i="37"/>
  <c r="M26" i="37"/>
  <c r="S26" i="37" s="1"/>
  <c r="L27" i="37"/>
  <c r="M27" i="37"/>
  <c r="S27" i="37" s="1"/>
  <c r="L28" i="37"/>
  <c r="M28" i="37"/>
  <c r="S28" i="37" s="1"/>
  <c r="M21" i="37"/>
  <c r="S21" i="37" s="1"/>
  <c r="L21" i="37"/>
  <c r="J15" i="37"/>
  <c r="K15" i="37"/>
  <c r="O15" i="37" s="1"/>
  <c r="L15" i="37"/>
  <c r="M15" i="37"/>
  <c r="S15" i="37" s="1"/>
  <c r="J16" i="37"/>
  <c r="K16" i="37"/>
  <c r="O16" i="37" s="1"/>
  <c r="L16" i="37"/>
  <c r="M16" i="37"/>
  <c r="S16" i="37" s="1"/>
  <c r="J17" i="37"/>
  <c r="K17" i="37"/>
  <c r="O17" i="37" s="1"/>
  <c r="L17" i="37"/>
  <c r="M17" i="37"/>
  <c r="S17" i="37" s="1"/>
  <c r="J18" i="37"/>
  <c r="K18" i="37"/>
  <c r="O18" i="37" s="1"/>
  <c r="L18" i="37"/>
  <c r="M18" i="37"/>
  <c r="S18" i="37" s="1"/>
  <c r="J41" i="37"/>
  <c r="J31" i="37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C18" i="33"/>
  <c r="D15" i="41" l="1"/>
  <c r="E48" i="37"/>
  <c r="J42" i="37"/>
  <c r="J48" i="37" s="1"/>
  <c r="C36" i="33" l="1"/>
  <c r="C35" i="33"/>
  <c r="C34" i="33"/>
  <c r="C33" i="33"/>
  <c r="C29" i="33"/>
  <c r="C30" i="33"/>
  <c r="C28" i="33"/>
  <c r="C27" i="33"/>
  <c r="C25" i="33"/>
  <c r="C24" i="33"/>
  <c r="C23" i="33"/>
  <c r="C22" i="33"/>
  <c r="C21" i="33"/>
  <c r="C20" i="33"/>
  <c r="C19" i="33"/>
  <c r="C17" i="33"/>
  <c r="I33" i="40" l="1"/>
  <c r="I46" i="40"/>
  <c r="H46" i="40"/>
  <c r="G46" i="40"/>
  <c r="I38" i="40"/>
  <c r="J38" i="40" s="1"/>
  <c r="H38" i="40"/>
  <c r="J37" i="40"/>
  <c r="J36" i="40"/>
  <c r="J35" i="40"/>
  <c r="F68" i="40" l="1"/>
  <c r="F63" i="40"/>
  <c r="F53" i="40"/>
  <c r="F69" i="40"/>
  <c r="F59" i="40"/>
  <c r="F52" i="40"/>
  <c r="F60" i="40"/>
  <c r="F67" i="40"/>
  <c r="F66" i="40"/>
  <c r="F61" i="40"/>
  <c r="F62" i="40"/>
  <c r="T45" i="37"/>
  <c r="T47" i="37"/>
  <c r="T46" i="37"/>
  <c r="T44" i="37"/>
  <c r="T43" i="37"/>
  <c r="T42" i="37"/>
  <c r="T38" i="37"/>
  <c r="T37" i="37"/>
  <c r="T36" i="37"/>
  <c r="T35" i="37"/>
  <c r="T34" i="37"/>
  <c r="T33" i="37"/>
  <c r="T32" i="37"/>
  <c r="P47" i="37"/>
  <c r="P46" i="37"/>
  <c r="P45" i="37"/>
  <c r="P44" i="37"/>
  <c r="P43" i="37"/>
  <c r="P42" i="37"/>
  <c r="P38" i="37"/>
  <c r="P37" i="37"/>
  <c r="P36" i="37"/>
  <c r="P35" i="37"/>
  <c r="P34" i="37"/>
  <c r="P33" i="37"/>
  <c r="P32" i="37"/>
  <c r="T28" i="37"/>
  <c r="T27" i="37"/>
  <c r="T24" i="37"/>
  <c r="T15" i="37"/>
  <c r="T16" i="37"/>
  <c r="T17" i="37"/>
  <c r="T18" i="37"/>
  <c r="P28" i="37"/>
  <c r="P27" i="37"/>
  <c r="P24" i="37"/>
  <c r="P15" i="37"/>
  <c r="P16" i="37"/>
  <c r="P17" i="37"/>
  <c r="P18" i="37"/>
  <c r="J39" i="37"/>
  <c r="F22" i="23"/>
  <c r="F21" i="23" l="1"/>
  <c r="J26" i="37"/>
  <c r="F11" i="23"/>
  <c r="T31" i="37"/>
  <c r="S39" i="37"/>
  <c r="P31" i="37"/>
  <c r="O39" i="37"/>
  <c r="O48" i="37"/>
  <c r="M50" i="37"/>
  <c r="L50" i="37"/>
  <c r="H29" i="37"/>
  <c r="G29" i="37"/>
  <c r="G22" i="23"/>
  <c r="K26" i="37"/>
  <c r="K36" i="33"/>
  <c r="J36" i="33"/>
  <c r="I36" i="33"/>
  <c r="H36" i="33"/>
  <c r="G36" i="33"/>
  <c r="F36" i="33"/>
  <c r="E36" i="33"/>
  <c r="D36" i="33"/>
  <c r="F21" i="37" s="1"/>
  <c r="K21" i="37" s="1"/>
  <c r="K35" i="33"/>
  <c r="J35" i="33"/>
  <c r="I35" i="33"/>
  <c r="H35" i="33"/>
  <c r="G35" i="33"/>
  <c r="F35" i="33"/>
  <c r="E35" i="33"/>
  <c r="D35" i="33"/>
  <c r="K29" i="33"/>
  <c r="J29" i="33"/>
  <c r="I29" i="33"/>
  <c r="H29" i="33"/>
  <c r="G29" i="33"/>
  <c r="F29" i="33"/>
  <c r="E29" i="33"/>
  <c r="D29" i="33"/>
  <c r="K25" i="33"/>
  <c r="K30" i="33" s="1"/>
  <c r="J25" i="33"/>
  <c r="J30" i="33" s="1"/>
  <c r="I25" i="33"/>
  <c r="I30" i="33" s="1"/>
  <c r="H25" i="33"/>
  <c r="H30" i="33" s="1"/>
  <c r="G25" i="33"/>
  <c r="G30" i="33" s="1"/>
  <c r="F25" i="33"/>
  <c r="F30" i="33" s="1"/>
  <c r="E25" i="33"/>
  <c r="E30" i="33" s="1"/>
  <c r="D25" i="33"/>
  <c r="D30" i="33" s="1"/>
  <c r="E21" i="37"/>
  <c r="J21" i="37" s="1"/>
  <c r="O26" i="37" l="1"/>
  <c r="P26" i="37" s="1"/>
  <c r="T26" i="37"/>
  <c r="G11" i="23"/>
  <c r="O21" i="37"/>
  <c r="K22" i="37"/>
  <c r="G20" i="23"/>
  <c r="T41" i="37"/>
  <c r="S48" i="37"/>
  <c r="P41" i="37"/>
  <c r="K23" i="37"/>
  <c r="O23" i="37" s="1"/>
  <c r="J25" i="37"/>
  <c r="J29" i="37" s="1"/>
  <c r="J50" i="37" s="1"/>
  <c r="E39" i="37"/>
  <c r="G21" i="23" l="1"/>
  <c r="G10" i="23" s="1"/>
  <c r="G7" i="23" s="1"/>
  <c r="E29" i="37"/>
  <c r="E50" i="37" s="1"/>
  <c r="K25" i="37"/>
  <c r="O22" i="37"/>
  <c r="P22" i="37" s="1"/>
  <c r="T22" i="37"/>
  <c r="T23" i="37"/>
  <c r="P23" i="37"/>
  <c r="K7" i="36"/>
  <c r="T21" i="37"/>
  <c r="S29" i="37"/>
  <c r="P21" i="37"/>
  <c r="F20" i="23"/>
  <c r="H7" i="36"/>
  <c r="G17" i="23" l="1"/>
  <c r="O25" i="37"/>
  <c r="P25" i="37" s="1"/>
  <c r="T25" i="37"/>
  <c r="F29" i="37"/>
  <c r="K50" i="37"/>
  <c r="E13" i="37"/>
  <c r="M13" i="37"/>
  <c r="S13" i="37" s="1"/>
  <c r="M14" i="37"/>
  <c r="S14" i="37" s="1"/>
  <c r="L13" i="37"/>
  <c r="L14" i="37"/>
  <c r="F10" i="23"/>
  <c r="F7" i="23" s="1"/>
  <c r="F17" i="23"/>
  <c r="H19" i="37" l="1"/>
  <c r="M19" i="37"/>
  <c r="K13" i="37"/>
  <c r="J13" i="37"/>
  <c r="E14" i="37"/>
  <c r="J14" i="37" s="1"/>
  <c r="K14" i="37"/>
  <c r="G19" i="37"/>
  <c r="L19" i="37"/>
  <c r="O13" i="37" l="1"/>
  <c r="O14" i="37"/>
  <c r="P14" i="37" s="1"/>
  <c r="E19" i="37"/>
  <c r="J19" i="37"/>
  <c r="T14" i="37"/>
  <c r="F19" i="37"/>
  <c r="T13" i="37" l="1"/>
  <c r="S19" i="37"/>
  <c r="P13" i="37"/>
  <c r="O19" i="37"/>
</calcChain>
</file>

<file path=xl/sharedStrings.xml><?xml version="1.0" encoding="utf-8"?>
<sst xmlns="http://schemas.openxmlformats.org/spreadsheetml/2006/main" count="324" uniqueCount="194">
  <si>
    <t>Instructions</t>
  </si>
  <si>
    <t>Whatever you do, work at it with all your heart, as working for the Lord, not for human masters. Colossians 3:23</t>
  </si>
  <si>
    <t>Overview of sheets in this workbook</t>
  </si>
  <si>
    <t>Info:</t>
  </si>
  <si>
    <t>Include project details: title, currency, duration, location and partners.</t>
  </si>
  <si>
    <t>Activities:</t>
  </si>
  <si>
    <t>Include main outcomes and key activities of the project.</t>
  </si>
  <si>
    <t>Resources:</t>
  </si>
  <si>
    <t>Include required resources and total cost, classified by cost category.</t>
  </si>
  <si>
    <t>Staff:</t>
  </si>
  <si>
    <t>Provide an overview of all project employees and calculate total salary costs.</t>
  </si>
  <si>
    <t>Cost Overview:</t>
  </si>
  <si>
    <t>Include budgets and reports in local currency. Register exchange rate to convert to Norwegian krone (NOK)</t>
  </si>
  <si>
    <t xml:space="preserve">Budget notes: </t>
  </si>
  <si>
    <t>Use this sheet for detailed budget line info or overall explanations if necessary.</t>
  </si>
  <si>
    <t>Reporting Notes:</t>
  </si>
  <si>
    <t>Use this sheet for detailed report line info or overall explanations if necessary.</t>
  </si>
  <si>
    <t>How to use the template</t>
  </si>
  <si>
    <t>Light yellow</t>
  </si>
  <si>
    <t>Light yellow cells are used for input and comments.</t>
  </si>
  <si>
    <t>White</t>
  </si>
  <si>
    <t>White cells are reserved for labels and titles.</t>
  </si>
  <si>
    <t>Grey</t>
  </si>
  <si>
    <t>Grey cells contain formulas and should not be changed.</t>
  </si>
  <si>
    <t>Cost Categories:</t>
  </si>
  <si>
    <t>Explanations on what costs to include under each cost category.</t>
  </si>
  <si>
    <t>Project information</t>
  </si>
  <si>
    <t>Project Information</t>
  </si>
  <si>
    <t>Project name</t>
  </si>
  <si>
    <t>NMS project number</t>
  </si>
  <si>
    <t>Local currency</t>
  </si>
  <si>
    <t>Digni project number</t>
  </si>
  <si>
    <t>Currency Abbreviation</t>
  </si>
  <si>
    <t>First Year</t>
  </si>
  <si>
    <t>Country</t>
  </si>
  <si>
    <t xml:space="preserve">Last Year </t>
  </si>
  <si>
    <t>Fiscal year</t>
  </si>
  <si>
    <t>Parties Information</t>
  </si>
  <si>
    <t>Parties</t>
  </si>
  <si>
    <t>Full Name</t>
  </si>
  <si>
    <t>Abbreviation</t>
  </si>
  <si>
    <t>Adress</t>
  </si>
  <si>
    <t>Contact Person</t>
  </si>
  <si>
    <t xml:space="preserve">Email </t>
  </si>
  <si>
    <t>Norway</t>
  </si>
  <si>
    <t>Partner</t>
  </si>
  <si>
    <t>Finance Manager</t>
  </si>
  <si>
    <t>Accountant</t>
  </si>
  <si>
    <t>Auditor</t>
  </si>
  <si>
    <t>Outcomes / Activities</t>
  </si>
  <si>
    <t>TOTAL:</t>
  </si>
  <si>
    <t>Outcomes</t>
  </si>
  <si>
    <t xml:space="preserve">Nr. </t>
  </si>
  <si>
    <t>Outcome Statement</t>
  </si>
  <si>
    <t>Application Budget</t>
  </si>
  <si>
    <t>Revised Budget</t>
  </si>
  <si>
    <t>Activities</t>
  </si>
  <si>
    <t>Activity</t>
  </si>
  <si>
    <t xml:space="preserve">Outcome Nr. </t>
  </si>
  <si>
    <t>% Complete</t>
  </si>
  <si>
    <t>Comments / Description</t>
  </si>
  <si>
    <t>Resources pr. activity</t>
  </si>
  <si>
    <t>Application budget</t>
  </si>
  <si>
    <t>Revised budget</t>
  </si>
  <si>
    <t>Resource Name / description</t>
  </si>
  <si>
    <t>Cost Category</t>
  </si>
  <si>
    <t xml:space="preserve">Activity Nr. </t>
  </si>
  <si>
    <t>Nr. Units</t>
  </si>
  <si>
    <t>Unit Cost</t>
  </si>
  <si>
    <t xml:space="preserve">Total </t>
  </si>
  <si>
    <t>Comment</t>
  </si>
  <si>
    <t>Type Cost</t>
  </si>
  <si>
    <t>Travels</t>
  </si>
  <si>
    <t>Operating costs</t>
  </si>
  <si>
    <t>Consultants and other external services</t>
  </si>
  <si>
    <t xml:space="preserve">Materials, equipment, vehicles etc. </t>
  </si>
  <si>
    <t>Other direct activity costs</t>
  </si>
  <si>
    <t>Audits and external evaluations</t>
  </si>
  <si>
    <t>Seccion</t>
  </si>
  <si>
    <t>Local Partner</t>
  </si>
  <si>
    <t>Regional/Country Office</t>
  </si>
  <si>
    <t>Budget tool to calculate personnel costs</t>
  </si>
  <si>
    <t>Report</t>
  </si>
  <si>
    <t>Regional / Country Office</t>
  </si>
  <si>
    <t>Norway / Home Office</t>
  </si>
  <si>
    <t>Staff Information</t>
  </si>
  <si>
    <t>Position</t>
  </si>
  <si>
    <t>Position …</t>
  </si>
  <si>
    <t>Description</t>
  </si>
  <si>
    <t>Description ...</t>
  </si>
  <si>
    <t>Employment period 
from: dd.mm.yy</t>
  </si>
  <si>
    <t>Employment period 
to: dd.mm.yy</t>
  </si>
  <si>
    <t xml:space="preserve">Need to be hired? </t>
  </si>
  <si>
    <t>Monthly expenses, 
100% position</t>
  </si>
  <si>
    <t>Total staff cost</t>
  </si>
  <si>
    <t>Total staff cost per month</t>
  </si>
  <si>
    <t>* If these costs are difficult to split, the total expense for the Expatriate staff can be included in the "Monthly salary" row according to the signed contract.</t>
  </si>
  <si>
    <t>Cost Overview</t>
  </si>
  <si>
    <t>% Share</t>
  </si>
  <si>
    <t>Exchange rate:</t>
  </si>
  <si>
    <t>E1</t>
  </si>
  <si>
    <t>Local Currency</t>
  </si>
  <si>
    <t>Norwegian Krone (NOK)</t>
  </si>
  <si>
    <t>Half Year Reporting</t>
  </si>
  <si>
    <t>Final Reporting</t>
  </si>
  <si>
    <t>Diff.</t>
  </si>
  <si>
    <t>Deviation</t>
  </si>
  <si>
    <t>Revenues / 
Other Incomes</t>
  </si>
  <si>
    <t>Norad 
contribution</t>
  </si>
  <si>
    <t>Organisation's own share</t>
  </si>
  <si>
    <t>Local share</t>
  </si>
  <si>
    <t>E2</t>
  </si>
  <si>
    <t>Local revenues</t>
  </si>
  <si>
    <t>Local bank interest</t>
  </si>
  <si>
    <t>Other contributions / donors</t>
  </si>
  <si>
    <t>Total</t>
  </si>
  <si>
    <t>Local partner</t>
  </si>
  <si>
    <t>Salaries</t>
  </si>
  <si>
    <t>E3</t>
  </si>
  <si>
    <t>E4</t>
  </si>
  <si>
    <t>E5</t>
  </si>
  <si>
    <t>EX</t>
  </si>
  <si>
    <t>Regional / 
Country Office</t>
  </si>
  <si>
    <t>Norway / 
Home Office</t>
  </si>
  <si>
    <t>Total project cost</t>
  </si>
  <si>
    <t>Buildings</t>
  </si>
  <si>
    <t>Vehicles</t>
  </si>
  <si>
    <t>Equipment</t>
  </si>
  <si>
    <t>Notes and explanations to the project accounts</t>
  </si>
  <si>
    <t>Explanations of significant budget deviations</t>
  </si>
  <si>
    <t>E1 - Transfer of project funds</t>
  </si>
  <si>
    <t>E2 - Fixed assets</t>
  </si>
  <si>
    <t>E3 - Cash</t>
  </si>
  <si>
    <t>E4 - Bank</t>
  </si>
  <si>
    <t>E5 - Receivables</t>
  </si>
  <si>
    <t>E6 -  Liabilities</t>
  </si>
  <si>
    <t>Accounting principles</t>
  </si>
  <si>
    <t xml:space="preserve">As a main principle, the bookkeeping follows the basic accounting principles of the Norwegian Accounting Act, with the following exception: All capital expenses and stocks are recorded and charged at the time of purchase. </t>
  </si>
  <si>
    <t>Note -1 Transfer of project funds</t>
  </si>
  <si>
    <t>Date</t>
  </si>
  <si>
    <t>NOK transfer</t>
  </si>
  <si>
    <t>Exchange rate</t>
  </si>
  <si>
    <t>Note 2 - Fixed assets</t>
  </si>
  <si>
    <t>Fixed assets</t>
  </si>
  <si>
    <t>Other, specify</t>
  </si>
  <si>
    <t>Cost of purchase as of 01.01.Fiscal year</t>
  </si>
  <si>
    <t xml:space="preserve">  + cost during year</t>
  </si>
  <si>
    <t>Accumulated  cost of purchase</t>
  </si>
  <si>
    <t>Note 3 and 4 - Cash / Bank</t>
  </si>
  <si>
    <t xml:space="preserve">Cash / Bank </t>
  </si>
  <si>
    <t>NOK</t>
  </si>
  <si>
    <t>Cash on project site as of 31.12.Fiscal year</t>
  </si>
  <si>
    <t>Bank on project site as of 31.12.Fiscal year</t>
  </si>
  <si>
    <t>Note 5 and 6 - Receivables / Liabilities</t>
  </si>
  <si>
    <t>Receivables as of 31.12. Fiscal year</t>
  </si>
  <si>
    <t xml:space="preserve">Local currency </t>
  </si>
  <si>
    <t>Accounts receivable</t>
  </si>
  <si>
    <t>Travel advance</t>
  </si>
  <si>
    <t>Salary advance</t>
  </si>
  <si>
    <t>Liabilities as of 31.12. Fiscal year</t>
  </si>
  <si>
    <t>Accounts payable</t>
  </si>
  <si>
    <t>Accrued expenses</t>
  </si>
  <si>
    <t>Budget</t>
  </si>
  <si>
    <t>Actual period</t>
  </si>
  <si>
    <t>Yes</t>
  </si>
  <si>
    <t>No</t>
  </si>
  <si>
    <t>Year 1</t>
  </si>
  <si>
    <t>Year 2</t>
  </si>
  <si>
    <t>Year 3</t>
  </si>
  <si>
    <t>Year 4</t>
  </si>
  <si>
    <t>Year 5</t>
  </si>
  <si>
    <t>Project Leader</t>
  </si>
  <si>
    <t>1</t>
  </si>
  <si>
    <t>1.1.1.</t>
  </si>
  <si>
    <t>1.1.2.</t>
  </si>
  <si>
    <t>NMS and Norad 
contribution</t>
  </si>
  <si>
    <t>LTB - Long term budget</t>
  </si>
  <si>
    <t>General</t>
  </si>
  <si>
    <t>Explanations</t>
  </si>
  <si>
    <t>Deviation Revised vs. Application Budget (NOK)</t>
  </si>
  <si>
    <t>Deviation Final Report vs. Revised budget (NOK)</t>
  </si>
  <si>
    <t>Activity 1</t>
  </si>
  <si>
    <t>Activity 2</t>
  </si>
  <si>
    <t>Activity 3</t>
  </si>
  <si>
    <t>1.2.1.</t>
  </si>
  <si>
    <t>1.2.2.</t>
  </si>
  <si>
    <t>Activity 4</t>
  </si>
  <si>
    <t>Shared resources used in the project (not tied to one activity)</t>
  </si>
  <si>
    <t>LTB (NOK)</t>
  </si>
  <si>
    <t>2</t>
  </si>
  <si>
    <t>3</t>
  </si>
  <si>
    <t>4</t>
  </si>
  <si>
    <t>Outcome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</si>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</sst>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_(* #,##0_);_(* \(#,##0\);_(* &quot;-&quot;??_);_(@_)"/>
    <numFmt numFmtId="167" formatCode="_ * #,##0.0000_ ;_ * \-#,##0.0000_ ;_ * &quot;-&quot;??_ ;_ @_ "/>
    <numFmt numFmtId="168" formatCode="_(* #,##0.0000_);_(* \(#,##0.0000\);_(* &quot;-&quot;??_);_(@_)"/>
    <numFmt numFmtId="169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i/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89">
    <xf numFmtId="0" fontId="0" fillId="0" borderId="0" xfId="0"/>
    <xf numFmtId="0" fontId="2" fillId="0" borderId="0" xfId="0" applyFont="1"/>
    <xf numFmtId="0" fontId="6" fillId="0" borderId="0" xfId="0" applyFont="1"/>
    <xf numFmtId="0" fontId="14" fillId="0" borderId="0" xfId="0" applyFont="1"/>
    <xf numFmtId="0" fontId="2" fillId="2" borderId="1" xfId="0" applyFont="1" applyFill="1" applyBorder="1" applyAlignment="1">
      <alignment vertical="top"/>
    </xf>
    <xf numFmtId="0" fontId="7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7" fillId="0" borderId="0" xfId="0" applyFont="1"/>
    <xf numFmtId="0" fontId="14" fillId="0" borderId="0" xfId="0" applyFont="1" applyAlignment="1">
      <alignment horizontal="center"/>
    </xf>
    <xf numFmtId="0" fontId="12" fillId="0" borderId="0" xfId="0" applyFont="1"/>
    <xf numFmtId="0" fontId="10" fillId="0" borderId="0" xfId="0" applyFont="1"/>
    <xf numFmtId="0" fontId="15" fillId="0" borderId="0" xfId="0" applyFont="1"/>
    <xf numFmtId="0" fontId="1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/>
    <xf numFmtId="0" fontId="16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/>
    </xf>
    <xf numFmtId="0" fontId="16" fillId="0" borderId="16" xfId="0" applyFont="1" applyBorder="1" applyAlignment="1">
      <alignment horizontal="center" vertical="center"/>
    </xf>
    <xf numFmtId="0" fontId="6" fillId="0" borderId="7" xfId="0" applyFont="1" applyBorder="1"/>
    <xf numFmtId="0" fontId="2" fillId="0" borderId="7" xfId="0" applyFont="1" applyBorder="1"/>
    <xf numFmtId="0" fontId="2" fillId="3" borderId="5" xfId="0" applyFont="1" applyFill="1" applyBorder="1" applyAlignment="1">
      <alignment vertical="top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4" borderId="6" xfId="0" applyFont="1" applyFill="1" applyBorder="1" applyAlignment="1">
      <alignment vertical="top"/>
    </xf>
    <xf numFmtId="0" fontId="2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49" fontId="4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9" fillId="4" borderId="1" xfId="8" applyNumberFormat="1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9" fontId="7" fillId="4" borderId="1" xfId="2" applyFont="1" applyFill="1" applyBorder="1" applyAlignment="1" applyProtection="1">
      <alignment vertical="top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2" xfId="0" applyFont="1" applyFill="1" applyBorder="1" applyAlignment="1" applyProtection="1">
      <alignment vertical="top" wrapText="1"/>
      <protection locked="0"/>
    </xf>
    <xf numFmtId="0" fontId="10" fillId="5" borderId="2" xfId="0" applyFont="1" applyFill="1" applyBorder="1" applyAlignment="1" applyProtection="1">
      <alignment vertical="top" wrapText="1"/>
      <protection locked="0"/>
    </xf>
    <xf numFmtId="0" fontId="10" fillId="5" borderId="1" xfId="0" applyFont="1" applyFill="1" applyBorder="1" applyAlignment="1" applyProtection="1">
      <alignment horizontal="left" vertical="top" wrapText="1"/>
      <protection locked="0"/>
    </xf>
    <xf numFmtId="1" fontId="10" fillId="5" borderId="1" xfId="0" applyNumberFormat="1" applyFont="1" applyFill="1" applyBorder="1" applyAlignment="1" applyProtection="1">
      <alignment horizontal="center" vertical="top"/>
      <protection locked="0"/>
    </xf>
    <xf numFmtId="166" fontId="10" fillId="5" borderId="1" xfId="1" applyNumberFormat="1" applyFont="1" applyFill="1" applyBorder="1" applyAlignment="1" applyProtection="1">
      <alignment horizontal="center" vertical="top"/>
      <protection locked="0"/>
    </xf>
    <xf numFmtId="165" fontId="10" fillId="5" borderId="1" xfId="1" applyFont="1" applyFill="1" applyBorder="1" applyAlignment="1" applyProtection="1">
      <alignment horizontal="center" vertical="top"/>
      <protection locked="0"/>
    </xf>
    <xf numFmtId="0" fontId="7" fillId="5" borderId="2" xfId="0" applyFont="1" applyFill="1" applyBorder="1" applyAlignment="1" applyProtection="1">
      <alignment vertical="top" wrapText="1"/>
      <protection locked="0"/>
    </xf>
    <xf numFmtId="0" fontId="7" fillId="5" borderId="1" xfId="0" applyFont="1" applyFill="1" applyBorder="1" applyAlignment="1" applyProtection="1">
      <alignment horizontal="left" vertical="top" wrapText="1"/>
      <protection locked="0"/>
    </xf>
    <xf numFmtId="1" fontId="7" fillId="5" borderId="1" xfId="0" applyNumberFormat="1" applyFont="1" applyFill="1" applyBorder="1" applyAlignment="1" applyProtection="1">
      <alignment horizontal="center" vertical="top"/>
      <protection locked="0"/>
    </xf>
    <xf numFmtId="0" fontId="10" fillId="5" borderId="2" xfId="0" quotePrefix="1" applyFont="1" applyFill="1" applyBorder="1" applyAlignment="1" applyProtection="1">
      <alignment vertical="top" wrapText="1"/>
      <protection locked="0"/>
    </xf>
    <xf numFmtId="0" fontId="10" fillId="5" borderId="1" xfId="0" applyFont="1" applyFill="1" applyBorder="1" applyAlignment="1" applyProtection="1">
      <alignment vertical="top" wrapText="1"/>
      <protection locked="0"/>
    </xf>
    <xf numFmtId="0" fontId="14" fillId="4" borderId="1" xfId="0" applyFont="1" applyFill="1" applyBorder="1" applyAlignment="1" applyProtection="1">
      <alignment vertical="top" wrapText="1"/>
      <protection locked="0"/>
    </xf>
    <xf numFmtId="14" fontId="7" fillId="4" borderId="1" xfId="0" applyNumberFormat="1" applyFont="1" applyFill="1" applyBorder="1" applyAlignment="1" applyProtection="1">
      <alignment horizontal="right" vertical="top"/>
      <protection locked="0"/>
    </xf>
    <xf numFmtId="0" fontId="7" fillId="4" borderId="1" xfId="0" applyFont="1" applyFill="1" applyBorder="1" applyAlignment="1" applyProtection="1">
      <alignment horizontal="right" vertical="top"/>
      <protection locked="0"/>
    </xf>
    <xf numFmtId="169" fontId="2" fillId="4" borderId="1" xfId="9" applyNumberFormat="1" applyFont="1" applyFill="1" applyBorder="1" applyAlignment="1" applyProtection="1">
      <alignment horizontal="right" vertical="top"/>
      <protection locked="0"/>
    </xf>
    <xf numFmtId="0" fontId="2" fillId="4" borderId="1" xfId="0" applyFont="1" applyFill="1" applyBorder="1" applyAlignment="1" applyProtection="1">
      <alignment horizontal="right" vertical="top"/>
      <protection locked="0"/>
    </xf>
    <xf numFmtId="9" fontId="2" fillId="4" borderId="1" xfId="0" applyNumberFormat="1" applyFont="1" applyFill="1" applyBorder="1" applyAlignment="1" applyProtection="1">
      <alignment horizontal="right" vertical="top"/>
      <protection locked="0"/>
    </xf>
    <xf numFmtId="9" fontId="14" fillId="4" borderId="1" xfId="2" applyFont="1" applyFill="1" applyBorder="1" applyAlignment="1" applyProtection="1">
      <alignment horizontal="center" vertical="center" wrapText="1"/>
      <protection locked="0"/>
    </xf>
    <xf numFmtId="168" fontId="14" fillId="4" borderId="1" xfId="1" applyNumberFormat="1" applyFont="1" applyFill="1" applyBorder="1" applyAlignment="1" applyProtection="1">
      <alignment horizontal="center" vertical="center"/>
      <protection locked="0"/>
    </xf>
    <xf numFmtId="166" fontId="14" fillId="4" borderId="1" xfId="1" applyNumberFormat="1" applyFont="1" applyFill="1" applyBorder="1" applyAlignment="1" applyProtection="1">
      <alignment horizontal="center" vertical="center"/>
      <protection locked="0"/>
    </xf>
    <xf numFmtId="166" fontId="14" fillId="4" borderId="1" xfId="1" applyNumberFormat="1" applyFont="1" applyFill="1" applyBorder="1" applyProtection="1">
      <protection locked="0"/>
    </xf>
    <xf numFmtId="0" fontId="14" fillId="4" borderId="1" xfId="0" applyFont="1" applyFill="1" applyBorder="1" applyAlignment="1" applyProtection="1">
      <alignment wrapText="1"/>
      <protection locked="0"/>
    </xf>
    <xf numFmtId="14" fontId="20" fillId="4" borderId="2" xfId="1" applyNumberFormat="1" applyFont="1" applyFill="1" applyBorder="1" applyAlignment="1" applyProtection="1">
      <alignment horizontal="left"/>
      <protection locked="0"/>
    </xf>
    <xf numFmtId="166" fontId="20" fillId="4" borderId="4" xfId="1" applyNumberFormat="1" applyFont="1" applyFill="1" applyBorder="1" applyAlignment="1" applyProtection="1">
      <alignment horizontal="left"/>
      <protection locked="0"/>
    </xf>
    <xf numFmtId="166" fontId="20" fillId="4" borderId="1" xfId="1" applyNumberFormat="1" applyFont="1" applyFill="1" applyBorder="1" applyAlignment="1" applyProtection="1">
      <alignment horizontal="left"/>
      <protection locked="0"/>
    </xf>
    <xf numFmtId="166" fontId="2" fillId="4" borderId="1" xfId="1" applyNumberFormat="1" applyFont="1" applyFill="1" applyBorder="1" applyAlignment="1" applyProtection="1">
      <alignment horizontal="left"/>
      <protection locked="0"/>
    </xf>
    <xf numFmtId="166" fontId="20" fillId="4" borderId="1" xfId="1" applyNumberFormat="1" applyFont="1" applyFill="1" applyBorder="1" applyAlignment="1" applyProtection="1">
      <alignment horizontal="left" vertical="center"/>
      <protection locked="0"/>
    </xf>
    <xf numFmtId="166" fontId="20" fillId="6" borderId="1" xfId="1" applyNumberFormat="1" applyFont="1" applyFill="1" applyBorder="1" applyAlignment="1" applyProtection="1">
      <alignment horizontal="left" vertical="center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 applyProtection="1">
      <alignment horizontal="center" vertical="top"/>
      <protection locked="0"/>
    </xf>
    <xf numFmtId="0" fontId="10" fillId="4" borderId="1" xfId="0" applyFont="1" applyFill="1" applyBorder="1" applyAlignment="1" applyProtection="1">
      <alignment horizontal="center" vertical="top"/>
      <protection locked="0"/>
    </xf>
    <xf numFmtId="0" fontId="8" fillId="0" borderId="16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4" fillId="0" borderId="0" xfId="0" applyFont="1" applyAlignment="1">
      <alignment wrapText="1"/>
    </xf>
    <xf numFmtId="0" fontId="14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166" fontId="14" fillId="6" borderId="1" xfId="1" applyNumberFormat="1" applyFont="1" applyFill="1" applyBorder="1" applyAlignment="1" applyProtection="1">
      <alignment horizontal="center" vertical="center"/>
    </xf>
    <xf numFmtId="0" fontId="14" fillId="0" borderId="6" xfId="0" applyFont="1" applyBorder="1" applyAlignment="1">
      <alignment horizontal="left" vertical="center"/>
    </xf>
    <xf numFmtId="166" fontId="14" fillId="4" borderId="1" xfId="1" applyNumberFormat="1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>
      <alignment horizontal="left"/>
    </xf>
    <xf numFmtId="166" fontId="14" fillId="3" borderId="1" xfId="1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left" wrapText="1"/>
    </xf>
    <xf numFmtId="166" fontId="14" fillId="0" borderId="0" xfId="1" applyNumberFormat="1" applyFont="1" applyAlignment="1" applyProtection="1">
      <alignment wrapText="1"/>
    </xf>
    <xf numFmtId="0" fontId="14" fillId="0" borderId="1" xfId="0" applyFont="1" applyBorder="1" applyAlignment="1">
      <alignment horizontal="left"/>
    </xf>
    <xf numFmtId="166" fontId="14" fillId="0" borderId="0" xfId="1" applyNumberFormat="1" applyFont="1" applyAlignment="1" applyProtection="1">
      <alignment horizontal="center" vertical="center"/>
    </xf>
    <xf numFmtId="166" fontId="14" fillId="0" borderId="0" xfId="1" applyNumberFormat="1" applyFont="1" applyProtection="1"/>
    <xf numFmtId="0" fontId="14" fillId="0" borderId="2" xfId="0" applyFont="1" applyBorder="1" applyAlignment="1">
      <alignment horizontal="left"/>
    </xf>
    <xf numFmtId="166" fontId="14" fillId="0" borderId="0" xfId="1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4" fillId="0" borderId="0" xfId="0" applyFont="1"/>
    <xf numFmtId="0" fontId="22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165" fontId="10" fillId="0" borderId="1" xfId="1" applyFont="1" applyBorder="1" applyAlignment="1" applyProtection="1">
      <alignment horizont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6" fontId="2" fillId="3" borderId="1" xfId="0" applyNumberFormat="1" applyFont="1" applyFill="1" applyBorder="1" applyAlignment="1">
      <alignment horizontal="center" vertical="top"/>
    </xf>
    <xf numFmtId="0" fontId="4" fillId="0" borderId="7" xfId="0" applyFont="1" applyBorder="1" applyAlignment="1">
      <alignment vertical="top"/>
    </xf>
    <xf numFmtId="0" fontId="10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166" fontId="10" fillId="3" borderId="1" xfId="1" applyNumberFormat="1" applyFont="1" applyFill="1" applyBorder="1" applyAlignment="1" applyProtection="1">
      <alignment vertical="top"/>
    </xf>
    <xf numFmtId="0" fontId="4" fillId="0" borderId="16" xfId="0" applyFont="1" applyBorder="1" applyAlignment="1">
      <alignment horizontal="center" vertical="top"/>
    </xf>
    <xf numFmtId="0" fontId="4" fillId="0" borderId="16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166" fontId="4" fillId="3" borderId="1" xfId="0" applyNumberFormat="1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166" fontId="7" fillId="3" borderId="2" xfId="1" applyNumberFormat="1" applyFont="1" applyFill="1" applyBorder="1" applyAlignment="1" applyProtection="1">
      <alignment vertical="top"/>
    </xf>
    <xf numFmtId="166" fontId="4" fillId="0" borderId="0" xfId="1" applyNumberFormat="1" applyFont="1" applyFill="1" applyAlignment="1" applyProtection="1"/>
    <xf numFmtId="166" fontId="4" fillId="0" borderId="0" xfId="1" applyNumberFormat="1" applyFont="1" applyProtection="1"/>
    <xf numFmtId="166" fontId="4" fillId="0" borderId="0" xfId="1" applyNumberFormat="1" applyFont="1" applyAlignment="1" applyProtection="1"/>
    <xf numFmtId="0" fontId="10" fillId="4" borderId="2" xfId="0" applyFont="1" applyFill="1" applyBorder="1" applyAlignment="1" applyProtection="1">
      <alignment horizontal="center" vertical="top"/>
      <protection locked="0"/>
    </xf>
    <xf numFmtId="49" fontId="10" fillId="4" borderId="1" xfId="0" applyNumberFormat="1" applyFont="1" applyFill="1" applyBorder="1" applyAlignment="1" applyProtection="1">
      <alignment horizontal="center" vertical="top"/>
      <protection locked="0"/>
    </xf>
    <xf numFmtId="166" fontId="10" fillId="4" borderId="1" xfId="1" applyNumberFormat="1" applyFont="1" applyFill="1" applyBorder="1" applyAlignment="1" applyProtection="1">
      <alignment vertical="top"/>
      <protection locked="0"/>
    </xf>
    <xf numFmtId="165" fontId="22" fillId="0" borderId="0" xfId="1" applyFont="1" applyBorder="1" applyProtection="1"/>
    <xf numFmtId="0" fontId="5" fillId="0" borderId="0" xfId="0" applyFont="1" applyAlignment="1">
      <alignment vertical="center"/>
    </xf>
    <xf numFmtId="165" fontId="4" fillId="0" borderId="0" xfId="1" applyFont="1" applyBorder="1" applyProtection="1"/>
    <xf numFmtId="165" fontId="4" fillId="0" borderId="16" xfId="1" applyFont="1" applyBorder="1" applyProtection="1"/>
    <xf numFmtId="165" fontId="4" fillId="0" borderId="0" xfId="1" applyFont="1" applyProtection="1"/>
    <xf numFmtId="0" fontId="10" fillId="0" borderId="0" xfId="0" applyFont="1" applyAlignment="1">
      <alignment horizontal="center"/>
    </xf>
    <xf numFmtId="165" fontId="10" fillId="3" borderId="1" xfId="1" applyFont="1" applyFill="1" applyBorder="1" applyProtection="1"/>
    <xf numFmtId="165" fontId="10" fillId="0" borderId="0" xfId="1" applyFont="1" applyProtection="1"/>
    <xf numFmtId="0" fontId="10" fillId="0" borderId="2" xfId="0" applyFont="1" applyBorder="1"/>
    <xf numFmtId="0" fontId="10" fillId="0" borderId="3" xfId="0" applyFont="1" applyBorder="1" applyAlignment="1">
      <alignment horizontal="center"/>
    </xf>
    <xf numFmtId="165" fontId="10" fillId="0" borderId="4" xfId="1" applyFont="1" applyFill="1" applyBorder="1" applyAlignment="1" applyProtection="1"/>
    <xf numFmtId="0" fontId="10" fillId="0" borderId="4" xfId="0" applyFont="1" applyBorder="1"/>
    <xf numFmtId="0" fontId="10" fillId="0" borderId="1" xfId="0" applyFont="1" applyBorder="1" applyAlignment="1">
      <alignment horizontal="center"/>
    </xf>
    <xf numFmtId="165" fontId="10" fillId="0" borderId="1" xfId="1" applyFont="1" applyFill="1" applyBorder="1" applyAlignment="1" applyProtection="1">
      <alignment horizontal="center"/>
    </xf>
    <xf numFmtId="165" fontId="10" fillId="3" borderId="1" xfId="1" applyFont="1" applyFill="1" applyBorder="1" applyAlignment="1" applyProtection="1">
      <alignment horizontal="center" vertical="top"/>
    </xf>
    <xf numFmtId="0" fontId="15" fillId="0" borderId="0" xfId="0" applyFont="1" applyAlignment="1">
      <alignment vertical="center"/>
    </xf>
    <xf numFmtId="0" fontId="21" fillId="0" borderId="0" xfId="0" applyFont="1" applyAlignment="1">
      <alignment vertical="top"/>
    </xf>
    <xf numFmtId="0" fontId="15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top"/>
    </xf>
    <xf numFmtId="0" fontId="2" fillId="2" borderId="16" xfId="0" applyFont="1" applyFill="1" applyBorder="1" applyAlignment="1">
      <alignment horizontal="left" vertical="top"/>
    </xf>
    <xf numFmtId="169" fontId="2" fillId="2" borderId="16" xfId="9" applyNumberFormat="1" applyFont="1" applyFill="1" applyBorder="1" applyAlignment="1" applyProtection="1">
      <alignment horizontal="center" vertical="top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9" fontId="2" fillId="2" borderId="0" xfId="9" applyNumberFormat="1" applyFont="1" applyFill="1" applyBorder="1" applyAlignment="1" applyProtection="1">
      <alignment horizontal="center" vertical="top"/>
    </xf>
    <xf numFmtId="0" fontId="2" fillId="0" borderId="1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7" fillId="0" borderId="4" xfId="0" applyFont="1" applyBorder="1" applyAlignment="1">
      <alignment vertical="top"/>
    </xf>
    <xf numFmtId="0" fontId="7" fillId="2" borderId="4" xfId="0" applyFont="1" applyFill="1" applyBorder="1" applyAlignment="1">
      <alignment vertical="top"/>
    </xf>
    <xf numFmtId="169" fontId="2" fillId="3" borderId="1" xfId="9" applyNumberFormat="1" applyFont="1" applyFill="1" applyBorder="1" applyAlignment="1" applyProtection="1">
      <alignment horizontal="right" vertical="top"/>
    </xf>
    <xf numFmtId="0" fontId="7" fillId="2" borderId="0" xfId="0" applyFont="1" applyFill="1" applyAlignment="1">
      <alignment vertical="top"/>
    </xf>
    <xf numFmtId="0" fontId="7" fillId="2" borderId="1" xfId="0" applyFont="1" applyFill="1" applyBorder="1" applyAlignment="1">
      <alignment vertical="top"/>
    </xf>
    <xf numFmtId="9" fontId="2" fillId="3" borderId="1" xfId="2" applyFont="1" applyFill="1" applyBorder="1" applyAlignment="1" applyProtection="1">
      <alignment horizontal="right" vertical="top"/>
    </xf>
    <xf numFmtId="169" fontId="2" fillId="3" borderId="1" xfId="0" applyNumberFormat="1" applyFont="1" applyFill="1" applyBorder="1" applyAlignment="1">
      <alignment horizontal="right" vertical="top"/>
    </xf>
    <xf numFmtId="169" fontId="2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16" xfId="0" applyFont="1" applyBorder="1"/>
    <xf numFmtId="0" fontId="14" fillId="0" borderId="16" xfId="0" applyFont="1" applyBorder="1" applyAlignment="1">
      <alignment vertical="center"/>
    </xf>
    <xf numFmtId="0" fontId="14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21" fillId="0" borderId="16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166" fontId="14" fillId="6" borderId="1" xfId="1" applyNumberFormat="1" applyFont="1" applyFill="1" applyBorder="1" applyProtection="1"/>
    <xf numFmtId="9" fontId="14" fillId="6" borderId="1" xfId="2" applyFont="1" applyFill="1" applyBorder="1" applyProtection="1"/>
    <xf numFmtId="166" fontId="14" fillId="6" borderId="1" xfId="0" applyNumberFormat="1" applyFont="1" applyFill="1" applyBorder="1"/>
    <xf numFmtId="165" fontId="14" fillId="0" borderId="0" xfId="1" applyFont="1" applyProtection="1"/>
    <xf numFmtId="0" fontId="14" fillId="6" borderId="1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6" fillId="0" borderId="16" xfId="0" applyFont="1" applyBorder="1" applyAlignment="1">
      <alignment horizontal="left" vertical="top"/>
    </xf>
    <xf numFmtId="0" fontId="16" fillId="0" borderId="16" xfId="0" applyFont="1" applyBorder="1" applyAlignment="1">
      <alignment horizontal="left" vertical="top" wrapText="1"/>
    </xf>
    <xf numFmtId="0" fontId="2" fillId="0" borderId="16" xfId="0" applyFont="1" applyBorder="1"/>
    <xf numFmtId="0" fontId="21" fillId="0" borderId="16" xfId="0" applyFont="1" applyBorder="1"/>
    <xf numFmtId="0" fontId="20" fillId="0" borderId="2" xfId="0" applyFont="1" applyBorder="1" applyAlignment="1">
      <alignment horizontal="left"/>
    </xf>
    <xf numFmtId="164" fontId="2" fillId="0" borderId="4" xfId="7" applyFont="1" applyFill="1" applyBorder="1" applyAlignment="1" applyProtection="1">
      <alignment horizontal="center" vertical="center"/>
    </xf>
    <xf numFmtId="164" fontId="2" fillId="0" borderId="1" xfId="7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6" fontId="20" fillId="4" borderId="4" xfId="1" applyNumberFormat="1" applyFont="1" applyFill="1" applyBorder="1" applyAlignment="1" applyProtection="1">
      <alignment horizontal="left"/>
    </xf>
    <xf numFmtId="167" fontId="2" fillId="6" borderId="1" xfId="0" applyNumberFormat="1" applyFont="1" applyFill="1" applyBorder="1"/>
    <xf numFmtId="0" fontId="2" fillId="0" borderId="2" xfId="0" applyFont="1" applyBorder="1"/>
    <xf numFmtId="166" fontId="2" fillId="6" borderId="4" xfId="1" applyNumberFormat="1" applyFont="1" applyFill="1" applyBorder="1" applyProtection="1"/>
    <xf numFmtId="166" fontId="2" fillId="6" borderId="1" xfId="1" applyNumberFormat="1" applyFont="1" applyFill="1" applyBorder="1" applyProtection="1"/>
    <xf numFmtId="0" fontId="20" fillId="0" borderId="1" xfId="0" applyFont="1" applyBorder="1" applyAlignment="1">
      <alignment horizontal="left"/>
    </xf>
    <xf numFmtId="166" fontId="20" fillId="6" borderId="1" xfId="1" applyNumberFormat="1" applyFont="1" applyFill="1" applyBorder="1" applyAlignment="1" applyProtection="1">
      <alignment horizontal="left"/>
    </xf>
    <xf numFmtId="0" fontId="20" fillId="0" borderId="1" xfId="0" applyFont="1" applyBorder="1" applyAlignment="1">
      <alignment horizontal="left" vertical="center"/>
    </xf>
    <xf numFmtId="0" fontId="20" fillId="0" borderId="4" xfId="0" applyFont="1" applyBorder="1" applyAlignment="1">
      <alignment horizontal="left"/>
    </xf>
    <xf numFmtId="0" fontId="2" fillId="2" borderId="0" xfId="0" applyFont="1" applyFill="1" applyAlignment="1">
      <alignment horizontal="left" vertical="top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textRotation="90" wrapText="1"/>
    </xf>
    <xf numFmtId="0" fontId="8" fillId="3" borderId="1" xfId="0" applyFont="1" applyFill="1" applyBorder="1" applyAlignment="1">
      <alignment horizontal="center" vertical="center" textRotation="90"/>
    </xf>
    <xf numFmtId="0" fontId="14" fillId="6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4" borderId="2" xfId="0" applyFont="1" applyFill="1" applyBorder="1" applyAlignment="1" applyProtection="1">
      <alignment horizontal="left" vertical="top" wrapText="1"/>
      <protection locked="0"/>
    </xf>
    <xf numFmtId="0" fontId="10" fillId="4" borderId="3" xfId="0" applyFont="1" applyFill="1" applyBorder="1" applyAlignment="1" applyProtection="1">
      <alignment horizontal="left" vertical="top" wrapText="1"/>
      <protection locked="0"/>
    </xf>
    <xf numFmtId="0" fontId="10" fillId="4" borderId="4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169" fontId="2" fillId="3" borderId="1" xfId="9" applyNumberFormat="1" applyFont="1" applyFill="1" applyBorder="1" applyAlignment="1" applyProtection="1">
      <alignment horizontal="center" vertical="top"/>
    </xf>
    <xf numFmtId="0" fontId="2" fillId="0" borderId="6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14" fontId="20" fillId="4" borderId="2" xfId="1" applyNumberFormat="1" applyFont="1" applyFill="1" applyBorder="1" applyAlignment="1" applyProtection="1">
      <alignment horizontal="center"/>
      <protection locked="0"/>
    </xf>
    <xf numFmtId="14" fontId="20" fillId="4" borderId="4" xfId="1" applyNumberFormat="1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0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4" borderId="10" xfId="0" applyFont="1" applyFill="1" applyBorder="1" applyAlignment="1" applyProtection="1">
      <alignment horizontal="center" vertical="top"/>
      <protection locked="0"/>
    </xf>
    <xf numFmtId="0" fontId="2" fillId="4" borderId="15" xfId="0" applyFont="1" applyFill="1" applyBorder="1" applyAlignment="1" applyProtection="1">
      <alignment horizontal="center" vertical="top"/>
      <protection locked="0"/>
    </xf>
    <xf numFmtId="0" fontId="2" fillId="4" borderId="11" xfId="0" applyFont="1" applyFill="1" applyBorder="1" applyAlignment="1" applyProtection="1">
      <alignment horizontal="center" vertical="top"/>
      <protection locked="0"/>
    </xf>
    <xf numFmtId="0" fontId="2" fillId="4" borderId="13" xfId="0" applyFont="1" applyFill="1" applyBorder="1" applyAlignment="1" applyProtection="1">
      <alignment horizontal="center" vertical="top"/>
      <protection locked="0"/>
    </xf>
    <xf numFmtId="0" fontId="2" fillId="4" borderId="0" xfId="0" applyFont="1" applyFill="1" applyAlignment="1" applyProtection="1">
      <alignment horizontal="center" vertical="top"/>
      <protection locked="0"/>
    </xf>
    <xf numFmtId="0" fontId="2" fillId="4" borderId="14" xfId="0" applyFont="1" applyFill="1" applyBorder="1" applyAlignment="1" applyProtection="1">
      <alignment horizontal="center" vertical="top"/>
      <protection locked="0"/>
    </xf>
    <xf numFmtId="0" fontId="2" fillId="4" borderId="8" xfId="0" applyFont="1" applyFill="1" applyBorder="1" applyAlignment="1" applyProtection="1">
      <alignment horizontal="center" vertical="top"/>
      <protection locked="0"/>
    </xf>
    <xf numFmtId="0" fontId="2" fillId="4" borderId="7" xfId="0" applyFont="1" applyFill="1" applyBorder="1" applyAlignment="1" applyProtection="1">
      <alignment horizontal="center" vertical="top"/>
      <protection locked="0"/>
    </xf>
    <xf numFmtId="0" fontId="2" fillId="4" borderId="9" xfId="0" applyFont="1" applyFill="1" applyBorder="1" applyAlignment="1" applyProtection="1">
      <alignment horizontal="center" vertical="top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4" borderId="10" xfId="0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/>
      <protection locked="0"/>
    </xf>
    <xf numFmtId="0" fontId="2" fillId="4" borderId="11" xfId="0" applyFont="1" applyFill="1" applyBorder="1" applyAlignment="1" applyProtection="1">
      <alignment horizontal="center"/>
      <protection locked="0"/>
    </xf>
    <xf numFmtId="0" fontId="2" fillId="4" borderId="13" xfId="0" applyFont="1" applyFill="1" applyBorder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14" xfId="0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top" wrapText="1"/>
    </xf>
  </cellXfs>
  <cellStyles count="10">
    <cellStyle name="Comma 3" xfId="4" xr:uid="{84A200D1-43C8-495D-BB4E-17807CE08437}"/>
    <cellStyle name="Comma 4" xfId="3" xr:uid="{26D7432F-8456-4FAE-B168-858845B0C7FA}"/>
    <cellStyle name="Hyperlink" xfId="8" xr:uid="{00000000-000B-0000-0000-000008000000}"/>
    <cellStyle name="Komma" xfId="1" builtinId="3"/>
    <cellStyle name="Komma 2" xfId="7" xr:uid="{C80D8383-6DAC-4E2E-A746-55E7BD586D86}"/>
    <cellStyle name="Komma 3" xfId="9" xr:uid="{98F09167-913C-4CD7-92C2-3B03396F7EE1}"/>
    <cellStyle name="Normal" xfId="0" builtinId="0"/>
    <cellStyle name="Normal 2" xfId="5" xr:uid="{565DFC5D-957D-435E-B7C5-3158A5FA20B4}"/>
    <cellStyle name="Percent 2" xfId="6" xr:uid="{460CDF85-2CDE-47F8-90D8-BC33AABA0F8E}"/>
    <cellStyle name="Prosent" xfId="2" builtinId="5"/>
  </cellStyles>
  <dxfs count="0"/>
  <tableStyles count="1" defaultTableStyle="TableStyleMedium2" defaultPivotStyle="PivotStyleLight16">
    <tableStyle name="Invisible" pivot="0" table="0" count="0" xr9:uid="{EDB010C0-109B-4DF4-B9DA-DAF78788B28D}"/>
  </tableStyles>
  <colors>
    <mruColors>
      <color rgb="FFFFFFCC"/>
      <color rgb="FFCCECFF"/>
      <color rgb="FFFF9933"/>
      <color rgb="FFFFFFD9"/>
      <color rgb="FFFFFFE1"/>
      <color rgb="FFF1F3F5"/>
      <color rgb="FFF6FAF4"/>
      <color rgb="FFF2F2F2"/>
      <color rgb="FF2CB1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</xdr:colOff>
      <xdr:row>25</xdr:row>
      <xdr:rowOff>61405</xdr:rowOff>
    </xdr:from>
    <xdr:to>
      <xdr:col>8</xdr:col>
      <xdr:colOff>190501</xdr:colOff>
      <xdr:row>57</xdr:row>
      <xdr:rowOff>142875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CAB600E5-FBEB-0A50-AAE4-C3112E45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4" y="4157155"/>
          <a:ext cx="7219952" cy="52630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s/AppData/Local/Microsoft/Windows/INetCache/Content.Outlook/2MORX9OF/210223%20Project%20LFA%20Budget%20%20Report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p/AppData/Local/Microsoft/Windows/Temporary%20Internet%20Files/Content.Outlook/GI6JME61/Country%20Office%20Budget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tland\Maler\Skjemaer%202021\201214%20Budget%20and%20Report%202021%20DI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e/Local%20Settings/Temporary%20Internet%20Files/Content.Outlook/UZ5WCHNU/Budget%20template%20Example%20PID%201366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nl.NCA/Local%20Settings/Temporary%20Internet%20Files/Content.Outlook/TSPY96F1/BUDGET_TEMPLATE_NCA_2010_2501_201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ckup%20jobbpc%20tmh%20091102\Budgets\Budgets%202008\Budget%20templates\Version%20II%202008%20distributed%20end%20jan%20for%20comments\PID%20overview%20per%2005.01.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C$\Users\pool\AppData\Local\Microsoft\Windows\INetCache\Content.Outlook\XZLJTDF2\15-00635-7%20Checklist%20and%20Analysis%20of%20Representation's%20Budgets%202016%20448631_330926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1"/>
      <sheetName val="LFA"/>
      <sheetName val="HR"/>
      <sheetName val="Lists"/>
    </sheetNames>
    <sheetDataSet>
      <sheetData sheetId="0"/>
      <sheetData sheetId="1"/>
      <sheetData sheetId="2"/>
      <sheetData sheetId="3">
        <row r="6">
          <cell r="B6" t="str">
            <v>Activities and other direct project costs</v>
          </cell>
        </row>
        <row r="7">
          <cell r="B7" t="str">
            <v>Transport and travel</v>
          </cell>
        </row>
        <row r="8">
          <cell r="B8" t="str">
            <v>Monitoring and evaluation</v>
          </cell>
        </row>
        <row r="9">
          <cell r="B9" t="str">
            <v>Consultants and other external services</v>
          </cell>
        </row>
        <row r="10">
          <cell r="B10" t="str">
            <v>Expenses local staff</v>
          </cell>
        </row>
        <row r="11">
          <cell r="B11" t="str">
            <v>Expenses expatriate staff (Exp)</v>
          </cell>
        </row>
        <row r="12">
          <cell r="B12" t="str">
            <v>Staff training/competence building</v>
          </cell>
        </row>
        <row r="13">
          <cell r="B13" t="str">
            <v>Buildings/infrastructure</v>
          </cell>
        </row>
        <row r="14">
          <cell r="B14" t="str">
            <v>Vehicles</v>
          </cell>
        </row>
        <row r="15">
          <cell r="B15" t="str">
            <v>Equipment</v>
          </cell>
        </row>
        <row r="16">
          <cell r="B16" t="str">
            <v>Other procurement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Definitions"/>
      <sheetName val="New Cost Definitions"/>
      <sheetName val="INPUT to total"/>
      <sheetName val="Budget Narative"/>
      <sheetName val="Budget and Finance Plan"/>
      <sheetName val="Budget skeleton"/>
      <sheetName val="Budget Analysis "/>
      <sheetName val="Budget Next Year"/>
      <sheetName val="Actuals"/>
      <sheetName val="Budget summary"/>
      <sheetName val="Notes"/>
      <sheetName val="1. Employee per month"/>
      <sheetName val="Example"/>
      <sheetName val="2. Time budgeting full CO"/>
      <sheetName val="2. Staff expenses per PID"/>
      <sheetName val="3. Budgeted hours"/>
      <sheetName val=" CoA Maconomy"/>
      <sheetName val="Sheet1"/>
      <sheetName val="Faith_Based_Climate__Budget_4"/>
      <sheetName val="Notes_Employees_4"/>
      <sheetName val="Cost_Definitions4"/>
      <sheetName val="New_Cost_Definitions4"/>
      <sheetName val="INPUT_to_total4"/>
      <sheetName val="Budget_Narative4"/>
      <sheetName val="Budget_and_Finance_Plan4"/>
      <sheetName val="Budget_skeleton4"/>
      <sheetName val="Budget_Analysis_4"/>
      <sheetName val="Budget_Next_Year4"/>
      <sheetName val="Budget_summary4"/>
      <sheetName val="1__Employee_per_month4"/>
      <sheetName val="2__Time_budgeting_full_CO4"/>
      <sheetName val="2__Staff_expenses_per_PID4"/>
      <sheetName val="3__Budgeted_hours4"/>
      <sheetName val="_CoA_Maconomy4"/>
      <sheetName val="Cost_Definitions2"/>
      <sheetName val="New_Cost_Definitions2"/>
      <sheetName val="INPUT_to_total2"/>
      <sheetName val="Budget_Narative2"/>
      <sheetName val="Budget_and_Finance_Plan2"/>
      <sheetName val="Budget_skeleton2"/>
      <sheetName val="Budget_Analysis_2"/>
      <sheetName val="Budget_Next_Year2"/>
      <sheetName val="Budget_summary2"/>
      <sheetName val="1__Employee_per_month2"/>
      <sheetName val="2__Time_budgeting_full_CO2"/>
      <sheetName val="2__Staff_expenses_per_PID2"/>
      <sheetName val="3__Budgeted_hours2"/>
      <sheetName val="_CoA_Maconomy2"/>
      <sheetName val="Faith_Based_Climate__Budget_2"/>
      <sheetName val="Notes_Employees_2"/>
      <sheetName val="Cost_Definitions"/>
      <sheetName val="New_Cost_Definitions"/>
      <sheetName val="INPUT_to_total"/>
      <sheetName val="Budget_Narative"/>
      <sheetName val="Budget_and_Finance_Plan"/>
      <sheetName val="Budget_skeleton"/>
      <sheetName val="Budget_Analysis_"/>
      <sheetName val="Budget_Next_Year"/>
      <sheetName val="Budget_summary"/>
      <sheetName val="1__Employee_per_month"/>
      <sheetName val="2__Time_budgeting_full_CO"/>
      <sheetName val="2__Staff_expenses_per_PID"/>
      <sheetName val="3__Budgeted_hours"/>
      <sheetName val="_CoA_Maconomy"/>
      <sheetName val="Faith_Based_Climate__Budget_"/>
      <sheetName val="Notes_Employees_"/>
      <sheetName val="Guidelines"/>
      <sheetName val="Results_Framework"/>
      <sheetName val="INPUT_+_narrative"/>
      <sheetName val="Budget_Per_Thematic_and_Sub_G_"/>
      <sheetName val="Faith_Based_Climate__Budget_1"/>
      <sheetName val="Notes_Employees_1"/>
      <sheetName val="Cost_Definitions1"/>
      <sheetName val="New_Cost_Definitions1"/>
      <sheetName val="INPUT_to_total1"/>
      <sheetName val="Budget_Narative1"/>
      <sheetName val="Budget_and_Finance_Plan1"/>
      <sheetName val="Budget_skeleton1"/>
      <sheetName val="Budget_Analysis_1"/>
      <sheetName val="Budget_Next_Year1"/>
      <sheetName val="Budget_summary1"/>
      <sheetName val="1__Employee_per_month1"/>
      <sheetName val="2__Time_budgeting_full_CO1"/>
      <sheetName val="2__Staff_expenses_per_PID1"/>
      <sheetName val="3__Budgeted_hours1"/>
      <sheetName val="_CoA_Maconomy1"/>
      <sheetName val="Faith_Based_Climate__Budget_3"/>
      <sheetName val="Notes_Employees_3"/>
      <sheetName val="Cost_Definitions3"/>
      <sheetName val="New_Cost_Definitions3"/>
      <sheetName val="INPUT_to_total3"/>
      <sheetName val="Budget_Narative3"/>
      <sheetName val="Budget_and_Finance_Plan3"/>
      <sheetName val="Budget_skeleton3"/>
      <sheetName val="Budget_Analysis_3"/>
      <sheetName val="Budget_Next_Year3"/>
      <sheetName val="Budget_summary3"/>
      <sheetName val="1__Employee_per_month3"/>
      <sheetName val="2__Time_budgeting_full_CO3"/>
      <sheetName val="2__Staff_expenses_per_PID3"/>
      <sheetName val="3__Budgeted_hours3"/>
      <sheetName val="_CoA_Maconomy3"/>
      <sheetName val="Faith_Based_Climate__Budget_5"/>
      <sheetName val="Notes_Employees_5"/>
      <sheetName val="Cost_Definitions5"/>
      <sheetName val="New_Cost_Definitions5"/>
      <sheetName val="INPUT_to_total5"/>
      <sheetName val="Budget_Narative5"/>
      <sheetName val="Budget_and_Finance_Plan5"/>
      <sheetName val="Budget_skeleton5"/>
      <sheetName val="Budget_Analysis_5"/>
      <sheetName val="Budget_Next_Year5"/>
      <sheetName val="Budget_summary5"/>
      <sheetName val="1__Employee_per_month5"/>
      <sheetName val="2__Time_budgeting_full_CO5"/>
      <sheetName val="2__Staff_expenses_per_PID5"/>
      <sheetName val="3__Budgeted_hours5"/>
      <sheetName val="_CoA_Maconomy5"/>
      <sheetName val="Faith_Based_Climate__Budget_6"/>
      <sheetName val="Notes_Employees_6"/>
      <sheetName val="Cost_Definitions6"/>
      <sheetName val="New_Cost_Definitions6"/>
      <sheetName val="INPUT_to_total6"/>
      <sheetName val="Budget_Narative6"/>
      <sheetName val="Budget_and_Finance_Plan6"/>
      <sheetName val="Budget_skeleton6"/>
      <sheetName val="Budget_Analysis_6"/>
      <sheetName val="Budget_Next_Year6"/>
      <sheetName val="Budget_summary6"/>
      <sheetName val="1__Employee_per_month6"/>
      <sheetName val="2__Time_budgeting_full_CO6"/>
      <sheetName val="2__Staff_expenses_per_PID6"/>
      <sheetName val="3__Budgeted_hours6"/>
      <sheetName val="_CoA_Maconomy6"/>
      <sheetName val="Cost_Definitions7"/>
      <sheetName val="New_Cost_Definitions7"/>
      <sheetName val="INPUT_to_total7"/>
      <sheetName val="Budget_Narative7"/>
      <sheetName val="Budget_and_Finance_Plan7"/>
      <sheetName val="Budget_skeleton7"/>
      <sheetName val="Budget_Analysis_7"/>
      <sheetName val="Budget_Next_Year7"/>
      <sheetName val="Budget_summary7"/>
      <sheetName val="1__Employee_per_month7"/>
      <sheetName val="2__Time_budgeting_full_CO7"/>
      <sheetName val="2__Staff_expenses_per_PID7"/>
      <sheetName val="3__Budgeted_hours7"/>
      <sheetName val="_CoA_Maconomy7"/>
      <sheetName val="Faith_Based_Climate__Budget_7"/>
      <sheetName val="Notes_Employees_7"/>
      <sheetName val="Faith Based Climate  Budget "/>
      <sheetName val="Notes Employees "/>
      <sheetName val="Results Framework"/>
      <sheetName val="INPUT + narrative"/>
      <sheetName val="Budget Per Thematic and Sub G."/>
      <sheetName val="Cost_Definitions8"/>
      <sheetName val="New_Cost_Definitions8"/>
      <sheetName val="INPUT_to_total8"/>
      <sheetName val="Budget_Narative8"/>
      <sheetName val="Budget_and_Finance_Plan8"/>
      <sheetName val="Budget_skeleton8"/>
      <sheetName val="Budget_Analysis_8"/>
      <sheetName val="Budget_Next_Year8"/>
      <sheetName val="Budget_summary8"/>
      <sheetName val="1__Employee_per_month8"/>
      <sheetName val="2__Time_budgeting_full_CO8"/>
      <sheetName val="2__Staff_expenses_per_PID8"/>
      <sheetName val="3__Budgeted_hours8"/>
      <sheetName val="_CoA_Maconomy8"/>
      <sheetName val="Faith_Based_Climate__Budget_8"/>
      <sheetName val="Notes_Employees_8"/>
      <sheetName val="Results_Framework1"/>
      <sheetName val="INPUT_+_narrative1"/>
      <sheetName val="Budget_Per_Thematic_and_Sub_G_1"/>
    </sheetNames>
    <sheetDataSet>
      <sheetData sheetId="0"/>
      <sheetData sheetId="1"/>
      <sheetData sheetId="2">
        <row r="1">
          <cell r="H1">
            <v>2018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Activity No.</v>
          </cell>
        </row>
      </sheetData>
      <sheetData sheetId="11"/>
      <sheetData sheetId="12">
        <row r="1">
          <cell r="A1">
            <v>0</v>
          </cell>
        </row>
      </sheetData>
      <sheetData sheetId="13">
        <row r="1">
          <cell r="A1" t="str">
            <v>Activity No.</v>
          </cell>
        </row>
      </sheetData>
      <sheetData sheetId="14">
        <row r="2">
          <cell r="C2" t="str">
            <v>Communications</v>
          </cell>
        </row>
      </sheetData>
      <sheetData sheetId="15">
        <row r="1">
          <cell r="A1">
            <v>0</v>
          </cell>
        </row>
      </sheetData>
      <sheetData sheetId="16">
        <row r="1">
          <cell r="A1" t="str">
            <v>Activity No.</v>
          </cell>
        </row>
      </sheetData>
      <sheetData sheetId="17">
        <row r="1">
          <cell r="H1">
            <v>2018</v>
          </cell>
        </row>
        <row r="2">
          <cell r="C2" t="str">
            <v>Communications</v>
          </cell>
          <cell r="H2" t="str">
            <v>Application under development</v>
          </cell>
        </row>
        <row r="3">
          <cell r="C3" t="str">
            <v>Finance</v>
          </cell>
          <cell r="H3" t="str">
            <v>Concept note developed</v>
          </cell>
        </row>
        <row r="4">
          <cell r="C4" t="str">
            <v>Funding</v>
          </cell>
          <cell r="H4" t="str">
            <v>Application submitted</v>
          </cell>
        </row>
        <row r="5">
          <cell r="C5" t="str">
            <v>HR</v>
          </cell>
          <cell r="H5" t="str">
            <v>Multi-year agreement</v>
          </cell>
        </row>
        <row r="6">
          <cell r="C6" t="str">
            <v>Logistics/Procurement</v>
          </cell>
        </row>
        <row r="7">
          <cell r="C7" t="str">
            <v>Office Service Support</v>
          </cell>
        </row>
        <row r="8">
          <cell r="C8" t="str">
            <v>Programme Manager</v>
          </cell>
        </row>
        <row r="9">
          <cell r="C9" t="str">
            <v>Programme - Climate Justice</v>
          </cell>
        </row>
        <row r="10">
          <cell r="C10" t="str">
            <v>Programme - Economic Justice</v>
          </cell>
        </row>
        <row r="11">
          <cell r="C11" t="str">
            <v>Programme - Gender Justice</v>
          </cell>
        </row>
        <row r="12">
          <cell r="C12" t="str">
            <v>Programme - Peace&amp;Security</v>
          </cell>
        </row>
        <row r="13">
          <cell r="C13" t="str">
            <v>Programme - PMER</v>
          </cell>
        </row>
        <row r="14">
          <cell r="C14" t="str">
            <v>Programme - Water&amp;Health</v>
          </cell>
        </row>
        <row r="15">
          <cell r="C15" t="str">
            <v>Security</v>
          </cell>
        </row>
      </sheetData>
      <sheetData sheetId="18">
        <row r="1">
          <cell r="A1">
            <v>0</v>
          </cell>
        </row>
      </sheetData>
      <sheetData sheetId="19"/>
      <sheetData sheetId="20"/>
      <sheetData sheetId="21"/>
      <sheetData sheetId="22">
        <row r="1">
          <cell r="H1">
            <v>2018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2">
          <cell r="C2" t="str">
            <v>Communications</v>
          </cell>
        </row>
      </sheetData>
      <sheetData sheetId="30">
        <row r="1">
          <cell r="A1" t="str">
            <v>Activity No.</v>
          </cell>
        </row>
      </sheetData>
      <sheetData sheetId="31">
        <row r="1">
          <cell r="H1">
            <v>2018</v>
          </cell>
        </row>
      </sheetData>
      <sheetData sheetId="32">
        <row r="1">
          <cell r="A1">
            <v>0</v>
          </cell>
        </row>
      </sheetData>
      <sheetData sheetId="33">
        <row r="1">
          <cell r="A1" t="str">
            <v>Activity No.</v>
          </cell>
        </row>
      </sheetData>
      <sheetData sheetId="34"/>
      <sheetData sheetId="35"/>
      <sheetData sheetId="36">
        <row r="1">
          <cell r="H1">
            <v>2018</v>
          </cell>
        </row>
      </sheetData>
      <sheetData sheetId="37"/>
      <sheetData sheetId="38"/>
      <sheetData sheetId="39"/>
      <sheetData sheetId="40"/>
      <sheetData sheetId="41"/>
      <sheetData sheetId="42"/>
      <sheetData sheetId="43">
        <row r="2">
          <cell r="C2" t="str">
            <v>Communications</v>
          </cell>
        </row>
      </sheetData>
      <sheetData sheetId="44">
        <row r="1">
          <cell r="A1" t="str">
            <v>Activity No.</v>
          </cell>
        </row>
      </sheetData>
      <sheetData sheetId="45">
        <row r="1">
          <cell r="H1">
            <v>2018</v>
          </cell>
        </row>
      </sheetData>
      <sheetData sheetId="46">
        <row r="1">
          <cell r="A1">
            <v>0</v>
          </cell>
        </row>
      </sheetData>
      <sheetData sheetId="47">
        <row r="1">
          <cell r="A1" t="str">
            <v>Activity No.</v>
          </cell>
        </row>
      </sheetData>
      <sheetData sheetId="48">
        <row r="1">
          <cell r="A1">
            <v>0</v>
          </cell>
        </row>
      </sheetData>
      <sheetData sheetId="49"/>
      <sheetData sheetId="50"/>
      <sheetData sheetId="51"/>
      <sheetData sheetId="52">
        <row r="1">
          <cell r="H1">
            <v>2018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">
          <cell r="A1" t="str">
            <v>Activity No.</v>
          </cell>
        </row>
      </sheetData>
      <sheetData sheetId="64">
        <row r="1">
          <cell r="A1">
            <v>0</v>
          </cell>
        </row>
      </sheetData>
      <sheetData sheetId="65"/>
      <sheetData sheetId="66">
        <row r="80">
          <cell r="A80">
            <v>0</v>
          </cell>
        </row>
      </sheetData>
      <sheetData sheetId="67"/>
      <sheetData sheetId="68"/>
      <sheetData sheetId="69"/>
      <sheetData sheetId="70">
        <row r="1">
          <cell r="A1">
            <v>0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2">
          <cell r="C2" t="str">
            <v>Communications</v>
          </cell>
        </row>
      </sheetData>
      <sheetData sheetId="82">
        <row r="1">
          <cell r="A1" t="str">
            <v>Activity No.</v>
          </cell>
        </row>
      </sheetData>
      <sheetData sheetId="83">
        <row r="1">
          <cell r="H1">
            <v>2018</v>
          </cell>
        </row>
      </sheetData>
      <sheetData sheetId="84">
        <row r="1">
          <cell r="A1">
            <v>0</v>
          </cell>
        </row>
      </sheetData>
      <sheetData sheetId="85"/>
      <sheetData sheetId="86">
        <row r="1">
          <cell r="A1">
            <v>0</v>
          </cell>
        </row>
      </sheetData>
      <sheetData sheetId="87"/>
      <sheetData sheetId="88"/>
      <sheetData sheetId="89"/>
      <sheetData sheetId="90">
        <row r="1">
          <cell r="H1">
            <v>2018</v>
          </cell>
        </row>
      </sheetData>
      <sheetData sheetId="91"/>
      <sheetData sheetId="92"/>
      <sheetData sheetId="93"/>
      <sheetData sheetId="94"/>
      <sheetData sheetId="95"/>
      <sheetData sheetId="96"/>
      <sheetData sheetId="97">
        <row r="2">
          <cell r="C2" t="str">
            <v>Communications</v>
          </cell>
        </row>
      </sheetData>
      <sheetData sheetId="98">
        <row r="1">
          <cell r="A1" t="str">
            <v>Activity No.</v>
          </cell>
        </row>
      </sheetData>
      <sheetData sheetId="99">
        <row r="1">
          <cell r="H1">
            <v>2018</v>
          </cell>
        </row>
      </sheetData>
      <sheetData sheetId="100">
        <row r="1">
          <cell r="A1">
            <v>0</v>
          </cell>
        </row>
      </sheetData>
      <sheetData sheetId="101">
        <row r="1">
          <cell r="A1" t="str">
            <v>Activity No.</v>
          </cell>
        </row>
      </sheetData>
      <sheetData sheetId="102">
        <row r="1">
          <cell r="A1">
            <v>0</v>
          </cell>
        </row>
      </sheetData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2">
          <cell r="C2" t="str">
            <v>Communications</v>
          </cell>
        </row>
      </sheetData>
      <sheetData sheetId="114">
        <row r="1">
          <cell r="A1" t="str">
            <v>Activity No.</v>
          </cell>
        </row>
      </sheetData>
      <sheetData sheetId="115">
        <row r="1">
          <cell r="H1">
            <v>2018</v>
          </cell>
        </row>
      </sheetData>
      <sheetData sheetId="116">
        <row r="1">
          <cell r="A1">
            <v>0</v>
          </cell>
        </row>
      </sheetData>
      <sheetData sheetId="117"/>
      <sheetData sheetId="118">
        <row r="1">
          <cell r="A1">
            <v>0</v>
          </cell>
        </row>
      </sheetData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>
        <row r="2">
          <cell r="C2" t="str">
            <v>Communications</v>
          </cell>
        </row>
      </sheetData>
      <sheetData sheetId="130">
        <row r="1">
          <cell r="A1" t="str">
            <v>Activity No.</v>
          </cell>
        </row>
      </sheetData>
      <sheetData sheetId="131">
        <row r="1">
          <cell r="H1">
            <v>2018</v>
          </cell>
        </row>
      </sheetData>
      <sheetData sheetId="132">
        <row r="1">
          <cell r="A1">
            <v>0</v>
          </cell>
        </row>
      </sheetData>
      <sheetData sheetId="133"/>
      <sheetData sheetId="134"/>
      <sheetData sheetId="135"/>
      <sheetData sheetId="136">
        <row r="1">
          <cell r="H1">
            <v>2018</v>
          </cell>
        </row>
      </sheetData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>
        <row r="1">
          <cell r="A1" t="str">
            <v>Activity No.</v>
          </cell>
        </row>
      </sheetData>
      <sheetData sheetId="148">
        <row r="1">
          <cell r="A1">
            <v>0</v>
          </cell>
        </row>
      </sheetData>
      <sheetData sheetId="149"/>
      <sheetData sheetId="150">
        <row r="1">
          <cell r="A1">
            <v>0</v>
          </cell>
        </row>
      </sheetData>
      <sheetData sheetId="151"/>
      <sheetData sheetId="152"/>
      <sheetData sheetId="153"/>
      <sheetData sheetId="154"/>
      <sheetData sheetId="155"/>
      <sheetData sheetId="156"/>
      <sheetData sheetId="157">
        <row r="1">
          <cell r="H1">
            <v>2018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>
        <row r="1">
          <cell r="A1" t="str">
            <v>Activity No.</v>
          </cell>
        </row>
      </sheetData>
      <sheetData sheetId="169">
        <row r="1">
          <cell r="A1">
            <v>0</v>
          </cell>
        </row>
      </sheetData>
      <sheetData sheetId="170"/>
      <sheetData sheetId="171"/>
      <sheetData sheetId="172"/>
      <sheetData sheetId="17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Rev.budget"/>
      <sheetName val="Acctual YTD"/>
      <sheetName val="LISTS"/>
      <sheetName val="CO"/>
      <sheetName val="CO Own"/>
      <sheetName val="PR1"/>
      <sheetName val="PR1 Partner"/>
      <sheetName val="PR2"/>
      <sheetName val="PR2 Partner"/>
      <sheetName val="CCFC"/>
      <sheetName val="PR3 Partner"/>
      <sheetName val="PR4"/>
      <sheetName val="PR4 Partner"/>
      <sheetName val="PR5"/>
      <sheetName val="PR5 Partner"/>
      <sheetName val="PR6"/>
      <sheetName val="PR6 Partner"/>
      <sheetName val="PR7"/>
      <sheetName val="PR7 Partner"/>
      <sheetName val="PR8"/>
      <sheetName val="PR8 Partner"/>
      <sheetName val="PR9"/>
      <sheetName val="PR9 Partner"/>
      <sheetName val="PR10"/>
      <sheetName val="PR10 Partner"/>
      <sheetName val="PR11"/>
      <sheetName val="PR11 Partner"/>
      <sheetName val="PR12"/>
      <sheetName val="PR12 Partner"/>
      <sheetName val="PR13"/>
      <sheetName val="PR13 Partner"/>
      <sheetName val="PR14"/>
      <sheetName val="PR14 Partner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Local share</v>
          </cell>
          <cell r="D3" t="str">
            <v>Local revenues</v>
          </cell>
        </row>
        <row r="4">
          <cell r="B4" t="str">
            <v>Local revenues</v>
          </cell>
          <cell r="D4" t="str">
            <v>Local bank interest</v>
          </cell>
        </row>
        <row r="5">
          <cell r="B5" t="str">
            <v>Local bank interest</v>
          </cell>
          <cell r="D5" t="str">
            <v>Other procurement</v>
          </cell>
        </row>
        <row r="6">
          <cell r="B6" t="str">
            <v>Other contributions/donors</v>
          </cell>
          <cell r="D6" t="str">
            <v>Expenses local staff</v>
          </cell>
        </row>
        <row r="7">
          <cell r="B7" t="str">
            <v>Buildings/infrastructure</v>
          </cell>
          <cell r="D7" t="str">
            <v>Expenses expatriate staff</v>
          </cell>
        </row>
        <row r="8">
          <cell r="B8" t="str">
            <v>Vehicles</v>
          </cell>
          <cell r="D8" t="str">
            <v>Operating costs/administration</v>
          </cell>
        </row>
        <row r="9">
          <cell r="B9" t="str">
            <v>Equipment</v>
          </cell>
          <cell r="D9" t="str">
            <v>Consultants and other external services</v>
          </cell>
        </row>
        <row r="10">
          <cell r="B10" t="str">
            <v>Other procurement</v>
          </cell>
          <cell r="D10" t="str">
            <v>Activities and other direct project costs</v>
          </cell>
        </row>
        <row r="11">
          <cell r="B11" t="str">
            <v>Expenses local staff</v>
          </cell>
          <cell r="D11" t="str">
            <v>Monitoring and evaluation</v>
          </cell>
        </row>
        <row r="12">
          <cell r="B12" t="str">
            <v>Expenses expatriate staff</v>
          </cell>
          <cell r="D12" t="str">
            <v>Staff training/competence building</v>
          </cell>
        </row>
        <row r="13">
          <cell r="B13" t="str">
            <v>Operating costs/administration</v>
          </cell>
          <cell r="D13" t="str">
            <v>Transport and travel</v>
          </cell>
        </row>
        <row r="14">
          <cell r="B14" t="str">
            <v>Local audit</v>
          </cell>
          <cell r="D14" t="str">
            <v>Child Representative Program (CRP)</v>
          </cell>
        </row>
        <row r="15">
          <cell r="B15" t="str">
            <v>Consultants and other external services</v>
          </cell>
        </row>
        <row r="16">
          <cell r="B16" t="str">
            <v>External evaluation</v>
          </cell>
        </row>
        <row r="17">
          <cell r="B17" t="str">
            <v>Seminars/workshops</v>
          </cell>
        </row>
        <row r="18">
          <cell r="B18" t="str">
            <v>Activities and other direct project costs</v>
          </cell>
        </row>
        <row r="19">
          <cell r="B19" t="str">
            <v>Monitoring and evaluation</v>
          </cell>
        </row>
        <row r="20">
          <cell r="B20" t="str">
            <v>Staff training/competence building</v>
          </cell>
        </row>
        <row r="21">
          <cell r="B21" t="str">
            <v>Transport and travel</v>
          </cell>
        </row>
        <row r="22">
          <cell r="B22" t="str">
            <v>Child Representative Program (CRP)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Instruction"/>
      <sheetName val="2. Definition of costs"/>
      <sheetName val="3.  Budget on outcome level "/>
      <sheetName val="4. Budget on task level"/>
      <sheetName val="5. Budget on account level"/>
      <sheetName val="6. Chart of Accounts short list"/>
      <sheetName val="7. Complete  Chart of Acc  "/>
      <sheetName val="1_Instruction4"/>
      <sheetName val="2__Definition_of_costs4"/>
      <sheetName val="3___Budget_on_outcome_level_4"/>
      <sheetName val="4__Budget_on_task_level4"/>
      <sheetName val="5__Budget_on_account_level4"/>
      <sheetName val="6__Chart_of_Accounts_short_lis4"/>
      <sheetName val="7__Complete__Chart_of_Acc__4"/>
      <sheetName val="1_Instruction2"/>
      <sheetName val="2__Definition_of_costs2"/>
      <sheetName val="3___Budget_on_outcome_level_2"/>
      <sheetName val="4__Budget_on_task_level2"/>
      <sheetName val="5__Budget_on_account_level2"/>
      <sheetName val="6__Chart_of_Accounts_short_lis2"/>
      <sheetName val="7__Complete__Chart_of_Acc__2"/>
      <sheetName val="1_Instruction"/>
      <sheetName val="2__Definition_of_costs"/>
      <sheetName val="3___Budget_on_outcome_level_"/>
      <sheetName val="4__Budget_on_task_level"/>
      <sheetName val="5__Budget_on_account_level"/>
      <sheetName val="6__Chart_of_Accounts_short_list"/>
      <sheetName val="7__Complete__Chart_of_Acc__"/>
      <sheetName val="Guidelines"/>
      <sheetName val="Results_Framework"/>
      <sheetName val="Notes_Employees_"/>
      <sheetName val="INPUT_+_narrative"/>
      <sheetName val="Budget_Per_Thematic_and_Sub_G_"/>
      <sheetName val="1_Instruction1"/>
      <sheetName val="2__Definition_of_costs1"/>
      <sheetName val="3___Budget_on_outcome_level_1"/>
      <sheetName val="4__Budget_on_task_level1"/>
      <sheetName val="5__Budget_on_account_level1"/>
      <sheetName val="6__Chart_of_Accounts_short_lis1"/>
      <sheetName val="7__Complete__Chart_of_Acc__1"/>
      <sheetName val="1_Instruction3"/>
      <sheetName val="2__Definition_of_costs3"/>
      <sheetName val="3___Budget_on_outcome_level_3"/>
      <sheetName val="4__Budget_on_task_level3"/>
      <sheetName val="5__Budget_on_account_level3"/>
      <sheetName val="6__Chart_of_Accounts_short_lis3"/>
      <sheetName val="7__Complete__Chart_of_Acc__3"/>
      <sheetName val="1_Instruction5"/>
      <sheetName val="2__Definition_of_costs5"/>
      <sheetName val="3___Budget_on_outcome_level_5"/>
      <sheetName val="4__Budget_on_task_level5"/>
      <sheetName val="5__Budget_on_account_level5"/>
      <sheetName val="6__Chart_of_Accounts_short_lis5"/>
      <sheetName val="7__Complete__Chart_of_Acc__5"/>
      <sheetName val="1_Instruction6"/>
      <sheetName val="2__Definition_of_costs6"/>
      <sheetName val="3___Budget_on_outcome_level_6"/>
      <sheetName val="4__Budget_on_task_level6"/>
      <sheetName val="5__Budget_on_account_level6"/>
      <sheetName val="6__Chart_of_Accounts_short_lis6"/>
      <sheetName val="7__Complete__Chart_of_Acc__6"/>
      <sheetName val="1_Instruction7"/>
      <sheetName val="2__Definition_of_costs7"/>
      <sheetName val="3___Budget_on_outcome_level_7"/>
      <sheetName val="4__Budget_on_task_level7"/>
      <sheetName val="5__Budget_on_account_level7"/>
      <sheetName val="6__Chart_of_Accounts_short_lis7"/>
      <sheetName val="7__Complete__Chart_of_Acc__7"/>
      <sheetName val="Results Framework"/>
      <sheetName val="Notes Employees "/>
      <sheetName val="INPUT + narrative"/>
      <sheetName val="Budget Per Thematic and Sub G."/>
      <sheetName val="1_Instruction8"/>
      <sheetName val="2__Definition_of_costs8"/>
      <sheetName val="3___Budget_on_outcome_level_8"/>
      <sheetName val="4__Budget_on_task_level8"/>
      <sheetName val="5__Budget_on_account_level8"/>
      <sheetName val="6__Chart_of_Accounts_short_lis8"/>
      <sheetName val="7__Complete__Chart_of_Acc__8"/>
      <sheetName val="Results_Framework1"/>
      <sheetName val="Notes_Employees_1"/>
      <sheetName val="INPUT_+_narrative1"/>
      <sheetName val="Budget_Per_Thematic_and_Sub_G_1"/>
    </sheetNames>
    <sheetDataSet>
      <sheetData sheetId="0" refreshError="1"/>
      <sheetData sheetId="1" refreshError="1"/>
      <sheetData sheetId="2">
        <row r="7">
          <cell r="B7" t="str">
            <v>NOK</v>
          </cell>
        </row>
        <row r="8">
          <cell r="B8">
            <v>6</v>
          </cell>
        </row>
      </sheetData>
      <sheetData sheetId="3">
        <row r="6">
          <cell r="B6" t="str">
            <v>USD</v>
          </cell>
        </row>
      </sheetData>
      <sheetData sheetId="4" refreshError="1"/>
      <sheetData sheetId="5"/>
      <sheetData sheetId="6">
        <row r="1">
          <cell r="A1" t="str">
            <v xml:space="preserve">Chart of Accounts - complete list </v>
          </cell>
        </row>
      </sheetData>
      <sheetData sheetId="7"/>
      <sheetData sheetId="8"/>
      <sheetData sheetId="9">
        <row r="7">
          <cell r="B7" t="str">
            <v>NOK</v>
          </cell>
        </row>
      </sheetData>
      <sheetData sheetId="10">
        <row r="6">
          <cell r="B6" t="str">
            <v>USD</v>
          </cell>
        </row>
      </sheetData>
      <sheetData sheetId="11"/>
      <sheetData sheetId="12"/>
      <sheetData sheetId="13">
        <row r="1">
          <cell r="A1" t="str">
            <v xml:space="preserve">Chart of Accounts - complete list </v>
          </cell>
        </row>
      </sheetData>
      <sheetData sheetId="14"/>
      <sheetData sheetId="15"/>
      <sheetData sheetId="16">
        <row r="7">
          <cell r="B7" t="str">
            <v>NOK</v>
          </cell>
        </row>
      </sheetData>
      <sheetData sheetId="17">
        <row r="6">
          <cell r="B6" t="str">
            <v>USD</v>
          </cell>
        </row>
      </sheetData>
      <sheetData sheetId="18"/>
      <sheetData sheetId="19"/>
      <sheetData sheetId="20">
        <row r="1">
          <cell r="A1" t="str">
            <v xml:space="preserve">Chart of Accounts - complete list </v>
          </cell>
        </row>
      </sheetData>
      <sheetData sheetId="21"/>
      <sheetData sheetId="22"/>
      <sheetData sheetId="23">
        <row r="7">
          <cell r="B7" t="str">
            <v>NOK</v>
          </cell>
        </row>
      </sheetData>
      <sheetData sheetId="24">
        <row r="6">
          <cell r="B6" t="str">
            <v>USD</v>
          </cell>
        </row>
      </sheetData>
      <sheetData sheetId="25"/>
      <sheetData sheetId="26"/>
      <sheetData sheetId="27">
        <row r="1">
          <cell r="A1" t="str">
            <v xml:space="preserve">Chart of Accounts - complete list 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>
        <row r="7">
          <cell r="B7" t="str">
            <v>NOK</v>
          </cell>
        </row>
      </sheetData>
      <sheetData sheetId="36">
        <row r="6">
          <cell r="B6" t="str">
            <v>USD</v>
          </cell>
        </row>
      </sheetData>
      <sheetData sheetId="37"/>
      <sheetData sheetId="38"/>
      <sheetData sheetId="39">
        <row r="1">
          <cell r="A1" t="str">
            <v xml:space="preserve">Chart of Accounts - complete list </v>
          </cell>
        </row>
      </sheetData>
      <sheetData sheetId="40"/>
      <sheetData sheetId="41"/>
      <sheetData sheetId="42">
        <row r="7">
          <cell r="B7" t="str">
            <v>NOK</v>
          </cell>
        </row>
      </sheetData>
      <sheetData sheetId="43">
        <row r="6">
          <cell r="B6" t="str">
            <v>USD</v>
          </cell>
        </row>
      </sheetData>
      <sheetData sheetId="44"/>
      <sheetData sheetId="45"/>
      <sheetData sheetId="46">
        <row r="1">
          <cell r="A1" t="str">
            <v xml:space="preserve">Chart of Accounts - complete list </v>
          </cell>
        </row>
      </sheetData>
      <sheetData sheetId="47"/>
      <sheetData sheetId="48"/>
      <sheetData sheetId="49">
        <row r="7">
          <cell r="B7" t="str">
            <v>NOK</v>
          </cell>
        </row>
      </sheetData>
      <sheetData sheetId="50">
        <row r="6">
          <cell r="B6" t="str">
            <v>USD</v>
          </cell>
        </row>
      </sheetData>
      <sheetData sheetId="51"/>
      <sheetData sheetId="52"/>
      <sheetData sheetId="53">
        <row r="1">
          <cell r="A1" t="str">
            <v xml:space="preserve">Chart of Accounts - complete list </v>
          </cell>
        </row>
      </sheetData>
      <sheetData sheetId="54"/>
      <sheetData sheetId="55"/>
      <sheetData sheetId="56">
        <row r="7">
          <cell r="B7" t="str">
            <v>NOK</v>
          </cell>
        </row>
      </sheetData>
      <sheetData sheetId="57">
        <row r="6">
          <cell r="B6" t="str">
            <v>USD</v>
          </cell>
        </row>
      </sheetData>
      <sheetData sheetId="58"/>
      <sheetData sheetId="59"/>
      <sheetData sheetId="60">
        <row r="1">
          <cell r="A1" t="str">
            <v xml:space="preserve">Chart of Accounts - complete list </v>
          </cell>
        </row>
      </sheetData>
      <sheetData sheetId="61"/>
      <sheetData sheetId="62"/>
      <sheetData sheetId="63">
        <row r="7">
          <cell r="B7" t="str">
            <v>NOK</v>
          </cell>
        </row>
      </sheetData>
      <sheetData sheetId="64">
        <row r="6">
          <cell r="B6" t="str">
            <v>USD</v>
          </cell>
        </row>
      </sheetData>
      <sheetData sheetId="65"/>
      <sheetData sheetId="66"/>
      <sheetData sheetId="67">
        <row r="1">
          <cell r="A1" t="str">
            <v xml:space="preserve">Chart of Accounts - complete list </v>
          </cell>
        </row>
      </sheetData>
      <sheetData sheetId="68"/>
      <sheetData sheetId="69"/>
      <sheetData sheetId="70"/>
      <sheetData sheetId="71"/>
      <sheetData sheetId="72"/>
      <sheetData sheetId="73"/>
      <sheetData sheetId="74">
        <row r="7">
          <cell r="B7" t="str">
            <v>NOK</v>
          </cell>
        </row>
      </sheetData>
      <sheetData sheetId="75">
        <row r="6">
          <cell r="B6" t="str">
            <v>USD</v>
          </cell>
        </row>
      </sheetData>
      <sheetData sheetId="76"/>
      <sheetData sheetId="77"/>
      <sheetData sheetId="78">
        <row r="1">
          <cell r="A1" t="str">
            <v xml:space="preserve">Chart of Accounts - complete list </v>
          </cell>
        </row>
      </sheetData>
      <sheetData sheetId="79"/>
      <sheetData sheetId="80"/>
      <sheetData sheetId="81"/>
      <sheetData sheetId="8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nstruction"/>
      <sheetName val="1 Detail budget"/>
      <sheetName val="2 Budget on task level"/>
      <sheetName val="3. Budget to donor"/>
      <sheetName val="Ex 1 Budget Hue detail"/>
      <sheetName val="4 Chart of Accounts - most used"/>
      <sheetName val="5 Chart of accounts proj costs"/>
      <sheetName val="6 Chart of Accounts Mac ALL"/>
      <sheetName val="Ex 1 Vietnam project plan"/>
      <sheetName val="Ex 1 Vietnam Work plan log matr"/>
      <sheetName val="Activity Hue"/>
      <sheetName val="I__Instruction4"/>
      <sheetName val="1_Detail_budget4"/>
      <sheetName val="2_Budget_on_task_level4"/>
      <sheetName val="3__Budget_to_donor4"/>
      <sheetName val="Ex_1_Budget_Hue_detail4"/>
      <sheetName val="4_Chart_of_Accounts_-_most_use4"/>
      <sheetName val="5_Chart_of_accounts_proj_costs4"/>
      <sheetName val="6_Chart_of_Accounts_Mac_ALL4"/>
      <sheetName val="Ex_1_Vietnam_project_plan4"/>
      <sheetName val="Ex_1_Vietnam_Work_plan_log_mat4"/>
      <sheetName val="Activity_Hue4"/>
      <sheetName val="I__Instruction2"/>
      <sheetName val="1_Detail_budget2"/>
      <sheetName val="2_Budget_on_task_level2"/>
      <sheetName val="3__Budget_to_donor2"/>
      <sheetName val="Ex_1_Budget_Hue_detail2"/>
      <sheetName val="4_Chart_of_Accounts_-_most_use2"/>
      <sheetName val="5_Chart_of_accounts_proj_costs2"/>
      <sheetName val="6_Chart_of_Accounts_Mac_ALL2"/>
      <sheetName val="Ex_1_Vietnam_project_plan2"/>
      <sheetName val="Ex_1_Vietnam_Work_plan_log_mat2"/>
      <sheetName val="Activity_Hue2"/>
      <sheetName val="I__Instruction"/>
      <sheetName val="1_Detail_budget"/>
      <sheetName val="2_Budget_on_task_level"/>
      <sheetName val="3__Budget_to_donor"/>
      <sheetName val="Ex_1_Budget_Hue_detail"/>
      <sheetName val="4_Chart_of_Accounts_-_most_used"/>
      <sheetName val="5_Chart_of_accounts_proj_costs"/>
      <sheetName val="6_Chart_of_Accounts_Mac_ALL"/>
      <sheetName val="Ex_1_Vietnam_project_plan"/>
      <sheetName val="Ex_1_Vietnam_Work_plan_log_matr"/>
      <sheetName val="Activity_Hue"/>
      <sheetName val="Guidelines"/>
      <sheetName val="Results_Framework"/>
      <sheetName val="Notes_Employees_"/>
      <sheetName val="INPUT_+_narrative"/>
      <sheetName val="Budget_Per_Thematic_and_Sub_G_"/>
      <sheetName val="I__Instruction1"/>
      <sheetName val="1_Detail_budget1"/>
      <sheetName val="2_Budget_on_task_level1"/>
      <sheetName val="3__Budget_to_donor1"/>
      <sheetName val="Ex_1_Budget_Hue_detail1"/>
      <sheetName val="4_Chart_of_Accounts_-_most_use1"/>
      <sheetName val="5_Chart_of_accounts_proj_costs1"/>
      <sheetName val="6_Chart_of_Accounts_Mac_ALL1"/>
      <sheetName val="Ex_1_Vietnam_project_plan1"/>
      <sheetName val="Ex_1_Vietnam_Work_plan_log_mat1"/>
      <sheetName val="Activity_Hue1"/>
      <sheetName val="I__Instruction3"/>
      <sheetName val="1_Detail_budget3"/>
      <sheetName val="2_Budget_on_task_level3"/>
      <sheetName val="3__Budget_to_donor3"/>
      <sheetName val="Ex_1_Budget_Hue_detail3"/>
      <sheetName val="4_Chart_of_Accounts_-_most_use3"/>
      <sheetName val="5_Chart_of_accounts_proj_costs3"/>
      <sheetName val="6_Chart_of_Accounts_Mac_ALL3"/>
      <sheetName val="Ex_1_Vietnam_project_plan3"/>
      <sheetName val="Ex_1_Vietnam_Work_plan_log_mat3"/>
      <sheetName val="Activity_Hue3"/>
      <sheetName val="I__Instruction5"/>
      <sheetName val="1_Detail_budget5"/>
      <sheetName val="2_Budget_on_task_level5"/>
      <sheetName val="3__Budget_to_donor5"/>
      <sheetName val="Ex_1_Budget_Hue_detail5"/>
      <sheetName val="4_Chart_of_Accounts_-_most_use5"/>
      <sheetName val="5_Chart_of_accounts_proj_costs5"/>
      <sheetName val="6_Chart_of_Accounts_Mac_ALL5"/>
      <sheetName val="Ex_1_Vietnam_project_plan5"/>
      <sheetName val="Ex_1_Vietnam_Work_plan_log_mat5"/>
      <sheetName val="Activity_Hue5"/>
      <sheetName val="I__Instruction6"/>
      <sheetName val="1_Detail_budget6"/>
      <sheetName val="2_Budget_on_task_level6"/>
      <sheetName val="3__Budget_to_donor6"/>
      <sheetName val="Ex_1_Budget_Hue_detail6"/>
      <sheetName val="4_Chart_of_Accounts_-_most_use6"/>
      <sheetName val="5_Chart_of_accounts_proj_costs6"/>
      <sheetName val="6_Chart_of_Accounts_Mac_ALL6"/>
      <sheetName val="Ex_1_Vietnam_project_plan6"/>
      <sheetName val="Ex_1_Vietnam_Work_plan_log_mat6"/>
      <sheetName val="Activity_Hue6"/>
      <sheetName val="I__Instruction7"/>
      <sheetName val="1_Detail_budget7"/>
      <sheetName val="2_Budget_on_task_level7"/>
      <sheetName val="3__Budget_to_donor7"/>
      <sheetName val="Ex_1_Budget_Hue_detail7"/>
      <sheetName val="4_Chart_of_Accounts_-_most_use7"/>
      <sheetName val="5_Chart_of_accounts_proj_costs7"/>
      <sheetName val="6_Chart_of_Accounts_Mac_ALL7"/>
      <sheetName val="Ex_1_Vietnam_project_plan7"/>
      <sheetName val="Ex_1_Vietnam_Work_plan_log_mat7"/>
      <sheetName val="Activity_Hue7"/>
      <sheetName val="Results Framework"/>
      <sheetName val="Notes Employees "/>
      <sheetName val="INPUT + narrative"/>
      <sheetName val="Budget Per Thematic and Sub G."/>
      <sheetName val="I__Instruction8"/>
      <sheetName val="1_Detail_budget8"/>
      <sheetName val="2_Budget_on_task_level8"/>
      <sheetName val="3__Budget_to_donor8"/>
      <sheetName val="Ex_1_Budget_Hue_detail8"/>
      <sheetName val="4_Chart_of_Accounts_-_most_use8"/>
      <sheetName val="5_Chart_of_accounts_proj_costs8"/>
      <sheetName val="6_Chart_of_Accounts_Mac_ALL8"/>
      <sheetName val="Ex_1_Vietnam_project_plan8"/>
      <sheetName val="Ex_1_Vietnam_Work_plan_log_mat8"/>
      <sheetName val="Activity_Hue8"/>
      <sheetName val="Results_Framework1"/>
      <sheetName val="Notes_Employees_1"/>
      <sheetName val="INPUT_+_narrative1"/>
      <sheetName val="Budget_Per_Thematic_and_Sub_G_1"/>
    </sheetNames>
    <sheetDataSet>
      <sheetData sheetId="0" refreshError="1"/>
      <sheetData sheetId="1" refreshError="1"/>
      <sheetData sheetId="2" refreshError="1">
        <row r="7">
          <cell r="B7" t="str">
            <v>USD</v>
          </cell>
        </row>
        <row r="8">
          <cell r="B8">
            <v>6.5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D Overview"/>
      <sheetName val="PID_Overview4"/>
      <sheetName val="PID_Overview2"/>
      <sheetName val="PID_Overview"/>
      <sheetName val="Guidelines"/>
      <sheetName val="Results_Framework"/>
      <sheetName val="Notes_Employees_"/>
      <sheetName val="INPUT_+_narrative"/>
      <sheetName val="Budget_Per_Thematic_and_Sub_G_"/>
      <sheetName val="PID_Overview1"/>
      <sheetName val="PID_Overview3"/>
      <sheetName val="PID_Overview5"/>
      <sheetName val="PID_Overview6"/>
      <sheetName val="PID_Overview7"/>
      <sheetName val="Results Framework"/>
      <sheetName val="Notes Employees "/>
      <sheetName val="INPUT + narrative"/>
      <sheetName val="Budget Per Thematic and Sub G."/>
      <sheetName val="PID_Overview8"/>
      <sheetName val="Results_Framework1"/>
      <sheetName val="Notes_Employees_1"/>
      <sheetName val="INPUT_+_narrative1"/>
      <sheetName val="Budget_Per_Thematic_and_Sub_G_1"/>
    </sheetNames>
    <sheetDataSet>
      <sheetData sheetId="0">
        <row r="1">
          <cell r="S1">
            <v>99</v>
          </cell>
          <cell r="V1">
            <v>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 for Budget Control"/>
      <sheetName val="Main"/>
      <sheetName val="Sheet1"/>
      <sheetName val="Sheet3"/>
      <sheetName val="Analysis"/>
      <sheetName val="Notes to the field 7-15"/>
      <sheetName val="Employees"/>
      <sheetName val="Total budget"/>
      <sheetName val="Overview fin.sources"/>
      <sheetName val="OfficeOperatBilat"/>
      <sheetName val="Partners vs staff"/>
      <sheetName val="Finance staff"/>
      <sheetName val="Sheet7"/>
      <sheetName val="Thematic"/>
      <sheetName val="Sheet8"/>
      <sheetName val="#partners"/>
      <sheetName val="Guidelines"/>
      <sheetName val="Results Framework"/>
      <sheetName val="Notes Employees "/>
      <sheetName val="INPUT + narrative"/>
      <sheetName val="Budget Per Thematic and Sub G."/>
    </sheetNames>
    <sheetDataSet>
      <sheetData sheetId="0"/>
      <sheetData sheetId="1">
        <row r="4">
          <cell r="B4" t="str">
            <v>Oslo</v>
          </cell>
        </row>
        <row r="5">
          <cell r="B5" t="str">
            <v>Afghanistan</v>
          </cell>
        </row>
        <row r="6">
          <cell r="B6" t="str">
            <v>Pakistan</v>
          </cell>
        </row>
        <row r="7">
          <cell r="B7" t="str">
            <v>Jerusalem</v>
          </cell>
        </row>
        <row r="8">
          <cell r="B8" t="str">
            <v>Eastern Africa (Kenya)</v>
          </cell>
        </row>
        <row r="9">
          <cell r="B9" t="str">
            <v>Ethiopia</v>
          </cell>
        </row>
        <row r="10">
          <cell r="B10" t="str">
            <v>Southeast Asia</v>
          </cell>
        </row>
        <row r="11">
          <cell r="B11" t="str">
            <v>Vietnam</v>
          </cell>
        </row>
        <row r="12">
          <cell r="B12" t="str">
            <v>Latin America</v>
          </cell>
        </row>
        <row r="13">
          <cell r="B13" t="str">
            <v>Western Africa (Mali)</v>
          </cell>
        </row>
        <row r="14">
          <cell r="B14" t="str">
            <v>Malawi</v>
          </cell>
        </row>
        <row r="15">
          <cell r="B15" t="str">
            <v>Angola</v>
          </cell>
        </row>
        <row r="16">
          <cell r="B16" t="str">
            <v>Southern Africa</v>
          </cell>
        </row>
        <row r="17">
          <cell r="B17" t="str">
            <v>Sudan Khartoum</v>
          </cell>
        </row>
        <row r="18">
          <cell r="B18" t="str">
            <v>Sudan Nyala (Darfur)</v>
          </cell>
        </row>
        <row r="19">
          <cell r="B19" t="str">
            <v>Haiti</v>
          </cell>
        </row>
        <row r="20">
          <cell r="B20" t="str">
            <v>DR Congo</v>
          </cell>
        </row>
        <row r="21">
          <cell r="B21" t="str">
            <v>Tanzania TSH</v>
          </cell>
        </row>
        <row r="22">
          <cell r="B22" t="str">
            <v>Burundi</v>
          </cell>
        </row>
        <row r="23">
          <cell r="B23" t="str">
            <v>Somalia</v>
          </cell>
        </row>
        <row r="24">
          <cell r="B24" t="str">
            <v>Zambia</v>
          </cell>
        </row>
        <row r="25">
          <cell r="B25" t="str">
            <v>South Sudan</v>
          </cell>
        </row>
        <row r="26">
          <cell r="B26" t="str">
            <v>Myanmar</v>
          </cell>
        </row>
      </sheetData>
      <sheetData sheetId="2"/>
      <sheetData sheetId="3">
        <row r="4">
          <cell r="B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">
          <cell r="B4">
            <v>0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3826B-F8EB-4785-9077-950FFA9C55CD}">
  <sheetPr>
    <pageSetUpPr fitToPage="1"/>
  </sheetPr>
  <dimension ref="B1:L67"/>
  <sheetViews>
    <sheetView showGridLines="0" workbookViewId="0">
      <selection activeCell="B4" sqref="B4"/>
    </sheetView>
  </sheetViews>
  <sheetFormatPr baseColWidth="10" defaultColWidth="11.44140625" defaultRowHeight="13.2" x14ac:dyDescent="0.25"/>
  <cols>
    <col min="1" max="1" width="2.44140625" style="1" customWidth="1"/>
    <col min="2" max="2" width="16.88671875" style="1" customWidth="1"/>
    <col min="3" max="9" width="15" style="1" customWidth="1"/>
    <col min="10" max="16384" width="11.44140625" style="1"/>
  </cols>
  <sheetData>
    <row r="1" spans="2:9" x14ac:dyDescent="0.25">
      <c r="C1" s="7"/>
      <c r="D1" s="7"/>
      <c r="E1" s="7"/>
      <c r="F1" s="7"/>
      <c r="G1" s="7"/>
      <c r="H1" s="7"/>
      <c r="I1" s="7"/>
    </row>
    <row r="2" spans="2:9" s="28" customFormat="1" ht="15.6" x14ac:dyDescent="0.25">
      <c r="B2" s="87" t="s">
        <v>0</v>
      </c>
      <c r="C2" s="38"/>
      <c r="D2" s="38"/>
      <c r="E2" s="38"/>
      <c r="F2" s="38"/>
      <c r="G2" s="27"/>
      <c r="H2" s="27"/>
      <c r="I2" s="7"/>
    </row>
    <row r="3" spans="2:9" x14ac:dyDescent="0.25">
      <c r="B3" s="7"/>
      <c r="C3" s="7"/>
      <c r="D3" s="7"/>
      <c r="E3" s="7"/>
      <c r="F3" s="7"/>
      <c r="G3" s="35"/>
      <c r="H3" s="35"/>
      <c r="I3" s="35"/>
    </row>
    <row r="4" spans="2:9" ht="13.8" thickBot="1" x14ac:dyDescent="0.3">
      <c r="B4" s="85" t="s">
        <v>1</v>
      </c>
      <c r="C4" s="31"/>
      <c r="D4" s="31"/>
      <c r="E4" s="30"/>
      <c r="F4" s="30"/>
      <c r="G4" s="30"/>
      <c r="H4" s="30"/>
      <c r="I4" s="30"/>
    </row>
    <row r="6" spans="2:9" x14ac:dyDescent="0.25">
      <c r="B6" s="32" t="s">
        <v>2</v>
      </c>
      <c r="C6" s="33"/>
      <c r="I6" s="36"/>
    </row>
    <row r="7" spans="2:9" x14ac:dyDescent="0.25">
      <c r="B7" s="2"/>
    </row>
    <row r="8" spans="2:9" x14ac:dyDescent="0.25">
      <c r="B8" s="9" t="s">
        <v>3</v>
      </c>
      <c r="C8" s="6" t="s">
        <v>4</v>
      </c>
      <c r="D8" s="6"/>
      <c r="E8" s="6"/>
      <c r="F8" s="6"/>
    </row>
    <row r="9" spans="2:9" x14ac:dyDescent="0.25">
      <c r="B9" s="9" t="s">
        <v>5</v>
      </c>
      <c r="C9" s="6" t="s">
        <v>6</v>
      </c>
      <c r="D9" s="6"/>
      <c r="E9" s="6"/>
      <c r="F9" s="6"/>
    </row>
    <row r="10" spans="2:9" x14ac:dyDescent="0.25">
      <c r="B10" s="9" t="s">
        <v>7</v>
      </c>
      <c r="C10" s="6" t="s">
        <v>8</v>
      </c>
      <c r="D10" s="6"/>
      <c r="E10" s="6"/>
      <c r="F10" s="6"/>
    </row>
    <row r="11" spans="2:9" x14ac:dyDescent="0.25">
      <c r="B11" s="9" t="s">
        <v>9</v>
      </c>
      <c r="C11" s="6" t="s">
        <v>10</v>
      </c>
      <c r="D11" s="6"/>
      <c r="E11" s="6"/>
      <c r="F11" s="6"/>
    </row>
    <row r="12" spans="2:9" x14ac:dyDescent="0.25">
      <c r="B12" s="9" t="s">
        <v>11</v>
      </c>
      <c r="C12" s="6" t="s">
        <v>12</v>
      </c>
      <c r="D12" s="6"/>
      <c r="E12" s="6"/>
      <c r="F12" s="6"/>
    </row>
    <row r="13" spans="2:9" x14ac:dyDescent="0.25">
      <c r="B13" s="9" t="s">
        <v>13</v>
      </c>
      <c r="C13" s="6" t="s">
        <v>14</v>
      </c>
      <c r="D13" s="6"/>
      <c r="E13" s="6"/>
      <c r="F13" s="6"/>
    </row>
    <row r="14" spans="2:9" x14ac:dyDescent="0.25">
      <c r="B14" s="9" t="s">
        <v>15</v>
      </c>
      <c r="C14" s="6" t="s">
        <v>16</v>
      </c>
      <c r="D14" s="6"/>
      <c r="E14" s="6"/>
      <c r="F14" s="6"/>
    </row>
    <row r="15" spans="2:9" x14ac:dyDescent="0.25">
      <c r="C15" s="6"/>
    </row>
    <row r="17" spans="2:12" x14ac:dyDescent="0.25">
      <c r="B17" s="32" t="s">
        <v>17</v>
      </c>
      <c r="C17" s="33"/>
    </row>
    <row r="18" spans="2:12" x14ac:dyDescent="0.25">
      <c r="B18" s="2"/>
    </row>
    <row r="19" spans="2:12" x14ac:dyDescent="0.25">
      <c r="B19" s="37" t="s">
        <v>18</v>
      </c>
      <c r="C19" s="213" t="s">
        <v>19</v>
      </c>
      <c r="D19" s="213"/>
      <c r="E19" s="213"/>
      <c r="F19" s="213"/>
    </row>
    <row r="20" spans="2:12" x14ac:dyDescent="0.25">
      <c r="B20" s="4" t="s">
        <v>20</v>
      </c>
      <c r="C20" s="213" t="s">
        <v>21</v>
      </c>
      <c r="D20" s="213"/>
      <c r="E20" s="213"/>
      <c r="F20" s="213"/>
    </row>
    <row r="21" spans="2:12" x14ac:dyDescent="0.25">
      <c r="B21" s="34" t="s">
        <v>22</v>
      </c>
      <c r="C21" s="213" t="s">
        <v>23</v>
      </c>
      <c r="D21" s="213"/>
      <c r="E21" s="213"/>
      <c r="F21" s="213"/>
    </row>
    <row r="24" spans="2:12" x14ac:dyDescent="0.25">
      <c r="B24" s="9" t="s">
        <v>24</v>
      </c>
      <c r="C24" s="6" t="s">
        <v>25</v>
      </c>
    </row>
    <row r="28" spans="2:12" x14ac:dyDescent="0.25">
      <c r="I28" s="26"/>
      <c r="J28" s="26"/>
      <c r="K28" s="26"/>
      <c r="L28" s="26"/>
    </row>
    <row r="64" spans="2:6" x14ac:dyDescent="0.25">
      <c r="B64" s="6"/>
      <c r="C64" s="6"/>
      <c r="D64" s="6"/>
      <c r="E64" s="6"/>
      <c r="F64" s="6"/>
    </row>
    <row r="65" spans="2:6" x14ac:dyDescent="0.25">
      <c r="C65" s="6"/>
      <c r="D65" s="6"/>
      <c r="E65" s="6"/>
      <c r="F65" s="6"/>
    </row>
    <row r="66" spans="2:6" x14ac:dyDescent="0.25">
      <c r="C66" s="6"/>
      <c r="D66" s="6"/>
      <c r="E66" s="6"/>
      <c r="F66" s="6"/>
    </row>
    <row r="67" spans="2:6" x14ac:dyDescent="0.25">
      <c r="B67" s="6"/>
      <c r="C67" s="6"/>
      <c r="D67" s="6"/>
      <c r="E67" s="6"/>
      <c r="F67" s="6"/>
    </row>
  </sheetData>
  <sheetProtection sheet="1" objects="1" scenarios="1"/>
  <mergeCells count="3">
    <mergeCell ref="C19:F19"/>
    <mergeCell ref="C20:F20"/>
    <mergeCell ref="C21:F2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&amp;L&amp;G
&amp;"Arial,Normal"&amp;9The Norwegian Mission Society&amp;11
&amp;"Arial,Kursiv"&amp;8A living church accross the earth.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7C23F-9B0E-4177-94FC-DE0BAC0A2679}">
  <sheetPr>
    <tabColor theme="0" tint="-4.9989318521683403E-2"/>
    <pageSetUpPr fitToPage="1"/>
  </sheetPr>
  <dimension ref="B1:AD27"/>
  <sheetViews>
    <sheetView showGridLines="0" tabSelected="1" zoomScale="90" zoomScaleNormal="90" workbookViewId="0">
      <selection activeCell="C24" sqref="C24:D24"/>
    </sheetView>
  </sheetViews>
  <sheetFormatPr baseColWidth="10" defaultColWidth="9.88671875" defaultRowHeight="13.2" x14ac:dyDescent="0.25"/>
  <cols>
    <col min="1" max="1" width="2.6640625" style="7" customWidth="1"/>
    <col min="2" max="2" width="24.109375" style="7" customWidth="1"/>
    <col min="3" max="4" width="16.5546875" style="7" customWidth="1"/>
    <col min="5" max="5" width="23.44140625" style="7" customWidth="1"/>
    <col min="6" max="8" width="16.5546875" style="7" customWidth="1"/>
    <col min="9" max="9" width="22.5546875" style="7" customWidth="1"/>
    <col min="10" max="10" width="29" style="7" customWidth="1"/>
    <col min="11" max="16384" width="9.88671875" style="7"/>
  </cols>
  <sheetData>
    <row r="1" spans="2:30" ht="14.4" x14ac:dyDescent="0.3">
      <c r="B1"/>
    </row>
    <row r="2" spans="2:30" s="38" customFormat="1" ht="15.6" x14ac:dyDescent="0.25">
      <c r="B2" s="87" t="s">
        <v>26</v>
      </c>
      <c r="H2" s="27"/>
      <c r="I2" s="27"/>
      <c r="J2" s="7"/>
    </row>
    <row r="3" spans="2:30" ht="15.6" x14ac:dyDescent="0.25">
      <c r="H3" s="27"/>
      <c r="I3" s="27"/>
      <c r="J3" s="27"/>
    </row>
    <row r="4" spans="2:30" ht="13.8" thickBot="1" x14ac:dyDescent="0.3">
      <c r="B4" s="85" t="s">
        <v>1</v>
      </c>
      <c r="C4" s="29"/>
      <c r="D4" s="29"/>
      <c r="E4" s="29"/>
      <c r="F4" s="30"/>
      <c r="G4" s="30"/>
      <c r="H4" s="30"/>
      <c r="I4" s="30"/>
      <c r="J4" s="30"/>
    </row>
    <row r="5" spans="2:30" x14ac:dyDescent="0.25"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2:30" x14ac:dyDescent="0.25">
      <c r="B6" s="20" t="s">
        <v>27</v>
      </c>
      <c r="C6" s="20"/>
      <c r="D6" s="20"/>
      <c r="E6" s="20"/>
      <c r="F6" s="20"/>
      <c r="K6" s="10"/>
    </row>
    <row r="7" spans="2:30" x14ac:dyDescent="0.25">
      <c r="B7" s="20"/>
      <c r="C7" s="20"/>
      <c r="D7" s="20"/>
      <c r="E7" s="20"/>
      <c r="F7" s="20"/>
      <c r="K7" s="10"/>
    </row>
    <row r="8" spans="2:30" x14ac:dyDescent="0.25">
      <c r="B8" s="42" t="s">
        <v>28</v>
      </c>
      <c r="C8" s="219"/>
      <c r="D8" s="219"/>
      <c r="E8" s="219"/>
      <c r="F8" s="219"/>
      <c r="G8" s="40"/>
      <c r="K8" s="10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2:30" x14ac:dyDescent="0.25">
      <c r="B9" s="21" t="s">
        <v>29</v>
      </c>
      <c r="C9" s="219"/>
      <c r="D9" s="219"/>
      <c r="E9" s="42" t="s">
        <v>30</v>
      </c>
      <c r="F9" s="45"/>
      <c r="G9" s="40"/>
      <c r="H9" s="39"/>
      <c r="K9" s="10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spans="2:30" x14ac:dyDescent="0.25">
      <c r="B10" s="21" t="s">
        <v>31</v>
      </c>
      <c r="C10" s="219"/>
      <c r="D10" s="219"/>
      <c r="E10" s="42" t="s">
        <v>32</v>
      </c>
      <c r="F10" s="45"/>
      <c r="G10" s="40"/>
      <c r="H10" s="39"/>
      <c r="K10" s="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 spans="2:30" x14ac:dyDescent="0.25">
      <c r="C11" s="24"/>
      <c r="D11" s="41"/>
      <c r="F11" s="24"/>
      <c r="G11" s="40"/>
      <c r="K11" s="10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 spans="2:30" x14ac:dyDescent="0.25">
      <c r="B12" s="21" t="s">
        <v>36</v>
      </c>
      <c r="C12" s="219"/>
      <c r="D12" s="219"/>
      <c r="E12" s="43" t="s">
        <v>33</v>
      </c>
      <c r="F12" s="45"/>
      <c r="K12" s="10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spans="2:30" x14ac:dyDescent="0.25">
      <c r="B13" s="21" t="s">
        <v>34</v>
      </c>
      <c r="C13" s="219"/>
      <c r="D13" s="219"/>
      <c r="E13" s="43" t="s">
        <v>35</v>
      </c>
      <c r="F13" s="45"/>
      <c r="G13" s="24"/>
      <c r="H13" s="24"/>
      <c r="I13" s="24"/>
      <c r="J13" s="24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2:30" x14ac:dyDescent="0.25"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2:30" x14ac:dyDescent="0.25">
      <c r="B15" s="20" t="s">
        <v>37</v>
      </c>
      <c r="C15" s="25"/>
      <c r="D15" s="25"/>
      <c r="E15" s="25"/>
      <c r="F15" s="25"/>
      <c r="G15" s="25"/>
      <c r="H15" s="25"/>
      <c r="I15" s="25"/>
      <c r="J15" s="25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2:30" x14ac:dyDescent="0.25">
      <c r="B16" s="20"/>
      <c r="C16" s="25"/>
      <c r="D16" s="25"/>
      <c r="E16" s="25"/>
      <c r="F16" s="25"/>
      <c r="G16" s="25"/>
      <c r="H16" s="25"/>
      <c r="I16" s="25"/>
      <c r="J16" s="25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2:30" x14ac:dyDescent="0.25">
      <c r="B17" s="22" t="s">
        <v>38</v>
      </c>
      <c r="C17" s="217" t="s">
        <v>39</v>
      </c>
      <c r="D17" s="218"/>
      <c r="E17" s="23" t="s">
        <v>40</v>
      </c>
      <c r="F17" s="23" t="s">
        <v>34</v>
      </c>
      <c r="G17" s="217" t="s">
        <v>41</v>
      </c>
      <c r="H17" s="218"/>
      <c r="I17" s="23" t="s">
        <v>42</v>
      </c>
      <c r="J17" s="23" t="s">
        <v>43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2:30" ht="13.8" x14ac:dyDescent="0.25">
      <c r="B18" s="88" t="s">
        <v>45</v>
      </c>
      <c r="C18" s="214"/>
      <c r="D18" s="215"/>
      <c r="E18" s="44"/>
      <c r="F18" s="45"/>
      <c r="G18" s="214"/>
      <c r="H18" s="215"/>
      <c r="I18" s="45"/>
      <c r="J18" s="47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2:30" ht="13.8" x14ac:dyDescent="0.25">
      <c r="B19" s="88" t="s">
        <v>171</v>
      </c>
      <c r="C19" s="214"/>
      <c r="D19" s="215"/>
      <c r="E19" s="44"/>
      <c r="F19" s="45"/>
      <c r="G19" s="81"/>
      <c r="H19" s="82"/>
      <c r="I19" s="45"/>
      <c r="J19" s="47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2:30" x14ac:dyDescent="0.25">
      <c r="B20" s="88" t="s">
        <v>46</v>
      </c>
      <c r="C20" s="214"/>
      <c r="D20" s="215"/>
      <c r="E20" s="48"/>
      <c r="F20" s="49"/>
      <c r="G20" s="216"/>
      <c r="H20" s="215"/>
      <c r="I20" s="45"/>
      <c r="J20" s="46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2:30" x14ac:dyDescent="0.25">
      <c r="B21" s="88" t="s">
        <v>47</v>
      </c>
      <c r="C21" s="214"/>
      <c r="D21" s="215"/>
      <c r="E21" s="44"/>
      <c r="F21" s="45"/>
      <c r="G21" s="214"/>
      <c r="H21" s="215"/>
      <c r="I21" s="45"/>
      <c r="J21" s="46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2:30" x14ac:dyDescent="0.25">
      <c r="B22" s="88" t="s">
        <v>48</v>
      </c>
      <c r="C22" s="214"/>
      <c r="D22" s="215"/>
      <c r="E22" s="44"/>
      <c r="F22" s="45"/>
      <c r="G22" s="214"/>
      <c r="H22" s="215"/>
      <c r="I22" s="45"/>
      <c r="J22" s="46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2:30" x14ac:dyDescent="0.25">
      <c r="B23" s="88"/>
      <c r="C23" s="214"/>
      <c r="D23" s="215"/>
      <c r="E23" s="44"/>
      <c r="F23" s="45"/>
      <c r="G23" s="81"/>
      <c r="H23" s="82"/>
      <c r="I23" s="45"/>
      <c r="J23" s="46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2:30" x14ac:dyDescent="0.25">
      <c r="B24" s="88"/>
      <c r="C24" s="214"/>
      <c r="D24" s="215"/>
      <c r="E24" s="44"/>
      <c r="F24" s="45"/>
      <c r="G24" s="81"/>
      <c r="H24" s="82"/>
      <c r="I24" s="45"/>
      <c r="J24" s="46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2:30" x14ac:dyDescent="0.25">
      <c r="B25" s="88"/>
      <c r="C25" s="214"/>
      <c r="D25" s="215"/>
      <c r="E25" s="44"/>
      <c r="F25" s="45"/>
      <c r="G25" s="214"/>
      <c r="H25" s="215"/>
      <c r="I25" s="45"/>
      <c r="J25" s="46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2:30" x14ac:dyDescent="0.25">
      <c r="B26" s="88"/>
      <c r="C26" s="214"/>
      <c r="D26" s="215"/>
      <c r="E26" s="44"/>
      <c r="F26" s="45"/>
      <c r="G26" s="214"/>
      <c r="H26" s="215"/>
      <c r="I26" s="45"/>
      <c r="J26" s="46"/>
    </row>
    <row r="27" spans="2:30" x14ac:dyDescent="0.25">
      <c r="B27" s="88"/>
      <c r="C27" s="214"/>
      <c r="D27" s="215"/>
      <c r="E27" s="44"/>
      <c r="F27" s="45"/>
      <c r="G27" s="214"/>
      <c r="H27" s="215"/>
      <c r="I27" s="45"/>
      <c r="J27" s="46"/>
    </row>
  </sheetData>
  <mergeCells count="24">
    <mergeCell ref="G17:H17"/>
    <mergeCell ref="C8:F8"/>
    <mergeCell ref="C9:D9"/>
    <mergeCell ref="C10:D10"/>
    <mergeCell ref="C12:D12"/>
    <mergeCell ref="C13:D13"/>
    <mergeCell ref="C17:D17"/>
    <mergeCell ref="G22:H22"/>
    <mergeCell ref="G25:H25"/>
    <mergeCell ref="G26:H26"/>
    <mergeCell ref="G27:H27"/>
    <mergeCell ref="G18:H18"/>
    <mergeCell ref="G20:H20"/>
    <mergeCell ref="G21:H21"/>
    <mergeCell ref="C22:D22"/>
    <mergeCell ref="C25:D25"/>
    <mergeCell ref="C26:D26"/>
    <mergeCell ref="C27:D27"/>
    <mergeCell ref="C18:D18"/>
    <mergeCell ref="C20:D20"/>
    <mergeCell ref="C21:D21"/>
    <mergeCell ref="C19:D19"/>
    <mergeCell ref="C23:D23"/>
    <mergeCell ref="C24:D24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&amp;L&amp;G
&amp;"Arial,Normal"&amp;9The Norwegian Mission Society&amp;11
&amp;"Arial,Kursiv"&amp;8A living church accross the earth.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4B9ED-3D2F-4D9F-A75C-E533610BC9AA}">
  <sheetPr>
    <tabColor theme="0" tint="-4.9989318521683403E-2"/>
  </sheetPr>
  <dimension ref="B1:K46"/>
  <sheetViews>
    <sheetView showGridLines="0" workbookViewId="0">
      <selection activeCell="F15" sqref="F15"/>
    </sheetView>
  </sheetViews>
  <sheetFormatPr baseColWidth="10" defaultColWidth="8.88671875" defaultRowHeight="14.4" outlineLevelRow="1" x14ac:dyDescent="0.3"/>
  <cols>
    <col min="1" max="1" width="3.77734375" customWidth="1"/>
    <col min="3" max="3" width="28.5546875" customWidth="1"/>
    <col min="4" max="8" width="16.21875" customWidth="1"/>
  </cols>
  <sheetData>
    <row r="1" spans="2:11" x14ac:dyDescent="0.3">
      <c r="C1" s="7"/>
      <c r="D1" s="7"/>
      <c r="E1" s="7"/>
      <c r="F1" s="7"/>
      <c r="G1" s="7"/>
      <c r="H1" s="7"/>
      <c r="I1" s="7"/>
      <c r="J1" s="7"/>
      <c r="K1" s="7"/>
    </row>
    <row r="2" spans="2:11" ht="15.6" x14ac:dyDescent="0.3">
      <c r="B2" s="87" t="s">
        <v>176</v>
      </c>
      <c r="C2" s="38"/>
      <c r="D2" s="38"/>
      <c r="E2" s="38"/>
      <c r="F2" s="27"/>
      <c r="G2" s="27"/>
      <c r="H2" s="7"/>
    </row>
    <row r="3" spans="2:11" ht="15.6" x14ac:dyDescent="0.3">
      <c r="B3" s="7"/>
      <c r="C3" s="7"/>
      <c r="D3" s="7"/>
      <c r="E3" s="7"/>
      <c r="F3" s="27"/>
      <c r="G3" s="27"/>
      <c r="H3" s="27"/>
    </row>
    <row r="4" spans="2:11" ht="15" thickBot="1" x14ac:dyDescent="0.35">
      <c r="B4" s="85" t="s">
        <v>1</v>
      </c>
      <c r="C4" s="29"/>
      <c r="D4" s="29"/>
      <c r="E4" s="29"/>
      <c r="F4" s="30"/>
      <c r="G4" s="30"/>
      <c r="H4" s="30"/>
    </row>
    <row r="5" spans="2:11" ht="15" x14ac:dyDescent="0.3">
      <c r="C5" s="89"/>
      <c r="D5" s="89"/>
      <c r="E5" s="90"/>
      <c r="F5" s="90"/>
      <c r="G5" s="90"/>
    </row>
    <row r="6" spans="2:11" x14ac:dyDescent="0.3">
      <c r="C6" s="3"/>
      <c r="D6" s="222" t="s">
        <v>188</v>
      </c>
      <c r="E6" s="222"/>
      <c r="F6" s="222"/>
      <c r="G6" s="222"/>
      <c r="H6" s="222"/>
    </row>
    <row r="7" spans="2:11" x14ac:dyDescent="0.3">
      <c r="C7" s="91"/>
      <c r="D7" s="92" t="s">
        <v>166</v>
      </c>
      <c r="E7" s="92" t="s">
        <v>167</v>
      </c>
      <c r="F7" s="92" t="s">
        <v>168</v>
      </c>
      <c r="G7" s="92" t="s">
        <v>169</v>
      </c>
      <c r="H7" s="92" t="s">
        <v>170</v>
      </c>
    </row>
    <row r="8" spans="2:11" x14ac:dyDescent="0.3">
      <c r="B8" s="3"/>
      <c r="C8" s="3"/>
      <c r="D8" s="91"/>
      <c r="E8" s="91"/>
      <c r="F8" s="91"/>
      <c r="G8" s="91"/>
      <c r="H8" s="91"/>
    </row>
    <row r="9" spans="2:11" x14ac:dyDescent="0.3">
      <c r="B9" s="220" t="s">
        <v>107</v>
      </c>
      <c r="C9" s="93" t="s">
        <v>175</v>
      </c>
      <c r="D9" s="94">
        <f>D46-(D10+D11+D12+D13+D14)</f>
        <v>0</v>
      </c>
      <c r="E9" s="94">
        <f t="shared" ref="E9:H9" si="0">E46-(E10+E11+E12+E13+E14)</f>
        <v>0</v>
      </c>
      <c r="F9" s="94">
        <f t="shared" si="0"/>
        <v>0</v>
      </c>
      <c r="G9" s="94">
        <f t="shared" si="0"/>
        <v>0</v>
      </c>
      <c r="H9" s="94">
        <f t="shared" si="0"/>
        <v>0</v>
      </c>
    </row>
    <row r="10" spans="2:11" x14ac:dyDescent="0.3">
      <c r="B10" s="220"/>
      <c r="C10" s="95" t="s">
        <v>109</v>
      </c>
      <c r="D10" s="72"/>
      <c r="E10" s="72"/>
      <c r="F10" s="72"/>
      <c r="G10" s="72"/>
      <c r="H10" s="72"/>
    </row>
    <row r="11" spans="2:11" x14ac:dyDescent="0.3">
      <c r="B11" s="220"/>
      <c r="C11" s="93" t="s">
        <v>110</v>
      </c>
      <c r="D11" s="72"/>
      <c r="E11" s="72"/>
      <c r="F11" s="72"/>
      <c r="G11" s="72"/>
      <c r="H11" s="72"/>
    </row>
    <row r="12" spans="2:11" x14ac:dyDescent="0.3">
      <c r="B12" s="220"/>
      <c r="C12" s="93" t="s">
        <v>112</v>
      </c>
      <c r="D12" s="72"/>
      <c r="E12" s="72"/>
      <c r="F12" s="72"/>
      <c r="G12" s="72"/>
      <c r="H12" s="72"/>
    </row>
    <row r="13" spans="2:11" x14ac:dyDescent="0.3">
      <c r="B13" s="220"/>
      <c r="C13" s="93" t="s">
        <v>113</v>
      </c>
      <c r="D13" s="73"/>
      <c r="E13" s="73"/>
      <c r="F13" s="73"/>
      <c r="G13" s="73"/>
      <c r="H13" s="73"/>
    </row>
    <row r="14" spans="2:11" x14ac:dyDescent="0.3">
      <c r="B14" s="220"/>
      <c r="C14" s="93" t="s">
        <v>114</v>
      </c>
      <c r="D14" s="73"/>
      <c r="E14" s="73"/>
      <c r="F14" s="73"/>
      <c r="G14" s="73"/>
      <c r="H14" s="73"/>
    </row>
    <row r="15" spans="2:11" x14ac:dyDescent="0.3">
      <c r="B15" s="220"/>
      <c r="C15" s="97" t="s">
        <v>115</v>
      </c>
      <c r="D15" s="98">
        <f>SUM(D9:D14)</f>
        <v>0</v>
      </c>
      <c r="E15" s="98">
        <f t="shared" ref="E15:H15" si="1">SUM(E9:E14)</f>
        <v>0</v>
      </c>
      <c r="F15" s="98">
        <f t="shared" si="1"/>
        <v>0</v>
      </c>
      <c r="G15" s="98">
        <f t="shared" si="1"/>
        <v>0</v>
      </c>
      <c r="H15" s="98">
        <f t="shared" si="1"/>
        <v>0</v>
      </c>
    </row>
    <row r="16" spans="2:11" x14ac:dyDescent="0.3">
      <c r="B16" s="99"/>
      <c r="C16" s="91"/>
      <c r="D16" s="100"/>
      <c r="E16" s="100"/>
      <c r="F16" s="100"/>
      <c r="G16" s="100"/>
      <c r="H16" s="100"/>
    </row>
    <row r="17" spans="2:8" x14ac:dyDescent="0.3">
      <c r="B17" s="220" t="s">
        <v>116</v>
      </c>
      <c r="C17" s="101" t="s">
        <v>117</v>
      </c>
      <c r="D17" s="72"/>
      <c r="E17" s="72"/>
      <c r="F17" s="72"/>
      <c r="G17" s="72"/>
      <c r="H17" s="72"/>
    </row>
    <row r="18" spans="2:8" x14ac:dyDescent="0.3">
      <c r="B18" s="220"/>
      <c r="C18" s="101" t="s">
        <v>72</v>
      </c>
      <c r="D18" s="72"/>
      <c r="E18" s="72"/>
      <c r="F18" s="72"/>
      <c r="G18" s="72"/>
      <c r="H18" s="72"/>
    </row>
    <row r="19" spans="2:8" x14ac:dyDescent="0.3">
      <c r="B19" s="220"/>
      <c r="C19" s="101" t="s">
        <v>73</v>
      </c>
      <c r="D19" s="72"/>
      <c r="E19" s="72"/>
      <c r="F19" s="72"/>
      <c r="G19" s="72"/>
      <c r="H19" s="72"/>
    </row>
    <row r="20" spans="2:8" x14ac:dyDescent="0.3">
      <c r="B20" s="220"/>
      <c r="C20" s="101" t="s">
        <v>74</v>
      </c>
      <c r="D20" s="72"/>
      <c r="E20" s="72"/>
      <c r="F20" s="72"/>
      <c r="G20" s="72"/>
      <c r="H20" s="72"/>
    </row>
    <row r="21" spans="2:8" x14ac:dyDescent="0.3">
      <c r="B21" s="220"/>
      <c r="C21" s="101" t="s">
        <v>75</v>
      </c>
      <c r="D21" s="72"/>
      <c r="E21" s="72"/>
      <c r="F21" s="72"/>
      <c r="G21" s="72"/>
      <c r="H21" s="72"/>
    </row>
    <row r="22" spans="2:8" x14ac:dyDescent="0.3">
      <c r="B22" s="220"/>
      <c r="C22" s="101" t="s">
        <v>76</v>
      </c>
      <c r="D22" s="72"/>
      <c r="E22" s="72"/>
      <c r="F22" s="72"/>
      <c r="G22" s="72"/>
      <c r="H22" s="72"/>
    </row>
    <row r="23" spans="2:8" x14ac:dyDescent="0.3">
      <c r="B23" s="220"/>
      <c r="C23" s="101" t="s">
        <v>77</v>
      </c>
      <c r="D23" s="72"/>
      <c r="E23" s="72"/>
      <c r="F23" s="72"/>
      <c r="G23" s="72"/>
      <c r="H23" s="72"/>
    </row>
    <row r="24" spans="2:8" x14ac:dyDescent="0.3">
      <c r="B24" s="220"/>
      <c r="C24" s="101"/>
      <c r="D24" s="72"/>
      <c r="E24" s="72"/>
      <c r="F24" s="72"/>
      <c r="G24" s="72"/>
      <c r="H24" s="72"/>
    </row>
    <row r="25" spans="2:8" x14ac:dyDescent="0.3">
      <c r="B25" s="220"/>
      <c r="C25" s="97" t="s">
        <v>115</v>
      </c>
      <c r="D25" s="98">
        <f>SUM(D17:D24)</f>
        <v>0</v>
      </c>
      <c r="E25" s="98">
        <f>SUM(E17:E24)</f>
        <v>0</v>
      </c>
      <c r="F25" s="98">
        <f>SUM(F17:F24)</f>
        <v>0</v>
      </c>
      <c r="G25" s="98">
        <f>SUM(G17:G24)</f>
        <v>0</v>
      </c>
      <c r="H25" s="98">
        <f>SUM(H17:H24)</f>
        <v>0</v>
      </c>
    </row>
    <row r="26" spans="2:8" x14ac:dyDescent="0.3">
      <c r="B26" s="17"/>
      <c r="C26" s="3"/>
      <c r="D26" s="102"/>
      <c r="E26" s="102"/>
      <c r="F26" s="102"/>
      <c r="G26" s="103"/>
      <c r="H26" s="102"/>
    </row>
    <row r="27" spans="2:8" hidden="1" outlineLevel="1" x14ac:dyDescent="0.3">
      <c r="B27" s="220" t="s">
        <v>122</v>
      </c>
      <c r="C27" s="101" t="s">
        <v>117</v>
      </c>
      <c r="D27" s="96"/>
      <c r="E27" s="96"/>
      <c r="F27" s="96"/>
      <c r="G27" s="96"/>
      <c r="H27" s="96"/>
    </row>
    <row r="28" spans="2:8" hidden="1" outlineLevel="1" x14ac:dyDescent="0.3">
      <c r="B28" s="220"/>
      <c r="C28" s="101" t="s">
        <v>72</v>
      </c>
      <c r="D28" s="96"/>
      <c r="E28" s="96"/>
      <c r="F28" s="96"/>
      <c r="G28" s="96"/>
      <c r="H28" s="96"/>
    </row>
    <row r="29" spans="2:8" hidden="1" outlineLevel="1" x14ac:dyDescent="0.3">
      <c r="B29" s="220"/>
      <c r="C29" s="101" t="s">
        <v>73</v>
      </c>
      <c r="D29" s="96"/>
      <c r="E29" s="96"/>
      <c r="F29" s="96"/>
      <c r="G29" s="96"/>
      <c r="H29" s="96"/>
    </row>
    <row r="30" spans="2:8" hidden="1" outlineLevel="1" x14ac:dyDescent="0.3">
      <c r="B30" s="220"/>
      <c r="C30" s="101" t="s">
        <v>74</v>
      </c>
      <c r="D30" s="96"/>
      <c r="E30" s="96"/>
      <c r="F30" s="96"/>
      <c r="G30" s="96"/>
      <c r="H30" s="96"/>
    </row>
    <row r="31" spans="2:8" hidden="1" outlineLevel="1" x14ac:dyDescent="0.3">
      <c r="B31" s="220"/>
      <c r="C31" s="101" t="s">
        <v>75</v>
      </c>
      <c r="D31" s="96"/>
      <c r="E31" s="96"/>
      <c r="F31" s="96"/>
      <c r="G31" s="96"/>
      <c r="H31" s="96"/>
    </row>
    <row r="32" spans="2:8" hidden="1" outlineLevel="1" x14ac:dyDescent="0.3">
      <c r="B32" s="220"/>
      <c r="C32" s="101" t="s">
        <v>76</v>
      </c>
      <c r="D32" s="96"/>
      <c r="E32" s="96"/>
      <c r="F32" s="96"/>
      <c r="G32" s="96"/>
      <c r="H32" s="96"/>
    </row>
    <row r="33" spans="2:8" hidden="1" outlineLevel="1" x14ac:dyDescent="0.3">
      <c r="B33" s="220"/>
      <c r="C33" s="101" t="s">
        <v>77</v>
      </c>
      <c r="D33" s="96"/>
      <c r="E33" s="96"/>
      <c r="F33" s="96"/>
      <c r="G33" s="96"/>
      <c r="H33" s="96"/>
    </row>
    <row r="34" spans="2:8" hidden="1" outlineLevel="1" x14ac:dyDescent="0.3">
      <c r="B34" s="220"/>
      <c r="C34" s="101"/>
      <c r="D34" s="96"/>
      <c r="E34" s="96"/>
      <c r="F34" s="96"/>
      <c r="G34" s="96"/>
      <c r="H34" s="96"/>
    </row>
    <row r="35" spans="2:8" hidden="1" outlineLevel="1" x14ac:dyDescent="0.3">
      <c r="B35" s="220"/>
      <c r="C35" s="97" t="s">
        <v>115</v>
      </c>
      <c r="D35" s="98">
        <f>SUM(D27:D34)</f>
        <v>0</v>
      </c>
      <c r="E35" s="98">
        <f>SUM(E27:E34)</f>
        <v>0</v>
      </c>
      <c r="F35" s="98">
        <f>SUM(F27:F34)</f>
        <v>0</v>
      </c>
      <c r="G35" s="98">
        <f>SUM(G27:G34)</f>
        <v>0</v>
      </c>
      <c r="H35" s="98">
        <f>SUM(H27:H34)</f>
        <v>0</v>
      </c>
    </row>
    <row r="36" spans="2:8" hidden="1" outlineLevel="1" x14ac:dyDescent="0.3">
      <c r="B36" s="17"/>
      <c r="C36" s="3"/>
      <c r="D36" s="102"/>
      <c r="E36" s="102"/>
      <c r="F36" s="102"/>
      <c r="G36" s="103"/>
      <c r="H36" s="102"/>
    </row>
    <row r="37" spans="2:8" hidden="1" outlineLevel="1" x14ac:dyDescent="0.3">
      <c r="B37" s="220" t="s">
        <v>123</v>
      </c>
      <c r="C37" s="104" t="s">
        <v>117</v>
      </c>
      <c r="D37" s="96"/>
      <c r="E37" s="96"/>
      <c r="F37" s="96"/>
      <c r="G37" s="96"/>
      <c r="H37" s="96"/>
    </row>
    <row r="38" spans="2:8" hidden="1" outlineLevel="1" x14ac:dyDescent="0.3">
      <c r="B38" s="221"/>
      <c r="C38" s="104" t="s">
        <v>72</v>
      </c>
      <c r="D38" s="96"/>
      <c r="E38" s="96"/>
      <c r="F38" s="96"/>
      <c r="G38" s="96"/>
      <c r="H38" s="96"/>
    </row>
    <row r="39" spans="2:8" hidden="1" outlineLevel="1" x14ac:dyDescent="0.3">
      <c r="B39" s="221"/>
      <c r="C39" s="104" t="s">
        <v>74</v>
      </c>
      <c r="D39" s="96"/>
      <c r="E39" s="96"/>
      <c r="F39" s="96"/>
      <c r="G39" s="96"/>
      <c r="H39" s="96"/>
    </row>
    <row r="40" spans="2:8" hidden="1" outlineLevel="1" x14ac:dyDescent="0.3">
      <c r="B40" s="221"/>
      <c r="C40" s="104" t="s">
        <v>75</v>
      </c>
      <c r="D40" s="96"/>
      <c r="E40" s="96"/>
      <c r="F40" s="96"/>
      <c r="G40" s="96"/>
      <c r="H40" s="96"/>
    </row>
    <row r="41" spans="2:8" hidden="1" outlineLevel="1" x14ac:dyDescent="0.3">
      <c r="B41" s="221"/>
      <c r="C41" s="104" t="s">
        <v>76</v>
      </c>
      <c r="D41" s="96"/>
      <c r="E41" s="96"/>
      <c r="F41" s="96"/>
      <c r="G41" s="96"/>
      <c r="H41" s="96"/>
    </row>
    <row r="42" spans="2:8" hidden="1" outlineLevel="1" x14ac:dyDescent="0.3">
      <c r="B42" s="221"/>
      <c r="C42" s="104" t="s">
        <v>77</v>
      </c>
      <c r="D42" s="96"/>
      <c r="E42" s="96"/>
      <c r="F42" s="96"/>
      <c r="G42" s="96"/>
      <c r="H42" s="96"/>
    </row>
    <row r="43" spans="2:8" hidden="1" outlineLevel="1" x14ac:dyDescent="0.3">
      <c r="B43" s="221"/>
      <c r="C43" s="104"/>
      <c r="D43" s="96"/>
      <c r="E43" s="96"/>
      <c r="F43" s="96"/>
      <c r="G43" s="96"/>
      <c r="H43" s="96"/>
    </row>
    <row r="44" spans="2:8" hidden="1" outlineLevel="1" x14ac:dyDescent="0.3">
      <c r="B44" s="221"/>
      <c r="C44" s="97" t="s">
        <v>115</v>
      </c>
      <c r="D44" s="98">
        <f t="shared" ref="D44:E44" si="2">SUM(D37:D43)</f>
        <v>0</v>
      </c>
      <c r="E44" s="98">
        <f t="shared" si="2"/>
        <v>0</v>
      </c>
      <c r="F44" s="98">
        <f t="shared" ref="F44" si="3">SUM(F37:F43)</f>
        <v>0</v>
      </c>
      <c r="G44" s="98">
        <f>SUM(G37:G43)</f>
        <v>0</v>
      </c>
      <c r="H44" s="98">
        <f t="shared" ref="H44" si="4">SUM(H37:H43)</f>
        <v>0</v>
      </c>
    </row>
    <row r="45" spans="2:8" collapsed="1" x14ac:dyDescent="0.3">
      <c r="B45" s="3"/>
      <c r="C45" s="3"/>
      <c r="D45" s="105"/>
      <c r="E45" s="105"/>
      <c r="F45" s="105"/>
      <c r="G45" s="105"/>
      <c r="H45" s="105"/>
    </row>
    <row r="46" spans="2:8" x14ac:dyDescent="0.3">
      <c r="B46" s="3"/>
      <c r="C46" s="97" t="s">
        <v>124</v>
      </c>
      <c r="D46" s="98">
        <f>D25+D35+D44</f>
        <v>0</v>
      </c>
      <c r="E46" s="98">
        <f>E25+E35+E44</f>
        <v>0</v>
      </c>
      <c r="F46" s="98">
        <f>F25+F35+F44</f>
        <v>0</v>
      </c>
      <c r="G46" s="98">
        <f>G25+G35+G44</f>
        <v>0</v>
      </c>
      <c r="H46" s="98">
        <f>H25+H35+H44</f>
        <v>0</v>
      </c>
    </row>
  </sheetData>
  <sheetProtection sheet="1" objects="1" scenarios="1"/>
  <mergeCells count="5">
    <mergeCell ref="B9:B15"/>
    <mergeCell ref="B17:B25"/>
    <mergeCell ref="B27:B35"/>
    <mergeCell ref="B37:B44"/>
    <mergeCell ref="D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4C358-AB7C-4E73-A9BF-D2F3A82BD886}">
  <sheetPr>
    <tabColor theme="0" tint="-4.9989318521683403E-2"/>
    <pageSetUpPr fitToPage="1"/>
  </sheetPr>
  <dimension ref="B2:K53"/>
  <sheetViews>
    <sheetView showGridLines="0" zoomScale="90" zoomScaleNormal="90" workbookViewId="0">
      <selection activeCell="C10" sqref="C10:E10"/>
    </sheetView>
  </sheetViews>
  <sheetFormatPr baseColWidth="10" defaultColWidth="11.5546875" defaultRowHeight="13.2" x14ac:dyDescent="0.25"/>
  <cols>
    <col min="1" max="1" width="2.5546875" style="108" customWidth="1"/>
    <col min="2" max="2" width="9.6640625" style="110" customWidth="1"/>
    <col min="3" max="3" width="51.77734375" style="108" customWidth="1"/>
    <col min="4" max="4" width="13.6640625" style="110" customWidth="1"/>
    <col min="5" max="5" width="13.109375" style="108" customWidth="1"/>
    <col min="6" max="9" width="18.109375" style="108" customWidth="1"/>
    <col min="10" max="10" width="29" style="108" customWidth="1"/>
    <col min="11" max="16384" width="11.5546875" style="108"/>
  </cols>
  <sheetData>
    <row r="2" spans="2:11" s="107" customFormat="1" ht="15.6" x14ac:dyDescent="0.25">
      <c r="B2" s="87" t="s">
        <v>49</v>
      </c>
      <c r="C2" s="27"/>
      <c r="D2" s="106"/>
      <c r="J2" s="108"/>
      <c r="K2" s="109"/>
    </row>
    <row r="3" spans="2:11" ht="15.6" x14ac:dyDescent="0.25">
      <c r="B3" s="27"/>
      <c r="C3" s="27"/>
      <c r="G3" s="107"/>
      <c r="H3" s="107"/>
      <c r="I3" s="107"/>
      <c r="J3" s="107"/>
      <c r="K3" s="107"/>
    </row>
    <row r="4" spans="2:11" ht="13.8" thickBot="1" x14ac:dyDescent="0.3">
      <c r="B4" s="85" t="s">
        <v>1</v>
      </c>
      <c r="C4" s="111"/>
      <c r="D4" s="112"/>
      <c r="E4" s="111"/>
      <c r="F4" s="111"/>
      <c r="G4" s="111"/>
      <c r="H4" s="111"/>
      <c r="I4" s="111"/>
      <c r="J4" s="111"/>
    </row>
    <row r="6" spans="2:11" x14ac:dyDescent="0.25">
      <c r="F6" s="113" t="s">
        <v>50</v>
      </c>
      <c r="G6" s="113" t="s">
        <v>50</v>
      </c>
    </row>
    <row r="7" spans="2:11" s="115" customFormat="1" x14ac:dyDescent="0.25">
      <c r="B7" s="114" t="s">
        <v>51</v>
      </c>
      <c r="D7" s="116"/>
      <c r="F7" s="117">
        <f>SUM(F10:F13)</f>
        <v>0</v>
      </c>
      <c r="G7" s="117">
        <f>SUM(G10:G13)</f>
        <v>0</v>
      </c>
      <c r="H7" s="108"/>
      <c r="I7" s="108"/>
    </row>
    <row r="8" spans="2:11" s="115" customFormat="1" x14ac:dyDescent="0.25">
      <c r="B8" s="118"/>
      <c r="D8" s="116"/>
      <c r="H8" s="108"/>
      <c r="I8" s="108"/>
    </row>
    <row r="9" spans="2:11" s="115" customFormat="1" x14ac:dyDescent="0.25">
      <c r="B9" s="119" t="s">
        <v>52</v>
      </c>
      <c r="C9" s="223" t="s">
        <v>53</v>
      </c>
      <c r="D9" s="224"/>
      <c r="E9" s="225"/>
      <c r="F9" s="120" t="s">
        <v>54</v>
      </c>
      <c r="G9" s="120" t="s">
        <v>55</v>
      </c>
      <c r="H9" s="108"/>
      <c r="I9" s="108"/>
    </row>
    <row r="10" spans="2:11" s="115" customFormat="1" x14ac:dyDescent="0.25">
      <c r="B10" s="133" t="s">
        <v>172</v>
      </c>
      <c r="C10" s="226" t="s">
        <v>192</v>
      </c>
      <c r="D10" s="227"/>
      <c r="E10" s="228"/>
      <c r="F10" s="121">
        <f>SUMIFS($F$20:$F$48,$D$20:$D$48,B10)</f>
        <v>0</v>
      </c>
      <c r="G10" s="121">
        <f>SUMIFS($G$20:$G$48,$D$20:$D$48,B10)</f>
        <v>0</v>
      </c>
      <c r="H10" s="108"/>
      <c r="I10" s="108"/>
    </row>
    <row r="11" spans="2:11" s="115" customFormat="1" x14ac:dyDescent="0.25">
      <c r="B11" s="133" t="s">
        <v>189</v>
      </c>
      <c r="C11" s="226" t="s">
        <v>192</v>
      </c>
      <c r="D11" s="227"/>
      <c r="E11" s="228"/>
      <c r="F11" s="121">
        <f>SUMIFS($F$20:$F$48,$D$20:$D$48,B11)</f>
        <v>0</v>
      </c>
      <c r="G11" s="121">
        <f>SUMIFS($G$20:$G$48,$D$20:$D$48,B11)</f>
        <v>0</v>
      </c>
      <c r="H11" s="108"/>
      <c r="I11" s="108"/>
    </row>
    <row r="12" spans="2:11" s="115" customFormat="1" x14ac:dyDescent="0.25">
      <c r="B12" s="133" t="s">
        <v>190</v>
      </c>
      <c r="C12" s="226" t="s">
        <v>192</v>
      </c>
      <c r="D12" s="227"/>
      <c r="E12" s="228"/>
      <c r="F12" s="121">
        <f>SUMIFS($F$20:$F$48,$D$20:$D$48,B12)</f>
        <v>0</v>
      </c>
      <c r="G12" s="121">
        <f>SUMIFS($G$20:$G$48,$D$20:$D$48,B12)</f>
        <v>0</v>
      </c>
      <c r="H12" s="108"/>
      <c r="I12" s="108"/>
    </row>
    <row r="13" spans="2:11" s="115" customFormat="1" x14ac:dyDescent="0.25">
      <c r="B13" s="133" t="s">
        <v>191</v>
      </c>
      <c r="C13" s="226" t="s">
        <v>192</v>
      </c>
      <c r="D13" s="227"/>
      <c r="E13" s="228"/>
      <c r="F13" s="121">
        <f>SUMIFS($F$20:$F$48,$D$20:$D$48,B13)</f>
        <v>0</v>
      </c>
      <c r="G13" s="121">
        <f>SUMIFS($G$20:$G$48,$D$20:$D$48,B13)</f>
        <v>0</v>
      </c>
      <c r="H13" s="108"/>
      <c r="I13" s="108"/>
    </row>
    <row r="14" spans="2:11" s="115" customFormat="1" ht="13.8" thickBot="1" x14ac:dyDescent="0.35">
      <c r="B14" s="122"/>
      <c r="C14" s="123"/>
      <c r="D14" s="122"/>
      <c r="E14" s="123"/>
      <c r="F14" s="123"/>
      <c r="G14" s="123"/>
      <c r="H14" s="123"/>
      <c r="I14" s="123"/>
      <c r="J14" s="123"/>
    </row>
    <row r="15" spans="2:11" s="115" customFormat="1" x14ac:dyDescent="0.3">
      <c r="B15" s="116"/>
      <c r="D15" s="116"/>
    </row>
    <row r="16" spans="2:11" s="115" customFormat="1" x14ac:dyDescent="0.2">
      <c r="B16" s="116"/>
      <c r="D16" s="116"/>
      <c r="F16" s="113" t="s">
        <v>50</v>
      </c>
      <c r="G16" s="113" t="s">
        <v>50</v>
      </c>
      <c r="H16" s="113" t="s">
        <v>50</v>
      </c>
      <c r="I16" s="113" t="s">
        <v>50</v>
      </c>
    </row>
    <row r="17" spans="2:10" s="115" customFormat="1" x14ac:dyDescent="0.3">
      <c r="B17" s="124" t="s">
        <v>56</v>
      </c>
      <c r="D17" s="116"/>
      <c r="F17" s="117">
        <f>SUM(F20:F48)</f>
        <v>0</v>
      </c>
      <c r="G17" s="125">
        <f>SUM(G20:G48)</f>
        <v>0</v>
      </c>
      <c r="H17" s="125">
        <f t="shared" ref="H17:I17" si="0">SUM(H20:H48)</f>
        <v>0</v>
      </c>
      <c r="I17" s="125">
        <f t="shared" si="0"/>
        <v>0</v>
      </c>
    </row>
    <row r="18" spans="2:10" s="115" customFormat="1" x14ac:dyDescent="0.3">
      <c r="B18" s="116"/>
      <c r="C18" s="6"/>
      <c r="D18" s="126"/>
      <c r="E18" s="6"/>
    </row>
    <row r="19" spans="2:10" s="116" customFormat="1" x14ac:dyDescent="0.3">
      <c r="B19" s="120" t="s">
        <v>52</v>
      </c>
      <c r="C19" s="128" t="s">
        <v>57</v>
      </c>
      <c r="D19" s="128" t="s">
        <v>58</v>
      </c>
      <c r="E19" s="128" t="s">
        <v>59</v>
      </c>
      <c r="F19" s="128" t="s">
        <v>54</v>
      </c>
      <c r="G19" s="120" t="s">
        <v>55</v>
      </c>
      <c r="H19" s="120" t="s">
        <v>103</v>
      </c>
      <c r="I19" s="120" t="s">
        <v>104</v>
      </c>
      <c r="J19" s="120" t="s">
        <v>60</v>
      </c>
    </row>
    <row r="20" spans="2:10" s="115" customFormat="1" x14ac:dyDescent="0.3">
      <c r="B20" s="134" t="s">
        <v>177</v>
      </c>
      <c r="C20" s="50" t="s">
        <v>187</v>
      </c>
      <c r="D20" s="83"/>
      <c r="E20" s="51"/>
      <c r="F20" s="129">
        <f>SUMIFS(Resources!H:H,Resources!E:E,Activities!B20)</f>
        <v>0</v>
      </c>
      <c r="G20" s="121">
        <f>SUMIFS(Resources!K:K,Resources!E:E,Activities!B20)</f>
        <v>0</v>
      </c>
      <c r="H20" s="135"/>
      <c r="I20" s="135"/>
      <c r="J20" s="52"/>
    </row>
    <row r="21" spans="2:10" s="115" customFormat="1" x14ac:dyDescent="0.3">
      <c r="B21" s="134" t="s">
        <v>173</v>
      </c>
      <c r="C21" s="52" t="s">
        <v>181</v>
      </c>
      <c r="D21" s="84">
        <v>1</v>
      </c>
      <c r="E21" s="51"/>
      <c r="F21" s="129">
        <f>SUMIFS(Resources!H:H,Resources!E:E,Activities!B21)</f>
        <v>0</v>
      </c>
      <c r="G21" s="121">
        <f>SUMIFS(Resources!K:K,Resources!E:E,Activities!B21)</f>
        <v>0</v>
      </c>
      <c r="H21" s="135"/>
      <c r="I21" s="135"/>
      <c r="J21" s="52"/>
    </row>
    <row r="22" spans="2:10" s="115" customFormat="1" x14ac:dyDescent="0.3">
      <c r="B22" s="134" t="s">
        <v>174</v>
      </c>
      <c r="C22" s="52" t="s">
        <v>182</v>
      </c>
      <c r="D22" s="84">
        <v>1</v>
      </c>
      <c r="E22" s="51"/>
      <c r="F22" s="129">
        <f>SUMIFS(Resources!H:H,Resources!E:E,Activities!B22)</f>
        <v>0</v>
      </c>
      <c r="G22" s="121">
        <f>SUMIFS(Resources!K:K,Resources!E:E,Activities!B22)</f>
        <v>0</v>
      </c>
      <c r="H22" s="135"/>
      <c r="I22" s="135"/>
      <c r="J22" s="52"/>
    </row>
    <row r="23" spans="2:10" s="115" customFormat="1" x14ac:dyDescent="0.3">
      <c r="B23" s="134" t="s">
        <v>184</v>
      </c>
      <c r="C23" s="52" t="s">
        <v>183</v>
      </c>
      <c r="D23" s="84">
        <v>2</v>
      </c>
      <c r="E23" s="51"/>
      <c r="F23" s="129">
        <f>SUMIFS(Resources!H:H,Resources!E:E,Activities!B23)</f>
        <v>0</v>
      </c>
      <c r="G23" s="121">
        <f>SUMIFS(Resources!K:K,Resources!E:E,Activities!B23)</f>
        <v>0</v>
      </c>
      <c r="H23" s="135"/>
      <c r="I23" s="135"/>
      <c r="J23" s="52"/>
    </row>
    <row r="24" spans="2:10" s="115" customFormat="1" x14ac:dyDescent="0.3">
      <c r="B24" s="134" t="s">
        <v>185</v>
      </c>
      <c r="C24" s="52" t="s">
        <v>186</v>
      </c>
      <c r="D24" s="84">
        <v>2</v>
      </c>
      <c r="E24" s="51"/>
      <c r="F24" s="129">
        <f>SUMIFS(Resources!H:H,Resources!E:E,Activities!B24)</f>
        <v>0</v>
      </c>
      <c r="G24" s="121">
        <f>SUMIFS(Resources!K:K,Resources!E:E,Activities!B24)</f>
        <v>0</v>
      </c>
      <c r="H24" s="135"/>
      <c r="I24" s="135"/>
      <c r="J24" s="52"/>
    </row>
    <row r="25" spans="2:10" s="115" customFormat="1" x14ac:dyDescent="0.3">
      <c r="B25" s="134"/>
      <c r="C25" s="52"/>
      <c r="D25" s="84"/>
      <c r="E25" s="51"/>
      <c r="F25" s="129">
        <f>SUMIFS(Resources!H:H,Resources!E:E,Activities!B25)</f>
        <v>0</v>
      </c>
      <c r="G25" s="121">
        <f>SUMIFS(Resources!K:K,Resources!E:E,Activities!B25)</f>
        <v>0</v>
      </c>
      <c r="H25" s="135"/>
      <c r="I25" s="135"/>
      <c r="J25" s="52"/>
    </row>
    <row r="26" spans="2:10" s="115" customFormat="1" x14ac:dyDescent="0.3">
      <c r="B26" s="134"/>
      <c r="C26" s="52"/>
      <c r="D26" s="84"/>
      <c r="E26" s="51"/>
      <c r="F26" s="129">
        <f>SUMIFS(Resources!H:H,Resources!E:E,Activities!B26)</f>
        <v>0</v>
      </c>
      <c r="G26" s="121">
        <f>SUMIFS(Resources!K:K,Resources!E:E,Activities!B26)</f>
        <v>0</v>
      </c>
      <c r="H26" s="135"/>
      <c r="I26" s="135"/>
      <c r="J26" s="52"/>
    </row>
    <row r="27" spans="2:10" s="115" customFormat="1" x14ac:dyDescent="0.3">
      <c r="B27" s="134"/>
      <c r="C27" s="52"/>
      <c r="D27" s="84"/>
      <c r="E27" s="51"/>
      <c r="F27" s="129">
        <f>SUMIFS(Resources!H:H,Resources!E:E,Activities!B27)</f>
        <v>0</v>
      </c>
      <c r="G27" s="121">
        <f>SUMIFS(Resources!K:K,Resources!E:E,Activities!B27)</f>
        <v>0</v>
      </c>
      <c r="H27" s="135"/>
      <c r="I27" s="135"/>
      <c r="J27" s="52"/>
    </row>
    <row r="28" spans="2:10" s="115" customFormat="1" x14ac:dyDescent="0.3">
      <c r="B28" s="134"/>
      <c r="C28" s="52"/>
      <c r="D28" s="84"/>
      <c r="E28" s="51"/>
      <c r="F28" s="129">
        <f>SUMIFS(Resources!H:H,Resources!E:E,Activities!B28)</f>
        <v>0</v>
      </c>
      <c r="G28" s="121">
        <f>SUMIFS(Resources!K:K,Resources!E:E,Activities!B28)</f>
        <v>0</v>
      </c>
      <c r="H28" s="135"/>
      <c r="I28" s="135"/>
      <c r="J28" s="52"/>
    </row>
    <row r="29" spans="2:10" s="115" customFormat="1" x14ac:dyDescent="0.3">
      <c r="B29" s="134"/>
      <c r="C29" s="52"/>
      <c r="D29" s="84"/>
      <c r="E29" s="51"/>
      <c r="F29" s="129">
        <f>SUMIFS(Resources!H:H,Resources!E:E,Activities!B29)</f>
        <v>0</v>
      </c>
      <c r="G29" s="121">
        <f>SUMIFS(Resources!K:K,Resources!E:E,Activities!B29)</f>
        <v>0</v>
      </c>
      <c r="H29" s="135"/>
      <c r="I29" s="135"/>
      <c r="J29" s="52"/>
    </row>
    <row r="30" spans="2:10" s="115" customFormat="1" x14ac:dyDescent="0.3">
      <c r="B30" s="134"/>
      <c r="C30" s="52"/>
      <c r="D30" s="84"/>
      <c r="E30" s="51"/>
      <c r="F30" s="129">
        <f>SUMIFS(Resources!H:H,Resources!E:E,Activities!B30)</f>
        <v>0</v>
      </c>
      <c r="G30" s="121">
        <f>SUMIFS(Resources!K:K,Resources!E:E,Activities!B30)</f>
        <v>0</v>
      </c>
      <c r="H30" s="135"/>
      <c r="I30" s="135"/>
      <c r="J30" s="52"/>
    </row>
    <row r="31" spans="2:10" s="115" customFormat="1" x14ac:dyDescent="0.3">
      <c r="B31" s="134"/>
      <c r="C31" s="52"/>
      <c r="D31" s="84"/>
      <c r="E31" s="51"/>
      <c r="F31" s="129">
        <f>SUMIFS(Resources!H:H,Resources!E:E,Activities!B31)</f>
        <v>0</v>
      </c>
      <c r="G31" s="121">
        <f>SUMIFS(Resources!K:K,Resources!E:E,Activities!B31)</f>
        <v>0</v>
      </c>
      <c r="H31" s="135"/>
      <c r="I31" s="135"/>
      <c r="J31" s="52"/>
    </row>
    <row r="32" spans="2:10" s="115" customFormat="1" x14ac:dyDescent="0.3">
      <c r="B32" s="134"/>
      <c r="C32" s="52"/>
      <c r="D32" s="84"/>
      <c r="E32" s="51"/>
      <c r="F32" s="129">
        <f>SUMIFS(Resources!H:H,Resources!E:E,Activities!B32)</f>
        <v>0</v>
      </c>
      <c r="G32" s="121">
        <f>SUMIFS(Resources!K:K,Resources!E:E,Activities!B32)</f>
        <v>0</v>
      </c>
      <c r="H32" s="135"/>
      <c r="I32" s="135"/>
      <c r="J32" s="52"/>
    </row>
    <row r="33" spans="2:10" s="115" customFormat="1" x14ac:dyDescent="0.3">
      <c r="B33" s="134"/>
      <c r="C33" s="52"/>
      <c r="D33" s="84"/>
      <c r="E33" s="51"/>
      <c r="F33" s="129">
        <f>SUMIFS(Resources!H:H,Resources!E:E,Activities!B33)</f>
        <v>0</v>
      </c>
      <c r="G33" s="121">
        <f>SUMIFS(Resources!K:K,Resources!E:E,Activities!B33)</f>
        <v>0</v>
      </c>
      <c r="H33" s="135"/>
      <c r="I33" s="135"/>
      <c r="J33" s="52"/>
    </row>
    <row r="34" spans="2:10" s="115" customFormat="1" x14ac:dyDescent="0.3">
      <c r="B34" s="134"/>
      <c r="C34" s="52"/>
      <c r="D34" s="84"/>
      <c r="E34" s="51"/>
      <c r="F34" s="129">
        <f>SUMIFS(Resources!H:H,Resources!E:E,Activities!B34)</f>
        <v>0</v>
      </c>
      <c r="G34" s="121">
        <f>SUMIFS(Resources!K:K,Resources!E:E,Activities!B34)</f>
        <v>0</v>
      </c>
      <c r="H34" s="135"/>
      <c r="I34" s="135"/>
      <c r="J34" s="52"/>
    </row>
    <row r="35" spans="2:10" s="115" customFormat="1" x14ac:dyDescent="0.3">
      <c r="B35" s="134"/>
      <c r="C35" s="52"/>
      <c r="D35" s="84"/>
      <c r="E35" s="51"/>
      <c r="F35" s="129">
        <f>SUMIFS(Resources!H:H,Resources!E:E,Activities!B35)</f>
        <v>0</v>
      </c>
      <c r="G35" s="121">
        <f>SUMIFS(Resources!K:K,Resources!E:E,Activities!B35)</f>
        <v>0</v>
      </c>
      <c r="H35" s="135"/>
      <c r="I35" s="135"/>
      <c r="J35" s="52"/>
    </row>
    <row r="36" spans="2:10" s="115" customFormat="1" x14ac:dyDescent="0.3">
      <c r="B36" s="134"/>
      <c r="C36" s="52"/>
      <c r="D36" s="84"/>
      <c r="E36" s="51"/>
      <c r="F36" s="129">
        <f>SUMIFS(Resources!H:H,Resources!E:E,Activities!B36)</f>
        <v>0</v>
      </c>
      <c r="G36" s="121">
        <f>SUMIFS(Resources!K:K,Resources!E:E,Activities!B36)</f>
        <v>0</v>
      </c>
      <c r="H36" s="135"/>
      <c r="I36" s="135"/>
      <c r="J36" s="52"/>
    </row>
    <row r="37" spans="2:10" s="115" customFormat="1" x14ac:dyDescent="0.3">
      <c r="B37" s="134"/>
      <c r="C37" s="52"/>
      <c r="D37" s="84"/>
      <c r="E37" s="51"/>
      <c r="F37" s="129">
        <f>SUMIFS(Resources!H:H,Resources!E:E,Activities!B37)</f>
        <v>0</v>
      </c>
      <c r="G37" s="121">
        <f>SUMIFS(Resources!K:K,Resources!E:E,Activities!B37)</f>
        <v>0</v>
      </c>
      <c r="H37" s="135"/>
      <c r="I37" s="135"/>
      <c r="J37" s="52"/>
    </row>
    <row r="38" spans="2:10" s="115" customFormat="1" x14ac:dyDescent="0.3">
      <c r="B38" s="134"/>
      <c r="C38" s="52"/>
      <c r="D38" s="84"/>
      <c r="E38" s="51"/>
      <c r="F38" s="129">
        <f>SUMIFS(Resources!H:H,Resources!E:E,Activities!B38)</f>
        <v>0</v>
      </c>
      <c r="G38" s="121">
        <f>SUMIFS(Resources!K:K,Resources!E:E,Activities!B38)</f>
        <v>0</v>
      </c>
      <c r="H38" s="135"/>
      <c r="I38" s="135"/>
      <c r="J38" s="52"/>
    </row>
    <row r="39" spans="2:10" s="115" customFormat="1" x14ac:dyDescent="0.3">
      <c r="B39" s="134"/>
      <c r="C39" s="52"/>
      <c r="D39" s="84"/>
      <c r="E39" s="51"/>
      <c r="F39" s="129">
        <f>SUMIFS(Resources!H:H,Resources!E:E,Activities!B39)</f>
        <v>0</v>
      </c>
      <c r="G39" s="121">
        <f>SUMIFS(Resources!K:K,Resources!E:E,Activities!B39)</f>
        <v>0</v>
      </c>
      <c r="H39" s="135"/>
      <c r="I39" s="135"/>
      <c r="J39" s="52"/>
    </row>
    <row r="40" spans="2:10" s="115" customFormat="1" x14ac:dyDescent="0.3">
      <c r="B40" s="134"/>
      <c r="C40" s="52"/>
      <c r="D40" s="84"/>
      <c r="E40" s="51"/>
      <c r="F40" s="129">
        <f>SUMIFS(Resources!H:H,Resources!E:E,Activities!B40)</f>
        <v>0</v>
      </c>
      <c r="G40" s="121">
        <f>SUMIFS(Resources!K:K,Resources!E:E,Activities!B40)</f>
        <v>0</v>
      </c>
      <c r="H40" s="135"/>
      <c r="I40" s="135"/>
      <c r="J40" s="52"/>
    </row>
    <row r="41" spans="2:10" s="115" customFormat="1" x14ac:dyDescent="0.3">
      <c r="B41" s="134"/>
      <c r="C41" s="52"/>
      <c r="D41" s="84"/>
      <c r="E41" s="51"/>
      <c r="F41" s="129">
        <f>SUMIFS(Resources!H:H,Resources!E:E,Activities!B41)</f>
        <v>0</v>
      </c>
      <c r="G41" s="121">
        <f>SUMIFS(Resources!K:K,Resources!E:E,Activities!B41)</f>
        <v>0</v>
      </c>
      <c r="H41" s="135"/>
      <c r="I41" s="135"/>
      <c r="J41" s="52"/>
    </row>
    <row r="42" spans="2:10" s="115" customFormat="1" x14ac:dyDescent="0.3">
      <c r="B42" s="134"/>
      <c r="C42" s="52"/>
      <c r="D42" s="84"/>
      <c r="E42" s="51"/>
      <c r="F42" s="129">
        <f>SUMIFS(Resources!H:H,Resources!E:E,Activities!B42)</f>
        <v>0</v>
      </c>
      <c r="G42" s="121">
        <f>SUMIFS(Resources!K:K,Resources!E:E,Activities!B42)</f>
        <v>0</v>
      </c>
      <c r="H42" s="135"/>
      <c r="I42" s="135"/>
      <c r="J42" s="52"/>
    </row>
    <row r="43" spans="2:10" s="115" customFormat="1" x14ac:dyDescent="0.3">
      <c r="B43" s="134"/>
      <c r="C43" s="52"/>
      <c r="D43" s="84"/>
      <c r="E43" s="51"/>
      <c r="F43" s="129">
        <f>SUMIFS(Resources!H:H,Resources!E:E,Activities!B43)</f>
        <v>0</v>
      </c>
      <c r="G43" s="121">
        <f>SUMIFS(Resources!K:K,Resources!E:E,Activities!B43)</f>
        <v>0</v>
      </c>
      <c r="H43" s="135"/>
      <c r="I43" s="135"/>
      <c r="J43" s="52"/>
    </row>
    <row r="44" spans="2:10" s="115" customFormat="1" x14ac:dyDescent="0.3">
      <c r="B44" s="134"/>
      <c r="C44" s="52"/>
      <c r="D44" s="84"/>
      <c r="E44" s="51"/>
      <c r="F44" s="129">
        <f>SUMIFS(Resources!H:H,Resources!E:E,Activities!B44)</f>
        <v>0</v>
      </c>
      <c r="G44" s="121">
        <f>SUMIFS(Resources!K:K,Resources!E:E,Activities!B44)</f>
        <v>0</v>
      </c>
      <c r="H44" s="135"/>
      <c r="I44" s="135"/>
      <c r="J44" s="52"/>
    </row>
    <row r="45" spans="2:10" s="115" customFormat="1" x14ac:dyDescent="0.3">
      <c r="B45" s="134"/>
      <c r="C45" s="52"/>
      <c r="D45" s="84"/>
      <c r="E45" s="51"/>
      <c r="F45" s="129">
        <f>SUMIFS(Resources!H:H,Resources!E:E,Activities!B45)</f>
        <v>0</v>
      </c>
      <c r="G45" s="121">
        <f>SUMIFS(Resources!K:K,Resources!E:E,Activities!B45)</f>
        <v>0</v>
      </c>
      <c r="H45" s="135"/>
      <c r="I45" s="135"/>
      <c r="J45" s="52"/>
    </row>
    <row r="46" spans="2:10" s="115" customFormat="1" x14ac:dyDescent="0.3">
      <c r="B46" s="134"/>
      <c r="C46" s="52"/>
      <c r="D46" s="84"/>
      <c r="E46" s="51"/>
      <c r="F46" s="129">
        <f>SUMIFS(Resources!H:H,Resources!E:E,Activities!B46)</f>
        <v>0</v>
      </c>
      <c r="G46" s="121">
        <f>SUMIFS(Resources!K:K,Resources!E:E,Activities!B46)</f>
        <v>0</v>
      </c>
      <c r="H46" s="135"/>
      <c r="I46" s="135"/>
      <c r="J46" s="52"/>
    </row>
    <row r="47" spans="2:10" s="115" customFormat="1" x14ac:dyDescent="0.3">
      <c r="B47" s="134"/>
      <c r="C47" s="53"/>
      <c r="D47" s="84"/>
      <c r="E47" s="51"/>
      <c r="F47" s="129">
        <f>SUMIFS(Resources!H:H,Resources!E:E,Activities!B47)</f>
        <v>0</v>
      </c>
      <c r="G47" s="121">
        <f>SUMIFS(Resources!K:K,Resources!E:E,Activities!B47)</f>
        <v>0</v>
      </c>
      <c r="H47" s="135"/>
      <c r="I47" s="135"/>
      <c r="J47" s="52"/>
    </row>
    <row r="48" spans="2:10" s="115" customFormat="1" x14ac:dyDescent="0.3">
      <c r="B48" s="134"/>
      <c r="C48" s="53"/>
      <c r="D48" s="84"/>
      <c r="E48" s="51"/>
      <c r="F48" s="129">
        <f>SUMIFS(Resources!H:H,Resources!E:E,Activities!B48)</f>
        <v>0</v>
      </c>
      <c r="G48" s="121">
        <f>SUMIFS(Resources!K:K,Resources!E:E,Activities!B48)</f>
        <v>0</v>
      </c>
      <c r="H48" s="135"/>
      <c r="I48" s="135"/>
      <c r="J48" s="52"/>
    </row>
    <row r="49" spans="6:9" x14ac:dyDescent="0.25">
      <c r="F49" s="130"/>
      <c r="G49" s="131"/>
      <c r="H49" s="131"/>
      <c r="I49" s="131"/>
    </row>
    <row r="50" spans="6:9" x14ac:dyDescent="0.25">
      <c r="F50" s="132"/>
      <c r="G50" s="132"/>
      <c r="H50" s="132"/>
      <c r="I50" s="132"/>
    </row>
    <row r="51" spans="6:9" x14ac:dyDescent="0.25">
      <c r="F51" s="130"/>
      <c r="G51" s="131"/>
      <c r="H51" s="131"/>
      <c r="I51" s="131"/>
    </row>
    <row r="52" spans="6:9" x14ac:dyDescent="0.25">
      <c r="F52" s="130"/>
      <c r="G52" s="131"/>
      <c r="H52" s="131"/>
      <c r="I52" s="131"/>
    </row>
    <row r="53" spans="6:9" x14ac:dyDescent="0.25">
      <c r="F53" s="130"/>
      <c r="G53" s="131"/>
      <c r="H53" s="131"/>
      <c r="I53" s="131"/>
    </row>
  </sheetData>
  <sheetProtection sheet="1" objects="1" scenarios="1"/>
  <mergeCells count="5">
    <mergeCell ref="C9:E9"/>
    <mergeCell ref="C10:E10"/>
    <mergeCell ref="C11:E11"/>
    <mergeCell ref="C12:E12"/>
    <mergeCell ref="C13:E13"/>
  </mergeCells>
  <phoneticPr fontId="17" type="noConversion"/>
  <conditionalFormatting sqref="E20:E48">
    <cfRule type="dataBar" priority="13">
      <dataBar>
        <cfvo type="num" val="0"/>
        <cfvo type="num" val="1"/>
        <color theme="4" tint="0.39997558519241921"/>
      </dataBar>
      <extLst>
        <ext xmlns:x14="http://schemas.microsoft.com/office/spreadsheetml/2009/9/main" uri="{B025F937-C7B1-47D3-B67F-A62EFF666E3E}">
          <x14:id>{87EBF439-E8D8-4F85-A04B-B5A0314654C9}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&amp;L&amp;G
&amp;"Arial,Normal"&amp;9The Norwegian Mission Society&amp;11
&amp;"Arial,Kursiv"&amp;8A living church accross the earth.</oddHeader>
  </headerFooter>
  <ignoredErrors>
    <ignoredError sqref="B10:B11 B12:B13" numberStoredAsText="1"/>
  </ignoredError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7EBF439-E8D8-4F85-A04B-B5A0314654C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E20:E48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13357-CF2A-42C3-8DB7-824CEDD9EE24}">
  <sheetPr>
    <tabColor theme="0" tint="-4.9989318521683403E-2"/>
    <pageSetUpPr fitToPage="1"/>
  </sheetPr>
  <dimension ref="A2:L95"/>
  <sheetViews>
    <sheetView showGridLines="0" zoomScaleNormal="100" workbookViewId="0">
      <selection activeCell="G10" sqref="G10"/>
    </sheetView>
  </sheetViews>
  <sheetFormatPr baseColWidth="10" defaultColWidth="3.6640625" defaultRowHeight="13.2" x14ac:dyDescent="0.25"/>
  <cols>
    <col min="1" max="1" width="1.6640625" style="108" customWidth="1"/>
    <col min="2" max="2" width="6.33203125" style="108" customWidth="1"/>
    <col min="3" max="3" width="33.5546875" style="108" customWidth="1"/>
    <col min="4" max="4" width="17.44140625" style="108" customWidth="1"/>
    <col min="5" max="5" width="12" style="108" customWidth="1"/>
    <col min="6" max="6" width="8.33203125" style="108" bestFit="1" customWidth="1"/>
    <col min="7" max="7" width="13" style="108" customWidth="1"/>
    <col min="8" max="8" width="16.88671875" style="140" customWidth="1"/>
    <col min="9" max="9" width="10.5546875" style="108" customWidth="1"/>
    <col min="10" max="10" width="13.5546875" style="108" bestFit="1" customWidth="1"/>
    <col min="11" max="11" width="15.33203125" style="108" customWidth="1"/>
    <col min="12" max="12" width="30.109375" style="108" customWidth="1"/>
    <col min="13" max="16384" width="3.6640625" style="108"/>
  </cols>
  <sheetData>
    <row r="2" spans="1:12" s="107" customFormat="1" ht="15.6" x14ac:dyDescent="0.25">
      <c r="B2" s="87" t="s">
        <v>61</v>
      </c>
      <c r="C2" s="27"/>
      <c r="D2" s="27"/>
      <c r="G2" s="109"/>
      <c r="H2" s="136"/>
      <c r="L2" s="108"/>
    </row>
    <row r="3" spans="1:12" ht="15" x14ac:dyDescent="0.25">
      <c r="B3" s="137"/>
      <c r="C3" s="137"/>
      <c r="D3" s="137"/>
      <c r="F3" s="107"/>
      <c r="G3" s="107"/>
      <c r="H3" s="138"/>
    </row>
    <row r="4" spans="1:12" ht="13.8" thickBot="1" x14ac:dyDescent="0.3">
      <c r="B4" s="85" t="s">
        <v>1</v>
      </c>
      <c r="C4" s="111"/>
      <c r="D4" s="111"/>
      <c r="E4" s="111"/>
      <c r="F4" s="111"/>
      <c r="G4" s="30"/>
      <c r="H4" s="139"/>
      <c r="I4" s="111"/>
      <c r="J4" s="111"/>
      <c r="K4" s="111"/>
      <c r="L4" s="111"/>
    </row>
    <row r="5" spans="1:12" x14ac:dyDescent="0.25">
      <c r="G5" s="7"/>
    </row>
    <row r="6" spans="1:12" x14ac:dyDescent="0.25">
      <c r="A6" s="15"/>
      <c r="B6" s="15"/>
      <c r="C6" s="15"/>
      <c r="D6" s="15"/>
      <c r="E6" s="15"/>
      <c r="F6" s="15"/>
      <c r="G6" s="18"/>
      <c r="H6" s="113" t="s">
        <v>50</v>
      </c>
      <c r="I6" s="141"/>
      <c r="J6" s="141"/>
      <c r="K6" s="113" t="s">
        <v>50</v>
      </c>
      <c r="L6" s="15"/>
    </row>
    <row r="7" spans="1:12" x14ac:dyDescent="0.25">
      <c r="A7" s="15"/>
      <c r="B7" s="15"/>
      <c r="C7" s="15"/>
      <c r="D7" s="15"/>
      <c r="E7" s="15"/>
      <c r="F7" s="15"/>
      <c r="G7" s="18"/>
      <c r="H7" s="142">
        <f>SUM(H11:H80)</f>
        <v>0</v>
      </c>
      <c r="I7" s="15"/>
      <c r="J7" s="15"/>
      <c r="K7" s="142">
        <f>SUM(K11:K80)</f>
        <v>0</v>
      </c>
      <c r="L7" s="15"/>
    </row>
    <row r="8" spans="1:12" x14ac:dyDescent="0.25">
      <c r="A8" s="15"/>
      <c r="B8" s="15"/>
      <c r="C8" s="15"/>
      <c r="D8" s="15"/>
      <c r="E8" s="15"/>
      <c r="F8" s="15"/>
      <c r="G8" s="18"/>
      <c r="H8" s="143"/>
      <c r="I8" s="15"/>
      <c r="J8" s="15"/>
      <c r="K8" s="15"/>
      <c r="L8" s="15"/>
    </row>
    <row r="9" spans="1:12" x14ac:dyDescent="0.25">
      <c r="A9" s="15"/>
      <c r="B9" s="15"/>
      <c r="C9" s="15"/>
      <c r="D9" s="15"/>
      <c r="E9" s="15"/>
      <c r="F9" s="144"/>
      <c r="G9" s="145" t="s">
        <v>62</v>
      </c>
      <c r="H9" s="146"/>
      <c r="I9" s="144"/>
      <c r="J9" s="145" t="s">
        <v>63</v>
      </c>
      <c r="K9" s="147"/>
      <c r="L9" s="15"/>
    </row>
    <row r="10" spans="1:12" ht="12.75" customHeight="1" x14ac:dyDescent="0.25">
      <c r="A10" s="15"/>
      <c r="B10" s="148" t="s">
        <v>52</v>
      </c>
      <c r="C10" s="148" t="s">
        <v>64</v>
      </c>
      <c r="D10" s="148" t="s">
        <v>65</v>
      </c>
      <c r="E10" s="148" t="s">
        <v>66</v>
      </c>
      <c r="F10" s="148" t="s">
        <v>67</v>
      </c>
      <c r="G10" s="148" t="s">
        <v>68</v>
      </c>
      <c r="H10" s="149" t="s">
        <v>69</v>
      </c>
      <c r="I10" s="148" t="s">
        <v>67</v>
      </c>
      <c r="J10" s="148" t="s">
        <v>68</v>
      </c>
      <c r="K10" s="148" t="s">
        <v>69</v>
      </c>
      <c r="L10" s="120" t="s">
        <v>70</v>
      </c>
    </row>
    <row r="11" spans="1:12" x14ac:dyDescent="0.25">
      <c r="A11" s="15"/>
      <c r="B11" s="120">
        <v>1</v>
      </c>
      <c r="C11" s="54"/>
      <c r="D11" s="55"/>
      <c r="E11" s="56" t="s">
        <v>177</v>
      </c>
      <c r="F11" s="57"/>
      <c r="G11" s="58"/>
      <c r="H11" s="150">
        <f>F11*G11</f>
        <v>0</v>
      </c>
      <c r="I11" s="57"/>
      <c r="J11" s="58"/>
      <c r="K11" s="150">
        <f>I11*J11</f>
        <v>0</v>
      </c>
      <c r="L11" s="63"/>
    </row>
    <row r="12" spans="1:12" x14ac:dyDescent="0.25">
      <c r="A12" s="15"/>
      <c r="B12" s="120">
        <v>2</v>
      </c>
      <c r="C12" s="54"/>
      <c r="D12" s="55"/>
      <c r="E12" s="56"/>
      <c r="F12" s="57"/>
      <c r="G12" s="58"/>
      <c r="H12" s="150">
        <f t="shared" ref="H12:H75" si="0">F12*G12</f>
        <v>0</v>
      </c>
      <c r="I12" s="57"/>
      <c r="J12" s="58"/>
      <c r="K12" s="150">
        <f t="shared" ref="K12:K75" si="1">I12*J12</f>
        <v>0</v>
      </c>
      <c r="L12" s="63"/>
    </row>
    <row r="13" spans="1:12" x14ac:dyDescent="0.25">
      <c r="A13" s="15"/>
      <c r="B13" s="120">
        <v>3</v>
      </c>
      <c r="C13" s="54"/>
      <c r="D13" s="55"/>
      <c r="E13" s="56"/>
      <c r="F13" s="57"/>
      <c r="G13" s="58"/>
      <c r="H13" s="150">
        <f t="shared" si="0"/>
        <v>0</v>
      </c>
      <c r="I13" s="57"/>
      <c r="J13" s="58"/>
      <c r="K13" s="150">
        <f t="shared" si="1"/>
        <v>0</v>
      </c>
      <c r="L13" s="63"/>
    </row>
    <row r="14" spans="1:12" x14ac:dyDescent="0.25">
      <c r="A14" s="15"/>
      <c r="B14" s="120">
        <v>4</v>
      </c>
      <c r="C14" s="54"/>
      <c r="D14" s="55"/>
      <c r="E14" s="56"/>
      <c r="F14" s="57"/>
      <c r="G14" s="58"/>
      <c r="H14" s="150">
        <f t="shared" si="0"/>
        <v>0</v>
      </c>
      <c r="I14" s="57"/>
      <c r="J14" s="58"/>
      <c r="K14" s="150">
        <f t="shared" si="1"/>
        <v>0</v>
      </c>
      <c r="L14" s="63"/>
    </row>
    <row r="15" spans="1:12" x14ac:dyDescent="0.25">
      <c r="A15" s="15"/>
      <c r="B15" s="120">
        <v>5</v>
      </c>
      <c r="C15" s="54"/>
      <c r="D15" s="55"/>
      <c r="E15" s="56"/>
      <c r="F15" s="57"/>
      <c r="G15" s="58"/>
      <c r="H15" s="150">
        <f t="shared" si="0"/>
        <v>0</v>
      </c>
      <c r="I15" s="57"/>
      <c r="J15" s="58"/>
      <c r="K15" s="150">
        <f t="shared" si="1"/>
        <v>0</v>
      </c>
      <c r="L15" s="63"/>
    </row>
    <row r="16" spans="1:12" x14ac:dyDescent="0.25">
      <c r="A16" s="15"/>
      <c r="B16" s="120">
        <v>6</v>
      </c>
      <c r="C16" s="54"/>
      <c r="D16" s="55"/>
      <c r="E16" s="56"/>
      <c r="F16" s="57"/>
      <c r="G16" s="58"/>
      <c r="H16" s="150">
        <f t="shared" si="0"/>
        <v>0</v>
      </c>
      <c r="I16" s="57"/>
      <c r="J16" s="58"/>
      <c r="K16" s="150">
        <f t="shared" si="1"/>
        <v>0</v>
      </c>
      <c r="L16" s="63"/>
    </row>
    <row r="17" spans="1:12" x14ac:dyDescent="0.25">
      <c r="A17" s="15"/>
      <c r="B17" s="120">
        <v>7</v>
      </c>
      <c r="C17" s="54"/>
      <c r="D17" s="55"/>
      <c r="E17" s="56"/>
      <c r="F17" s="57"/>
      <c r="G17" s="58"/>
      <c r="H17" s="150">
        <f t="shared" si="0"/>
        <v>0</v>
      </c>
      <c r="I17" s="57"/>
      <c r="J17" s="58"/>
      <c r="K17" s="150">
        <f t="shared" si="1"/>
        <v>0</v>
      </c>
      <c r="L17" s="63"/>
    </row>
    <row r="18" spans="1:12" x14ac:dyDescent="0.25">
      <c r="A18" s="15"/>
      <c r="B18" s="120">
        <v>8</v>
      </c>
      <c r="C18" s="54"/>
      <c r="D18" s="55"/>
      <c r="E18" s="56"/>
      <c r="F18" s="57"/>
      <c r="G18" s="58"/>
      <c r="H18" s="150">
        <f t="shared" si="0"/>
        <v>0</v>
      </c>
      <c r="I18" s="57"/>
      <c r="J18" s="58"/>
      <c r="K18" s="150">
        <f t="shared" si="1"/>
        <v>0</v>
      </c>
      <c r="L18" s="63"/>
    </row>
    <row r="19" spans="1:12" x14ac:dyDescent="0.25">
      <c r="A19" s="15"/>
      <c r="B19" s="120">
        <v>9</v>
      </c>
      <c r="C19" s="59"/>
      <c r="D19" s="60"/>
      <c r="E19" s="61"/>
      <c r="F19" s="57"/>
      <c r="G19" s="58"/>
      <c r="H19" s="150">
        <f t="shared" si="0"/>
        <v>0</v>
      </c>
      <c r="I19" s="57"/>
      <c r="J19" s="58"/>
      <c r="K19" s="150">
        <f t="shared" si="1"/>
        <v>0</v>
      </c>
      <c r="L19" s="63"/>
    </row>
    <row r="20" spans="1:12" x14ac:dyDescent="0.25">
      <c r="A20" s="15"/>
      <c r="B20" s="120">
        <v>10</v>
      </c>
      <c r="C20" s="59"/>
      <c r="D20" s="60"/>
      <c r="E20" s="61"/>
      <c r="F20" s="57"/>
      <c r="G20" s="58"/>
      <c r="H20" s="150">
        <f t="shared" si="0"/>
        <v>0</v>
      </c>
      <c r="I20" s="57"/>
      <c r="J20" s="58"/>
      <c r="K20" s="150">
        <f t="shared" si="1"/>
        <v>0</v>
      </c>
      <c r="L20" s="63"/>
    </row>
    <row r="21" spans="1:12" x14ac:dyDescent="0.25">
      <c r="A21" s="15"/>
      <c r="B21" s="120">
        <v>11</v>
      </c>
      <c r="C21" s="59"/>
      <c r="D21" s="60"/>
      <c r="E21" s="61"/>
      <c r="F21" s="57"/>
      <c r="G21" s="58"/>
      <c r="H21" s="150">
        <f t="shared" si="0"/>
        <v>0</v>
      </c>
      <c r="I21" s="57"/>
      <c r="J21" s="58"/>
      <c r="K21" s="150">
        <f t="shared" si="1"/>
        <v>0</v>
      </c>
      <c r="L21" s="63"/>
    </row>
    <row r="22" spans="1:12" x14ac:dyDescent="0.25">
      <c r="A22" s="15"/>
      <c r="B22" s="120">
        <v>12</v>
      </c>
      <c r="C22" s="54"/>
      <c r="D22" s="55"/>
      <c r="E22" s="56"/>
      <c r="F22" s="57"/>
      <c r="G22" s="58"/>
      <c r="H22" s="150">
        <f t="shared" si="0"/>
        <v>0</v>
      </c>
      <c r="I22" s="57"/>
      <c r="J22" s="58"/>
      <c r="K22" s="150">
        <f t="shared" si="1"/>
        <v>0</v>
      </c>
      <c r="L22" s="63"/>
    </row>
    <row r="23" spans="1:12" x14ac:dyDescent="0.25">
      <c r="A23" s="15"/>
      <c r="B23" s="120">
        <v>13</v>
      </c>
      <c r="C23" s="54"/>
      <c r="D23" s="55"/>
      <c r="E23" s="56"/>
      <c r="F23" s="57"/>
      <c r="G23" s="58"/>
      <c r="H23" s="150">
        <f t="shared" si="0"/>
        <v>0</v>
      </c>
      <c r="I23" s="57"/>
      <c r="J23" s="58"/>
      <c r="K23" s="150">
        <f t="shared" si="1"/>
        <v>0</v>
      </c>
      <c r="L23" s="63"/>
    </row>
    <row r="24" spans="1:12" x14ac:dyDescent="0.25">
      <c r="A24" s="15"/>
      <c r="B24" s="120">
        <v>14</v>
      </c>
      <c r="C24" s="54"/>
      <c r="D24" s="55"/>
      <c r="E24" s="56"/>
      <c r="F24" s="57"/>
      <c r="G24" s="58"/>
      <c r="H24" s="150">
        <f t="shared" si="0"/>
        <v>0</v>
      </c>
      <c r="I24" s="57"/>
      <c r="J24" s="58"/>
      <c r="K24" s="150">
        <f t="shared" si="1"/>
        <v>0</v>
      </c>
      <c r="L24" s="63"/>
    </row>
    <row r="25" spans="1:12" x14ac:dyDescent="0.25">
      <c r="A25" s="15"/>
      <c r="B25" s="120">
        <v>15</v>
      </c>
      <c r="C25" s="54"/>
      <c r="D25" s="55"/>
      <c r="E25" s="56"/>
      <c r="F25" s="57"/>
      <c r="G25" s="58"/>
      <c r="H25" s="150">
        <f t="shared" si="0"/>
        <v>0</v>
      </c>
      <c r="I25" s="57"/>
      <c r="J25" s="58"/>
      <c r="K25" s="150">
        <f t="shared" si="1"/>
        <v>0</v>
      </c>
      <c r="L25" s="63"/>
    </row>
    <row r="26" spans="1:12" x14ac:dyDescent="0.25">
      <c r="A26" s="15"/>
      <c r="B26" s="120">
        <v>16</v>
      </c>
      <c r="C26" s="54"/>
      <c r="D26" s="55"/>
      <c r="E26" s="56"/>
      <c r="F26" s="57"/>
      <c r="G26" s="58"/>
      <c r="H26" s="150">
        <f t="shared" si="0"/>
        <v>0</v>
      </c>
      <c r="I26" s="57"/>
      <c r="J26" s="58"/>
      <c r="K26" s="150">
        <f t="shared" si="1"/>
        <v>0</v>
      </c>
      <c r="L26" s="63"/>
    </row>
    <row r="27" spans="1:12" x14ac:dyDescent="0.25">
      <c r="A27" s="15"/>
      <c r="B27" s="120">
        <v>17</v>
      </c>
      <c r="C27" s="54"/>
      <c r="D27" s="55"/>
      <c r="E27" s="56"/>
      <c r="F27" s="57"/>
      <c r="G27" s="58"/>
      <c r="H27" s="150">
        <f t="shared" si="0"/>
        <v>0</v>
      </c>
      <c r="I27" s="57"/>
      <c r="J27" s="58"/>
      <c r="K27" s="150">
        <f t="shared" si="1"/>
        <v>0</v>
      </c>
      <c r="L27" s="63"/>
    </row>
    <row r="28" spans="1:12" x14ac:dyDescent="0.25">
      <c r="A28" s="15"/>
      <c r="B28" s="120">
        <v>18</v>
      </c>
      <c r="C28" s="54"/>
      <c r="D28" s="55"/>
      <c r="E28" s="56"/>
      <c r="F28" s="57"/>
      <c r="G28" s="58"/>
      <c r="H28" s="150">
        <f t="shared" si="0"/>
        <v>0</v>
      </c>
      <c r="I28" s="57"/>
      <c r="J28" s="58"/>
      <c r="K28" s="150">
        <f t="shared" si="1"/>
        <v>0</v>
      </c>
      <c r="L28" s="63"/>
    </row>
    <row r="29" spans="1:12" x14ac:dyDescent="0.25">
      <c r="A29" s="15"/>
      <c r="B29" s="120">
        <v>19</v>
      </c>
      <c r="C29" s="62"/>
      <c r="D29" s="55"/>
      <c r="E29" s="56"/>
      <c r="F29" s="57"/>
      <c r="G29" s="58"/>
      <c r="H29" s="150">
        <f t="shared" si="0"/>
        <v>0</v>
      </c>
      <c r="I29" s="57"/>
      <c r="J29" s="58"/>
      <c r="K29" s="150">
        <f t="shared" si="1"/>
        <v>0</v>
      </c>
      <c r="L29" s="63"/>
    </row>
    <row r="30" spans="1:12" x14ac:dyDescent="0.25">
      <c r="A30" s="15"/>
      <c r="B30" s="120">
        <v>20</v>
      </c>
      <c r="C30" s="54"/>
      <c r="D30" s="55"/>
      <c r="E30" s="56"/>
      <c r="F30" s="57"/>
      <c r="G30" s="58"/>
      <c r="H30" s="150">
        <f t="shared" si="0"/>
        <v>0</v>
      </c>
      <c r="I30" s="57"/>
      <c r="J30" s="58"/>
      <c r="K30" s="150">
        <f t="shared" si="1"/>
        <v>0</v>
      </c>
      <c r="L30" s="63"/>
    </row>
    <row r="31" spans="1:12" x14ac:dyDescent="0.25">
      <c r="A31" s="15"/>
      <c r="B31" s="120">
        <v>21</v>
      </c>
      <c r="C31" s="54"/>
      <c r="D31" s="55"/>
      <c r="E31" s="56"/>
      <c r="F31" s="57"/>
      <c r="G31" s="58"/>
      <c r="H31" s="150">
        <f t="shared" si="0"/>
        <v>0</v>
      </c>
      <c r="I31" s="57"/>
      <c r="J31" s="58"/>
      <c r="K31" s="150">
        <f t="shared" si="1"/>
        <v>0</v>
      </c>
      <c r="L31" s="63"/>
    </row>
    <row r="32" spans="1:12" x14ac:dyDescent="0.25">
      <c r="A32" s="15"/>
      <c r="B32" s="120">
        <v>22</v>
      </c>
      <c r="C32" s="54"/>
      <c r="D32" s="55"/>
      <c r="E32" s="56"/>
      <c r="F32" s="57"/>
      <c r="G32" s="58"/>
      <c r="H32" s="150">
        <f t="shared" si="0"/>
        <v>0</v>
      </c>
      <c r="I32" s="57"/>
      <c r="J32" s="58"/>
      <c r="K32" s="150">
        <f t="shared" si="1"/>
        <v>0</v>
      </c>
      <c r="L32" s="63"/>
    </row>
    <row r="33" spans="1:12" x14ac:dyDescent="0.25">
      <c r="A33" s="15"/>
      <c r="B33" s="120">
        <v>23</v>
      </c>
      <c r="C33" s="54"/>
      <c r="D33" s="55"/>
      <c r="E33" s="56"/>
      <c r="F33" s="57"/>
      <c r="G33" s="58"/>
      <c r="H33" s="150">
        <f t="shared" si="0"/>
        <v>0</v>
      </c>
      <c r="I33" s="57"/>
      <c r="J33" s="58"/>
      <c r="K33" s="150">
        <f t="shared" si="1"/>
        <v>0</v>
      </c>
      <c r="L33" s="63"/>
    </row>
    <row r="34" spans="1:12" x14ac:dyDescent="0.25">
      <c r="A34" s="15"/>
      <c r="B34" s="120">
        <v>24</v>
      </c>
      <c r="C34" s="54"/>
      <c r="D34" s="55"/>
      <c r="E34" s="56"/>
      <c r="F34" s="57"/>
      <c r="G34" s="58"/>
      <c r="H34" s="150">
        <f t="shared" si="0"/>
        <v>0</v>
      </c>
      <c r="I34" s="57"/>
      <c r="J34" s="58"/>
      <c r="K34" s="150">
        <f t="shared" si="1"/>
        <v>0</v>
      </c>
      <c r="L34" s="63"/>
    </row>
    <row r="35" spans="1:12" x14ac:dyDescent="0.25">
      <c r="A35" s="15"/>
      <c r="B35" s="120">
        <v>25</v>
      </c>
      <c r="C35" s="54"/>
      <c r="D35" s="55"/>
      <c r="E35" s="56"/>
      <c r="F35" s="57"/>
      <c r="G35" s="58"/>
      <c r="H35" s="150">
        <f t="shared" si="0"/>
        <v>0</v>
      </c>
      <c r="I35" s="57"/>
      <c r="J35" s="58"/>
      <c r="K35" s="150">
        <f t="shared" si="1"/>
        <v>0</v>
      </c>
      <c r="L35" s="63"/>
    </row>
    <row r="36" spans="1:12" x14ac:dyDescent="0.25">
      <c r="A36" s="15"/>
      <c r="B36" s="120">
        <v>26</v>
      </c>
      <c r="C36" s="54"/>
      <c r="D36" s="55"/>
      <c r="E36" s="56"/>
      <c r="F36" s="57"/>
      <c r="G36" s="58"/>
      <c r="H36" s="150">
        <f t="shared" si="0"/>
        <v>0</v>
      </c>
      <c r="I36" s="57"/>
      <c r="J36" s="58"/>
      <c r="K36" s="150">
        <f t="shared" si="1"/>
        <v>0</v>
      </c>
      <c r="L36" s="63"/>
    </row>
    <row r="37" spans="1:12" x14ac:dyDescent="0.25">
      <c r="A37" s="15"/>
      <c r="B37" s="120">
        <v>27</v>
      </c>
      <c r="C37" s="54"/>
      <c r="D37" s="55"/>
      <c r="E37" s="56"/>
      <c r="F37" s="57"/>
      <c r="G37" s="58"/>
      <c r="H37" s="150">
        <f t="shared" si="0"/>
        <v>0</v>
      </c>
      <c r="I37" s="57"/>
      <c r="J37" s="58"/>
      <c r="K37" s="150">
        <f t="shared" si="1"/>
        <v>0</v>
      </c>
      <c r="L37" s="63"/>
    </row>
    <row r="38" spans="1:12" x14ac:dyDescent="0.25">
      <c r="A38" s="15"/>
      <c r="B38" s="120">
        <v>28</v>
      </c>
      <c r="C38" s="54"/>
      <c r="D38" s="55"/>
      <c r="E38" s="56"/>
      <c r="F38" s="57"/>
      <c r="G38" s="58"/>
      <c r="H38" s="150">
        <f t="shared" si="0"/>
        <v>0</v>
      </c>
      <c r="I38" s="57"/>
      <c r="J38" s="58"/>
      <c r="K38" s="150">
        <f t="shared" si="1"/>
        <v>0</v>
      </c>
      <c r="L38" s="63"/>
    </row>
    <row r="39" spans="1:12" x14ac:dyDescent="0.25">
      <c r="A39" s="15"/>
      <c r="B39" s="120">
        <v>29</v>
      </c>
      <c r="C39" s="54"/>
      <c r="D39" s="55"/>
      <c r="E39" s="56"/>
      <c r="F39" s="57"/>
      <c r="G39" s="58"/>
      <c r="H39" s="150">
        <f t="shared" si="0"/>
        <v>0</v>
      </c>
      <c r="I39" s="57"/>
      <c r="J39" s="58"/>
      <c r="K39" s="150">
        <f t="shared" si="1"/>
        <v>0</v>
      </c>
      <c r="L39" s="63"/>
    </row>
    <row r="40" spans="1:12" x14ac:dyDescent="0.25">
      <c r="A40" s="15"/>
      <c r="B40" s="120">
        <v>30</v>
      </c>
      <c r="C40" s="54"/>
      <c r="D40" s="55"/>
      <c r="E40" s="56"/>
      <c r="F40" s="57"/>
      <c r="G40" s="58"/>
      <c r="H40" s="150">
        <f t="shared" si="0"/>
        <v>0</v>
      </c>
      <c r="I40" s="57"/>
      <c r="J40" s="58"/>
      <c r="K40" s="150">
        <f t="shared" si="1"/>
        <v>0</v>
      </c>
      <c r="L40" s="63"/>
    </row>
    <row r="41" spans="1:12" x14ac:dyDescent="0.25">
      <c r="A41" s="15"/>
      <c r="B41" s="120">
        <v>31</v>
      </c>
      <c r="C41" s="54"/>
      <c r="D41" s="55"/>
      <c r="E41" s="56"/>
      <c r="F41" s="57"/>
      <c r="G41" s="58"/>
      <c r="H41" s="150">
        <f t="shared" si="0"/>
        <v>0</v>
      </c>
      <c r="I41" s="57"/>
      <c r="J41" s="58"/>
      <c r="K41" s="150">
        <f t="shared" si="1"/>
        <v>0</v>
      </c>
      <c r="L41" s="63"/>
    </row>
    <row r="42" spans="1:12" x14ac:dyDescent="0.25">
      <c r="A42" s="15"/>
      <c r="B42" s="120">
        <v>32</v>
      </c>
      <c r="C42" s="54"/>
      <c r="D42" s="55"/>
      <c r="E42" s="56"/>
      <c r="F42" s="57"/>
      <c r="G42" s="58"/>
      <c r="H42" s="150">
        <f t="shared" si="0"/>
        <v>0</v>
      </c>
      <c r="I42" s="57"/>
      <c r="J42" s="58"/>
      <c r="K42" s="150">
        <f t="shared" si="1"/>
        <v>0</v>
      </c>
      <c r="L42" s="63"/>
    </row>
    <row r="43" spans="1:12" x14ac:dyDescent="0.25">
      <c r="A43" s="15"/>
      <c r="B43" s="120">
        <v>33</v>
      </c>
      <c r="C43" s="54"/>
      <c r="D43" s="55"/>
      <c r="E43" s="56"/>
      <c r="F43" s="57"/>
      <c r="G43" s="58"/>
      <c r="H43" s="150">
        <f t="shared" si="0"/>
        <v>0</v>
      </c>
      <c r="I43" s="57"/>
      <c r="J43" s="58"/>
      <c r="K43" s="150">
        <f t="shared" si="1"/>
        <v>0</v>
      </c>
      <c r="L43" s="63"/>
    </row>
    <row r="44" spans="1:12" x14ac:dyDescent="0.25">
      <c r="A44" s="15"/>
      <c r="B44" s="120">
        <v>34</v>
      </c>
      <c r="C44" s="54"/>
      <c r="D44" s="55"/>
      <c r="E44" s="56"/>
      <c r="F44" s="57"/>
      <c r="G44" s="58"/>
      <c r="H44" s="150">
        <f t="shared" si="0"/>
        <v>0</v>
      </c>
      <c r="I44" s="57"/>
      <c r="J44" s="58"/>
      <c r="K44" s="150">
        <f t="shared" si="1"/>
        <v>0</v>
      </c>
      <c r="L44" s="63"/>
    </row>
    <row r="45" spans="1:12" x14ac:dyDescent="0.25">
      <c r="A45" s="15"/>
      <c r="B45" s="120">
        <v>35</v>
      </c>
      <c r="C45" s="54"/>
      <c r="D45" s="55"/>
      <c r="E45" s="56"/>
      <c r="F45" s="57"/>
      <c r="G45" s="58"/>
      <c r="H45" s="150">
        <f t="shared" si="0"/>
        <v>0</v>
      </c>
      <c r="I45" s="57"/>
      <c r="J45" s="58"/>
      <c r="K45" s="150">
        <f t="shared" si="1"/>
        <v>0</v>
      </c>
      <c r="L45" s="63"/>
    </row>
    <row r="46" spans="1:12" x14ac:dyDescent="0.25">
      <c r="A46" s="15"/>
      <c r="B46" s="120">
        <v>36</v>
      </c>
      <c r="C46" s="54"/>
      <c r="D46" s="55"/>
      <c r="E46" s="56"/>
      <c r="F46" s="57"/>
      <c r="G46" s="58"/>
      <c r="H46" s="150">
        <f t="shared" si="0"/>
        <v>0</v>
      </c>
      <c r="I46" s="57"/>
      <c r="J46" s="58"/>
      <c r="K46" s="150">
        <f t="shared" si="1"/>
        <v>0</v>
      </c>
      <c r="L46" s="63"/>
    </row>
    <row r="47" spans="1:12" x14ac:dyDescent="0.25">
      <c r="A47" s="15"/>
      <c r="B47" s="120">
        <v>37</v>
      </c>
      <c r="C47" s="54"/>
      <c r="D47" s="55"/>
      <c r="E47" s="56"/>
      <c r="F47" s="57"/>
      <c r="G47" s="58"/>
      <c r="H47" s="150">
        <f t="shared" si="0"/>
        <v>0</v>
      </c>
      <c r="I47" s="57"/>
      <c r="J47" s="58"/>
      <c r="K47" s="150">
        <f t="shared" si="1"/>
        <v>0</v>
      </c>
      <c r="L47" s="63"/>
    </row>
    <row r="48" spans="1:12" x14ac:dyDescent="0.25">
      <c r="A48" s="15"/>
      <c r="B48" s="120">
        <v>38</v>
      </c>
      <c r="C48" s="54"/>
      <c r="D48" s="55"/>
      <c r="E48" s="56"/>
      <c r="F48" s="57"/>
      <c r="G48" s="58"/>
      <c r="H48" s="150">
        <f t="shared" si="0"/>
        <v>0</v>
      </c>
      <c r="I48" s="57"/>
      <c r="J48" s="58"/>
      <c r="K48" s="150">
        <f t="shared" si="1"/>
        <v>0</v>
      </c>
      <c r="L48" s="63"/>
    </row>
    <row r="49" spans="1:12" x14ac:dyDescent="0.25">
      <c r="A49" s="15"/>
      <c r="B49" s="120">
        <v>39</v>
      </c>
      <c r="C49" s="54"/>
      <c r="D49" s="55"/>
      <c r="E49" s="56"/>
      <c r="F49" s="57"/>
      <c r="G49" s="58"/>
      <c r="H49" s="150">
        <f t="shared" si="0"/>
        <v>0</v>
      </c>
      <c r="I49" s="57"/>
      <c r="J49" s="58"/>
      <c r="K49" s="150">
        <f t="shared" si="1"/>
        <v>0</v>
      </c>
      <c r="L49" s="63"/>
    </row>
    <row r="50" spans="1:12" x14ac:dyDescent="0.25">
      <c r="A50" s="15"/>
      <c r="B50" s="120">
        <v>40</v>
      </c>
      <c r="C50" s="54"/>
      <c r="D50" s="55"/>
      <c r="E50" s="56"/>
      <c r="F50" s="57"/>
      <c r="G50" s="58"/>
      <c r="H50" s="150">
        <f t="shared" si="0"/>
        <v>0</v>
      </c>
      <c r="I50" s="57"/>
      <c r="J50" s="58"/>
      <c r="K50" s="150">
        <f t="shared" si="1"/>
        <v>0</v>
      </c>
      <c r="L50" s="63"/>
    </row>
    <row r="51" spans="1:12" x14ac:dyDescent="0.25">
      <c r="A51" s="15"/>
      <c r="B51" s="120">
        <v>41</v>
      </c>
      <c r="C51" s="54"/>
      <c r="D51" s="55"/>
      <c r="E51" s="56"/>
      <c r="F51" s="57"/>
      <c r="G51" s="58"/>
      <c r="H51" s="150">
        <f t="shared" si="0"/>
        <v>0</v>
      </c>
      <c r="I51" s="57"/>
      <c r="J51" s="58"/>
      <c r="K51" s="150">
        <f t="shared" si="1"/>
        <v>0</v>
      </c>
      <c r="L51" s="63"/>
    </row>
    <row r="52" spans="1:12" x14ac:dyDescent="0.25">
      <c r="A52" s="15"/>
      <c r="B52" s="120">
        <v>42</v>
      </c>
      <c r="C52" s="54"/>
      <c r="D52" s="55"/>
      <c r="E52" s="56"/>
      <c r="F52" s="57"/>
      <c r="G52" s="58"/>
      <c r="H52" s="150">
        <f t="shared" si="0"/>
        <v>0</v>
      </c>
      <c r="I52" s="57"/>
      <c r="J52" s="58"/>
      <c r="K52" s="150">
        <f t="shared" si="1"/>
        <v>0</v>
      </c>
      <c r="L52" s="63"/>
    </row>
    <row r="53" spans="1:12" x14ac:dyDescent="0.25">
      <c r="A53" s="15"/>
      <c r="B53" s="120">
        <v>43</v>
      </c>
      <c r="C53" s="54"/>
      <c r="D53" s="55"/>
      <c r="E53" s="56"/>
      <c r="F53" s="57"/>
      <c r="G53" s="58"/>
      <c r="H53" s="150">
        <f t="shared" si="0"/>
        <v>0</v>
      </c>
      <c r="I53" s="57"/>
      <c r="J53" s="58"/>
      <c r="K53" s="150">
        <f t="shared" si="1"/>
        <v>0</v>
      </c>
      <c r="L53" s="63"/>
    </row>
    <row r="54" spans="1:12" x14ac:dyDescent="0.25">
      <c r="A54" s="15"/>
      <c r="B54" s="120">
        <v>44</v>
      </c>
      <c r="C54" s="54"/>
      <c r="D54" s="55"/>
      <c r="E54" s="56"/>
      <c r="F54" s="57"/>
      <c r="G54" s="58"/>
      <c r="H54" s="150">
        <f t="shared" si="0"/>
        <v>0</v>
      </c>
      <c r="I54" s="57"/>
      <c r="J54" s="58"/>
      <c r="K54" s="150">
        <f t="shared" si="1"/>
        <v>0</v>
      </c>
      <c r="L54" s="63"/>
    </row>
    <row r="55" spans="1:12" x14ac:dyDescent="0.25">
      <c r="A55" s="15"/>
      <c r="B55" s="120">
        <v>45</v>
      </c>
      <c r="C55" s="54"/>
      <c r="D55" s="55"/>
      <c r="E55" s="56"/>
      <c r="F55" s="57"/>
      <c r="G55" s="58"/>
      <c r="H55" s="150">
        <f t="shared" si="0"/>
        <v>0</v>
      </c>
      <c r="I55" s="57"/>
      <c r="J55" s="58"/>
      <c r="K55" s="150">
        <f t="shared" si="1"/>
        <v>0</v>
      </c>
      <c r="L55" s="63"/>
    </row>
    <row r="56" spans="1:12" x14ac:dyDescent="0.25">
      <c r="A56" s="15"/>
      <c r="B56" s="120">
        <v>46</v>
      </c>
      <c r="C56" s="54"/>
      <c r="D56" s="55"/>
      <c r="E56" s="56"/>
      <c r="F56" s="57"/>
      <c r="G56" s="58"/>
      <c r="H56" s="150">
        <f t="shared" si="0"/>
        <v>0</v>
      </c>
      <c r="I56" s="57"/>
      <c r="J56" s="58"/>
      <c r="K56" s="150">
        <f t="shared" si="1"/>
        <v>0</v>
      </c>
      <c r="L56" s="63"/>
    </row>
    <row r="57" spans="1:12" x14ac:dyDescent="0.25">
      <c r="A57" s="15"/>
      <c r="B57" s="120">
        <v>47</v>
      </c>
      <c r="C57" s="54"/>
      <c r="D57" s="55"/>
      <c r="E57" s="56"/>
      <c r="F57" s="57"/>
      <c r="G57" s="58"/>
      <c r="H57" s="150">
        <f t="shared" si="0"/>
        <v>0</v>
      </c>
      <c r="I57" s="57"/>
      <c r="J57" s="58"/>
      <c r="K57" s="150">
        <f t="shared" si="1"/>
        <v>0</v>
      </c>
      <c r="L57" s="63"/>
    </row>
    <row r="58" spans="1:12" x14ac:dyDescent="0.25">
      <c r="A58" s="15"/>
      <c r="B58" s="120">
        <v>48</v>
      </c>
      <c r="C58" s="54"/>
      <c r="D58" s="55"/>
      <c r="E58" s="56"/>
      <c r="F58" s="57"/>
      <c r="G58" s="58"/>
      <c r="H58" s="150">
        <f t="shared" si="0"/>
        <v>0</v>
      </c>
      <c r="I58" s="57"/>
      <c r="J58" s="58"/>
      <c r="K58" s="150">
        <f t="shared" si="1"/>
        <v>0</v>
      </c>
      <c r="L58" s="63"/>
    </row>
    <row r="59" spans="1:12" x14ac:dyDescent="0.25">
      <c r="A59" s="15"/>
      <c r="B59" s="120">
        <v>49</v>
      </c>
      <c r="C59" s="54"/>
      <c r="D59" s="55"/>
      <c r="E59" s="56"/>
      <c r="F59" s="57"/>
      <c r="G59" s="58"/>
      <c r="H59" s="150">
        <f t="shared" si="0"/>
        <v>0</v>
      </c>
      <c r="I59" s="57"/>
      <c r="J59" s="58"/>
      <c r="K59" s="150">
        <f t="shared" si="1"/>
        <v>0</v>
      </c>
      <c r="L59" s="63"/>
    </row>
    <row r="60" spans="1:12" x14ac:dyDescent="0.25">
      <c r="A60" s="15"/>
      <c r="B60" s="120">
        <v>50</v>
      </c>
      <c r="C60" s="54"/>
      <c r="D60" s="55"/>
      <c r="E60" s="56"/>
      <c r="F60" s="57"/>
      <c r="G60" s="58"/>
      <c r="H60" s="150">
        <f t="shared" si="0"/>
        <v>0</v>
      </c>
      <c r="I60" s="57"/>
      <c r="J60" s="58"/>
      <c r="K60" s="150">
        <f t="shared" si="1"/>
        <v>0</v>
      </c>
      <c r="L60" s="63"/>
    </row>
    <row r="61" spans="1:12" x14ac:dyDescent="0.25">
      <c r="A61" s="15"/>
      <c r="B61" s="120">
        <v>51</v>
      </c>
      <c r="C61" s="54"/>
      <c r="D61" s="55"/>
      <c r="E61" s="56"/>
      <c r="F61" s="57"/>
      <c r="G61" s="58"/>
      <c r="H61" s="150">
        <f t="shared" si="0"/>
        <v>0</v>
      </c>
      <c r="I61" s="57"/>
      <c r="J61" s="58"/>
      <c r="K61" s="150">
        <f t="shared" si="1"/>
        <v>0</v>
      </c>
      <c r="L61" s="63"/>
    </row>
    <row r="62" spans="1:12" x14ac:dyDescent="0.25">
      <c r="A62" s="15"/>
      <c r="B62" s="120">
        <v>52</v>
      </c>
      <c r="C62" s="54"/>
      <c r="D62" s="55"/>
      <c r="E62" s="56"/>
      <c r="F62" s="57"/>
      <c r="G62" s="58"/>
      <c r="H62" s="150">
        <f t="shared" si="0"/>
        <v>0</v>
      </c>
      <c r="I62" s="57"/>
      <c r="J62" s="58"/>
      <c r="K62" s="150">
        <f t="shared" si="1"/>
        <v>0</v>
      </c>
      <c r="L62" s="63"/>
    </row>
    <row r="63" spans="1:12" x14ac:dyDescent="0.25">
      <c r="A63" s="15"/>
      <c r="B63" s="120">
        <v>53</v>
      </c>
      <c r="C63" s="54"/>
      <c r="D63" s="55"/>
      <c r="E63" s="56"/>
      <c r="F63" s="57"/>
      <c r="G63" s="58"/>
      <c r="H63" s="150">
        <f t="shared" si="0"/>
        <v>0</v>
      </c>
      <c r="I63" s="57"/>
      <c r="J63" s="58"/>
      <c r="K63" s="150">
        <f t="shared" si="1"/>
        <v>0</v>
      </c>
      <c r="L63" s="63"/>
    </row>
    <row r="64" spans="1:12" x14ac:dyDescent="0.25">
      <c r="A64" s="15"/>
      <c r="B64" s="120">
        <v>54</v>
      </c>
      <c r="C64" s="54"/>
      <c r="D64" s="55"/>
      <c r="E64" s="56"/>
      <c r="F64" s="57"/>
      <c r="G64" s="58"/>
      <c r="H64" s="150">
        <f t="shared" si="0"/>
        <v>0</v>
      </c>
      <c r="I64" s="57"/>
      <c r="J64" s="58"/>
      <c r="K64" s="150">
        <f t="shared" si="1"/>
        <v>0</v>
      </c>
      <c r="L64" s="63"/>
    </row>
    <row r="65" spans="1:12" x14ac:dyDescent="0.25">
      <c r="A65" s="15"/>
      <c r="B65" s="120">
        <v>55</v>
      </c>
      <c r="C65" s="54"/>
      <c r="D65" s="55"/>
      <c r="E65" s="56"/>
      <c r="F65" s="57"/>
      <c r="G65" s="58"/>
      <c r="H65" s="150">
        <f t="shared" si="0"/>
        <v>0</v>
      </c>
      <c r="I65" s="57"/>
      <c r="J65" s="58"/>
      <c r="K65" s="150">
        <f t="shared" si="1"/>
        <v>0</v>
      </c>
      <c r="L65" s="63"/>
    </row>
    <row r="66" spans="1:12" x14ac:dyDescent="0.25">
      <c r="A66" s="15"/>
      <c r="B66" s="120">
        <v>56</v>
      </c>
      <c r="C66" s="54"/>
      <c r="D66" s="55"/>
      <c r="E66" s="56"/>
      <c r="F66" s="57"/>
      <c r="G66" s="58"/>
      <c r="H66" s="150">
        <f t="shared" si="0"/>
        <v>0</v>
      </c>
      <c r="I66" s="57"/>
      <c r="J66" s="58"/>
      <c r="K66" s="150">
        <f t="shared" si="1"/>
        <v>0</v>
      </c>
      <c r="L66" s="63"/>
    </row>
    <row r="67" spans="1:12" x14ac:dyDescent="0.25">
      <c r="A67" s="15"/>
      <c r="B67" s="120">
        <v>57</v>
      </c>
      <c r="C67" s="54"/>
      <c r="D67" s="55"/>
      <c r="E67" s="56"/>
      <c r="F67" s="57"/>
      <c r="G67" s="58"/>
      <c r="H67" s="150">
        <f t="shared" si="0"/>
        <v>0</v>
      </c>
      <c r="I67" s="57"/>
      <c r="J67" s="58"/>
      <c r="K67" s="150">
        <f t="shared" si="1"/>
        <v>0</v>
      </c>
      <c r="L67" s="63"/>
    </row>
    <row r="68" spans="1:12" x14ac:dyDescent="0.25">
      <c r="A68" s="15"/>
      <c r="B68" s="120">
        <v>58</v>
      </c>
      <c r="C68" s="54"/>
      <c r="D68" s="55"/>
      <c r="E68" s="56"/>
      <c r="F68" s="57"/>
      <c r="G68" s="58"/>
      <c r="H68" s="150">
        <f t="shared" si="0"/>
        <v>0</v>
      </c>
      <c r="I68" s="57"/>
      <c r="J68" s="58"/>
      <c r="K68" s="150">
        <f t="shared" si="1"/>
        <v>0</v>
      </c>
      <c r="L68" s="63"/>
    </row>
    <row r="69" spans="1:12" x14ac:dyDescent="0.25">
      <c r="A69" s="15"/>
      <c r="B69" s="120">
        <v>59</v>
      </c>
      <c r="C69" s="54"/>
      <c r="D69" s="55"/>
      <c r="E69" s="56"/>
      <c r="F69" s="57"/>
      <c r="G69" s="58"/>
      <c r="H69" s="150">
        <f t="shared" si="0"/>
        <v>0</v>
      </c>
      <c r="I69" s="57"/>
      <c r="J69" s="58"/>
      <c r="K69" s="150">
        <f t="shared" si="1"/>
        <v>0</v>
      </c>
      <c r="L69" s="63"/>
    </row>
    <row r="70" spans="1:12" x14ac:dyDescent="0.25">
      <c r="A70" s="15"/>
      <c r="B70" s="120">
        <v>60</v>
      </c>
      <c r="C70" s="54"/>
      <c r="D70" s="55"/>
      <c r="E70" s="56"/>
      <c r="F70" s="57"/>
      <c r="G70" s="58"/>
      <c r="H70" s="150">
        <f t="shared" si="0"/>
        <v>0</v>
      </c>
      <c r="I70" s="57"/>
      <c r="J70" s="58"/>
      <c r="K70" s="150">
        <f t="shared" si="1"/>
        <v>0</v>
      </c>
      <c r="L70" s="63"/>
    </row>
    <row r="71" spans="1:12" x14ac:dyDescent="0.25">
      <c r="A71" s="15"/>
      <c r="B71" s="120">
        <v>61</v>
      </c>
      <c r="C71" s="54"/>
      <c r="D71" s="55"/>
      <c r="E71" s="56"/>
      <c r="F71" s="57"/>
      <c r="G71" s="58"/>
      <c r="H71" s="150">
        <f t="shared" si="0"/>
        <v>0</v>
      </c>
      <c r="I71" s="57"/>
      <c r="J71" s="58"/>
      <c r="K71" s="150">
        <f t="shared" si="1"/>
        <v>0</v>
      </c>
      <c r="L71" s="63"/>
    </row>
    <row r="72" spans="1:12" x14ac:dyDescent="0.25">
      <c r="A72" s="15"/>
      <c r="B72" s="120">
        <v>62</v>
      </c>
      <c r="C72" s="54"/>
      <c r="D72" s="55"/>
      <c r="E72" s="56"/>
      <c r="F72" s="57"/>
      <c r="G72" s="58"/>
      <c r="H72" s="150">
        <f t="shared" si="0"/>
        <v>0</v>
      </c>
      <c r="I72" s="57"/>
      <c r="J72" s="58"/>
      <c r="K72" s="150">
        <f t="shared" si="1"/>
        <v>0</v>
      </c>
      <c r="L72" s="63"/>
    </row>
    <row r="73" spans="1:12" x14ac:dyDescent="0.25">
      <c r="A73" s="15"/>
      <c r="B73" s="120">
        <v>63</v>
      </c>
      <c r="C73" s="54"/>
      <c r="D73" s="55"/>
      <c r="E73" s="56"/>
      <c r="F73" s="57"/>
      <c r="G73" s="58"/>
      <c r="H73" s="150">
        <f t="shared" si="0"/>
        <v>0</v>
      </c>
      <c r="I73" s="57"/>
      <c r="J73" s="58"/>
      <c r="K73" s="150">
        <f t="shared" si="1"/>
        <v>0</v>
      </c>
      <c r="L73" s="63"/>
    </row>
    <row r="74" spans="1:12" x14ac:dyDescent="0.25">
      <c r="A74" s="15"/>
      <c r="B74" s="120">
        <v>64</v>
      </c>
      <c r="C74" s="54"/>
      <c r="D74" s="55"/>
      <c r="E74" s="56"/>
      <c r="F74" s="57"/>
      <c r="G74" s="58"/>
      <c r="H74" s="150">
        <f t="shared" si="0"/>
        <v>0</v>
      </c>
      <c r="I74" s="57"/>
      <c r="J74" s="58"/>
      <c r="K74" s="150">
        <f t="shared" si="1"/>
        <v>0</v>
      </c>
      <c r="L74" s="63"/>
    </row>
    <row r="75" spans="1:12" x14ac:dyDescent="0.25">
      <c r="A75" s="15"/>
      <c r="B75" s="120">
        <v>65</v>
      </c>
      <c r="C75" s="54"/>
      <c r="D75" s="55"/>
      <c r="E75" s="56"/>
      <c r="F75" s="57"/>
      <c r="G75" s="58"/>
      <c r="H75" s="150">
        <f t="shared" si="0"/>
        <v>0</v>
      </c>
      <c r="I75" s="57"/>
      <c r="J75" s="58"/>
      <c r="K75" s="150">
        <f t="shared" si="1"/>
        <v>0</v>
      </c>
      <c r="L75" s="63"/>
    </row>
    <row r="76" spans="1:12" x14ac:dyDescent="0.25">
      <c r="A76" s="15"/>
      <c r="B76" s="120">
        <v>66</v>
      </c>
      <c r="C76" s="54"/>
      <c r="D76" s="55"/>
      <c r="E76" s="56"/>
      <c r="F76" s="57"/>
      <c r="G76" s="58"/>
      <c r="H76" s="150">
        <f t="shared" ref="H76:H80" si="2">F76*G76</f>
        <v>0</v>
      </c>
      <c r="I76" s="57"/>
      <c r="J76" s="58"/>
      <c r="K76" s="150">
        <f t="shared" ref="K76:K80" si="3">I76*J76</f>
        <v>0</v>
      </c>
      <c r="L76" s="63"/>
    </row>
    <row r="77" spans="1:12" x14ac:dyDescent="0.25">
      <c r="A77" s="15"/>
      <c r="B77" s="120">
        <v>67</v>
      </c>
      <c r="C77" s="54"/>
      <c r="D77" s="55"/>
      <c r="E77" s="56"/>
      <c r="F77" s="57"/>
      <c r="G77" s="58"/>
      <c r="H77" s="150">
        <f t="shared" si="2"/>
        <v>0</v>
      </c>
      <c r="I77" s="57"/>
      <c r="J77" s="58"/>
      <c r="K77" s="150">
        <f t="shared" si="3"/>
        <v>0</v>
      </c>
      <c r="L77" s="63"/>
    </row>
    <row r="78" spans="1:12" x14ac:dyDescent="0.25">
      <c r="A78" s="15"/>
      <c r="B78" s="120">
        <v>68</v>
      </c>
      <c r="C78" s="54"/>
      <c r="D78" s="55"/>
      <c r="E78" s="56"/>
      <c r="F78" s="57"/>
      <c r="G78" s="58"/>
      <c r="H78" s="150">
        <f t="shared" si="2"/>
        <v>0</v>
      </c>
      <c r="I78" s="57"/>
      <c r="J78" s="58"/>
      <c r="K78" s="150">
        <f t="shared" si="3"/>
        <v>0</v>
      </c>
      <c r="L78" s="63"/>
    </row>
    <row r="79" spans="1:12" x14ac:dyDescent="0.25">
      <c r="A79" s="15"/>
      <c r="B79" s="120">
        <v>69</v>
      </c>
      <c r="C79" s="54"/>
      <c r="D79" s="55"/>
      <c r="E79" s="56"/>
      <c r="F79" s="57"/>
      <c r="G79" s="58"/>
      <c r="H79" s="150">
        <f t="shared" si="2"/>
        <v>0</v>
      </c>
      <c r="I79" s="57"/>
      <c r="J79" s="58"/>
      <c r="K79" s="150">
        <f t="shared" si="3"/>
        <v>0</v>
      </c>
      <c r="L79" s="63"/>
    </row>
    <row r="80" spans="1:12" x14ac:dyDescent="0.25">
      <c r="A80" s="15"/>
      <c r="B80" s="120">
        <v>70</v>
      </c>
      <c r="C80" s="54"/>
      <c r="D80" s="55"/>
      <c r="E80" s="56"/>
      <c r="F80" s="57"/>
      <c r="G80" s="58"/>
      <c r="H80" s="150">
        <f t="shared" si="2"/>
        <v>0</v>
      </c>
      <c r="I80" s="57"/>
      <c r="J80" s="58"/>
      <c r="K80" s="150">
        <f t="shared" si="3"/>
        <v>0</v>
      </c>
      <c r="L80" s="63"/>
    </row>
    <row r="84" spans="3:3" hidden="1" x14ac:dyDescent="0.25">
      <c r="C84" s="10" t="s">
        <v>71</v>
      </c>
    </row>
    <row r="85" spans="3:3" hidden="1" x14ac:dyDescent="0.25">
      <c r="C85" s="7" t="s">
        <v>72</v>
      </c>
    </row>
    <row r="86" spans="3:3" hidden="1" x14ac:dyDescent="0.25">
      <c r="C86" s="7" t="s">
        <v>73</v>
      </c>
    </row>
    <row r="87" spans="3:3" hidden="1" x14ac:dyDescent="0.25">
      <c r="C87" s="7" t="s">
        <v>74</v>
      </c>
    </row>
    <row r="88" spans="3:3" hidden="1" x14ac:dyDescent="0.25">
      <c r="C88" s="7" t="s">
        <v>75</v>
      </c>
    </row>
    <row r="89" spans="3:3" hidden="1" x14ac:dyDescent="0.25">
      <c r="C89" s="7" t="s">
        <v>76</v>
      </c>
    </row>
    <row r="90" spans="3:3" hidden="1" x14ac:dyDescent="0.25">
      <c r="C90" s="7" t="s">
        <v>77</v>
      </c>
    </row>
    <row r="91" spans="3:3" hidden="1" x14ac:dyDescent="0.25">
      <c r="C91" s="7"/>
    </row>
    <row r="92" spans="3:3" hidden="1" x14ac:dyDescent="0.25">
      <c r="C92" s="10" t="s">
        <v>78</v>
      </c>
    </row>
    <row r="93" spans="3:3" hidden="1" x14ac:dyDescent="0.25">
      <c r="C93" s="7" t="s">
        <v>79</v>
      </c>
    </row>
    <row r="94" spans="3:3" hidden="1" x14ac:dyDescent="0.25">
      <c r="C94" s="7" t="s">
        <v>80</v>
      </c>
    </row>
    <row r="95" spans="3:3" hidden="1" x14ac:dyDescent="0.25">
      <c r="C95" s="7" t="s">
        <v>44</v>
      </c>
    </row>
  </sheetData>
  <sheetProtection sheet="1" objects="1" scenarios="1"/>
  <dataValidations count="1">
    <dataValidation type="list" allowBlank="1" showInputMessage="1" showErrorMessage="1" sqref="D11:D80" xr:uid="{DE97E320-2077-4559-BC3D-66E911C770D1}">
      <formula1>$C$85:$C$90</formula1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portrait" r:id="rId1"/>
  <headerFooter>
    <oddHeader>&amp;L&amp;G
&amp;"Arial,Normal"&amp;9The Norwegian Mission Society&amp;11
&amp;"Arial,Kursiv"&amp;8A living church accross the earth.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D15AB-F510-43F6-95B1-658F26CA4D4D}">
  <sheetPr>
    <tabColor theme="0" tint="-4.9989318521683403E-2"/>
    <pageSetUpPr fitToPage="1"/>
  </sheetPr>
  <dimension ref="B1:K50"/>
  <sheetViews>
    <sheetView showGridLines="0" zoomScale="90" zoomScaleNormal="90" workbookViewId="0">
      <selection activeCell="G8" sqref="G8"/>
    </sheetView>
  </sheetViews>
  <sheetFormatPr baseColWidth="10" defaultColWidth="11.44140625" defaultRowHeight="13.2" x14ac:dyDescent="0.3"/>
  <cols>
    <col min="1" max="1" width="1.5546875" style="6" customWidth="1"/>
    <col min="2" max="2" width="6.44140625" style="6" customWidth="1"/>
    <col min="3" max="3" width="41.5546875" style="161" bestFit="1" customWidth="1"/>
    <col min="4" max="11" width="17.33203125" style="6" customWidth="1"/>
    <col min="12" max="12" width="14" style="6" customWidth="1"/>
    <col min="13" max="16384" width="11.44140625" style="6"/>
  </cols>
  <sheetData>
    <row r="1" spans="2:11" x14ac:dyDescent="0.2">
      <c r="C1" s="12"/>
    </row>
    <row r="2" spans="2:11" s="152" customFormat="1" ht="15.6" x14ac:dyDescent="0.3">
      <c r="B2" s="87" t="s">
        <v>81</v>
      </c>
      <c r="C2" s="151"/>
      <c r="K2" s="6"/>
    </row>
    <row r="3" spans="2:11" ht="13.8" x14ac:dyDescent="0.3">
      <c r="B3" s="137"/>
      <c r="C3" s="151"/>
    </row>
    <row r="4" spans="2:11" ht="13.8" thickBot="1" x14ac:dyDescent="0.35">
      <c r="B4" s="85" t="s">
        <v>1</v>
      </c>
      <c r="C4" s="153"/>
      <c r="D4" s="154"/>
      <c r="E4" s="154"/>
      <c r="F4" s="155"/>
      <c r="G4" s="155"/>
      <c r="H4" s="156"/>
      <c r="I4" s="156"/>
      <c r="J4" s="156"/>
      <c r="K4" s="156"/>
    </row>
    <row r="5" spans="2:11" ht="13.8" x14ac:dyDescent="0.3">
      <c r="B5" s="157"/>
      <c r="C5" s="158"/>
      <c r="F5" s="86"/>
      <c r="G5" s="86"/>
      <c r="H5" s="159"/>
      <c r="I5" s="159"/>
      <c r="J5" s="159"/>
      <c r="K5" s="159"/>
    </row>
    <row r="6" spans="2:11" ht="13.8" x14ac:dyDescent="0.3">
      <c r="B6" s="157"/>
      <c r="C6" s="158"/>
      <c r="F6" s="229" t="s">
        <v>82</v>
      </c>
      <c r="G6" s="229"/>
      <c r="H6" s="229" t="s">
        <v>54</v>
      </c>
      <c r="I6" s="229"/>
      <c r="J6" s="229" t="s">
        <v>55</v>
      </c>
      <c r="K6" s="229"/>
    </row>
    <row r="7" spans="2:11" ht="13.8" x14ac:dyDescent="0.3">
      <c r="B7" s="157"/>
      <c r="C7" s="158"/>
      <c r="F7" s="230" t="s">
        <v>94</v>
      </c>
      <c r="G7" s="230"/>
      <c r="H7" s="231">
        <f>SUM(D30:K30)</f>
        <v>0</v>
      </c>
      <c r="I7" s="231"/>
      <c r="J7" s="231">
        <f>SUM(D36:K36)</f>
        <v>0</v>
      </c>
      <c r="K7" s="231"/>
    </row>
    <row r="8" spans="2:11" x14ac:dyDescent="0.25">
      <c r="B8" s="1"/>
      <c r="C8" s="12"/>
    </row>
    <row r="9" spans="2:11" x14ac:dyDescent="0.25">
      <c r="B9" s="1"/>
      <c r="C9" s="12"/>
    </row>
    <row r="10" spans="2:11" x14ac:dyDescent="0.25">
      <c r="B10" s="1"/>
      <c r="C10" s="12"/>
      <c r="D10" s="160">
        <v>1</v>
      </c>
      <c r="E10" s="160">
        <v>2</v>
      </c>
      <c r="F10" s="160">
        <v>3</v>
      </c>
      <c r="G10" s="160">
        <v>4</v>
      </c>
      <c r="H10" s="160">
        <v>5</v>
      </c>
      <c r="I10" s="160">
        <v>6</v>
      </c>
      <c r="J10" s="160">
        <v>7</v>
      </c>
      <c r="K10" s="160">
        <v>8</v>
      </c>
    </row>
    <row r="11" spans="2:11" ht="44.25" customHeight="1" x14ac:dyDescent="0.3">
      <c r="B11" s="232" t="s">
        <v>85</v>
      </c>
      <c r="C11" s="127" t="s">
        <v>86</v>
      </c>
      <c r="D11" s="64" t="s">
        <v>87</v>
      </c>
      <c r="E11" s="64"/>
      <c r="F11" s="64"/>
      <c r="G11" s="64"/>
      <c r="H11" s="64"/>
      <c r="I11" s="64"/>
      <c r="J11" s="64"/>
      <c r="K11" s="64"/>
    </row>
    <row r="12" spans="2:11" ht="52.5" customHeight="1" x14ac:dyDescent="0.3">
      <c r="B12" s="233"/>
      <c r="C12" s="127" t="s">
        <v>88</v>
      </c>
      <c r="D12" s="64" t="s">
        <v>89</v>
      </c>
      <c r="E12" s="64"/>
      <c r="F12" s="64"/>
      <c r="G12" s="64"/>
      <c r="H12" s="64"/>
      <c r="I12" s="64"/>
      <c r="J12" s="64"/>
      <c r="K12" s="64"/>
    </row>
    <row r="13" spans="2:11" x14ac:dyDescent="0.3">
      <c r="B13" s="233"/>
      <c r="C13" s="127" t="s">
        <v>90</v>
      </c>
      <c r="D13" s="65"/>
      <c r="E13" s="66"/>
      <c r="F13" s="66"/>
      <c r="G13" s="66"/>
      <c r="H13" s="66"/>
      <c r="I13" s="66"/>
      <c r="J13" s="66"/>
      <c r="K13" s="66"/>
    </row>
    <row r="14" spans="2:11" x14ac:dyDescent="0.3">
      <c r="B14" s="233"/>
      <c r="C14" s="127" t="s">
        <v>91</v>
      </c>
      <c r="D14" s="65"/>
      <c r="E14" s="66"/>
      <c r="F14" s="66"/>
      <c r="G14" s="66"/>
      <c r="H14" s="66"/>
      <c r="I14" s="66"/>
      <c r="J14" s="66"/>
      <c r="K14" s="66"/>
    </row>
    <row r="15" spans="2:11" x14ac:dyDescent="0.3">
      <c r="B15" s="234"/>
      <c r="C15" s="127" t="s">
        <v>92</v>
      </c>
      <c r="D15" s="66"/>
      <c r="E15" s="66"/>
      <c r="F15" s="66"/>
      <c r="G15" s="66"/>
      <c r="H15" s="66"/>
      <c r="I15" s="66"/>
      <c r="J15" s="66"/>
      <c r="K15" s="66"/>
    </row>
    <row r="16" spans="2:11" x14ac:dyDescent="0.3">
      <c r="D16" s="162"/>
      <c r="E16" s="162"/>
      <c r="F16" s="162"/>
      <c r="G16" s="162"/>
      <c r="H16" s="162"/>
      <c r="I16" s="162"/>
      <c r="J16" s="162"/>
      <c r="K16" s="162"/>
    </row>
    <row r="17" spans="2:11" x14ac:dyDescent="0.3">
      <c r="B17" s="235" t="s">
        <v>93</v>
      </c>
      <c r="C17" s="163" t="str">
        <f>"Salary in accordance with employment contract."</f>
        <v>Salary in accordance with employment contract.</v>
      </c>
      <c r="D17" s="67"/>
      <c r="E17" s="67"/>
      <c r="F17" s="67"/>
      <c r="G17" s="67"/>
      <c r="H17" s="67"/>
      <c r="I17" s="67"/>
      <c r="J17" s="67"/>
      <c r="K17" s="67"/>
    </row>
    <row r="18" spans="2:11" x14ac:dyDescent="0.3">
      <c r="B18" s="233"/>
      <c r="C18" s="163" t="str">
        <f>"Pensions/ provident fund, national staff. "</f>
        <v xml:space="preserve">Pensions/ provident fund, national staff. </v>
      </c>
      <c r="D18" s="67"/>
      <c r="E18" s="67"/>
      <c r="F18" s="67"/>
      <c r="G18" s="67"/>
      <c r="H18" s="67"/>
      <c r="I18" s="67"/>
      <c r="J18" s="67"/>
      <c r="K18" s="67"/>
    </row>
    <row r="19" spans="2:11" x14ac:dyDescent="0.3">
      <c r="B19" s="233"/>
      <c r="C19" s="163" t="str">
        <f>"National Pension insurance."</f>
        <v>National Pension insurance.</v>
      </c>
      <c r="D19" s="67"/>
      <c r="E19" s="67"/>
      <c r="F19" s="67"/>
      <c r="G19" s="67"/>
      <c r="H19" s="67"/>
      <c r="I19" s="67"/>
      <c r="J19" s="67"/>
      <c r="K19" s="67"/>
    </row>
    <row r="20" spans="2:11" x14ac:dyDescent="0.3">
      <c r="B20" s="233"/>
      <c r="C20" s="163" t="str">
        <f>"Social Insurance national staff. "</f>
        <v xml:space="preserve">Social Insurance national staff. </v>
      </c>
      <c r="D20" s="67"/>
      <c r="E20" s="67"/>
      <c r="F20" s="67"/>
      <c r="G20" s="67"/>
      <c r="H20" s="67"/>
      <c r="I20" s="67"/>
      <c r="J20" s="67"/>
      <c r="K20" s="67"/>
    </row>
    <row r="21" spans="2:11" x14ac:dyDescent="0.3">
      <c r="B21" s="233"/>
      <c r="C21" s="163" t="str">
        <f>"Public medical insurance national staff. "</f>
        <v xml:space="preserve">Public medical insurance national staff. </v>
      </c>
      <c r="D21" s="67"/>
      <c r="E21" s="67"/>
      <c r="F21" s="67"/>
      <c r="G21" s="67"/>
      <c r="H21" s="67"/>
      <c r="I21" s="67"/>
      <c r="J21" s="67"/>
      <c r="K21" s="67"/>
    </row>
    <row r="22" spans="2:11" x14ac:dyDescent="0.3">
      <c r="B22" s="233"/>
      <c r="C22" s="164" t="str">
        <f>"Severence Pay. "</f>
        <v xml:space="preserve">Severence Pay. </v>
      </c>
      <c r="D22" s="67"/>
      <c r="E22" s="67"/>
      <c r="F22" s="67"/>
      <c r="G22" s="67"/>
      <c r="H22" s="67"/>
      <c r="I22" s="67"/>
      <c r="J22" s="67"/>
      <c r="K22" s="67"/>
    </row>
    <row r="23" spans="2:11" x14ac:dyDescent="0.3">
      <c r="B23" s="233"/>
      <c r="C23" s="164" t="str">
        <f>"Other 1. "</f>
        <v xml:space="preserve">Other 1. </v>
      </c>
      <c r="D23" s="67"/>
      <c r="E23" s="67"/>
      <c r="F23" s="67"/>
      <c r="G23" s="67"/>
      <c r="H23" s="67"/>
      <c r="I23" s="67"/>
      <c r="J23" s="67"/>
      <c r="K23" s="67"/>
    </row>
    <row r="24" spans="2:11" x14ac:dyDescent="0.3">
      <c r="B24" s="233"/>
      <c r="C24" s="164" t="str">
        <f>"Other 2. "</f>
        <v xml:space="preserve">Other 2. </v>
      </c>
      <c r="D24" s="67"/>
      <c r="E24" s="67"/>
      <c r="F24" s="67"/>
      <c r="G24" s="67"/>
      <c r="H24" s="67"/>
      <c r="I24" s="67"/>
      <c r="J24" s="67"/>
      <c r="K24" s="67"/>
    </row>
    <row r="25" spans="2:11" x14ac:dyDescent="0.3">
      <c r="B25" s="234"/>
      <c r="C25" s="164" t="str">
        <f>"Total staff cost per month. "</f>
        <v xml:space="preserve">Total staff cost per month. </v>
      </c>
      <c r="D25" s="165">
        <f>SUM(D17:D24)</f>
        <v>0</v>
      </c>
      <c r="E25" s="165">
        <f t="shared" ref="E25:K25" si="0">SUM(E17:E24)</f>
        <v>0</v>
      </c>
      <c r="F25" s="165">
        <f t="shared" si="0"/>
        <v>0</v>
      </c>
      <c r="G25" s="165">
        <f t="shared" si="0"/>
        <v>0</v>
      </c>
      <c r="H25" s="165">
        <f t="shared" si="0"/>
        <v>0</v>
      </c>
      <c r="I25" s="165">
        <f t="shared" si="0"/>
        <v>0</v>
      </c>
      <c r="J25" s="165">
        <f t="shared" si="0"/>
        <v>0</v>
      </c>
      <c r="K25" s="165">
        <f t="shared" si="0"/>
        <v>0</v>
      </c>
    </row>
    <row r="26" spans="2:11" x14ac:dyDescent="0.3">
      <c r="C26" s="166"/>
      <c r="D26" s="162"/>
      <c r="E26" s="162"/>
      <c r="F26" s="162"/>
      <c r="G26" s="162"/>
      <c r="H26" s="162"/>
      <c r="I26" s="162"/>
      <c r="J26" s="162"/>
      <c r="K26" s="162"/>
    </row>
    <row r="27" spans="2:11" x14ac:dyDescent="0.3">
      <c r="B27" s="236" t="s">
        <v>94</v>
      </c>
      <c r="C27" s="167" t="str">
        <f>"Number of months. "</f>
        <v xml:space="preserve">Number of months. </v>
      </c>
      <c r="D27" s="68"/>
      <c r="E27" s="68"/>
      <c r="F27" s="68"/>
      <c r="G27" s="68"/>
      <c r="H27" s="68"/>
      <c r="I27" s="68"/>
      <c r="J27" s="68"/>
      <c r="K27" s="68"/>
    </row>
    <row r="28" spans="2:11" x14ac:dyDescent="0.3">
      <c r="B28" s="236"/>
      <c r="C28" s="167" t="str">
        <f>"% of full-time position. "</f>
        <v xml:space="preserve">% of full-time position. </v>
      </c>
      <c r="D28" s="69"/>
      <c r="E28" s="69"/>
      <c r="F28" s="69"/>
      <c r="G28" s="69"/>
      <c r="H28" s="69"/>
      <c r="I28" s="69"/>
      <c r="J28" s="69"/>
      <c r="K28" s="69"/>
    </row>
    <row r="29" spans="2:11" x14ac:dyDescent="0.3">
      <c r="B29" s="236"/>
      <c r="C29" s="167" t="str">
        <f>"Full-time equivalent. "</f>
        <v xml:space="preserve">Full-time equivalent. </v>
      </c>
      <c r="D29" s="168">
        <f>+D27/12*D28</f>
        <v>0</v>
      </c>
      <c r="E29" s="168">
        <f t="shared" ref="E29:K29" si="1">+E27/12*E28</f>
        <v>0</v>
      </c>
      <c r="F29" s="168">
        <f t="shared" si="1"/>
        <v>0</v>
      </c>
      <c r="G29" s="168">
        <f t="shared" si="1"/>
        <v>0</v>
      </c>
      <c r="H29" s="168">
        <f t="shared" si="1"/>
        <v>0</v>
      </c>
      <c r="I29" s="168">
        <f t="shared" si="1"/>
        <v>0</v>
      </c>
      <c r="J29" s="168">
        <f t="shared" si="1"/>
        <v>0</v>
      </c>
      <c r="K29" s="168">
        <f t="shared" si="1"/>
        <v>0</v>
      </c>
    </row>
    <row r="30" spans="2:11" x14ac:dyDescent="0.3">
      <c r="B30" s="236"/>
      <c r="C30" s="167" t="str">
        <f>"Total staff cost. "</f>
        <v xml:space="preserve">Total staff cost. </v>
      </c>
      <c r="D30" s="169">
        <f>+D25*D27*D28</f>
        <v>0</v>
      </c>
      <c r="E30" s="169">
        <f t="shared" ref="E30:K30" si="2">+E25*E27*E28</f>
        <v>0</v>
      </c>
      <c r="F30" s="169">
        <f t="shared" si="2"/>
        <v>0</v>
      </c>
      <c r="G30" s="169">
        <f t="shared" si="2"/>
        <v>0</v>
      </c>
      <c r="H30" s="169">
        <f t="shared" si="2"/>
        <v>0</v>
      </c>
      <c r="I30" s="169">
        <f t="shared" si="2"/>
        <v>0</v>
      </c>
      <c r="J30" s="169">
        <f t="shared" si="2"/>
        <v>0</v>
      </c>
      <c r="K30" s="169">
        <f t="shared" si="2"/>
        <v>0</v>
      </c>
    </row>
    <row r="31" spans="2:11" x14ac:dyDescent="0.3">
      <c r="C31" s="166"/>
      <c r="D31" s="170"/>
    </row>
    <row r="32" spans="2:11" ht="12.75" customHeight="1" x14ac:dyDescent="0.3">
      <c r="B32" s="235" t="s">
        <v>55</v>
      </c>
      <c r="C32" s="164" t="s">
        <v>95</v>
      </c>
      <c r="D32" s="68"/>
      <c r="E32" s="68"/>
      <c r="F32" s="68"/>
      <c r="G32" s="68"/>
      <c r="H32" s="68"/>
      <c r="I32" s="68"/>
      <c r="J32" s="68"/>
      <c r="K32" s="68"/>
    </row>
    <row r="33" spans="2:11" x14ac:dyDescent="0.3">
      <c r="B33" s="237"/>
      <c r="C33" s="167" t="str">
        <f>"Number of months. "</f>
        <v xml:space="preserve">Number of months. </v>
      </c>
      <c r="D33" s="68"/>
      <c r="E33" s="68"/>
      <c r="F33" s="68"/>
      <c r="G33" s="68"/>
      <c r="H33" s="68"/>
      <c r="I33" s="68"/>
      <c r="J33" s="68"/>
      <c r="K33" s="68"/>
    </row>
    <row r="34" spans="2:11" x14ac:dyDescent="0.3">
      <c r="B34" s="237"/>
      <c r="C34" s="167" t="str">
        <f>"% of full-time position"</f>
        <v>% of full-time position</v>
      </c>
      <c r="D34" s="69"/>
      <c r="E34" s="69"/>
      <c r="F34" s="69"/>
      <c r="G34" s="69"/>
      <c r="H34" s="69"/>
      <c r="I34" s="69"/>
      <c r="J34" s="69"/>
      <c r="K34" s="69"/>
    </row>
    <row r="35" spans="2:11" x14ac:dyDescent="0.3">
      <c r="B35" s="237"/>
      <c r="C35" s="167" t="str">
        <f>"Full-time equivalent. "</f>
        <v xml:space="preserve">Full-time equivalent. </v>
      </c>
      <c r="D35" s="168">
        <f>+D33/12*D34</f>
        <v>0</v>
      </c>
      <c r="E35" s="168">
        <f t="shared" ref="E35:K35" si="3">+E33/12*E34</f>
        <v>0</v>
      </c>
      <c r="F35" s="168">
        <f t="shared" si="3"/>
        <v>0</v>
      </c>
      <c r="G35" s="168">
        <f t="shared" si="3"/>
        <v>0</v>
      </c>
      <c r="H35" s="168">
        <f t="shared" si="3"/>
        <v>0</v>
      </c>
      <c r="I35" s="168">
        <f t="shared" si="3"/>
        <v>0</v>
      </c>
      <c r="J35" s="168">
        <f t="shared" si="3"/>
        <v>0</v>
      </c>
      <c r="K35" s="168">
        <f t="shared" si="3"/>
        <v>0</v>
      </c>
    </row>
    <row r="36" spans="2:11" x14ac:dyDescent="0.3">
      <c r="B36" s="238"/>
      <c r="C36" s="167" t="str">
        <f>"Total staff cost. "</f>
        <v xml:space="preserve">Total staff cost. </v>
      </c>
      <c r="D36" s="169">
        <f>+D32*D33*D34</f>
        <v>0</v>
      </c>
      <c r="E36" s="169">
        <f t="shared" ref="E36:K36" si="4">+E32*E33*E34</f>
        <v>0</v>
      </c>
      <c r="F36" s="169">
        <f t="shared" si="4"/>
        <v>0</v>
      </c>
      <c r="G36" s="169">
        <f t="shared" si="4"/>
        <v>0</v>
      </c>
      <c r="H36" s="169">
        <f t="shared" si="4"/>
        <v>0</v>
      </c>
      <c r="I36" s="169">
        <f t="shared" si="4"/>
        <v>0</v>
      </c>
      <c r="J36" s="169">
        <f t="shared" si="4"/>
        <v>0</v>
      </c>
      <c r="K36" s="169">
        <f t="shared" si="4"/>
        <v>0</v>
      </c>
    </row>
    <row r="37" spans="2:11" x14ac:dyDescent="0.3">
      <c r="C37" s="166"/>
    </row>
    <row r="39" spans="2:11" x14ac:dyDescent="0.3">
      <c r="B39" s="161" t="s">
        <v>96</v>
      </c>
    </row>
    <row r="45" spans="2:11" x14ac:dyDescent="0.3">
      <c r="C45" s="171"/>
    </row>
    <row r="50" spans="3:3" x14ac:dyDescent="0.3">
      <c r="C50" s="171"/>
    </row>
  </sheetData>
  <sheetProtection sheet="1" objects="1" scenarios="1"/>
  <mergeCells count="10">
    <mergeCell ref="B11:B15"/>
    <mergeCell ref="B17:B25"/>
    <mergeCell ref="B27:B30"/>
    <mergeCell ref="B32:B36"/>
    <mergeCell ref="F6:G6"/>
    <mergeCell ref="H6:I6"/>
    <mergeCell ref="J6:K6"/>
    <mergeCell ref="F7:G7"/>
    <mergeCell ref="H7:I7"/>
    <mergeCell ref="J7:K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&amp;L&amp;G
&amp;"Arial,Normal"&amp;9The Norwegian Mission Society&amp;11
&amp;"Arial,Kursiv"&amp;8A living church accross the earth.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72494E-4733-4BDD-BA54-A5DD4ADF21FD}">
          <x14:formula1>
            <xm:f>Data!$B$24:$B$25</xm:f>
          </x14:formula1>
          <xm:sqref>D15:K15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DD440-CF10-45C7-9932-2F303D00440B}">
  <sheetPr>
    <tabColor theme="0" tint="-4.9989318521683403E-2"/>
    <pageSetUpPr fitToPage="1"/>
  </sheetPr>
  <dimension ref="A2:U51"/>
  <sheetViews>
    <sheetView showGridLines="0" zoomScale="80" zoomScaleNormal="80" workbookViewId="0">
      <selection activeCell="K7" sqref="K7"/>
    </sheetView>
  </sheetViews>
  <sheetFormatPr baseColWidth="10" defaultColWidth="11.44140625" defaultRowHeight="10.199999999999999" x14ac:dyDescent="0.2"/>
  <cols>
    <col min="1" max="1" width="1.5546875" style="3" customWidth="1"/>
    <col min="2" max="2" width="6.33203125" style="3" customWidth="1"/>
    <col min="3" max="3" width="33" style="3" customWidth="1"/>
    <col min="4" max="4" width="6.109375" style="174" customWidth="1"/>
    <col min="5" max="7" width="15.6640625" style="89" customWidth="1"/>
    <col min="8" max="8" width="15.6640625" style="3" customWidth="1"/>
    <col min="9" max="9" width="1.44140625" style="3" customWidth="1"/>
    <col min="10" max="13" width="15" style="3" customWidth="1"/>
    <col min="14" max="14" width="1.44140625" style="3" customWidth="1"/>
    <col min="15" max="15" width="11.44140625" style="3"/>
    <col min="16" max="16" width="10" style="3" customWidth="1"/>
    <col min="17" max="17" width="25.6640625" style="3" customWidth="1"/>
    <col min="18" max="18" width="1.88671875" style="3" customWidth="1"/>
    <col min="19" max="19" width="11.44140625" style="3" customWidth="1"/>
    <col min="20" max="20" width="8.33203125" style="3" bestFit="1" customWidth="1"/>
    <col min="21" max="21" width="24.109375" style="3" customWidth="1"/>
    <col min="22" max="16384" width="11.44140625" style="3"/>
  </cols>
  <sheetData>
    <row r="2" spans="1:21" s="28" customFormat="1" ht="15.6" x14ac:dyDescent="0.25">
      <c r="B2" s="87" t="s">
        <v>97</v>
      </c>
      <c r="D2" s="90"/>
      <c r="E2" s="172"/>
      <c r="F2" s="90"/>
      <c r="G2" s="90"/>
      <c r="H2" s="173"/>
      <c r="U2" s="3"/>
    </row>
    <row r="3" spans="1:21" ht="15" x14ac:dyDescent="0.2">
      <c r="F3" s="90"/>
      <c r="G3" s="90"/>
      <c r="H3" s="173"/>
    </row>
    <row r="4" spans="1:21" ht="15.6" thickBot="1" x14ac:dyDescent="0.25">
      <c r="B4" s="85" t="s">
        <v>1</v>
      </c>
      <c r="C4" s="175"/>
      <c r="D4" s="176"/>
      <c r="E4" s="177"/>
      <c r="F4" s="178"/>
      <c r="G4" s="178"/>
      <c r="H4" s="179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</row>
    <row r="5" spans="1:21" ht="15" x14ac:dyDescent="0.2">
      <c r="A5" s="89"/>
      <c r="B5" s="89"/>
      <c r="C5" s="89"/>
      <c r="D5" s="89"/>
      <c r="F5" s="90"/>
      <c r="G5" s="90"/>
      <c r="H5" s="90"/>
      <c r="I5" s="89"/>
    </row>
    <row r="6" spans="1:21" ht="15" x14ac:dyDescent="0.2">
      <c r="A6" s="89"/>
      <c r="B6" s="89"/>
      <c r="C6" s="89"/>
      <c r="D6" s="89"/>
      <c r="F6" s="90"/>
      <c r="G6" s="90"/>
      <c r="H6" s="90"/>
      <c r="I6" s="89"/>
    </row>
    <row r="7" spans="1:21" ht="24.75" customHeight="1" x14ac:dyDescent="0.2">
      <c r="A7" s="89"/>
      <c r="B7" s="89"/>
      <c r="C7" s="180" t="s">
        <v>98</v>
      </c>
      <c r="D7" s="89"/>
      <c r="E7" s="70">
        <v>0.9</v>
      </c>
      <c r="F7" s="70">
        <v>0.9</v>
      </c>
      <c r="G7" s="70">
        <v>0.9</v>
      </c>
      <c r="H7" s="70">
        <v>0.9</v>
      </c>
      <c r="I7" s="89"/>
    </row>
    <row r="8" spans="1:21" ht="24.75" customHeight="1" x14ac:dyDescent="0.2">
      <c r="A8" s="89"/>
      <c r="B8" s="89"/>
      <c r="C8" s="180" t="s">
        <v>99</v>
      </c>
      <c r="D8" s="181" t="s">
        <v>100</v>
      </c>
      <c r="E8" s="71"/>
      <c r="F8" s="71"/>
      <c r="G8" s="71"/>
      <c r="H8" s="71"/>
      <c r="I8" s="89"/>
    </row>
    <row r="9" spans="1:21" ht="15" x14ac:dyDescent="0.2">
      <c r="A9" s="89"/>
      <c r="B9" s="89"/>
      <c r="C9" s="89"/>
      <c r="D9" s="89"/>
      <c r="F9" s="90"/>
      <c r="G9" s="90"/>
      <c r="H9" s="90"/>
      <c r="I9" s="89"/>
    </row>
    <row r="10" spans="1:21" ht="18.75" customHeight="1" x14ac:dyDescent="0.2">
      <c r="D10" s="89"/>
      <c r="E10" s="239" t="s">
        <v>101</v>
      </c>
      <c r="F10" s="239"/>
      <c r="G10" s="239"/>
      <c r="H10" s="239"/>
      <c r="J10" s="239" t="s">
        <v>102</v>
      </c>
      <c r="K10" s="239"/>
      <c r="L10" s="239"/>
      <c r="M10" s="239"/>
      <c r="O10" s="240" t="s">
        <v>179</v>
      </c>
      <c r="P10" s="241"/>
      <c r="Q10" s="242"/>
      <c r="R10" s="174"/>
      <c r="S10" s="240" t="s">
        <v>180</v>
      </c>
      <c r="T10" s="241"/>
      <c r="U10" s="242"/>
    </row>
    <row r="11" spans="1:21" s="91" customFormat="1" ht="33.75" customHeight="1" x14ac:dyDescent="0.2">
      <c r="B11" s="99"/>
      <c r="D11" s="183"/>
      <c r="E11" s="184" t="s">
        <v>54</v>
      </c>
      <c r="F11" s="184" t="s">
        <v>63</v>
      </c>
      <c r="G11" s="184" t="s">
        <v>103</v>
      </c>
      <c r="H11" s="184" t="s">
        <v>104</v>
      </c>
      <c r="J11" s="184" t="s">
        <v>54</v>
      </c>
      <c r="K11" s="184" t="s">
        <v>63</v>
      </c>
      <c r="L11" s="184" t="s">
        <v>103</v>
      </c>
      <c r="M11" s="184" t="s">
        <v>104</v>
      </c>
      <c r="N11" s="3"/>
      <c r="O11" s="184" t="s">
        <v>105</v>
      </c>
      <c r="P11" s="184" t="s">
        <v>106</v>
      </c>
      <c r="Q11" s="184" t="s">
        <v>178</v>
      </c>
      <c r="S11" s="184" t="s">
        <v>105</v>
      </c>
      <c r="T11" s="184" t="s">
        <v>106</v>
      </c>
      <c r="U11" s="184" t="s">
        <v>178</v>
      </c>
    </row>
    <row r="12" spans="1:21" x14ac:dyDescent="0.2">
      <c r="D12" s="89"/>
      <c r="E12" s="91"/>
      <c r="F12" s="91"/>
      <c r="G12" s="91"/>
      <c r="H12" s="91"/>
      <c r="I12" s="185"/>
    </row>
    <row r="13" spans="1:21" ht="24.9" customHeight="1" x14ac:dyDescent="0.2">
      <c r="B13" s="220" t="s">
        <v>107</v>
      </c>
      <c r="C13" s="93" t="s">
        <v>108</v>
      </c>
      <c r="D13" s="183"/>
      <c r="E13" s="94">
        <f>(E50-E15-E16-E17-E18)*E7</f>
        <v>0</v>
      </c>
      <c r="F13" s="94">
        <f t="shared" ref="F13:H13" si="0">(F50-F15-F16-F17-F18)*F7</f>
        <v>0</v>
      </c>
      <c r="G13" s="94">
        <f t="shared" si="0"/>
        <v>0</v>
      </c>
      <c r="H13" s="94">
        <f t="shared" si="0"/>
        <v>0</v>
      </c>
      <c r="I13" s="103"/>
      <c r="J13" s="94">
        <f>E13*$E$8</f>
        <v>0</v>
      </c>
      <c r="K13" s="94">
        <f>F13*$F$8</f>
        <v>0</v>
      </c>
      <c r="L13" s="94">
        <f>G13*$G$8</f>
        <v>0</v>
      </c>
      <c r="M13" s="94">
        <f>H13*$H$8</f>
        <v>0</v>
      </c>
      <c r="O13" s="186" t="str">
        <f>IF(K13&lt;&gt;0,K13-J13,"")</f>
        <v/>
      </c>
      <c r="P13" s="187" t="str">
        <f>IFERROR(O13/J13,"")</f>
        <v/>
      </c>
      <c r="Q13" s="74"/>
      <c r="S13" s="188" t="str">
        <f>IF(M13&lt;&gt;0,M13-K13,"")</f>
        <v/>
      </c>
      <c r="T13" s="187" t="str">
        <f t="shared" ref="T13:T18" si="1">IFERROR(S13/K13,"")</f>
        <v/>
      </c>
      <c r="U13" s="74"/>
    </row>
    <row r="14" spans="1:21" ht="24.9" customHeight="1" x14ac:dyDescent="0.2">
      <c r="B14" s="220"/>
      <c r="C14" s="95" t="s">
        <v>109</v>
      </c>
      <c r="D14" s="183"/>
      <c r="E14" s="94">
        <f>(E50-E15-E16-E17-E18)-E13</f>
        <v>0</v>
      </c>
      <c r="F14" s="94">
        <f t="shared" ref="F14:H14" si="2">(F50-F15-F16-F17-F18)-F13</f>
        <v>0</v>
      </c>
      <c r="G14" s="94">
        <f t="shared" si="2"/>
        <v>0</v>
      </c>
      <c r="H14" s="94">
        <f t="shared" si="2"/>
        <v>0</v>
      </c>
      <c r="I14" s="103"/>
      <c r="J14" s="94">
        <f t="shared" ref="J14:J18" si="3">E14*$E$8</f>
        <v>0</v>
      </c>
      <c r="K14" s="94">
        <f t="shared" ref="K14:K18" si="4">F14*$F$8</f>
        <v>0</v>
      </c>
      <c r="L14" s="94">
        <f t="shared" ref="L14:L18" si="5">G14*$G$8</f>
        <v>0</v>
      </c>
      <c r="M14" s="94">
        <f t="shared" ref="M14:M18" si="6">H14*$H$8</f>
        <v>0</v>
      </c>
      <c r="O14" s="186" t="str">
        <f t="shared" ref="O14:O18" si="7">IF(K14&lt;&gt;0,K14-J14,"")</f>
        <v/>
      </c>
      <c r="P14" s="187" t="str">
        <f>IFERROR(O14/J14,"")</f>
        <v/>
      </c>
      <c r="Q14" s="74"/>
      <c r="S14" s="188" t="str">
        <f t="shared" ref="S14:S18" si="8">IF(M14&lt;&gt;0,M14-K14,"")</f>
        <v/>
      </c>
      <c r="T14" s="187" t="str">
        <f t="shared" si="1"/>
        <v/>
      </c>
      <c r="U14" s="74"/>
    </row>
    <row r="15" spans="1:21" ht="24.9" customHeight="1" x14ac:dyDescent="0.2">
      <c r="B15" s="220"/>
      <c r="C15" s="93" t="s">
        <v>110</v>
      </c>
      <c r="D15" s="182" t="s">
        <v>111</v>
      </c>
      <c r="E15" s="72"/>
      <c r="F15" s="72"/>
      <c r="G15" s="72"/>
      <c r="H15" s="72"/>
      <c r="I15" s="103"/>
      <c r="J15" s="94">
        <f t="shared" si="3"/>
        <v>0</v>
      </c>
      <c r="K15" s="94">
        <f t="shared" si="4"/>
        <v>0</v>
      </c>
      <c r="L15" s="94">
        <f t="shared" si="5"/>
        <v>0</v>
      </c>
      <c r="M15" s="94">
        <f t="shared" si="6"/>
        <v>0</v>
      </c>
      <c r="O15" s="186" t="str">
        <f t="shared" si="7"/>
        <v/>
      </c>
      <c r="P15" s="187" t="str">
        <f t="shared" ref="P15:P18" si="9">IFERROR(O15/J15,"")</f>
        <v/>
      </c>
      <c r="Q15" s="74"/>
      <c r="S15" s="188" t="str">
        <f t="shared" si="8"/>
        <v/>
      </c>
      <c r="T15" s="187" t="str">
        <f t="shared" si="1"/>
        <v/>
      </c>
      <c r="U15" s="74"/>
    </row>
    <row r="16" spans="1:21" ht="24.9" customHeight="1" x14ac:dyDescent="0.2">
      <c r="B16" s="220"/>
      <c r="C16" s="93" t="s">
        <v>112</v>
      </c>
      <c r="D16" s="183"/>
      <c r="E16" s="72"/>
      <c r="F16" s="72"/>
      <c r="G16" s="72"/>
      <c r="H16" s="72"/>
      <c r="I16" s="103"/>
      <c r="J16" s="94">
        <f t="shared" si="3"/>
        <v>0</v>
      </c>
      <c r="K16" s="94">
        <f t="shared" si="4"/>
        <v>0</v>
      </c>
      <c r="L16" s="94">
        <f t="shared" si="5"/>
        <v>0</v>
      </c>
      <c r="M16" s="94">
        <f t="shared" si="6"/>
        <v>0</v>
      </c>
      <c r="O16" s="186" t="str">
        <f t="shared" si="7"/>
        <v/>
      </c>
      <c r="P16" s="187" t="str">
        <f t="shared" si="9"/>
        <v/>
      </c>
      <c r="Q16" s="74"/>
      <c r="S16" s="188" t="str">
        <f t="shared" si="8"/>
        <v/>
      </c>
      <c r="T16" s="187" t="str">
        <f t="shared" si="1"/>
        <v/>
      </c>
      <c r="U16" s="74"/>
    </row>
    <row r="17" spans="2:21" ht="24.9" customHeight="1" x14ac:dyDescent="0.2">
      <c r="B17" s="220"/>
      <c r="C17" s="93" t="s">
        <v>113</v>
      </c>
      <c r="D17" s="183"/>
      <c r="E17" s="73"/>
      <c r="F17" s="73"/>
      <c r="G17" s="73"/>
      <c r="H17" s="73"/>
      <c r="I17" s="103"/>
      <c r="J17" s="94">
        <f t="shared" si="3"/>
        <v>0</v>
      </c>
      <c r="K17" s="94">
        <f t="shared" si="4"/>
        <v>0</v>
      </c>
      <c r="L17" s="94">
        <f t="shared" si="5"/>
        <v>0</v>
      </c>
      <c r="M17" s="94">
        <f t="shared" si="6"/>
        <v>0</v>
      </c>
      <c r="O17" s="186" t="str">
        <f t="shared" si="7"/>
        <v/>
      </c>
      <c r="P17" s="187" t="str">
        <f t="shared" si="9"/>
        <v/>
      </c>
      <c r="Q17" s="74"/>
      <c r="S17" s="188" t="str">
        <f t="shared" si="8"/>
        <v/>
      </c>
      <c r="T17" s="187" t="str">
        <f t="shared" si="1"/>
        <v/>
      </c>
      <c r="U17" s="74"/>
    </row>
    <row r="18" spans="2:21" ht="24.9" customHeight="1" x14ac:dyDescent="0.2">
      <c r="B18" s="220"/>
      <c r="C18" s="93" t="s">
        <v>114</v>
      </c>
      <c r="D18" s="183"/>
      <c r="E18" s="73"/>
      <c r="F18" s="73"/>
      <c r="G18" s="73"/>
      <c r="H18" s="73"/>
      <c r="I18" s="103"/>
      <c r="J18" s="94">
        <f t="shared" si="3"/>
        <v>0</v>
      </c>
      <c r="K18" s="94">
        <f t="shared" si="4"/>
        <v>0</v>
      </c>
      <c r="L18" s="94">
        <f t="shared" si="5"/>
        <v>0</v>
      </c>
      <c r="M18" s="94">
        <f t="shared" si="6"/>
        <v>0</v>
      </c>
      <c r="O18" s="186" t="str">
        <f t="shared" si="7"/>
        <v/>
      </c>
      <c r="P18" s="187" t="str">
        <f t="shared" si="9"/>
        <v/>
      </c>
      <c r="Q18" s="74"/>
      <c r="S18" s="188" t="str">
        <f t="shared" si="8"/>
        <v/>
      </c>
      <c r="T18" s="187" t="str">
        <f t="shared" si="1"/>
        <v/>
      </c>
      <c r="U18" s="74"/>
    </row>
    <row r="19" spans="2:21" s="91" customFormat="1" ht="24.9" customHeight="1" x14ac:dyDescent="0.2">
      <c r="B19" s="220"/>
      <c r="C19" s="97" t="s">
        <v>115</v>
      </c>
      <c r="D19" s="183"/>
      <c r="E19" s="98">
        <f>SUM(E13:E18)</f>
        <v>0</v>
      </c>
      <c r="F19" s="98">
        <f>SUM(F13:F18)</f>
        <v>0</v>
      </c>
      <c r="G19" s="98">
        <f>SUM(G13:G18)</f>
        <v>0</v>
      </c>
      <c r="H19" s="98">
        <f>SUM(H13:H18)</f>
        <v>0</v>
      </c>
      <c r="I19" s="100"/>
      <c r="J19" s="98">
        <f>SUM(J13:J18)</f>
        <v>0</v>
      </c>
      <c r="K19" s="98">
        <f>SUM(K13:K18)</f>
        <v>0</v>
      </c>
      <c r="L19" s="98">
        <f>SUM(L13:L18)</f>
        <v>0</v>
      </c>
      <c r="M19" s="98">
        <f>SUM(M13:M18)</f>
        <v>0</v>
      </c>
      <c r="N19" s="3"/>
      <c r="O19" s="98">
        <f>SUM(O13:O18)</f>
        <v>0</v>
      </c>
      <c r="P19" s="3"/>
      <c r="S19" s="98">
        <f>SUM(S13:S18)</f>
        <v>0</v>
      </c>
    </row>
    <row r="20" spans="2:21" s="91" customFormat="1" x14ac:dyDescent="0.2">
      <c r="B20" s="99"/>
      <c r="D20" s="183"/>
      <c r="E20" s="100"/>
      <c r="F20" s="100"/>
      <c r="G20" s="100"/>
      <c r="H20" s="100"/>
      <c r="I20" s="100"/>
      <c r="J20" s="100"/>
      <c r="K20" s="100"/>
      <c r="L20" s="100"/>
      <c r="M20" s="100"/>
      <c r="N20" s="3"/>
      <c r="O20" s="103"/>
      <c r="P20" s="3"/>
    </row>
    <row r="21" spans="2:21" ht="24.9" customHeight="1" x14ac:dyDescent="0.2">
      <c r="B21" s="220" t="s">
        <v>116</v>
      </c>
      <c r="C21" s="101" t="s">
        <v>117</v>
      </c>
      <c r="D21" s="181" t="s">
        <v>118</v>
      </c>
      <c r="E21" s="94">
        <f>Staff!H7</f>
        <v>0</v>
      </c>
      <c r="F21" s="94">
        <f>Staff!J7</f>
        <v>0</v>
      </c>
      <c r="G21" s="72"/>
      <c r="H21" s="72"/>
      <c r="I21" s="103"/>
      <c r="J21" s="94">
        <f t="shared" ref="J21" si="10">E21*$E$8</f>
        <v>0</v>
      </c>
      <c r="K21" s="94">
        <f t="shared" ref="K21" si="11">F21*$F$8</f>
        <v>0</v>
      </c>
      <c r="L21" s="94">
        <f t="shared" ref="L21" si="12">G21*$G$8</f>
        <v>0</v>
      </c>
      <c r="M21" s="94">
        <f t="shared" ref="M21" si="13">H21*$H$8</f>
        <v>0</v>
      </c>
      <c r="O21" s="186" t="str">
        <f t="shared" ref="O21:O28" si="14">IF(K21&lt;&gt;0,K21-J21,"")</f>
        <v/>
      </c>
      <c r="P21" s="187" t="str">
        <f>IFERROR(O21/J21,"")</f>
        <v/>
      </c>
      <c r="Q21" s="74"/>
      <c r="S21" s="188" t="str">
        <f t="shared" ref="S21:S28" si="15">IF(M21&lt;&gt;0,M21-K21,"")</f>
        <v/>
      </c>
      <c r="T21" s="187" t="str">
        <f t="shared" ref="T21:T28" si="16">IFERROR(S21/K21,"")</f>
        <v/>
      </c>
      <c r="U21" s="74"/>
    </row>
    <row r="22" spans="2:21" ht="24.9" customHeight="1" x14ac:dyDescent="0.2">
      <c r="B22" s="220"/>
      <c r="C22" s="101" t="s">
        <v>72</v>
      </c>
      <c r="D22" s="181" t="s">
        <v>119</v>
      </c>
      <c r="E22" s="94">
        <f>SUMIFS(Resources!H:H,Resources!D:D,'Cost Overview'!C22)</f>
        <v>0</v>
      </c>
      <c r="F22" s="94">
        <f>SUMIFS(Resources!K:K,Resources!D:D,'Cost Overview'!C22)</f>
        <v>0</v>
      </c>
      <c r="G22" s="72"/>
      <c r="H22" s="72"/>
      <c r="I22" s="103"/>
      <c r="J22" s="94">
        <f t="shared" ref="J22:J28" si="17">E22*$E$8</f>
        <v>0</v>
      </c>
      <c r="K22" s="94">
        <f t="shared" ref="K22:K28" si="18">F22*$F$8</f>
        <v>0</v>
      </c>
      <c r="L22" s="94">
        <f t="shared" ref="L22:L28" si="19">G22*$G$8</f>
        <v>0</v>
      </c>
      <c r="M22" s="94">
        <f t="shared" ref="M22:M28" si="20">H22*$H$8</f>
        <v>0</v>
      </c>
      <c r="O22" s="186" t="str">
        <f t="shared" si="14"/>
        <v/>
      </c>
      <c r="P22" s="187" t="str">
        <f>IFERROR(O22/J22,"")</f>
        <v/>
      </c>
      <c r="Q22" s="74"/>
      <c r="S22" s="188" t="str">
        <f t="shared" si="15"/>
        <v/>
      </c>
      <c r="T22" s="187" t="str">
        <f t="shared" si="16"/>
        <v/>
      </c>
      <c r="U22" s="74"/>
    </row>
    <row r="23" spans="2:21" ht="24.9" customHeight="1" x14ac:dyDescent="0.2">
      <c r="B23" s="220"/>
      <c r="C23" s="101" t="s">
        <v>73</v>
      </c>
      <c r="D23" s="184"/>
      <c r="E23" s="94">
        <f>SUMIFS(Resources!H:H,Resources!D:D,'Cost Overview'!C23)</f>
        <v>0</v>
      </c>
      <c r="F23" s="94">
        <f>SUMIFS(Resources!K:K,Resources!D:D,'Cost Overview'!C23)</f>
        <v>0</v>
      </c>
      <c r="G23" s="72"/>
      <c r="H23" s="72"/>
      <c r="I23" s="103"/>
      <c r="J23" s="94">
        <f t="shared" si="17"/>
        <v>0</v>
      </c>
      <c r="K23" s="94">
        <f t="shared" si="18"/>
        <v>0</v>
      </c>
      <c r="L23" s="94">
        <f t="shared" si="19"/>
        <v>0</v>
      </c>
      <c r="M23" s="94">
        <f t="shared" si="20"/>
        <v>0</v>
      </c>
      <c r="O23" s="186" t="str">
        <f t="shared" si="14"/>
        <v/>
      </c>
      <c r="P23" s="187" t="str">
        <f>IFERROR(O23/J23,"")</f>
        <v/>
      </c>
      <c r="Q23" s="74"/>
      <c r="S23" s="188" t="str">
        <f t="shared" si="15"/>
        <v/>
      </c>
      <c r="T23" s="187" t="str">
        <f t="shared" si="16"/>
        <v/>
      </c>
      <c r="U23" s="74"/>
    </row>
    <row r="24" spans="2:21" ht="24.9" customHeight="1" x14ac:dyDescent="0.2">
      <c r="B24" s="220"/>
      <c r="C24" s="101" t="s">
        <v>74</v>
      </c>
      <c r="D24" s="184"/>
      <c r="E24" s="94">
        <f>SUMIFS(Resources!H:H,Resources!D:D,'Cost Overview'!C24)</f>
        <v>0</v>
      </c>
      <c r="F24" s="94">
        <f>SUMIFS(Resources!K:K,Resources!D:D,'Cost Overview'!C24)</f>
        <v>0</v>
      </c>
      <c r="G24" s="72"/>
      <c r="H24" s="72"/>
      <c r="I24" s="103"/>
      <c r="J24" s="94">
        <f t="shared" si="17"/>
        <v>0</v>
      </c>
      <c r="K24" s="94">
        <f t="shared" si="18"/>
        <v>0</v>
      </c>
      <c r="L24" s="94">
        <f t="shared" si="19"/>
        <v>0</v>
      </c>
      <c r="M24" s="94">
        <f t="shared" si="20"/>
        <v>0</v>
      </c>
      <c r="O24" s="186" t="str">
        <f t="shared" si="14"/>
        <v/>
      </c>
      <c r="P24" s="187" t="str">
        <f>IFERROR(O24/J24,"")</f>
        <v/>
      </c>
      <c r="Q24" s="74"/>
      <c r="S24" s="188" t="str">
        <f t="shared" si="15"/>
        <v/>
      </c>
      <c r="T24" s="187" t="str">
        <f t="shared" si="16"/>
        <v/>
      </c>
      <c r="U24" s="74"/>
    </row>
    <row r="25" spans="2:21" ht="24.9" customHeight="1" x14ac:dyDescent="0.2">
      <c r="B25" s="220"/>
      <c r="C25" s="101" t="s">
        <v>75</v>
      </c>
      <c r="D25" s="181" t="s">
        <v>120</v>
      </c>
      <c r="E25" s="94">
        <f>SUMIFS(Resources!H:H,Resources!D:D,'Cost Overview'!C25)</f>
        <v>0</v>
      </c>
      <c r="F25" s="94">
        <f>SUMIFS(Resources!K:K,Resources!D:D,'Cost Overview'!C25)</f>
        <v>0</v>
      </c>
      <c r="G25" s="72"/>
      <c r="H25" s="72"/>
      <c r="I25" s="103"/>
      <c r="J25" s="94">
        <f t="shared" si="17"/>
        <v>0</v>
      </c>
      <c r="K25" s="94">
        <f t="shared" si="18"/>
        <v>0</v>
      </c>
      <c r="L25" s="94">
        <f t="shared" si="19"/>
        <v>0</v>
      </c>
      <c r="M25" s="94">
        <f t="shared" si="20"/>
        <v>0</v>
      </c>
      <c r="O25" s="186" t="str">
        <f t="shared" si="14"/>
        <v/>
      </c>
      <c r="P25" s="187" t="str">
        <f t="shared" ref="P25:P28" si="21">IFERROR(O25/J25,"")</f>
        <v/>
      </c>
      <c r="Q25" s="74"/>
      <c r="S25" s="188" t="str">
        <f t="shared" si="15"/>
        <v/>
      </c>
      <c r="T25" s="187" t="str">
        <f t="shared" si="16"/>
        <v/>
      </c>
      <c r="U25" s="74"/>
    </row>
    <row r="26" spans="2:21" ht="24.9" customHeight="1" x14ac:dyDescent="0.2">
      <c r="B26" s="220"/>
      <c r="C26" s="101" t="s">
        <v>76</v>
      </c>
      <c r="D26" s="184"/>
      <c r="E26" s="94">
        <f>SUMIFS(Resources!H:H,Resources!D:D,'Cost Overview'!C26)</f>
        <v>0</v>
      </c>
      <c r="F26" s="94">
        <f>SUMIFS(Resources!K:K,Resources!D:D,'Cost Overview'!C26)</f>
        <v>0</v>
      </c>
      <c r="G26" s="72"/>
      <c r="H26" s="72"/>
      <c r="I26" s="103"/>
      <c r="J26" s="94">
        <f t="shared" si="17"/>
        <v>0</v>
      </c>
      <c r="K26" s="94">
        <f t="shared" si="18"/>
        <v>0</v>
      </c>
      <c r="L26" s="94">
        <f t="shared" si="19"/>
        <v>0</v>
      </c>
      <c r="M26" s="94">
        <f t="shared" si="20"/>
        <v>0</v>
      </c>
      <c r="O26" s="186" t="str">
        <f t="shared" si="14"/>
        <v/>
      </c>
      <c r="P26" s="187" t="str">
        <f t="shared" si="21"/>
        <v/>
      </c>
      <c r="Q26" s="74"/>
      <c r="S26" s="188" t="str">
        <f t="shared" si="15"/>
        <v/>
      </c>
      <c r="T26" s="187" t="str">
        <f t="shared" si="16"/>
        <v/>
      </c>
      <c r="U26" s="74"/>
    </row>
    <row r="27" spans="2:21" ht="24.9" customHeight="1" x14ac:dyDescent="0.2">
      <c r="B27" s="220"/>
      <c r="C27" s="101" t="s">
        <v>77</v>
      </c>
      <c r="D27" s="181" t="s">
        <v>121</v>
      </c>
      <c r="E27" s="94">
        <f>SUMIFS(Resources!H:H,Resources!D:D,'Cost Overview'!C27)</f>
        <v>0</v>
      </c>
      <c r="F27" s="94">
        <f>SUMIFS(Resources!K:K,Resources!D:D,'Cost Overview'!C27)</f>
        <v>0</v>
      </c>
      <c r="G27" s="72"/>
      <c r="H27" s="72"/>
      <c r="I27" s="103"/>
      <c r="J27" s="94">
        <f t="shared" si="17"/>
        <v>0</v>
      </c>
      <c r="K27" s="94">
        <f t="shared" si="18"/>
        <v>0</v>
      </c>
      <c r="L27" s="94">
        <f t="shared" si="19"/>
        <v>0</v>
      </c>
      <c r="M27" s="94">
        <f t="shared" si="20"/>
        <v>0</v>
      </c>
      <c r="O27" s="186" t="str">
        <f t="shared" si="14"/>
        <v/>
      </c>
      <c r="P27" s="187" t="str">
        <f t="shared" si="21"/>
        <v/>
      </c>
      <c r="Q27" s="74"/>
      <c r="S27" s="188" t="str">
        <f t="shared" si="15"/>
        <v/>
      </c>
      <c r="T27" s="187" t="str">
        <f t="shared" si="16"/>
        <v/>
      </c>
      <c r="U27" s="74"/>
    </row>
    <row r="28" spans="2:21" ht="24.9" customHeight="1" x14ac:dyDescent="0.2">
      <c r="B28" s="220"/>
      <c r="C28" s="101"/>
      <c r="D28" s="184"/>
      <c r="E28" s="94">
        <f>SUMIFS(Resources!H:H,Resources!D:D,'Cost Overview'!C28)</f>
        <v>0</v>
      </c>
      <c r="F28" s="94">
        <f>SUMIFS(Resources!K:K,Resources!D:D,'Cost Overview'!C28)</f>
        <v>0</v>
      </c>
      <c r="G28" s="72"/>
      <c r="H28" s="72"/>
      <c r="I28" s="103"/>
      <c r="J28" s="94">
        <f t="shared" si="17"/>
        <v>0</v>
      </c>
      <c r="K28" s="94">
        <f t="shared" si="18"/>
        <v>0</v>
      </c>
      <c r="L28" s="94">
        <f t="shared" si="19"/>
        <v>0</v>
      </c>
      <c r="M28" s="94">
        <f t="shared" si="20"/>
        <v>0</v>
      </c>
      <c r="O28" s="186" t="str">
        <f t="shared" si="14"/>
        <v/>
      </c>
      <c r="P28" s="187" t="str">
        <f t="shared" si="21"/>
        <v/>
      </c>
      <c r="Q28" s="74"/>
      <c r="S28" s="188" t="str">
        <f t="shared" si="15"/>
        <v/>
      </c>
      <c r="T28" s="187" t="str">
        <f t="shared" si="16"/>
        <v/>
      </c>
      <c r="U28" s="74"/>
    </row>
    <row r="29" spans="2:21" ht="24.9" customHeight="1" x14ac:dyDescent="0.2">
      <c r="B29" s="220"/>
      <c r="C29" s="97" t="s">
        <v>115</v>
      </c>
      <c r="D29" s="183"/>
      <c r="E29" s="98">
        <f t="shared" ref="E29:F29" si="22">SUM(E21:E28)</f>
        <v>0</v>
      </c>
      <c r="F29" s="98">
        <f t="shared" si="22"/>
        <v>0</v>
      </c>
      <c r="G29" s="98">
        <f>SUM(G21:G28)</f>
        <v>0</v>
      </c>
      <c r="H29" s="98">
        <f>SUM(H21:H28)</f>
        <v>0</v>
      </c>
      <c r="I29" s="103"/>
      <c r="J29" s="98">
        <f t="shared" ref="J29:M29" si="23">SUM(J21:J28)</f>
        <v>0</v>
      </c>
      <c r="K29" s="98">
        <f t="shared" si="23"/>
        <v>0</v>
      </c>
      <c r="L29" s="98">
        <f t="shared" si="23"/>
        <v>0</v>
      </c>
      <c r="M29" s="98">
        <f t="shared" si="23"/>
        <v>0</v>
      </c>
      <c r="O29" s="98">
        <f>SUM(O21:O28)</f>
        <v>0</v>
      </c>
      <c r="Q29" s="91"/>
      <c r="S29" s="98">
        <f t="shared" ref="S29" si="24">SUM(S21:S28)</f>
        <v>0</v>
      </c>
      <c r="U29" s="91"/>
    </row>
    <row r="30" spans="2:21" x14ac:dyDescent="0.2">
      <c r="B30" s="17"/>
      <c r="D30" s="89"/>
      <c r="E30" s="102"/>
      <c r="F30" s="102"/>
      <c r="G30" s="102"/>
      <c r="H30" s="103"/>
      <c r="I30" s="103"/>
      <c r="J30" s="102"/>
      <c r="K30" s="102"/>
      <c r="L30" s="102"/>
      <c r="M30" s="102"/>
      <c r="O30" s="103"/>
      <c r="Q30" s="91"/>
      <c r="U30" s="91"/>
    </row>
    <row r="31" spans="2:21" ht="24.9" customHeight="1" x14ac:dyDescent="0.2">
      <c r="B31" s="220" t="s">
        <v>122</v>
      </c>
      <c r="C31" s="101" t="s">
        <v>117</v>
      </c>
      <c r="D31" s="181" t="s">
        <v>118</v>
      </c>
      <c r="E31" s="94"/>
      <c r="F31" s="94"/>
      <c r="G31" s="94"/>
      <c r="H31" s="94"/>
      <c r="I31" s="103"/>
      <c r="J31" s="94">
        <f t="shared" ref="J31" si="25">E31*$E$8</f>
        <v>0</v>
      </c>
      <c r="K31" s="94">
        <f t="shared" ref="K31" si="26">F31*$F$8</f>
        <v>0</v>
      </c>
      <c r="L31" s="94">
        <f t="shared" ref="L31" si="27">G31*$G$8</f>
        <v>0</v>
      </c>
      <c r="M31" s="94">
        <f t="shared" ref="M31" si="28">H31*$H$8</f>
        <v>0</v>
      </c>
      <c r="O31" s="186" t="str">
        <f t="shared" ref="O31:O38" si="29">IF(K31&lt;&gt;0,K31-J31,"")</f>
        <v/>
      </c>
      <c r="P31" s="187" t="str">
        <f>IFERROR(O31/J31,"")</f>
        <v/>
      </c>
      <c r="Q31" s="190"/>
      <c r="S31" s="188" t="str">
        <f t="shared" ref="S31:S38" si="30">IF(M31&lt;&gt;0,M31-K31,"")</f>
        <v/>
      </c>
      <c r="T31" s="187" t="str">
        <f t="shared" ref="T31:T38" si="31">IFERROR(S31/K31,"")</f>
        <v/>
      </c>
      <c r="U31" s="190"/>
    </row>
    <row r="32" spans="2:21" ht="24.9" customHeight="1" x14ac:dyDescent="0.2">
      <c r="B32" s="220"/>
      <c r="C32" s="101" t="s">
        <v>72</v>
      </c>
      <c r="D32" s="181" t="s">
        <v>119</v>
      </c>
      <c r="E32" s="94"/>
      <c r="F32" s="94"/>
      <c r="G32" s="94"/>
      <c r="H32" s="94"/>
      <c r="I32" s="103"/>
      <c r="J32" s="94">
        <f t="shared" ref="J32:J38" si="32">E32*$E$8</f>
        <v>0</v>
      </c>
      <c r="K32" s="94">
        <f t="shared" ref="K32:K38" si="33">F32*$F$8</f>
        <v>0</v>
      </c>
      <c r="L32" s="94">
        <f t="shared" ref="L32:L38" si="34">G32*$G$8</f>
        <v>0</v>
      </c>
      <c r="M32" s="94">
        <f t="shared" ref="M32:M38" si="35">H32*$H$8</f>
        <v>0</v>
      </c>
      <c r="O32" s="186" t="str">
        <f t="shared" si="29"/>
        <v/>
      </c>
      <c r="P32" s="187" t="str">
        <f t="shared" ref="P32:P33" si="36">IFERROR(O32/J32,"")</f>
        <v/>
      </c>
      <c r="Q32" s="190"/>
      <c r="S32" s="188" t="str">
        <f t="shared" si="30"/>
        <v/>
      </c>
      <c r="T32" s="187" t="str">
        <f t="shared" si="31"/>
        <v/>
      </c>
      <c r="U32" s="190"/>
    </row>
    <row r="33" spans="2:21" ht="24.9" customHeight="1" x14ac:dyDescent="0.2">
      <c r="B33" s="220"/>
      <c r="C33" s="101" t="s">
        <v>73</v>
      </c>
      <c r="D33" s="184"/>
      <c r="E33" s="94"/>
      <c r="F33" s="94"/>
      <c r="G33" s="94"/>
      <c r="H33" s="94"/>
      <c r="I33" s="103"/>
      <c r="J33" s="94">
        <f t="shared" si="32"/>
        <v>0</v>
      </c>
      <c r="K33" s="94">
        <f t="shared" si="33"/>
        <v>0</v>
      </c>
      <c r="L33" s="94">
        <f t="shared" si="34"/>
        <v>0</v>
      </c>
      <c r="M33" s="94">
        <f t="shared" si="35"/>
        <v>0</v>
      </c>
      <c r="O33" s="186" t="str">
        <f t="shared" si="29"/>
        <v/>
      </c>
      <c r="P33" s="187" t="str">
        <f t="shared" si="36"/>
        <v/>
      </c>
      <c r="Q33" s="190"/>
      <c r="S33" s="188" t="str">
        <f t="shared" si="30"/>
        <v/>
      </c>
      <c r="T33" s="187" t="str">
        <f t="shared" si="31"/>
        <v/>
      </c>
      <c r="U33" s="190"/>
    </row>
    <row r="34" spans="2:21" ht="24.9" customHeight="1" x14ac:dyDescent="0.2">
      <c r="B34" s="220"/>
      <c r="C34" s="101" t="s">
        <v>74</v>
      </c>
      <c r="D34" s="184"/>
      <c r="E34" s="94"/>
      <c r="F34" s="94"/>
      <c r="G34" s="94"/>
      <c r="H34" s="94"/>
      <c r="I34" s="103"/>
      <c r="J34" s="94">
        <f t="shared" si="32"/>
        <v>0</v>
      </c>
      <c r="K34" s="94">
        <f t="shared" si="33"/>
        <v>0</v>
      </c>
      <c r="L34" s="94">
        <f t="shared" si="34"/>
        <v>0</v>
      </c>
      <c r="M34" s="94">
        <f t="shared" si="35"/>
        <v>0</v>
      </c>
      <c r="O34" s="186" t="str">
        <f t="shared" si="29"/>
        <v/>
      </c>
      <c r="P34" s="187" t="str">
        <f>IFERROR(O34/J34,"")</f>
        <v/>
      </c>
      <c r="Q34" s="190"/>
      <c r="S34" s="188" t="str">
        <f t="shared" si="30"/>
        <v/>
      </c>
      <c r="T34" s="187" t="str">
        <f t="shared" si="31"/>
        <v/>
      </c>
      <c r="U34" s="190"/>
    </row>
    <row r="35" spans="2:21" ht="24.9" customHeight="1" x14ac:dyDescent="0.2">
      <c r="B35" s="220"/>
      <c r="C35" s="101" t="s">
        <v>75</v>
      </c>
      <c r="D35" s="181" t="s">
        <v>120</v>
      </c>
      <c r="E35" s="94"/>
      <c r="F35" s="94"/>
      <c r="G35" s="94"/>
      <c r="H35" s="94"/>
      <c r="I35" s="103"/>
      <c r="J35" s="94">
        <f t="shared" si="32"/>
        <v>0</v>
      </c>
      <c r="K35" s="94">
        <f t="shared" si="33"/>
        <v>0</v>
      </c>
      <c r="L35" s="94">
        <f t="shared" si="34"/>
        <v>0</v>
      </c>
      <c r="M35" s="94">
        <f t="shared" si="35"/>
        <v>0</v>
      </c>
      <c r="O35" s="186" t="str">
        <f t="shared" si="29"/>
        <v/>
      </c>
      <c r="P35" s="187" t="str">
        <f t="shared" ref="P35:P38" si="37">IFERROR(O35/J35,"")</f>
        <v/>
      </c>
      <c r="Q35" s="190"/>
      <c r="S35" s="188" t="str">
        <f t="shared" si="30"/>
        <v/>
      </c>
      <c r="T35" s="187" t="str">
        <f t="shared" si="31"/>
        <v/>
      </c>
      <c r="U35" s="190"/>
    </row>
    <row r="36" spans="2:21" ht="24.9" customHeight="1" x14ac:dyDescent="0.2">
      <c r="B36" s="220"/>
      <c r="C36" s="101" t="s">
        <v>76</v>
      </c>
      <c r="D36" s="184"/>
      <c r="E36" s="94"/>
      <c r="F36" s="94"/>
      <c r="G36" s="94"/>
      <c r="H36" s="94"/>
      <c r="I36" s="103"/>
      <c r="J36" s="94">
        <f t="shared" si="32"/>
        <v>0</v>
      </c>
      <c r="K36" s="94">
        <f t="shared" si="33"/>
        <v>0</v>
      </c>
      <c r="L36" s="94">
        <f t="shared" si="34"/>
        <v>0</v>
      </c>
      <c r="M36" s="94">
        <f t="shared" si="35"/>
        <v>0</v>
      </c>
      <c r="O36" s="186" t="str">
        <f t="shared" si="29"/>
        <v/>
      </c>
      <c r="P36" s="187" t="str">
        <f t="shared" si="37"/>
        <v/>
      </c>
      <c r="Q36" s="190"/>
      <c r="S36" s="188" t="str">
        <f t="shared" si="30"/>
        <v/>
      </c>
      <c r="T36" s="187" t="str">
        <f t="shared" si="31"/>
        <v/>
      </c>
      <c r="U36" s="190"/>
    </row>
    <row r="37" spans="2:21" ht="24.9" customHeight="1" x14ac:dyDescent="0.2">
      <c r="B37" s="220"/>
      <c r="C37" s="101" t="s">
        <v>77</v>
      </c>
      <c r="D37" s="181" t="s">
        <v>121</v>
      </c>
      <c r="E37" s="94"/>
      <c r="F37" s="94"/>
      <c r="G37" s="94"/>
      <c r="H37" s="94"/>
      <c r="I37" s="103"/>
      <c r="J37" s="94">
        <f t="shared" si="32"/>
        <v>0</v>
      </c>
      <c r="K37" s="94">
        <f t="shared" si="33"/>
        <v>0</v>
      </c>
      <c r="L37" s="94">
        <f t="shared" si="34"/>
        <v>0</v>
      </c>
      <c r="M37" s="94">
        <f t="shared" si="35"/>
        <v>0</v>
      </c>
      <c r="O37" s="186" t="str">
        <f t="shared" si="29"/>
        <v/>
      </c>
      <c r="P37" s="187" t="str">
        <f t="shared" si="37"/>
        <v/>
      </c>
      <c r="Q37" s="190"/>
      <c r="S37" s="188" t="str">
        <f t="shared" si="30"/>
        <v/>
      </c>
      <c r="T37" s="187" t="str">
        <f t="shared" si="31"/>
        <v/>
      </c>
      <c r="U37" s="190"/>
    </row>
    <row r="38" spans="2:21" ht="24.9" customHeight="1" x14ac:dyDescent="0.2">
      <c r="B38" s="220"/>
      <c r="C38" s="101"/>
      <c r="D38" s="184"/>
      <c r="E38" s="94"/>
      <c r="F38" s="94"/>
      <c r="G38" s="94"/>
      <c r="H38" s="94"/>
      <c r="I38" s="103"/>
      <c r="J38" s="94">
        <f t="shared" si="32"/>
        <v>0</v>
      </c>
      <c r="K38" s="94">
        <f t="shared" si="33"/>
        <v>0</v>
      </c>
      <c r="L38" s="94">
        <f t="shared" si="34"/>
        <v>0</v>
      </c>
      <c r="M38" s="94">
        <f t="shared" si="35"/>
        <v>0</v>
      </c>
      <c r="O38" s="186" t="str">
        <f t="shared" si="29"/>
        <v/>
      </c>
      <c r="P38" s="187" t="str">
        <f t="shared" si="37"/>
        <v/>
      </c>
      <c r="Q38" s="190"/>
      <c r="S38" s="188" t="str">
        <f t="shared" si="30"/>
        <v/>
      </c>
      <c r="T38" s="187" t="str">
        <f t="shared" si="31"/>
        <v/>
      </c>
      <c r="U38" s="190"/>
    </row>
    <row r="39" spans="2:21" ht="24.9" customHeight="1" x14ac:dyDescent="0.2">
      <c r="B39" s="220"/>
      <c r="C39" s="97" t="s">
        <v>115</v>
      </c>
      <c r="D39" s="183"/>
      <c r="E39" s="98">
        <f t="shared" ref="E39:H39" si="38">SUM(E31:E38)</f>
        <v>0</v>
      </c>
      <c r="F39" s="98">
        <f t="shared" si="38"/>
        <v>0</v>
      </c>
      <c r="G39" s="98">
        <f t="shared" si="38"/>
        <v>0</v>
      </c>
      <c r="H39" s="98">
        <f t="shared" si="38"/>
        <v>0</v>
      </c>
      <c r="I39" s="103"/>
      <c r="J39" s="98">
        <f t="shared" ref="J39:M39" si="39">SUM(J31:J38)</f>
        <v>0</v>
      </c>
      <c r="K39" s="98">
        <f t="shared" si="39"/>
        <v>0</v>
      </c>
      <c r="L39" s="98">
        <f t="shared" si="39"/>
        <v>0</v>
      </c>
      <c r="M39" s="98">
        <f t="shared" si="39"/>
        <v>0</v>
      </c>
      <c r="O39" s="98">
        <f>SUM(O31:O38)</f>
        <v>0</v>
      </c>
      <c r="Q39" s="91"/>
      <c r="S39" s="98">
        <f>SUM(S31:S38)</f>
        <v>0</v>
      </c>
      <c r="U39" s="91"/>
    </row>
    <row r="40" spans="2:21" x14ac:dyDescent="0.2">
      <c r="B40" s="17"/>
      <c r="D40" s="89"/>
      <c r="E40" s="102"/>
      <c r="F40" s="102"/>
      <c r="G40" s="102"/>
      <c r="H40" s="103"/>
      <c r="I40" s="103"/>
      <c r="J40" s="102"/>
      <c r="K40" s="102"/>
      <c r="L40" s="102"/>
      <c r="M40" s="102"/>
      <c r="O40" s="103"/>
      <c r="Q40" s="91"/>
      <c r="U40" s="91"/>
    </row>
    <row r="41" spans="2:21" ht="24.9" customHeight="1" x14ac:dyDescent="0.2">
      <c r="B41" s="220" t="s">
        <v>123</v>
      </c>
      <c r="C41" s="104" t="s">
        <v>117</v>
      </c>
      <c r="D41" s="181" t="s">
        <v>118</v>
      </c>
      <c r="E41" s="94"/>
      <c r="F41" s="94"/>
      <c r="G41" s="94"/>
      <c r="H41" s="94"/>
      <c r="I41" s="103"/>
      <c r="J41" s="94">
        <f t="shared" ref="J41" si="40">E41*$E$8</f>
        <v>0</v>
      </c>
      <c r="K41" s="94">
        <f t="shared" ref="K41" si="41">F41*$F$8</f>
        <v>0</v>
      </c>
      <c r="L41" s="94">
        <f t="shared" ref="L41" si="42">G41*$G$8</f>
        <v>0</v>
      </c>
      <c r="M41" s="94">
        <f t="shared" ref="M41" si="43">H41*$H$8</f>
        <v>0</v>
      </c>
      <c r="O41" s="186" t="str">
        <f t="shared" ref="O41:O47" si="44">IF(K41&lt;&gt;0,K41-J41,"")</f>
        <v/>
      </c>
      <c r="P41" s="187" t="str">
        <f>IFERROR(O41/J41,"")</f>
        <v/>
      </c>
      <c r="Q41" s="190"/>
      <c r="S41" s="188" t="str">
        <f t="shared" ref="S41:S47" si="45">IF(M41&lt;&gt;0,M41-K41,"")</f>
        <v/>
      </c>
      <c r="T41" s="187" t="str">
        <f t="shared" ref="T41:T47" si="46">IFERROR(S41/K41,"")</f>
        <v/>
      </c>
      <c r="U41" s="190"/>
    </row>
    <row r="42" spans="2:21" ht="24.9" customHeight="1" x14ac:dyDescent="0.2">
      <c r="B42" s="221"/>
      <c r="C42" s="104" t="s">
        <v>72</v>
      </c>
      <c r="D42" s="181" t="s">
        <v>119</v>
      </c>
      <c r="E42" s="94"/>
      <c r="F42" s="94"/>
      <c r="G42" s="94"/>
      <c r="H42" s="94"/>
      <c r="I42" s="103"/>
      <c r="J42" s="94">
        <f t="shared" ref="J42:J47" si="47">E42*$E$8</f>
        <v>0</v>
      </c>
      <c r="K42" s="94">
        <f t="shared" ref="K42:K47" si="48">F42*$F$8</f>
        <v>0</v>
      </c>
      <c r="L42" s="94">
        <f t="shared" ref="L42:L47" si="49">G42*$G$8</f>
        <v>0</v>
      </c>
      <c r="M42" s="94">
        <f t="shared" ref="M42:M47" si="50">H42*$H$8</f>
        <v>0</v>
      </c>
      <c r="O42" s="186" t="str">
        <f t="shared" si="44"/>
        <v/>
      </c>
      <c r="P42" s="187" t="str">
        <f t="shared" ref="P42:P43" si="51">IFERROR(O42/J42,"")</f>
        <v/>
      </c>
      <c r="Q42" s="190"/>
      <c r="S42" s="188" t="str">
        <f t="shared" si="45"/>
        <v/>
      </c>
      <c r="T42" s="187" t="str">
        <f t="shared" si="46"/>
        <v/>
      </c>
      <c r="U42" s="190"/>
    </row>
    <row r="43" spans="2:21" ht="24.9" customHeight="1" x14ac:dyDescent="0.2">
      <c r="B43" s="221"/>
      <c r="C43" s="104" t="s">
        <v>74</v>
      </c>
      <c r="D43" s="184"/>
      <c r="E43" s="94"/>
      <c r="F43" s="94"/>
      <c r="G43" s="94"/>
      <c r="H43" s="94"/>
      <c r="I43" s="103"/>
      <c r="J43" s="94">
        <f t="shared" si="47"/>
        <v>0</v>
      </c>
      <c r="K43" s="94">
        <f t="shared" si="48"/>
        <v>0</v>
      </c>
      <c r="L43" s="94">
        <f t="shared" si="49"/>
        <v>0</v>
      </c>
      <c r="M43" s="94">
        <f t="shared" si="50"/>
        <v>0</v>
      </c>
      <c r="O43" s="186" t="str">
        <f t="shared" si="44"/>
        <v/>
      </c>
      <c r="P43" s="187" t="str">
        <f t="shared" si="51"/>
        <v/>
      </c>
      <c r="Q43" s="190"/>
      <c r="S43" s="188" t="str">
        <f t="shared" si="45"/>
        <v/>
      </c>
      <c r="T43" s="187" t="str">
        <f t="shared" si="46"/>
        <v/>
      </c>
      <c r="U43" s="190"/>
    </row>
    <row r="44" spans="2:21" ht="24.9" customHeight="1" x14ac:dyDescent="0.2">
      <c r="B44" s="221"/>
      <c r="C44" s="104" t="s">
        <v>75</v>
      </c>
      <c r="D44" s="181" t="s">
        <v>120</v>
      </c>
      <c r="E44" s="94"/>
      <c r="F44" s="94"/>
      <c r="G44" s="94"/>
      <c r="H44" s="94"/>
      <c r="I44" s="103"/>
      <c r="J44" s="94">
        <f t="shared" si="47"/>
        <v>0</v>
      </c>
      <c r="K44" s="94">
        <f t="shared" si="48"/>
        <v>0</v>
      </c>
      <c r="L44" s="94">
        <f t="shared" si="49"/>
        <v>0</v>
      </c>
      <c r="M44" s="94">
        <f t="shared" si="50"/>
        <v>0</v>
      </c>
      <c r="O44" s="186" t="str">
        <f t="shared" si="44"/>
        <v/>
      </c>
      <c r="P44" s="187" t="str">
        <f>IFERROR(O44/J44,"")</f>
        <v/>
      </c>
      <c r="Q44" s="190"/>
      <c r="S44" s="188" t="str">
        <f t="shared" si="45"/>
        <v/>
      </c>
      <c r="T44" s="187" t="str">
        <f t="shared" si="46"/>
        <v/>
      </c>
      <c r="U44" s="190"/>
    </row>
    <row r="45" spans="2:21" ht="24.9" customHeight="1" x14ac:dyDescent="0.2">
      <c r="B45" s="221"/>
      <c r="C45" s="104" t="s">
        <v>76</v>
      </c>
      <c r="D45" s="184"/>
      <c r="E45" s="94"/>
      <c r="F45" s="94"/>
      <c r="G45" s="94"/>
      <c r="H45" s="94"/>
      <c r="I45" s="103"/>
      <c r="J45" s="94">
        <f t="shared" si="47"/>
        <v>0</v>
      </c>
      <c r="K45" s="94">
        <f t="shared" si="48"/>
        <v>0</v>
      </c>
      <c r="L45" s="94">
        <f t="shared" si="49"/>
        <v>0</v>
      </c>
      <c r="M45" s="94">
        <f t="shared" si="50"/>
        <v>0</v>
      </c>
      <c r="O45" s="186" t="str">
        <f t="shared" si="44"/>
        <v/>
      </c>
      <c r="P45" s="187" t="str">
        <f t="shared" ref="P45:P47" si="52">IFERROR(O45/J45,"")</f>
        <v/>
      </c>
      <c r="Q45" s="190"/>
      <c r="S45" s="188" t="str">
        <f t="shared" si="45"/>
        <v/>
      </c>
      <c r="T45" s="187" t="str">
        <f t="shared" si="46"/>
        <v/>
      </c>
      <c r="U45" s="190"/>
    </row>
    <row r="46" spans="2:21" ht="24.9" customHeight="1" x14ac:dyDescent="0.2">
      <c r="B46" s="221"/>
      <c r="C46" s="104" t="s">
        <v>77</v>
      </c>
      <c r="D46" s="181" t="s">
        <v>121</v>
      </c>
      <c r="E46" s="94"/>
      <c r="F46" s="94"/>
      <c r="G46" s="94"/>
      <c r="H46" s="94"/>
      <c r="I46" s="103"/>
      <c r="J46" s="94">
        <f t="shared" si="47"/>
        <v>0</v>
      </c>
      <c r="K46" s="94">
        <f t="shared" si="48"/>
        <v>0</v>
      </c>
      <c r="L46" s="94">
        <f t="shared" si="49"/>
        <v>0</v>
      </c>
      <c r="M46" s="94">
        <f t="shared" si="50"/>
        <v>0</v>
      </c>
      <c r="O46" s="186" t="str">
        <f t="shared" si="44"/>
        <v/>
      </c>
      <c r="P46" s="187" t="str">
        <f t="shared" si="52"/>
        <v/>
      </c>
      <c r="Q46" s="190"/>
      <c r="S46" s="188" t="str">
        <f t="shared" si="45"/>
        <v/>
      </c>
      <c r="T46" s="187" t="str">
        <f t="shared" si="46"/>
        <v/>
      </c>
      <c r="U46" s="190"/>
    </row>
    <row r="47" spans="2:21" ht="24.9" customHeight="1" x14ac:dyDescent="0.2">
      <c r="B47" s="221"/>
      <c r="C47" s="104"/>
      <c r="D47" s="181"/>
      <c r="E47" s="94"/>
      <c r="F47" s="94"/>
      <c r="G47" s="94"/>
      <c r="H47" s="94"/>
      <c r="I47" s="103"/>
      <c r="J47" s="94">
        <f t="shared" si="47"/>
        <v>0</v>
      </c>
      <c r="K47" s="94">
        <f t="shared" si="48"/>
        <v>0</v>
      </c>
      <c r="L47" s="94">
        <f t="shared" si="49"/>
        <v>0</v>
      </c>
      <c r="M47" s="94">
        <f t="shared" si="50"/>
        <v>0</v>
      </c>
      <c r="O47" s="186" t="str">
        <f t="shared" si="44"/>
        <v/>
      </c>
      <c r="P47" s="187" t="str">
        <f t="shared" si="52"/>
        <v/>
      </c>
      <c r="Q47" s="190"/>
      <c r="S47" s="188" t="str">
        <f t="shared" si="45"/>
        <v/>
      </c>
      <c r="T47" s="187" t="str">
        <f t="shared" si="46"/>
        <v/>
      </c>
      <c r="U47" s="190"/>
    </row>
    <row r="48" spans="2:21" ht="24.9" customHeight="1" x14ac:dyDescent="0.2">
      <c r="B48" s="221"/>
      <c r="C48" s="97" t="s">
        <v>115</v>
      </c>
      <c r="D48" s="183"/>
      <c r="E48" s="98">
        <f t="shared" ref="E48:H48" si="53">SUM(E41:E47)</f>
        <v>0</v>
      </c>
      <c r="F48" s="98">
        <f t="shared" si="53"/>
        <v>0</v>
      </c>
      <c r="G48" s="98">
        <f t="shared" si="53"/>
        <v>0</v>
      </c>
      <c r="H48" s="98">
        <f t="shared" si="53"/>
        <v>0</v>
      </c>
      <c r="I48" s="103"/>
      <c r="J48" s="98">
        <f>SUM(J41:J47)</f>
        <v>0</v>
      </c>
      <c r="K48" s="98">
        <f t="shared" ref="K48:M48" si="54">SUM(K41:K47)</f>
        <v>0</v>
      </c>
      <c r="L48" s="98">
        <f t="shared" si="54"/>
        <v>0</v>
      </c>
      <c r="M48" s="98">
        <f t="shared" si="54"/>
        <v>0</v>
      </c>
      <c r="O48" s="98">
        <f>SUM(O41:O47)</f>
        <v>0</v>
      </c>
      <c r="P48" s="189"/>
      <c r="S48" s="98">
        <f>SUM(S41:S47)</f>
        <v>0</v>
      </c>
    </row>
    <row r="49" spans="3:15" x14ac:dyDescent="0.2">
      <c r="D49" s="89"/>
      <c r="E49" s="105"/>
      <c r="F49" s="105"/>
      <c r="G49" s="105"/>
      <c r="H49" s="105"/>
      <c r="I49" s="103"/>
      <c r="J49" s="105"/>
      <c r="K49" s="105"/>
      <c r="L49" s="105"/>
      <c r="M49" s="105"/>
      <c r="O49" s="103"/>
    </row>
    <row r="50" spans="3:15" ht="24.9" customHeight="1" x14ac:dyDescent="0.2">
      <c r="C50" s="97" t="s">
        <v>124</v>
      </c>
      <c r="D50" s="183"/>
      <c r="E50" s="98">
        <f>E29+E39+E48</f>
        <v>0</v>
      </c>
      <c r="F50" s="98">
        <f t="shared" ref="F50:H50" si="55">F29+F39+F48</f>
        <v>0</v>
      </c>
      <c r="G50" s="98">
        <f t="shared" si="55"/>
        <v>0</v>
      </c>
      <c r="H50" s="98">
        <f t="shared" si="55"/>
        <v>0</v>
      </c>
      <c r="I50" s="103"/>
      <c r="J50" s="98">
        <f>J29+J39+J48</f>
        <v>0</v>
      </c>
      <c r="K50" s="98">
        <f>K29+K39+K48</f>
        <v>0</v>
      </c>
      <c r="L50" s="98">
        <f>L29+L39+L48</f>
        <v>0</v>
      </c>
      <c r="M50" s="98">
        <f>M29+M39+M48</f>
        <v>0</v>
      </c>
      <c r="O50" s="103"/>
    </row>
    <row r="51" spans="3:15" x14ac:dyDescent="0.2">
      <c r="E51" s="3"/>
      <c r="F51" s="3"/>
      <c r="G51" s="3"/>
    </row>
  </sheetData>
  <sheetProtection sheet="1" objects="1" scenarios="1"/>
  <mergeCells count="8">
    <mergeCell ref="B31:B39"/>
    <mergeCell ref="B41:B48"/>
    <mergeCell ref="J10:M10"/>
    <mergeCell ref="O10:Q10"/>
    <mergeCell ref="S10:U10"/>
    <mergeCell ref="E10:H10"/>
    <mergeCell ref="B13:B19"/>
    <mergeCell ref="B21:B29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&amp;L&amp;G
&amp;"Arial,Normal"&amp;9The Norwegian Mission Society&amp;11
&amp;"Arial,Kursiv"&amp;8A living church accross the earth.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DDC99-E04D-41AA-9F9F-3D487B57D2E6}">
  <sheetPr>
    <tabColor theme="0" tint="-4.9989318521683403E-2"/>
    <pageSetUpPr fitToPage="1"/>
  </sheetPr>
  <dimension ref="B1:J70"/>
  <sheetViews>
    <sheetView showGridLines="0" workbookViewId="0">
      <selection activeCell="K14" sqref="K14"/>
    </sheetView>
  </sheetViews>
  <sheetFormatPr baseColWidth="10" defaultColWidth="11.44140625" defaultRowHeight="13.2" x14ac:dyDescent="0.25"/>
  <cols>
    <col min="1" max="1" width="2.88671875" style="1" customWidth="1"/>
    <col min="2" max="10" width="13.33203125" style="1" customWidth="1"/>
    <col min="11" max="14" width="19.33203125" style="1" customWidth="1"/>
    <col min="15" max="16384" width="11.44140625" style="1"/>
  </cols>
  <sheetData>
    <row r="1" spans="2:10" x14ac:dyDescent="0.25">
      <c r="B1" s="191"/>
      <c r="C1" s="191"/>
      <c r="D1" s="191"/>
    </row>
    <row r="2" spans="2:10" s="28" customFormat="1" ht="15.6" x14ac:dyDescent="0.3">
      <c r="B2" s="192" t="s">
        <v>128</v>
      </c>
      <c r="C2" s="193"/>
      <c r="D2" s="193"/>
      <c r="I2" s="173"/>
      <c r="J2" s="1"/>
    </row>
    <row r="3" spans="2:10" ht="15" x14ac:dyDescent="0.25">
      <c r="B3" s="194"/>
      <c r="C3" s="194"/>
      <c r="D3" s="195"/>
      <c r="G3" s="28"/>
      <c r="H3" s="28"/>
      <c r="I3" s="28"/>
    </row>
    <row r="4" spans="2:10" ht="15.6" thickBot="1" x14ac:dyDescent="0.3">
      <c r="B4" s="85" t="s">
        <v>1</v>
      </c>
      <c r="C4" s="196"/>
      <c r="D4" s="197"/>
      <c r="E4" s="198"/>
      <c r="F4" s="198"/>
      <c r="G4" s="199"/>
      <c r="H4" s="199"/>
      <c r="I4" s="199"/>
      <c r="J4" s="198"/>
    </row>
    <row r="5" spans="2:10" ht="15" x14ac:dyDescent="0.25">
      <c r="B5" s="194"/>
      <c r="C5" s="194"/>
      <c r="D5" s="195"/>
      <c r="G5" s="28"/>
      <c r="H5" s="28"/>
      <c r="I5" s="28"/>
    </row>
    <row r="6" spans="2:10" ht="15" x14ac:dyDescent="0.25">
      <c r="B6" s="194" t="s">
        <v>129</v>
      </c>
      <c r="C6" s="194"/>
      <c r="D6" s="195"/>
      <c r="G6" s="28"/>
      <c r="H6" s="28"/>
      <c r="I6" s="28"/>
    </row>
    <row r="7" spans="2:10" ht="15" x14ac:dyDescent="0.25">
      <c r="B7" s="194"/>
      <c r="C7" s="194"/>
      <c r="D7" s="195"/>
      <c r="G7" s="28"/>
      <c r="H7" s="28"/>
      <c r="I7" s="28"/>
    </row>
    <row r="8" spans="2:10" x14ac:dyDescent="0.25">
      <c r="B8" s="251" t="s">
        <v>130</v>
      </c>
      <c r="C8" s="252"/>
      <c r="D8" s="253"/>
      <c r="E8" s="260"/>
      <c r="F8" s="260"/>
      <c r="G8" s="260"/>
      <c r="H8" s="260"/>
      <c r="I8" s="260"/>
      <c r="J8" s="260"/>
    </row>
    <row r="9" spans="2:10" x14ac:dyDescent="0.25">
      <c r="B9" s="254"/>
      <c r="C9" s="255"/>
      <c r="D9" s="256"/>
      <c r="E9" s="260"/>
      <c r="F9" s="260"/>
      <c r="G9" s="260"/>
      <c r="H9" s="260"/>
      <c r="I9" s="260"/>
      <c r="J9" s="260"/>
    </row>
    <row r="10" spans="2:10" x14ac:dyDescent="0.25">
      <c r="B10" s="257"/>
      <c r="C10" s="258"/>
      <c r="D10" s="259"/>
      <c r="E10" s="260"/>
      <c r="F10" s="260"/>
      <c r="G10" s="260"/>
      <c r="H10" s="260"/>
      <c r="I10" s="260"/>
      <c r="J10" s="260"/>
    </row>
    <row r="11" spans="2:10" x14ac:dyDescent="0.25">
      <c r="B11" s="251" t="s">
        <v>131</v>
      </c>
      <c r="C11" s="252"/>
      <c r="D11" s="253"/>
      <c r="E11" s="260"/>
      <c r="F11" s="260"/>
      <c r="G11" s="260"/>
      <c r="H11" s="260"/>
      <c r="I11" s="260"/>
      <c r="J11" s="260"/>
    </row>
    <row r="12" spans="2:10" x14ac:dyDescent="0.25">
      <c r="B12" s="254"/>
      <c r="C12" s="255"/>
      <c r="D12" s="256"/>
      <c r="E12" s="260"/>
      <c r="F12" s="260"/>
      <c r="G12" s="260"/>
      <c r="H12" s="260"/>
      <c r="I12" s="260"/>
      <c r="J12" s="260"/>
    </row>
    <row r="13" spans="2:10" x14ac:dyDescent="0.25">
      <c r="B13" s="257"/>
      <c r="C13" s="258"/>
      <c r="D13" s="259"/>
      <c r="E13" s="260"/>
      <c r="F13" s="260"/>
      <c r="G13" s="260"/>
      <c r="H13" s="260"/>
      <c r="I13" s="260"/>
      <c r="J13" s="260"/>
    </row>
    <row r="14" spans="2:10" x14ac:dyDescent="0.25">
      <c r="B14" s="251" t="s">
        <v>132</v>
      </c>
      <c r="C14" s="252"/>
      <c r="D14" s="253"/>
      <c r="E14" s="260"/>
      <c r="F14" s="260"/>
      <c r="G14" s="260"/>
      <c r="H14" s="260"/>
      <c r="I14" s="260"/>
      <c r="J14" s="260"/>
    </row>
    <row r="15" spans="2:10" x14ac:dyDescent="0.25">
      <c r="B15" s="254"/>
      <c r="C15" s="255"/>
      <c r="D15" s="256"/>
      <c r="E15" s="260"/>
      <c r="F15" s="260"/>
      <c r="G15" s="260"/>
      <c r="H15" s="260"/>
      <c r="I15" s="260"/>
      <c r="J15" s="260"/>
    </row>
    <row r="16" spans="2:10" x14ac:dyDescent="0.25">
      <c r="B16" s="257"/>
      <c r="C16" s="258"/>
      <c r="D16" s="259"/>
      <c r="E16" s="260"/>
      <c r="F16" s="260"/>
      <c r="G16" s="260"/>
      <c r="H16" s="260"/>
      <c r="I16" s="260"/>
      <c r="J16" s="260"/>
    </row>
    <row r="17" spans="2:10" x14ac:dyDescent="0.25">
      <c r="B17" s="251" t="s">
        <v>133</v>
      </c>
      <c r="C17" s="252"/>
      <c r="D17" s="253"/>
      <c r="E17" s="261"/>
      <c r="F17" s="262"/>
      <c r="G17" s="262"/>
      <c r="H17" s="262"/>
      <c r="I17" s="262"/>
      <c r="J17" s="263"/>
    </row>
    <row r="18" spans="2:10" x14ac:dyDescent="0.25">
      <c r="B18" s="254"/>
      <c r="C18" s="255"/>
      <c r="D18" s="256"/>
      <c r="E18" s="264"/>
      <c r="F18" s="265"/>
      <c r="G18" s="265"/>
      <c r="H18" s="265"/>
      <c r="I18" s="265"/>
      <c r="J18" s="266"/>
    </row>
    <row r="19" spans="2:10" x14ac:dyDescent="0.25">
      <c r="B19" s="257"/>
      <c r="C19" s="258"/>
      <c r="D19" s="259"/>
      <c r="E19" s="267"/>
      <c r="F19" s="268"/>
      <c r="G19" s="268"/>
      <c r="H19" s="268"/>
      <c r="I19" s="268"/>
      <c r="J19" s="269"/>
    </row>
    <row r="20" spans="2:10" x14ac:dyDescent="0.25">
      <c r="B20" s="270" t="s">
        <v>134</v>
      </c>
      <c r="C20" s="271"/>
      <c r="D20" s="272"/>
      <c r="E20" s="261"/>
      <c r="F20" s="262"/>
      <c r="G20" s="262"/>
      <c r="H20" s="262"/>
      <c r="I20" s="262"/>
      <c r="J20" s="263"/>
    </row>
    <row r="21" spans="2:10" x14ac:dyDescent="0.25">
      <c r="B21" s="273"/>
      <c r="C21" s="274"/>
      <c r="D21" s="275"/>
      <c r="E21" s="264"/>
      <c r="F21" s="265"/>
      <c r="G21" s="265"/>
      <c r="H21" s="265"/>
      <c r="I21" s="265"/>
      <c r="J21" s="266"/>
    </row>
    <row r="22" spans="2:10" x14ac:dyDescent="0.25">
      <c r="B22" s="276"/>
      <c r="C22" s="277"/>
      <c r="D22" s="278"/>
      <c r="E22" s="267"/>
      <c r="F22" s="268"/>
      <c r="G22" s="268"/>
      <c r="H22" s="268"/>
      <c r="I22" s="268"/>
      <c r="J22" s="269"/>
    </row>
    <row r="23" spans="2:10" x14ac:dyDescent="0.25">
      <c r="B23" s="251" t="s">
        <v>135</v>
      </c>
      <c r="C23" s="252"/>
      <c r="D23" s="253"/>
      <c r="E23" s="279"/>
      <c r="F23" s="280"/>
      <c r="G23" s="280"/>
      <c r="H23" s="280"/>
      <c r="I23" s="280"/>
      <c r="J23" s="281"/>
    </row>
    <row r="24" spans="2:10" x14ac:dyDescent="0.25">
      <c r="B24" s="254"/>
      <c r="C24" s="255"/>
      <c r="D24" s="256"/>
      <c r="E24" s="282"/>
      <c r="F24" s="283"/>
      <c r="G24" s="283"/>
      <c r="H24" s="283"/>
      <c r="I24" s="283"/>
      <c r="J24" s="284"/>
    </row>
    <row r="25" spans="2:10" x14ac:dyDescent="0.25">
      <c r="B25" s="257"/>
      <c r="C25" s="258"/>
      <c r="D25" s="259"/>
      <c r="E25" s="285"/>
      <c r="F25" s="286"/>
      <c r="G25" s="286"/>
      <c r="H25" s="286"/>
      <c r="I25" s="286"/>
      <c r="J25" s="287"/>
    </row>
    <row r="26" spans="2:10" x14ac:dyDescent="0.25">
      <c r="B26" s="251" t="s">
        <v>193</v>
      </c>
      <c r="C26" s="252"/>
      <c r="D26" s="253"/>
      <c r="E26" s="279"/>
      <c r="F26" s="280"/>
      <c r="G26" s="280"/>
      <c r="H26" s="280"/>
      <c r="I26" s="280"/>
      <c r="J26" s="281"/>
    </row>
    <row r="27" spans="2:10" x14ac:dyDescent="0.25">
      <c r="B27" s="254"/>
      <c r="C27" s="255"/>
      <c r="D27" s="256"/>
      <c r="E27" s="282"/>
      <c r="F27" s="283"/>
      <c r="G27" s="283"/>
      <c r="H27" s="283"/>
      <c r="I27" s="283"/>
      <c r="J27" s="284"/>
    </row>
    <row r="28" spans="2:10" x14ac:dyDescent="0.25">
      <c r="B28" s="257"/>
      <c r="C28" s="258"/>
      <c r="D28" s="259"/>
      <c r="E28" s="285"/>
      <c r="F28" s="286"/>
      <c r="G28" s="286"/>
      <c r="H28" s="286"/>
      <c r="I28" s="286"/>
      <c r="J28" s="287"/>
    </row>
    <row r="30" spans="2:10" x14ac:dyDescent="0.25">
      <c r="B30" s="2" t="s">
        <v>136</v>
      </c>
      <c r="C30" s="2"/>
    </row>
    <row r="31" spans="2:10" ht="33" customHeight="1" x14ac:dyDescent="0.25">
      <c r="B31" s="288" t="s">
        <v>137</v>
      </c>
      <c r="C31" s="288"/>
      <c r="D31" s="288"/>
      <c r="E31" s="288"/>
      <c r="F31" s="288"/>
      <c r="G31" s="288"/>
      <c r="H31" s="288"/>
      <c r="I31" s="288"/>
      <c r="J31" s="288"/>
    </row>
    <row r="33" spans="2:10" x14ac:dyDescent="0.25">
      <c r="B33" s="10" t="s">
        <v>138</v>
      </c>
      <c r="C33" s="10"/>
      <c r="E33" s="200" t="s">
        <v>139</v>
      </c>
      <c r="F33" s="244" t="s">
        <v>88</v>
      </c>
      <c r="G33" s="245"/>
      <c r="H33" s="201" t="s">
        <v>140</v>
      </c>
      <c r="I33" s="202" t="str">
        <f>"Received "</f>
        <v xml:space="preserve">Received </v>
      </c>
      <c r="J33" s="203" t="s">
        <v>141</v>
      </c>
    </row>
    <row r="34" spans="2:10" x14ac:dyDescent="0.25">
      <c r="E34" s="75"/>
      <c r="F34" s="246"/>
      <c r="G34" s="247"/>
      <c r="H34" s="76"/>
      <c r="I34" s="77"/>
      <c r="J34" s="205" t="str">
        <f>IF(I34&gt;0,H34/I34,"")</f>
        <v/>
      </c>
    </row>
    <row r="35" spans="2:10" x14ac:dyDescent="0.25">
      <c r="E35" s="75"/>
      <c r="F35" s="246"/>
      <c r="G35" s="247"/>
      <c r="H35" s="76"/>
      <c r="I35" s="77"/>
      <c r="J35" s="205" t="str">
        <f>IF(I35&gt;0,H35/I35,"")</f>
        <v/>
      </c>
    </row>
    <row r="36" spans="2:10" x14ac:dyDescent="0.25">
      <c r="E36" s="75"/>
      <c r="F36" s="246"/>
      <c r="G36" s="247"/>
      <c r="H36" s="76"/>
      <c r="I36" s="77"/>
      <c r="J36" s="205" t="str">
        <f>IF(I36&gt;0,H36/I36,"")</f>
        <v/>
      </c>
    </row>
    <row r="37" spans="2:10" x14ac:dyDescent="0.25">
      <c r="E37" s="75"/>
      <c r="F37" s="246"/>
      <c r="G37" s="247"/>
      <c r="H37" s="76"/>
      <c r="I37" s="77"/>
      <c r="J37" s="205" t="str">
        <f>IF(I37&gt;0,H37/I37,"")</f>
        <v/>
      </c>
    </row>
    <row r="38" spans="2:10" x14ac:dyDescent="0.25">
      <c r="E38" s="206" t="s">
        <v>115</v>
      </c>
      <c r="F38" s="248"/>
      <c r="G38" s="249"/>
      <c r="H38" s="207">
        <f>SUM(H34:H37)</f>
        <v>0</v>
      </c>
      <c r="I38" s="208">
        <f>SUM(I34:I37)</f>
        <v>0</v>
      </c>
      <c r="J38" s="205" t="str">
        <f>IF(I38&gt;0,H38/I38,"")</f>
        <v/>
      </c>
    </row>
    <row r="39" spans="2:10" x14ac:dyDescent="0.25">
      <c r="J39" s="191"/>
    </row>
    <row r="40" spans="2:10" x14ac:dyDescent="0.25">
      <c r="B40" s="191"/>
      <c r="C40" s="191"/>
      <c r="E40" s="191"/>
      <c r="F40" s="191"/>
      <c r="G40" s="191"/>
      <c r="H40" s="191"/>
      <c r="I40" s="191"/>
      <c r="J40" s="191"/>
    </row>
    <row r="41" spans="2:10" x14ac:dyDescent="0.25">
      <c r="B41" s="10" t="s">
        <v>142</v>
      </c>
      <c r="C41" s="10"/>
    </row>
    <row r="43" spans="2:10" x14ac:dyDescent="0.25">
      <c r="B43" s="243" t="s">
        <v>143</v>
      </c>
      <c r="C43" s="243"/>
      <c r="D43" s="243"/>
      <c r="E43" s="209" t="s">
        <v>125</v>
      </c>
      <c r="F43" s="209" t="s">
        <v>127</v>
      </c>
      <c r="G43" s="209" t="s">
        <v>126</v>
      </c>
      <c r="H43" s="209" t="s">
        <v>144</v>
      </c>
      <c r="I43" s="209" t="s">
        <v>144</v>
      </c>
    </row>
    <row r="44" spans="2:10" x14ac:dyDescent="0.25">
      <c r="B44" s="243" t="s">
        <v>145</v>
      </c>
      <c r="C44" s="243"/>
      <c r="D44" s="243"/>
      <c r="E44" s="77"/>
      <c r="F44" s="77"/>
      <c r="G44" s="77"/>
      <c r="H44" s="78"/>
      <c r="I44" s="78"/>
    </row>
    <row r="45" spans="2:10" x14ac:dyDescent="0.25">
      <c r="B45" s="243" t="s">
        <v>146</v>
      </c>
      <c r="C45" s="243"/>
      <c r="D45" s="243"/>
      <c r="E45" s="77"/>
      <c r="F45" s="77"/>
      <c r="G45" s="77"/>
      <c r="H45" s="78"/>
      <c r="I45" s="78"/>
    </row>
    <row r="46" spans="2:10" x14ac:dyDescent="0.25">
      <c r="B46" s="243" t="s">
        <v>147</v>
      </c>
      <c r="C46" s="243"/>
      <c r="D46" s="243"/>
      <c r="E46" s="210">
        <f>SUM(E44:E45)</f>
        <v>0</v>
      </c>
      <c r="F46" s="210">
        <f>SUM(F44:F45)</f>
        <v>0</v>
      </c>
      <c r="G46" s="210">
        <f>SUM(G44:G45)</f>
        <v>0</v>
      </c>
      <c r="H46" s="210">
        <f>SUM(H44:H45)</f>
        <v>0</v>
      </c>
      <c r="I46" s="210">
        <f>SUM(I44:I45)</f>
        <v>0</v>
      </c>
      <c r="J46" s="191"/>
    </row>
    <row r="47" spans="2:10" x14ac:dyDescent="0.25">
      <c r="B47" s="191"/>
      <c r="C47" s="191"/>
      <c r="E47" s="191"/>
      <c r="F47" s="191"/>
      <c r="G47" s="191"/>
      <c r="H47" s="191"/>
      <c r="I47" s="191"/>
      <c r="J47" s="191"/>
    </row>
    <row r="48" spans="2:10" x14ac:dyDescent="0.25">
      <c r="B48" s="191"/>
      <c r="C48" s="191"/>
      <c r="E48" s="191"/>
      <c r="F48" s="191"/>
      <c r="G48" s="191"/>
      <c r="H48" s="191"/>
      <c r="I48" s="191"/>
      <c r="J48" s="191"/>
    </row>
    <row r="49" spans="2:10" x14ac:dyDescent="0.25">
      <c r="B49" s="10" t="s">
        <v>148</v>
      </c>
      <c r="C49" s="10"/>
      <c r="H49" s="191"/>
      <c r="I49" s="191"/>
      <c r="J49" s="191"/>
    </row>
    <row r="50" spans="2:10" x14ac:dyDescent="0.25">
      <c r="H50" s="191"/>
      <c r="I50" s="191"/>
      <c r="J50" s="191"/>
    </row>
    <row r="51" spans="2:10" x14ac:dyDescent="0.25">
      <c r="B51" s="250" t="s">
        <v>149</v>
      </c>
      <c r="C51" s="250"/>
      <c r="D51" s="250"/>
      <c r="E51" s="211" t="s">
        <v>30</v>
      </c>
      <c r="F51" s="211" t="s">
        <v>150</v>
      </c>
      <c r="H51" s="191"/>
      <c r="I51" s="191"/>
      <c r="J51" s="191"/>
    </row>
    <row r="52" spans="2:10" x14ac:dyDescent="0.25">
      <c r="B52" s="243" t="s">
        <v>151</v>
      </c>
      <c r="C52" s="243"/>
      <c r="D52" s="243"/>
      <c r="E52" s="79"/>
      <c r="F52" s="80" t="str">
        <f>IFERROR(E52*$J$38,"")</f>
        <v/>
      </c>
      <c r="H52" s="191"/>
      <c r="I52" s="191"/>
      <c r="J52" s="191"/>
    </row>
    <row r="53" spans="2:10" x14ac:dyDescent="0.25">
      <c r="B53" s="243" t="s">
        <v>152</v>
      </c>
      <c r="C53" s="243"/>
      <c r="D53" s="243"/>
      <c r="E53" s="79"/>
      <c r="F53" s="80" t="str">
        <f>IFERROR(E53*$J$38,"")</f>
        <v/>
      </c>
      <c r="H53" s="191"/>
      <c r="I53" s="191"/>
      <c r="J53" s="191"/>
    </row>
    <row r="54" spans="2:10" x14ac:dyDescent="0.25">
      <c r="B54" s="191"/>
      <c r="C54" s="191"/>
      <c r="E54" s="191"/>
      <c r="F54" s="191"/>
      <c r="G54" s="191"/>
      <c r="H54" s="191"/>
      <c r="I54" s="191"/>
      <c r="J54" s="191"/>
    </row>
    <row r="55" spans="2:10" x14ac:dyDescent="0.25">
      <c r="B55" s="191"/>
      <c r="C55" s="191"/>
      <c r="E55" s="191"/>
      <c r="F55" s="191"/>
      <c r="G55" s="191"/>
      <c r="H55" s="191"/>
      <c r="I55" s="191"/>
      <c r="J55" s="191"/>
    </row>
    <row r="56" spans="2:10" x14ac:dyDescent="0.25">
      <c r="B56" s="10" t="s">
        <v>153</v>
      </c>
      <c r="C56" s="10"/>
      <c r="H56" s="191"/>
      <c r="I56" s="191"/>
      <c r="J56" s="191"/>
    </row>
    <row r="57" spans="2:10" x14ac:dyDescent="0.25">
      <c r="H57" s="191"/>
      <c r="I57" s="191"/>
      <c r="J57" s="191"/>
    </row>
    <row r="58" spans="2:10" x14ac:dyDescent="0.25">
      <c r="B58" s="243" t="s">
        <v>154</v>
      </c>
      <c r="C58" s="243"/>
      <c r="D58" s="243"/>
      <c r="E58" s="209" t="s">
        <v>155</v>
      </c>
      <c r="F58" s="211" t="s">
        <v>150</v>
      </c>
    </row>
    <row r="59" spans="2:10" x14ac:dyDescent="0.25">
      <c r="B59" s="243" t="s">
        <v>156</v>
      </c>
      <c r="C59" s="243"/>
      <c r="D59" s="243"/>
      <c r="E59" s="77"/>
      <c r="F59" s="80" t="str">
        <f>IFERROR(E59*$J$38,"")</f>
        <v/>
      </c>
    </row>
    <row r="60" spans="2:10" x14ac:dyDescent="0.25">
      <c r="B60" s="243" t="s">
        <v>157</v>
      </c>
      <c r="C60" s="243"/>
      <c r="D60" s="243"/>
      <c r="E60" s="77"/>
      <c r="F60" s="80" t="str">
        <f t="shared" ref="F60:F63" si="0">IFERROR(E60*$J$38,"")</f>
        <v/>
      </c>
    </row>
    <row r="61" spans="2:10" x14ac:dyDescent="0.25">
      <c r="B61" s="243" t="s">
        <v>158</v>
      </c>
      <c r="C61" s="243"/>
      <c r="D61" s="243"/>
      <c r="E61" s="77"/>
      <c r="F61" s="80" t="str">
        <f t="shared" si="0"/>
        <v/>
      </c>
    </row>
    <row r="62" spans="2:10" x14ac:dyDescent="0.25">
      <c r="B62" s="243" t="s">
        <v>144</v>
      </c>
      <c r="C62" s="243"/>
      <c r="D62" s="243"/>
      <c r="E62" s="77"/>
      <c r="F62" s="80" t="str">
        <f t="shared" si="0"/>
        <v/>
      </c>
    </row>
    <row r="63" spans="2:10" x14ac:dyDescent="0.25">
      <c r="B63" s="243" t="s">
        <v>144</v>
      </c>
      <c r="C63" s="243"/>
      <c r="D63" s="243"/>
      <c r="E63" s="77"/>
      <c r="F63" s="80" t="str">
        <f t="shared" si="0"/>
        <v/>
      </c>
      <c r="G63" s="191"/>
      <c r="H63" s="191"/>
      <c r="I63" s="191"/>
    </row>
    <row r="64" spans="2:10" x14ac:dyDescent="0.25">
      <c r="B64" s="191"/>
      <c r="C64" s="191"/>
      <c r="D64" s="191"/>
      <c r="H64" s="191"/>
      <c r="I64" s="191"/>
      <c r="J64" s="191"/>
    </row>
    <row r="65" spans="2:10" x14ac:dyDescent="0.25">
      <c r="B65" s="243" t="s">
        <v>159</v>
      </c>
      <c r="C65" s="243"/>
      <c r="D65" s="243"/>
      <c r="E65" s="212" t="s">
        <v>155</v>
      </c>
      <c r="F65" s="211" t="s">
        <v>150</v>
      </c>
      <c r="H65" s="191"/>
      <c r="I65" s="191"/>
      <c r="J65" s="191"/>
    </row>
    <row r="66" spans="2:10" x14ac:dyDescent="0.25">
      <c r="B66" s="243" t="s">
        <v>160</v>
      </c>
      <c r="C66" s="243"/>
      <c r="D66" s="243"/>
      <c r="E66" s="76"/>
      <c r="F66" s="80" t="str">
        <f>IFERROR(E66*$J$38,"")</f>
        <v/>
      </c>
      <c r="H66" s="191"/>
      <c r="I66" s="191"/>
      <c r="J66" s="191"/>
    </row>
    <row r="67" spans="2:10" x14ac:dyDescent="0.25">
      <c r="B67" s="243" t="s">
        <v>161</v>
      </c>
      <c r="C67" s="243"/>
      <c r="D67" s="243"/>
      <c r="E67" s="76"/>
      <c r="F67" s="80" t="str">
        <f t="shared" ref="F67:F69" si="1">IFERROR(E67*$J$38,"")</f>
        <v/>
      </c>
      <c r="H67" s="191"/>
      <c r="I67" s="191"/>
      <c r="J67" s="191"/>
    </row>
    <row r="68" spans="2:10" x14ac:dyDescent="0.25">
      <c r="B68" s="243" t="s">
        <v>144</v>
      </c>
      <c r="C68" s="243"/>
      <c r="D68" s="243"/>
      <c r="E68" s="76"/>
      <c r="F68" s="80" t="str">
        <f t="shared" si="1"/>
        <v/>
      </c>
      <c r="H68" s="191"/>
      <c r="I68" s="191"/>
      <c r="J68" s="191"/>
    </row>
    <row r="69" spans="2:10" x14ac:dyDescent="0.25">
      <c r="B69" s="243" t="s">
        <v>144</v>
      </c>
      <c r="C69" s="243"/>
      <c r="D69" s="243"/>
      <c r="E69" s="204"/>
      <c r="F69" s="80" t="str">
        <f t="shared" si="1"/>
        <v/>
      </c>
      <c r="G69" s="191"/>
      <c r="H69" s="191"/>
      <c r="I69" s="191"/>
    </row>
    <row r="70" spans="2:10" x14ac:dyDescent="0.25">
      <c r="B70" s="2"/>
      <c r="C70" s="2"/>
      <c r="D70" s="2"/>
    </row>
  </sheetData>
  <sheetProtection sheet="1" objects="1" scenarios="1"/>
  <mergeCells count="39">
    <mergeCell ref="B43:D43"/>
    <mergeCell ref="B8:D10"/>
    <mergeCell ref="E8:J10"/>
    <mergeCell ref="B17:D19"/>
    <mergeCell ref="E17:J19"/>
    <mergeCell ref="E20:J22"/>
    <mergeCell ref="B20:D22"/>
    <mergeCell ref="B11:D13"/>
    <mergeCell ref="E11:J13"/>
    <mergeCell ref="B14:D16"/>
    <mergeCell ref="E14:J16"/>
    <mergeCell ref="B23:D25"/>
    <mergeCell ref="E23:J25"/>
    <mergeCell ref="B31:J31"/>
    <mergeCell ref="B26:D28"/>
    <mergeCell ref="E26:J28"/>
    <mergeCell ref="B60:D60"/>
    <mergeCell ref="B61:D61"/>
    <mergeCell ref="B44:D44"/>
    <mergeCell ref="B45:D45"/>
    <mergeCell ref="B46:D46"/>
    <mergeCell ref="B51:D51"/>
    <mergeCell ref="B52:D52"/>
    <mergeCell ref="B68:D68"/>
    <mergeCell ref="B69:D69"/>
    <mergeCell ref="F33:G33"/>
    <mergeCell ref="F34:G34"/>
    <mergeCell ref="F35:G35"/>
    <mergeCell ref="F36:G36"/>
    <mergeCell ref="F37:G37"/>
    <mergeCell ref="F38:G38"/>
    <mergeCell ref="B62:D62"/>
    <mergeCell ref="B63:D63"/>
    <mergeCell ref="B65:D65"/>
    <mergeCell ref="B66:D66"/>
    <mergeCell ref="B67:D67"/>
    <mergeCell ref="B53:D53"/>
    <mergeCell ref="B58:D58"/>
    <mergeCell ref="B59:D59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&amp;L&amp;G
&amp;"Arial,Normal"&amp;9The Norwegian Mission Society&amp;11
&amp;"Arial,Kursiv"&amp;8A living church accross the earth.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F67D6-D729-4C22-8B73-7119CD93DFA7}">
  <dimension ref="B2:I25"/>
  <sheetViews>
    <sheetView showGridLines="0" workbookViewId="0">
      <selection activeCell="C24" sqref="C24"/>
    </sheetView>
  </sheetViews>
  <sheetFormatPr baseColWidth="10" defaultColWidth="8.5546875" defaultRowHeight="11.4" x14ac:dyDescent="0.2"/>
  <cols>
    <col min="1" max="1" width="8.5546875" style="3"/>
    <col min="2" max="2" width="8.5546875" style="13"/>
    <col min="3" max="3" width="23.88671875" style="3" customWidth="1"/>
    <col min="4" max="4" width="8.5546875" style="3"/>
    <col min="5" max="5" width="34.109375" style="12" bestFit="1" customWidth="1"/>
    <col min="6" max="7" width="19.44140625" style="3" customWidth="1"/>
    <col min="8" max="9" width="18.5546875" style="3" customWidth="1"/>
    <col min="10" max="16384" width="8.5546875" style="3"/>
  </cols>
  <sheetData>
    <row r="2" spans="2:9" ht="12" x14ac:dyDescent="0.25">
      <c r="B2" s="14" t="s">
        <v>71</v>
      </c>
      <c r="C2" s="15"/>
      <c r="D2" s="15"/>
      <c r="H2" s="17"/>
      <c r="I2" s="17"/>
    </row>
    <row r="3" spans="2:9" x14ac:dyDescent="0.2">
      <c r="B3" s="15" t="s">
        <v>72</v>
      </c>
      <c r="C3" s="15"/>
      <c r="D3" s="15"/>
      <c r="H3" s="17"/>
      <c r="I3" s="17"/>
    </row>
    <row r="4" spans="2:9" x14ac:dyDescent="0.2">
      <c r="B4" s="15" t="s">
        <v>73</v>
      </c>
      <c r="C4" s="15"/>
      <c r="D4" s="15"/>
      <c r="H4" s="17"/>
      <c r="I4" s="17"/>
    </row>
    <row r="5" spans="2:9" x14ac:dyDescent="0.2">
      <c r="B5" s="15" t="s">
        <v>74</v>
      </c>
      <c r="C5" s="15"/>
      <c r="D5" s="15"/>
    </row>
    <row r="6" spans="2:9" x14ac:dyDescent="0.2">
      <c r="B6" s="15" t="s">
        <v>75</v>
      </c>
      <c r="C6" s="15"/>
      <c r="D6" s="15"/>
    </row>
    <row r="7" spans="2:9" x14ac:dyDescent="0.2">
      <c r="B7" s="15" t="s">
        <v>76</v>
      </c>
      <c r="C7" s="15"/>
      <c r="D7" s="15"/>
    </row>
    <row r="8" spans="2:9" x14ac:dyDescent="0.2">
      <c r="B8" s="15" t="s">
        <v>77</v>
      </c>
      <c r="C8" s="15"/>
      <c r="D8" s="15"/>
    </row>
    <row r="9" spans="2:9" x14ac:dyDescent="0.2">
      <c r="B9" s="3"/>
    </row>
    <row r="10" spans="2:9" ht="12" x14ac:dyDescent="0.25">
      <c r="B10" s="14" t="s">
        <v>78</v>
      </c>
      <c r="C10" s="15"/>
      <c r="D10" s="15"/>
    </row>
    <row r="11" spans="2:9" x14ac:dyDescent="0.2">
      <c r="B11" s="15" t="s">
        <v>79</v>
      </c>
      <c r="C11" s="15"/>
      <c r="D11" s="15"/>
    </row>
    <row r="12" spans="2:9" x14ac:dyDescent="0.2">
      <c r="B12" s="15" t="s">
        <v>83</v>
      </c>
      <c r="C12" s="15"/>
      <c r="D12" s="15"/>
    </row>
    <row r="13" spans="2:9" x14ac:dyDescent="0.2">
      <c r="B13" s="15" t="s">
        <v>84</v>
      </c>
      <c r="C13" s="15"/>
      <c r="D13" s="15"/>
    </row>
    <row r="14" spans="2:9" x14ac:dyDescent="0.2">
      <c r="B14" s="15"/>
      <c r="C14" s="15"/>
      <c r="D14" s="15"/>
    </row>
    <row r="15" spans="2:9" ht="12" x14ac:dyDescent="0.25">
      <c r="B15" s="14" t="s">
        <v>162</v>
      </c>
      <c r="C15" s="15"/>
      <c r="D15" s="15"/>
    </row>
    <row r="16" spans="2:9" x14ac:dyDescent="0.2">
      <c r="B16" s="18" t="s">
        <v>62</v>
      </c>
      <c r="C16" s="15"/>
      <c r="D16" s="15"/>
    </row>
    <row r="17" spans="2:4" x14ac:dyDescent="0.2">
      <c r="B17" s="18" t="s">
        <v>63</v>
      </c>
      <c r="C17" s="15"/>
      <c r="D17" s="15"/>
    </row>
    <row r="18" spans="2:4" x14ac:dyDescent="0.2">
      <c r="B18" s="5"/>
    </row>
    <row r="19" spans="2:4" ht="12" x14ac:dyDescent="0.25">
      <c r="B19" s="19" t="s">
        <v>163</v>
      </c>
    </row>
    <row r="20" spans="2:4" x14ac:dyDescent="0.2">
      <c r="B20" s="5" t="s">
        <v>103</v>
      </c>
    </row>
    <row r="21" spans="2:4" x14ac:dyDescent="0.2">
      <c r="B21" s="5" t="s">
        <v>104</v>
      </c>
    </row>
    <row r="23" spans="2:4" ht="12" x14ac:dyDescent="0.25">
      <c r="B23" s="16" t="s">
        <v>92</v>
      </c>
    </row>
    <row r="24" spans="2:4" x14ac:dyDescent="0.2">
      <c r="B24" s="12" t="s">
        <v>164</v>
      </c>
    </row>
    <row r="25" spans="2:4" x14ac:dyDescent="0.2">
      <c r="B25" s="12" t="s">
        <v>165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NMS_Standard" ma:contentTypeID="0x010100A4459A2F2E85CA4BB418318082D9668A00CBA3192738931C4ABC09852673D2343C" ma:contentTypeVersion="3" ma:contentTypeDescription="" ma:contentTypeScope="" ma:versionID="0891293215af2c144718c5fc263e5ee2">
  <xsd:schema xmlns:xsd="http://www.w3.org/2001/XMLSchema" xmlns:xs="http://www.w3.org/2001/XMLSchema" xmlns:p="http://schemas.microsoft.com/office/2006/metadata/properties" xmlns:ns2="dd6566ac-837e-4dc9-857e-90a7f0b17f69" targetNamespace="http://schemas.microsoft.com/office/2006/metadata/properties" ma:root="true" ma:fieldsID="a58586b42898d05ddcc85296830f4c27" ns2:_="">
    <xsd:import namespace="dd6566ac-837e-4dc9-857e-90a7f0b17f69"/>
    <xsd:element name="properties">
      <xsd:complexType>
        <xsd:sequence>
          <xsd:element name="documentManagement">
            <xsd:complexType>
              <xsd:all>
                <xsd:element ref="ns2:Bibliotek" minOccurs="0"/>
                <xsd:element ref="ns2:Mappe" minOccurs="0"/>
                <xsd:element ref="ns2:m9a97006d73e4f979775e5dd1aa4cbd9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566ac-837e-4dc9-857e-90a7f0b17f69" elementFormDefault="qualified">
    <xsd:import namespace="http://schemas.microsoft.com/office/2006/documentManagement/types"/>
    <xsd:import namespace="http://schemas.microsoft.com/office/infopath/2007/PartnerControls"/>
    <xsd:element name="Bibliotek" ma:index="8" nillable="true" ma:displayName="Bibliotek" ma:internalName="Bibliotek">
      <xsd:simpleType>
        <xsd:restriction base="dms:Text">
          <xsd:maxLength value="255"/>
        </xsd:restriction>
      </xsd:simpleType>
    </xsd:element>
    <xsd:element name="Mappe" ma:index="9" nillable="true" ma:displayName="Mappe" ma:internalName="Mappe">
      <xsd:simpleType>
        <xsd:restriction base="dms:Text">
          <xsd:maxLength value="255"/>
        </xsd:restriction>
      </xsd:simpleType>
    </xsd:element>
    <xsd:element name="m9a97006d73e4f979775e5dd1aa4cbd9" ma:index="10" nillable="true" ma:taxonomy="true" ma:internalName="m9a97006d73e4f979775e5dd1aa4cbd9" ma:taxonomyFieldName="Omr_x00e5_det" ma:displayName="Området" ma:default="" ma:fieldId="{69a97006-d73e-4f97-9775-e5dd1aa4cbd9}" ma:sspId="a8d0c608-4cee-403d-9b54-7651a264c8b1" ma:termSetId="23677d3e-6471-4add-a10e-4e334ed57ef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description="" ma:hidden="true" ma:list="{0db74095-8141-4ae3-9516-8001f4bf403a}" ma:internalName="TaxCatchAll" ma:showField="CatchAllData" ma:web="fbd87a55-c1a2-4d1a-b0d2-2e90515f7e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0db74095-8141-4ae3-9516-8001f4bf403a}" ma:internalName="TaxCatchAllLabel" ma:readOnly="true" ma:showField="CatchAllDataLabel" ma:web="fbd87a55-c1a2-4d1a-b0d2-2e90515f7e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6566ac-837e-4dc9-857e-90a7f0b17f69">
      <Value>1</Value>
    </TaxCatchAll>
    <m9a97006d73e4f979775e5dd1aa4cbd9 xmlns="dd6566ac-837e-4dc9-857e-90a7f0b17f6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Administrasjon</TermName>
          <TermId xmlns="http://schemas.microsoft.com/office/infopath/2007/PartnerControls">0771ba99-ecc6-4983-bd9e-4c0dc55c7ffd</TermId>
        </TermInfo>
      </Terms>
    </m9a97006d73e4f979775e5dd1aa4cbd9>
    <Bibliotek xmlns="dd6566ac-837e-4dc9-857e-90a7f0b17f69">Økonomi</Bibliotek>
    <Mappe xmlns="dd6566ac-837e-4dc9-857e-90a7f0b17f69" xsi:nil="true"/>
  </documentManagement>
</p:properties>
</file>

<file path=customXml/item4.xml><?xml version="1.0" encoding="utf-8"?>
<?mso-contentType ?>
<SharedContentType xmlns="Microsoft.SharePoint.Taxonomy.ContentTypeSync" SourceId="a8d0c608-4cee-403d-9b54-7651a264c8b1" ContentTypeId="0x010100A4459A2F2E85CA4BB418318082D9668A" PreviousValue="false"/>
</file>

<file path=customXml/itemProps1.xml><?xml version="1.0" encoding="utf-8"?>
<ds:datastoreItem xmlns:ds="http://schemas.openxmlformats.org/officeDocument/2006/customXml" ds:itemID="{97834DAB-8F76-45CC-BA4E-67D580E519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031FCD-FAA1-414B-B838-16B8B5259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6566ac-837e-4dc9-857e-90a7f0b17f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B34CD9-D208-475D-9E9F-827FC39FE429}">
  <ds:schemaRefs>
    <ds:schemaRef ds:uri="60de8f43-68c3-43a9-b5ce-8e65a5b3ba3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f540ed7-9244-449e-8aad-9ec9f9b10db6"/>
    <ds:schemaRef ds:uri="http://www.w3.org/XML/1998/namespace"/>
    <ds:schemaRef ds:uri="http://purl.org/dc/dcmitype/"/>
    <ds:schemaRef ds:uri="dd6566ac-837e-4dc9-857e-90a7f0b17f69"/>
  </ds:schemaRefs>
</ds:datastoreItem>
</file>

<file path=customXml/itemProps4.xml><?xml version="1.0" encoding="utf-8"?>
<ds:datastoreItem xmlns:ds="http://schemas.openxmlformats.org/officeDocument/2006/customXml" ds:itemID="{EE30AA0C-B43F-414C-9C67-8653CCFF2B8E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Instructions</vt:lpstr>
      <vt:lpstr>Info</vt:lpstr>
      <vt:lpstr>LTB</vt:lpstr>
      <vt:lpstr>Activities</vt:lpstr>
      <vt:lpstr>Resources</vt:lpstr>
      <vt:lpstr>Staff</vt:lpstr>
      <vt:lpstr>Cost Overview</vt:lpstr>
      <vt:lpstr>Reporting Notes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Agøy Sand</dc:creator>
  <cp:keywords/>
  <dc:description/>
  <cp:lastModifiedBy>Daniel Zambrano</cp:lastModifiedBy>
  <cp:revision/>
  <dcterms:created xsi:type="dcterms:W3CDTF">2021-04-16T12:12:44Z</dcterms:created>
  <dcterms:modified xsi:type="dcterms:W3CDTF">2026-02-24T11:42:25Z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0x010100A4459A2F2E85CA4BB418318082D9668A00CBA3192738931C4ABC09852673D2343C</vt:lpwstr>
  </property>
  <property fmtid="{D5CDD505-2E9C-101B-9397-08002B2CF9AE}" pid="3" name="_dlc_DocIdItemGuid">
    <vt:lpwstr>4c034f62-1637-4bbb-a125-57d442bbc37e</vt:lpwstr>
  </property>
  <property fmtid="{D5CDD505-2E9C-101B-9397-08002B2CF9AE}" pid="4" name="Dokumenttype">
    <vt:lpwstr/>
  </property>
  <property fmtid="{D5CDD505-2E9C-101B-9397-08002B2CF9AE}" pid="5" name="MediaServiceImageTags">
    <vt:lpwstr/>
  </property>
  <property fmtid="{D5CDD505-2E9C-101B-9397-08002B2CF9AE}" pid="6" name="Området">
    <vt:lpwstr>1;#Administrasjon|0771ba99-ecc6-4983-bd9e-4c0dc55c7ffd</vt:lpwstr>
  </property>
  <property fmtid="{D5CDD505-2E9C-101B-9397-08002B2CF9AE}" pid="7" name="Omr_x00e5_det">
    <vt:lpwstr>1;#Administrasjon|0771ba99-ecc6-4983-bd9e-4c0dc55c7ffd</vt:lpwstr>
  </property>
  <property fmtid="{D5CDD505-2E9C-101B-9397-08002B2CF9AE}" pid="8" name="lcf76f155ced4ddcb4097134ff3c332f">
    <vt:lpwstr/>
  </property>
  <property fmtid="{D5CDD505-2E9C-101B-9397-08002B2CF9AE}" pid="9" name="Ansvarlig">
    <vt:lpwstr>1117</vt:lpwstr>
  </property>
</Properties>
</file>