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Hectelion\01_Admin\08_Marketing\11_Publications gratuites\Matériel\42_CSRD-ESG\"/>
    </mc:Choice>
  </mc:AlternateContent>
  <xr:revisionPtr revIDLastSave="0" documentId="13_ncr:1_{E94E6D18-7EC8-4371-B98F-4909BA3F6867}" xr6:coauthVersionLast="47" xr6:coauthVersionMax="47" xr10:uidLastSave="{00000000-0000-0000-0000-000000000000}"/>
  <bookViews>
    <workbookView xWindow="-38508" yWindow="-2280" windowWidth="38616" windowHeight="21096" xr2:uid="{00000000-000D-0000-FFFF-FFFF00000000}"/>
  </bookViews>
  <sheets>
    <sheet name="Notice" sheetId="1" r:id="rId1"/>
    <sheet name="Calculateur" sheetId="2" r:id="rId2"/>
    <sheet name="Barèmes" sheetId="3" r:id="rId3"/>
    <sheet name="Cas 1" sheetId="4" r:id="rId4"/>
    <sheet name="Cas 2" sheetId="5" r:id="rId5"/>
    <sheet name="Cas 3" sheetId="6" r:id="rId6"/>
    <sheet name="Moteur" sheetId="7" state="hidden" r:id="rId7"/>
  </sheets>
  <definedNames>
    <definedName name="_xlnm.Print_Area" localSheetId="2">Barèmes!$A$1:$F$11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3" i="2" s="1"/>
  <c r="C11" i="2"/>
  <c r="C15" i="2" l="1"/>
  <c r="C14" i="2"/>
</calcChain>
</file>

<file path=xl/sharedStrings.xml><?xml version="1.0" encoding="utf-8"?>
<sst xmlns="http://schemas.openxmlformats.org/spreadsheetml/2006/main" count="125" uniqueCount="103">
  <si>
    <t>Calculateur ESG → WACC → valeur</t>
  </si>
  <si>
    <t>Hectelion SA — Évaluation d'entreprise franco-suisse</t>
  </si>
  <si>
    <t>À quoi sert cet outil</t>
  </si>
  <si>
    <t>Cet outil traduit la maturité ESG d'une entreprise en un facteur agrégé unique qui pondère la WACC, puis en impact sur la valeur d'entreprise, selon la méthodologie Hectelion calibrée sur les travaux empiriques (MSCI, KPMG, Deloitte).</t>
  </si>
  <si>
    <t>Mode d'emploi</t>
  </si>
  <si>
    <t>1. Onglet « Calculateur » : saisis les cellules ambre (niveau ESG, valeur de base, WACC, croissance). Le facteur ESG, la WACC ajustée et l'impact sur la valeur se calculent automatiquement.</t>
  </si>
  <si>
    <t>2. Onglet « Barèmes » : grille de référence (niveau ESG → ajustement WACC → impact valeur). Onglets « Cas 1 » et « Cas 2 » : deux exemples chiffrés.</t>
  </si>
  <si>
    <t>3. L'impact sur la valeur agrège l'effet de taux, l'effet sur les flux et l'effet de négociation ; il s'observe en pratique entre 5 et 15 pour cent.</t>
  </si>
  <si>
    <t>Avertissement</t>
  </si>
  <si>
    <t>Avertissement. Ce calculateur est un outil pédagogique et indicatif mis à disposition par Hectelion SA. La grille de correspondance entre maturité ESG, ajustement de la WACC et impact sur la valeur est propre à la méthodologie Hectelion et constitue de simples ordres de grandeur, calibrés sur des travaux empiriques. Elle ne saurait être appliquée mécaniquement et doit être ajustée au secteur, à l'intensité carbone, au cadre réglementaire et au cycle de marché de chaque dossier. Cet outil ne constitue ni un conseil en investissement, ni un conseil financier, comptable, juridique ou fiscal, ni une recommandation, ni une évaluation au sens des standards IVSC. Aucune décision ne devrait être prise sur la seule base de ce fichier. Hectelion SA ne donne aucune garantie quant à l'exactitude ou l'adéquation des résultats et décline toute responsabilité au titre de l'usage qui pourrait en être fait. Hectelion SA n'est pas agréée FINMA et n'intervient pas sur les opérations portant sur des sociétés cotées. © Hectelion SA. Tous droits réservés.</t>
  </si>
  <si>
    <t>Contact : https://www.hectelion.com  ·  https://calendly.com/aristide-ruot-hectelion-dcc/30min?month=2026-06</t>
  </si>
  <si>
    <t>Saisis uniquement les cellules ambre</t>
  </si>
  <si>
    <t>Saisie</t>
  </si>
  <si>
    <t>Niveau ESG (agrégat)</t>
  </si>
  <si>
    <t>Faible</t>
  </si>
  <si>
    <t>Valeur d'entreprise de base (MCHF)</t>
  </si>
  <si>
    <t>Ajustement manuel additionnel (MCHF)</t>
  </si>
  <si>
    <t>Résultat</t>
  </si>
  <si>
    <t>Ajustement WACC indicatif (points)</t>
  </si>
  <si>
    <t>Impact valeur retenu (%)</t>
  </si>
  <si>
    <t>Valeur ajustée (MCHF)</t>
  </si>
  <si>
    <t>Écart (MCHF)</t>
  </si>
  <si>
    <t>Écart (%)</t>
  </si>
  <si>
    <t>L'impact retenu = milieu de la fourchette de la bande (modifiable). L'ajustement manuel sert aux capex/flux spécifiques d'un dossier. L'ajustement WACC est le levier indicatif sous-jacent.</t>
  </si>
  <si>
    <t>Barème ESG → WACC → valeur (méthodologie Hectelion)</t>
  </si>
  <si>
    <t>Niveau ESG</t>
  </si>
  <si>
    <t>Profil type</t>
  </si>
  <si>
    <t>Ajustement de la WACC</t>
  </si>
  <si>
    <t>Impact typique sur la valeur</t>
  </si>
  <si>
    <t>Leader</t>
  </si>
  <si>
    <t>Données auditées, alignement taxonomie, faible exposition</t>
  </si>
  <si>
    <t>-0,5 point</t>
  </si>
  <si>
    <t>+6 % à +12 %</t>
  </si>
  <si>
    <t>Avancé</t>
  </si>
  <si>
    <t>Reporting VSME complet, trajectoire crédible, risques gérés</t>
  </si>
  <si>
    <t>-0,2 point</t>
  </si>
  <si>
    <t>+3 % à +6 %</t>
  </si>
  <si>
    <t>Solide (référence)</t>
  </si>
  <si>
    <t>Enjeux matériels identifiés et pilotés, données partielles</t>
  </si>
  <si>
    <t>0 point</t>
  </si>
  <si>
    <t>neutre</t>
  </si>
  <si>
    <t>Données absentes, exposition matérielle non gérée</t>
  </si>
  <si>
    <t>+1,0 point</t>
  </si>
  <si>
    <t>-7 % à -12 %</t>
  </si>
  <si>
    <t>Risque critique</t>
  </si>
  <si>
    <t>Non-conformité, actif menacé d'obsolescence réglementaire</t>
  </si>
  <si>
    <t>+2,0 points (plafond) + flux</t>
  </si>
  <si>
    <t>-10 % à -15 %</t>
  </si>
  <si>
    <t>Ordres de grandeur calibrés sur MSCI, KPMG et Deloitte ; impact valeur agrégeant taux, flux et négociation (5 à 15 %).</t>
  </si>
  <si>
    <t>Cas 1 : PME industrielle CH</t>
  </si>
  <si>
    <t>Illustratif, cohérent avec la publication</t>
  </si>
  <si>
    <t>Contexte</t>
  </si>
  <si>
    <t>PME industrielle suisse, acquise par un groupe coté (CSRD + devoir de vigilance)</t>
  </si>
  <si>
    <t>Hypothèses</t>
  </si>
  <si>
    <t>Valeur d'entreprise de base</t>
  </si>
  <si>
    <t>40 MCHF</t>
  </si>
  <si>
    <t>Ajustement WACC</t>
  </si>
  <si>
    <t>Effet de taux actualisé</t>
  </si>
  <si>
    <t>≈ 2 MCHF</t>
  </si>
  <si>
    <t>Capex de décarbonation (flux)</t>
  </si>
  <si>
    <t>3 MCHF</t>
  </si>
  <si>
    <t>Décote totale</t>
  </si>
  <si>
    <t>≈ 5 MCHF</t>
  </si>
  <si>
    <t>Valeur d'entreprise ajustée</t>
  </si>
  <si>
    <t>35 MCHF</t>
  </si>
  <si>
    <t>Impact sur la valeur</t>
  </si>
  <si>
    <t>≈ -12 % (fourchette 5 à 15 %)</t>
  </si>
  <si>
    <t>Cas 2 : ETI française VSME</t>
  </si>
  <si>
    <t>ETI française de services, hors CSRD après l'Omnibus, adopte le VSME</t>
  </si>
  <si>
    <t>Excédent brut d'exploitation</t>
  </si>
  <si>
    <t>6 M EUR</t>
  </si>
  <si>
    <t>Multiple de base</t>
  </si>
  <si>
    <t>7,0 x</t>
  </si>
  <si>
    <t>Valeur de base</t>
  </si>
  <si>
    <t>42 M EUR</t>
  </si>
  <si>
    <t>Effet WACC agrégé</t>
  </si>
  <si>
    <t>≈ -0,4 point</t>
  </si>
  <si>
    <t>Multiple soutenu</t>
  </si>
  <si>
    <t>7,6 x</t>
  </si>
  <si>
    <t>45,6 M EUR</t>
  </si>
  <si>
    <t>Prime de valeur</t>
  </si>
  <si>
    <t>+3,6 M EUR (+8,6 %)</t>
  </si>
  <si>
    <t>Cas 3 : verdir la flotte (hydrocurage CH)</t>
  </si>
  <si>
    <t>PME de Suisse romande, hydrocurage et assainissement, transmission familiale</t>
  </si>
  <si>
    <t>Valeur des fonds propres</t>
  </si>
  <si>
    <t>4,4 à 4,7 MCHF</t>
  </si>
  <si>
    <t>EBITDA normalisé</t>
  </si>
  <si>
    <t>~0,5 MCHF</t>
  </si>
  <si>
    <t>Multiple de référence</t>
  </si>
  <si>
    <t>6 à 7 x</t>
  </si>
  <si>
    <t>Camion d'hydrocurage écologique</t>
  </si>
  <si>
    <t>500 000 à 650 000 CHF</t>
  </si>
  <si>
    <t>Réinvestissement vert / valeur</t>
  </si>
  <si>
    <t>10 à 15 %</t>
  </si>
  <si>
    <t>Compression WACC (verdissement)</t>
  </si>
  <si>
    <t>≈ -0,2 point</t>
  </si>
  <si>
    <t>Lecture</t>
  </si>
  <si>
    <t>Levier de valorisation et de pérennité, capex de verdissement isolé</t>
  </si>
  <si>
    <t>Niveau</t>
  </si>
  <si>
    <t>AdjWACC</t>
  </si>
  <si>
    <t>ImpMin</t>
  </si>
  <si>
    <t>ImpMax</t>
  </si>
  <si>
    <t>ImpMid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</si>
</sst>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0" x14ac:knownFonts="1">
    <font>
      <sz val="11"/>
      <color theme="1"/>
      <name val="Aptos"/>
      <family val="2"/>
      <scheme val="minor"/>
    </font>
    <font>
      <b/>
      <sz val="16"/>
      <color rgb="FF182E4E"/>
      <name val="Cardo"/>
      <family val="1"/>
    </font>
    <font>
      <i/>
      <sz val="11"/>
      <color rgb="FF555555"/>
      <name val="Cardo"/>
      <family val="1"/>
    </font>
    <font>
      <b/>
      <sz val="11"/>
      <color rgb="FF182E4E"/>
      <name val="Cardo"/>
      <family val="1"/>
    </font>
    <font>
      <sz val="11"/>
      <name val="Aptos"/>
      <family val="2"/>
    </font>
    <font>
      <b/>
      <sz val="11"/>
      <color rgb="FFFFFFFF"/>
      <name val="Cardo"/>
      <family val="1"/>
    </font>
    <font>
      <b/>
      <sz val="11"/>
      <name val="Cardo"/>
      <family val="1"/>
    </font>
    <font>
      <b/>
      <sz val="11"/>
      <color theme="3"/>
      <name val="Cardo"/>
      <family val="1"/>
    </font>
    <font>
      <sz val="11"/>
      <color theme="3"/>
      <name val="Cardo"/>
      <family val="1"/>
    </font>
    <font>
      <b/>
      <sz val="14"/>
      <color theme="3"/>
      <name val="Cardo"/>
      <family val="1"/>
    </font>
  </fonts>
  <fills count="5">
    <fill>
      <patternFill patternType="none"/>
    </fill>
    <fill>
      <patternFill patternType="gray125"/>
    </fill>
    <fill>
      <patternFill patternType="solid">
        <fgColor rgb="FFF4F6F9"/>
      </patternFill>
    </fill>
    <fill>
      <patternFill patternType="solid">
        <fgColor rgb="FF182E4E"/>
      </patternFill>
    </fill>
    <fill>
      <patternFill patternType="solid">
        <fgColor rgb="FFFFF7E6"/>
      </patternFill>
    </fill>
  </fills>
  <borders count="3">
    <border>
      <left/>
      <right/>
      <top/>
      <bottom/>
      <diagonal/>
    </border>
    <border>
      <left style="thin">
        <color rgb="FFD6DCE5"/>
      </left>
      <right style="thin">
        <color rgb="FFD6DCE5"/>
      </right>
      <top style="thin">
        <color rgb="FFD6DCE5"/>
      </top>
      <bottom style="thin">
        <color rgb="FFD6DCE5"/>
      </bottom>
      <diagonal/>
    </border>
    <border>
      <left/>
      <right style="thin">
        <color rgb="FFD6DCE5"/>
      </right>
      <top style="thin">
        <color rgb="FFD6DCE5"/>
      </top>
      <bottom style="thin">
        <color rgb="FFD6DCE5"/>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3" fillId="0" borderId="0" xfId="0" applyFont="1" applyAlignment="1">
      <alignment vertical="top" wrapText="1"/>
    </xf>
    <xf numFmtId="0" fontId="5" fillId="3" borderId="1" xfId="0" applyFont="1" applyFill="1" applyBorder="1" applyAlignment="1">
      <alignment horizontal="left" vertical="center" wrapText="1"/>
    </xf>
    <xf numFmtId="0" fontId="6" fillId="0" borderId="1" xfId="0" applyFont="1" applyBorder="1" applyAlignment="1">
      <alignment horizontal="center" vertical="center"/>
    </xf>
    <xf numFmtId="0" fontId="4" fillId="0" borderId="0" xfId="0" applyFont="1"/>
    <xf numFmtId="0" fontId="7" fillId="0" borderId="1" xfId="0" applyFont="1" applyBorder="1" applyAlignment="1">
      <alignment vertical="top" wrapText="1"/>
    </xf>
    <xf numFmtId="0" fontId="8" fillId="0" borderId="1" xfId="0" applyFont="1" applyBorder="1" applyAlignment="1">
      <alignment vertical="top" wrapText="1"/>
    </xf>
    <xf numFmtId="0" fontId="7" fillId="2" borderId="1" xfId="0" applyFont="1" applyFill="1" applyBorder="1" applyAlignment="1">
      <alignment vertical="top" wrapText="1"/>
    </xf>
    <xf numFmtId="0" fontId="8" fillId="2" borderId="1" xfId="0" applyFont="1" applyFill="1" applyBorder="1" applyAlignment="1">
      <alignmen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8" fillId="4" borderId="1" xfId="0" applyFont="1" applyFill="1" applyBorder="1" applyAlignment="1">
      <alignment horizontal="center" vertical="center"/>
    </xf>
    <xf numFmtId="164" fontId="8" fillId="4" borderId="1" xfId="0" applyNumberFormat="1" applyFont="1" applyFill="1" applyBorder="1" applyAlignment="1">
      <alignment horizontal="center" vertical="center"/>
    </xf>
    <xf numFmtId="165" fontId="8" fillId="0" borderId="1" xfId="0" applyNumberFormat="1" applyFont="1" applyBorder="1" applyAlignment="1">
      <alignment horizontal="center" vertical="center"/>
    </xf>
    <xf numFmtId="166" fontId="8" fillId="4" borderId="1"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8" fillId="0" borderId="0" xfId="0" applyFont="1" applyAlignment="1">
      <alignment vertical="top" wrapText="1"/>
    </xf>
    <xf numFmtId="0" fontId="8" fillId="0" borderId="0" xfId="0" applyFont="1"/>
    <xf numFmtId="0" fontId="7" fillId="0" borderId="0" xfId="0" applyFont="1" applyAlignment="1">
      <alignment vertical="top" wrapText="1"/>
    </xf>
    <xf numFmtId="0" fontId="8" fillId="2" borderId="0" xfId="0" applyFont="1" applyFill="1" applyAlignment="1">
      <alignment vertical="top" wrapText="1"/>
    </xf>
    <xf numFmtId="0" fontId="2" fillId="0" borderId="0" xfId="0" applyFont="1"/>
    <xf numFmtId="0" fontId="0" fillId="0" borderId="0" xfId="0"/>
    <xf numFmtId="0" fontId="5" fillId="3" borderId="1" xfId="0" applyFont="1" applyFill="1" applyBorder="1" applyAlignment="1">
      <alignment horizontal="left" vertical="center" wrapText="1"/>
    </xf>
    <xf numFmtId="0" fontId="0" fillId="0" borderId="2" xfId="0" applyBorder="1"/>
    <xf numFmtId="0" fontId="2"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2:B16"/>
  <sheetViews>
    <sheetView showGridLines="0" tabSelected="1" view="pageBreakPreview" workbookViewId="0"/>
  </sheetViews>
  <sheetFormatPr defaultRowHeight="14.4" x14ac:dyDescent="0.3"/>
  <cols>
    <col min="1" max="1" width="2.69921875" customWidth="1"/>
    <col min="2" max="2" width="111.8984375" customWidth="1"/>
  </cols>
  <sheetData>
    <row r="2" spans="2:2" ht="22.8" x14ac:dyDescent="0.55000000000000004">
      <c r="B2" s="1" t="s">
        <v>0</v>
      </c>
    </row>
    <row r="3" spans="2:2" ht="15.6" x14ac:dyDescent="0.4">
      <c r="B3" s="2" t="s">
        <v>1</v>
      </c>
    </row>
    <row r="5" spans="2:2" ht="15.6" x14ac:dyDescent="0.3">
      <c r="B5" s="3" t="s">
        <v>2</v>
      </c>
    </row>
    <row r="6" spans="2:2" ht="31.2" x14ac:dyDescent="0.3">
      <c r="B6" s="21" t="s">
        <v>3</v>
      </c>
    </row>
    <row r="7" spans="2:2" ht="15.6" x14ac:dyDescent="0.4">
      <c r="B7" s="22"/>
    </row>
    <row r="8" spans="2:2" ht="15.6" x14ac:dyDescent="0.3">
      <c r="B8" s="23" t="s">
        <v>4</v>
      </c>
    </row>
    <row r="9" spans="2:2" ht="31.2" x14ac:dyDescent="0.3">
      <c r="B9" s="21" t="s">
        <v>5</v>
      </c>
    </row>
    <row r="10" spans="2:2" ht="31.2" x14ac:dyDescent="0.3">
      <c r="B10" s="21" t="s">
        <v>6</v>
      </c>
    </row>
    <row r="11" spans="2:2" ht="15.6" x14ac:dyDescent="0.3">
      <c r="B11" s="21" t="s">
        <v>7</v>
      </c>
    </row>
    <row r="12" spans="2:2" ht="15.6" x14ac:dyDescent="0.4">
      <c r="B12" s="22"/>
    </row>
    <row r="13" spans="2:2" ht="15.6" x14ac:dyDescent="0.3">
      <c r="B13" s="23" t="s">
        <v>8</v>
      </c>
    </row>
    <row r="14" spans="2:2" ht="210" customHeight="1" x14ac:dyDescent="0.3">
      <c r="B14" s="24" t="s">
        <v>9</v>
      </c>
    </row>
    <row r="16" spans="2:2" ht="15.6" x14ac:dyDescent="0.4">
      <c r="B16" s="2" t="s">
        <v>10</v>
      </c>
    </row>
  </sheetData>
  <pageMargins left="0.75" right="0.75" top="1" bottom="1" header="0.5" footer="0.5"/>
  <pageSetup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2:C19"/>
  <sheetViews>
    <sheetView showGridLines="0" view="pageBreakPreview" workbookViewId="0"/>
  </sheetViews>
  <sheetFormatPr defaultRowHeight="14.4" x14ac:dyDescent="0.3"/>
  <cols>
    <col min="1" max="1" width="2.69921875" customWidth="1"/>
    <col min="2" max="2" width="33.8984375" customWidth="1"/>
    <col min="3" max="3" width="19.8984375" customWidth="1"/>
    <col min="4" max="4" width="1.8984375" customWidth="1"/>
    <col min="5" max="5" width="2.69921875" customWidth="1"/>
  </cols>
  <sheetData>
    <row r="2" spans="2:3" ht="22.8" x14ac:dyDescent="0.55000000000000004">
      <c r="B2" s="1" t="s">
        <v>0</v>
      </c>
    </row>
    <row r="3" spans="2:3" ht="15.6" x14ac:dyDescent="0.4">
      <c r="B3" s="2" t="s">
        <v>11</v>
      </c>
    </row>
    <row r="5" spans="2:3" x14ac:dyDescent="0.3">
      <c r="B5" s="27" t="s">
        <v>12</v>
      </c>
      <c r="C5" s="28"/>
    </row>
    <row r="6" spans="2:3" ht="15.6" x14ac:dyDescent="0.3">
      <c r="B6" s="13" t="s">
        <v>13</v>
      </c>
      <c r="C6" s="14" t="s">
        <v>14</v>
      </c>
    </row>
    <row r="7" spans="2:3" ht="15.6" x14ac:dyDescent="0.3">
      <c r="B7" s="13" t="s">
        <v>15</v>
      </c>
      <c r="C7" s="15">
        <v>40</v>
      </c>
    </row>
    <row r="8" spans="2:3" ht="15.6" x14ac:dyDescent="0.3">
      <c r="B8" s="13" t="s">
        <v>16</v>
      </c>
      <c r="C8" s="15">
        <v>0</v>
      </c>
    </row>
    <row r="10" spans="2:3" x14ac:dyDescent="0.3">
      <c r="B10" s="27" t="s">
        <v>17</v>
      </c>
      <c r="C10" s="28"/>
    </row>
    <row r="11" spans="2:3" ht="15.6" x14ac:dyDescent="0.3">
      <c r="B11" s="13" t="s">
        <v>18</v>
      </c>
      <c r="C11" s="16">
        <f>INDEX(Moteur!B2:B6,MATCH(C6,Moteur!A2:A6,0))</f>
        <v>1</v>
      </c>
    </row>
    <row r="12" spans="2:3" ht="15.6" x14ac:dyDescent="0.3">
      <c r="B12" s="13" t="s">
        <v>19</v>
      </c>
      <c r="C12" s="17">
        <f>INDEX(Moteur!E2:E6,MATCH(C6,Moteur!A2:A6,0))</f>
        <v>-9.5000000000000001E-2</v>
      </c>
    </row>
    <row r="13" spans="2:3" ht="19.2" x14ac:dyDescent="0.3">
      <c r="B13" s="13" t="s">
        <v>20</v>
      </c>
      <c r="C13" s="18">
        <f>C7*(1+C12)+C8</f>
        <v>36.200000000000003</v>
      </c>
    </row>
    <row r="14" spans="2:3" ht="15.6" x14ac:dyDescent="0.3">
      <c r="B14" s="13" t="s">
        <v>21</v>
      </c>
      <c r="C14" s="19">
        <f>C13-C7</f>
        <v>-3.7999999999999972</v>
      </c>
    </row>
    <row r="15" spans="2:3" ht="15.6" x14ac:dyDescent="0.3">
      <c r="B15" s="13" t="s">
        <v>22</v>
      </c>
      <c r="C15" s="20">
        <f>C13/C7-1</f>
        <v>-9.4999999999999973E-2</v>
      </c>
    </row>
    <row r="17" spans="2:3" x14ac:dyDescent="0.3">
      <c r="B17" s="29" t="s">
        <v>23</v>
      </c>
      <c r="C17" s="26"/>
    </row>
    <row r="18" spans="2:3" x14ac:dyDescent="0.3">
      <c r="B18" s="26"/>
      <c r="C18" s="26"/>
    </row>
    <row r="19" spans="2:3" x14ac:dyDescent="0.3">
      <c r="B19" s="26"/>
      <c r="C19" s="26"/>
    </row>
  </sheetData>
  <mergeCells count="3">
    <mergeCell ref="B5:C5"/>
    <mergeCell ref="B17:C19"/>
    <mergeCell ref="B10:C10"/>
  </mergeCells>
  <dataValidations count="1">
    <dataValidation type="list" sqref="C6" xr:uid="{00000000-0002-0000-0100-000000000000}">
      <formula1>"Leader,Avancé,Solide (référence),Faible,Risque critique"</formula1>
    </dataValidation>
  </dataValidations>
  <pageMargins left="0.75" right="0.75" top="1" bottom="1" header="0.5" footer="0.5"/>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2:E11"/>
  <sheetViews>
    <sheetView showGridLines="0" view="pageBreakPreview" workbookViewId="0"/>
  </sheetViews>
  <sheetFormatPr defaultRowHeight="14.4" x14ac:dyDescent="0.3"/>
  <cols>
    <col min="1" max="1" width="2.69921875" customWidth="1"/>
    <col min="2" max="2" width="17.8984375" customWidth="1"/>
    <col min="3" max="3" width="49.8984375" customWidth="1"/>
    <col min="4" max="5" width="23.8984375" customWidth="1"/>
  </cols>
  <sheetData>
    <row r="2" spans="2:5" ht="22.8" x14ac:dyDescent="0.55000000000000004">
      <c r="B2" s="1" t="s">
        <v>24</v>
      </c>
    </row>
    <row r="4" spans="2:5" ht="31.2" x14ac:dyDescent="0.3">
      <c r="B4" s="4" t="s">
        <v>25</v>
      </c>
      <c r="C4" s="4" t="s">
        <v>26</v>
      </c>
      <c r="D4" s="4" t="s">
        <v>27</v>
      </c>
      <c r="E4" s="4" t="s">
        <v>28</v>
      </c>
    </row>
    <row r="5" spans="2:5" ht="15.6" x14ac:dyDescent="0.3">
      <c r="B5" s="7" t="s">
        <v>29</v>
      </c>
      <c r="C5" s="8" t="s">
        <v>30</v>
      </c>
      <c r="D5" s="8" t="s">
        <v>31</v>
      </c>
      <c r="E5" s="8" t="s">
        <v>32</v>
      </c>
    </row>
    <row r="6" spans="2:5" ht="15.6" x14ac:dyDescent="0.3">
      <c r="B6" s="9" t="s">
        <v>33</v>
      </c>
      <c r="C6" s="10" t="s">
        <v>34</v>
      </c>
      <c r="D6" s="10" t="s">
        <v>35</v>
      </c>
      <c r="E6" s="10" t="s">
        <v>36</v>
      </c>
    </row>
    <row r="7" spans="2:5" ht="15.6" x14ac:dyDescent="0.3">
      <c r="B7" s="7" t="s">
        <v>37</v>
      </c>
      <c r="C7" s="8" t="s">
        <v>38</v>
      </c>
      <c r="D7" s="8" t="s">
        <v>39</v>
      </c>
      <c r="E7" s="8" t="s">
        <v>40</v>
      </c>
    </row>
    <row r="8" spans="2:5" ht="15.6" x14ac:dyDescent="0.3">
      <c r="B8" s="9" t="s">
        <v>14</v>
      </c>
      <c r="C8" s="10" t="s">
        <v>41</v>
      </c>
      <c r="D8" s="10" t="s">
        <v>42</v>
      </c>
      <c r="E8" s="10" t="s">
        <v>43</v>
      </c>
    </row>
    <row r="9" spans="2:5" ht="15.6" x14ac:dyDescent="0.3">
      <c r="B9" s="7" t="s">
        <v>44</v>
      </c>
      <c r="C9" s="8" t="s">
        <v>45</v>
      </c>
      <c r="D9" s="8" t="s">
        <v>46</v>
      </c>
      <c r="E9" s="8" t="s">
        <v>47</v>
      </c>
    </row>
    <row r="11" spans="2:5" ht="15.6" x14ac:dyDescent="0.4">
      <c r="B11" s="25" t="s">
        <v>48</v>
      </c>
      <c r="C11" s="26"/>
      <c r="D11" s="26"/>
      <c r="E11" s="26"/>
    </row>
  </sheetData>
  <mergeCells count="1">
    <mergeCell ref="B11:E11"/>
  </mergeCells>
  <pageMargins left="0.75" right="0.75" top="1" bottom="1" header="0.5" footer="0.5"/>
  <pageSetup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2:C16"/>
  <sheetViews>
    <sheetView showGridLines="0" view="pageBreakPreview" workbookViewId="0"/>
  </sheetViews>
  <sheetFormatPr defaultRowHeight="14.4" x14ac:dyDescent="0.3"/>
  <cols>
    <col min="1" max="1" width="2.69921875" customWidth="1"/>
    <col min="2" max="2" width="59.8984375" customWidth="1"/>
    <col min="3" max="3" width="50.69921875" customWidth="1"/>
  </cols>
  <sheetData>
    <row r="2" spans="2:3" ht="22.8" x14ac:dyDescent="0.55000000000000004">
      <c r="B2" s="1" t="s">
        <v>49</v>
      </c>
    </row>
    <row r="3" spans="2:3" ht="15.6" x14ac:dyDescent="0.4">
      <c r="B3" s="2" t="s">
        <v>50</v>
      </c>
    </row>
    <row r="5" spans="2:3" x14ac:dyDescent="0.3">
      <c r="B5" s="27" t="s">
        <v>51</v>
      </c>
      <c r="C5" s="28"/>
    </row>
    <row r="6" spans="2:3" ht="31.2" x14ac:dyDescent="0.3">
      <c r="B6" s="8" t="s">
        <v>52</v>
      </c>
      <c r="C6" s="5"/>
    </row>
    <row r="7" spans="2:3" x14ac:dyDescent="0.3">
      <c r="B7" s="27" t="s">
        <v>53</v>
      </c>
      <c r="C7" s="28"/>
    </row>
    <row r="8" spans="2:3" ht="15.6" x14ac:dyDescent="0.3">
      <c r="B8" s="8" t="s">
        <v>54</v>
      </c>
      <c r="C8" s="11" t="s">
        <v>55</v>
      </c>
    </row>
    <row r="9" spans="2:3" ht="15.6" x14ac:dyDescent="0.3">
      <c r="B9" s="8" t="s">
        <v>13</v>
      </c>
      <c r="C9" s="11" t="s">
        <v>14</v>
      </c>
    </row>
    <row r="10" spans="2:3" ht="15.6" x14ac:dyDescent="0.3">
      <c r="B10" s="8" t="s">
        <v>56</v>
      </c>
      <c r="C10" s="11" t="s">
        <v>42</v>
      </c>
    </row>
    <row r="11" spans="2:3" ht="15.6" x14ac:dyDescent="0.3">
      <c r="B11" s="8" t="s">
        <v>57</v>
      </c>
      <c r="C11" s="11" t="s">
        <v>58</v>
      </c>
    </row>
    <row r="12" spans="2:3" ht="15.6" x14ac:dyDescent="0.3">
      <c r="B12" s="8" t="s">
        <v>59</v>
      </c>
      <c r="C12" s="11" t="s">
        <v>60</v>
      </c>
    </row>
    <row r="13" spans="2:3" x14ac:dyDescent="0.3">
      <c r="B13" s="27" t="s">
        <v>17</v>
      </c>
      <c r="C13" s="28"/>
    </row>
    <row r="14" spans="2:3" ht="15.6" x14ac:dyDescent="0.3">
      <c r="B14" s="8" t="s">
        <v>61</v>
      </c>
      <c r="C14" s="11" t="s">
        <v>62</v>
      </c>
    </row>
    <row r="15" spans="2:3" ht="15.6" x14ac:dyDescent="0.3">
      <c r="B15" s="8" t="s">
        <v>63</v>
      </c>
      <c r="C15" s="12" t="s">
        <v>64</v>
      </c>
    </row>
    <row r="16" spans="2:3" ht="15.6" x14ac:dyDescent="0.3">
      <c r="B16" s="8" t="s">
        <v>65</v>
      </c>
      <c r="C16" s="11" t="s">
        <v>66</v>
      </c>
    </row>
  </sheetData>
  <mergeCells count="3">
    <mergeCell ref="B13:C13"/>
    <mergeCell ref="B5:C5"/>
    <mergeCell ref="B7:C7"/>
  </mergeCells>
  <pageMargins left="0.75" right="0.75" top="1" bottom="1" header="0.5" footer="0.5"/>
  <pageSetup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2:C16"/>
  <sheetViews>
    <sheetView showGridLines="0" view="pageBreakPreview" workbookViewId="0"/>
  </sheetViews>
  <sheetFormatPr defaultRowHeight="14.4" x14ac:dyDescent="0.3"/>
  <cols>
    <col min="1" max="1" width="2.69921875" customWidth="1"/>
    <col min="2" max="2" width="59.8984375" customWidth="1"/>
    <col min="3" max="3" width="50.69921875" customWidth="1"/>
  </cols>
  <sheetData>
    <row r="2" spans="2:3" ht="22.8" x14ac:dyDescent="0.55000000000000004">
      <c r="B2" s="1" t="s">
        <v>67</v>
      </c>
    </row>
    <row r="3" spans="2:3" ht="15.6" x14ac:dyDescent="0.4">
      <c r="B3" s="2" t="s">
        <v>50</v>
      </c>
    </row>
    <row r="5" spans="2:3" x14ac:dyDescent="0.3">
      <c r="B5" s="27" t="s">
        <v>51</v>
      </c>
      <c r="C5" s="28"/>
    </row>
    <row r="6" spans="2:3" ht="15.6" x14ac:dyDescent="0.3">
      <c r="B6" s="8" t="s">
        <v>68</v>
      </c>
      <c r="C6" s="11"/>
    </row>
    <row r="7" spans="2:3" x14ac:dyDescent="0.3">
      <c r="B7" s="27" t="s">
        <v>53</v>
      </c>
      <c r="C7" s="28"/>
    </row>
    <row r="8" spans="2:3" ht="15.6" x14ac:dyDescent="0.3">
      <c r="B8" s="8" t="s">
        <v>69</v>
      </c>
      <c r="C8" s="11" t="s">
        <v>70</v>
      </c>
    </row>
    <row r="9" spans="2:3" ht="15.6" x14ac:dyDescent="0.3">
      <c r="B9" s="8" t="s">
        <v>13</v>
      </c>
      <c r="C9" s="11" t="s">
        <v>33</v>
      </c>
    </row>
    <row r="10" spans="2:3" ht="15.6" x14ac:dyDescent="0.3">
      <c r="B10" s="8" t="s">
        <v>71</v>
      </c>
      <c r="C10" s="11" t="s">
        <v>72</v>
      </c>
    </row>
    <row r="11" spans="2:3" ht="15.6" x14ac:dyDescent="0.3">
      <c r="B11" s="8" t="s">
        <v>73</v>
      </c>
      <c r="C11" s="11" t="s">
        <v>74</v>
      </c>
    </row>
    <row r="12" spans="2:3" x14ac:dyDescent="0.3">
      <c r="B12" s="27" t="s">
        <v>17</v>
      </c>
      <c r="C12" s="28"/>
    </row>
    <row r="13" spans="2:3" ht="15.6" x14ac:dyDescent="0.3">
      <c r="B13" s="8" t="s">
        <v>75</v>
      </c>
      <c r="C13" s="11" t="s">
        <v>76</v>
      </c>
    </row>
    <row r="14" spans="2:3" ht="15.6" x14ac:dyDescent="0.3">
      <c r="B14" s="8" t="s">
        <v>77</v>
      </c>
      <c r="C14" s="11" t="s">
        <v>78</v>
      </c>
    </row>
    <row r="15" spans="2:3" ht="15.6" x14ac:dyDescent="0.3">
      <c r="B15" s="8" t="s">
        <v>63</v>
      </c>
      <c r="C15" s="12" t="s">
        <v>79</v>
      </c>
    </row>
    <row r="16" spans="2:3" ht="15.6" x14ac:dyDescent="0.3">
      <c r="B16" s="8" t="s">
        <v>80</v>
      </c>
      <c r="C16" s="11" t="s">
        <v>81</v>
      </c>
    </row>
  </sheetData>
  <mergeCells count="3">
    <mergeCell ref="B5:C5"/>
    <mergeCell ref="B12:C12"/>
    <mergeCell ref="B7:C7"/>
  </mergeCells>
  <pageMargins left="0.75" right="0.75" top="1" bottom="1" header="0.5" footer="0.5"/>
  <pageSetup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B2:C15"/>
  <sheetViews>
    <sheetView showGridLines="0" view="pageBreakPreview" workbookViewId="0"/>
  </sheetViews>
  <sheetFormatPr defaultRowHeight="14.4" x14ac:dyDescent="0.3"/>
  <cols>
    <col min="1" max="1" width="2.69921875" customWidth="1"/>
    <col min="2" max="2" width="59.8984375" customWidth="1"/>
    <col min="3" max="3" width="50.69921875" customWidth="1"/>
  </cols>
  <sheetData>
    <row r="2" spans="2:3" ht="22.8" x14ac:dyDescent="0.55000000000000004">
      <c r="B2" s="1" t="s">
        <v>82</v>
      </c>
    </row>
    <row r="3" spans="2:3" ht="15.6" x14ac:dyDescent="0.4">
      <c r="B3" s="2" t="s">
        <v>50</v>
      </c>
    </row>
    <row r="5" spans="2:3" x14ac:dyDescent="0.3">
      <c r="B5" s="27" t="s">
        <v>51</v>
      </c>
      <c r="C5" s="28"/>
    </row>
    <row r="6" spans="2:3" ht="31.2" x14ac:dyDescent="0.3">
      <c r="B6" s="8" t="s">
        <v>83</v>
      </c>
      <c r="C6" s="11"/>
    </row>
    <row r="7" spans="2:3" x14ac:dyDescent="0.3">
      <c r="B7" s="27" t="s">
        <v>53</v>
      </c>
      <c r="C7" s="28"/>
    </row>
    <row r="8" spans="2:3" ht="15.6" x14ac:dyDescent="0.3">
      <c r="B8" s="8" t="s">
        <v>84</v>
      </c>
      <c r="C8" s="11" t="s">
        <v>85</v>
      </c>
    </row>
    <row r="9" spans="2:3" ht="15.6" x14ac:dyDescent="0.3">
      <c r="B9" s="8" t="s">
        <v>86</v>
      </c>
      <c r="C9" s="11" t="s">
        <v>87</v>
      </c>
    </row>
    <row r="10" spans="2:3" ht="15.6" x14ac:dyDescent="0.3">
      <c r="B10" s="8" t="s">
        <v>88</v>
      </c>
      <c r="C10" s="11" t="s">
        <v>89</v>
      </c>
    </row>
    <row r="11" spans="2:3" ht="15.6" x14ac:dyDescent="0.3">
      <c r="B11" s="8" t="s">
        <v>90</v>
      </c>
      <c r="C11" s="11" t="s">
        <v>91</v>
      </c>
    </row>
    <row r="12" spans="2:3" x14ac:dyDescent="0.3">
      <c r="B12" s="27" t="s">
        <v>17</v>
      </c>
      <c r="C12" s="28"/>
    </row>
    <row r="13" spans="2:3" ht="15.6" x14ac:dyDescent="0.3">
      <c r="B13" s="8" t="s">
        <v>92</v>
      </c>
      <c r="C13" s="11" t="s">
        <v>93</v>
      </c>
    </row>
    <row r="14" spans="2:3" ht="15.6" x14ac:dyDescent="0.3">
      <c r="B14" s="8" t="s">
        <v>94</v>
      </c>
      <c r="C14" s="11" t="s">
        <v>95</v>
      </c>
    </row>
    <row r="15" spans="2:3" ht="31.2" x14ac:dyDescent="0.3">
      <c r="B15" s="8" t="s">
        <v>96</v>
      </c>
      <c r="C15" s="12" t="s">
        <v>97</v>
      </c>
    </row>
  </sheetData>
  <mergeCells count="3">
    <mergeCell ref="B5:C5"/>
    <mergeCell ref="B12:C12"/>
    <mergeCell ref="B7:C7"/>
  </mergeCells>
  <pageMargins left="0.75" right="0.75" top="1" bottom="1" header="0.5" footer="0.5"/>
  <pageSetup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workbookViewId="0"/>
  </sheetViews>
  <sheetFormatPr defaultRowHeight="14.4" x14ac:dyDescent="0.3"/>
  <sheetData>
    <row r="1" spans="1:5" x14ac:dyDescent="0.3">
      <c r="A1" s="6" t="s">
        <v>98</v>
      </c>
      <c r="B1" s="6" t="s">
        <v>99</v>
      </c>
      <c r="C1" s="6" t="s">
        <v>100</v>
      </c>
      <c r="D1" s="6" t="s">
        <v>101</v>
      </c>
      <c r="E1" s="6" t="s">
        <v>102</v>
      </c>
    </row>
    <row r="2" spans="1:5" x14ac:dyDescent="0.3">
      <c r="A2" s="6" t="s">
        <v>29</v>
      </c>
      <c r="B2" s="6">
        <v>-0.5</v>
      </c>
      <c r="C2" s="6">
        <v>0.06</v>
      </c>
      <c r="D2" s="6">
        <v>0.12</v>
      </c>
      <c r="E2" s="6">
        <v>0.09</v>
      </c>
    </row>
    <row r="3" spans="1:5" x14ac:dyDescent="0.3">
      <c r="A3" s="6" t="s">
        <v>33</v>
      </c>
      <c r="B3" s="6">
        <v>-0.2</v>
      </c>
      <c r="C3" s="6">
        <v>0.03</v>
      </c>
      <c r="D3" s="6">
        <v>0.06</v>
      </c>
      <c r="E3" s="6">
        <v>4.4999999999999998E-2</v>
      </c>
    </row>
    <row r="4" spans="1:5" x14ac:dyDescent="0.3">
      <c r="A4" s="6" t="s">
        <v>37</v>
      </c>
      <c r="B4" s="6">
        <v>0</v>
      </c>
      <c r="C4" s="6">
        <v>0</v>
      </c>
      <c r="D4" s="6">
        <v>0</v>
      </c>
      <c r="E4" s="6">
        <v>0</v>
      </c>
    </row>
    <row r="5" spans="1:5" x14ac:dyDescent="0.3">
      <c r="A5" s="6" t="s">
        <v>14</v>
      </c>
      <c r="B5" s="6">
        <v>1</v>
      </c>
      <c r="C5" s="6">
        <v>-0.12</v>
      </c>
      <c r="D5" s="6">
        <v>-7.0000000000000007E-2</v>
      </c>
      <c r="E5" s="6">
        <v>-9.5000000000000001E-2</v>
      </c>
    </row>
    <row r="6" spans="1:5" x14ac:dyDescent="0.3">
      <c r="A6" s="6" t="s">
        <v>44</v>
      </c>
      <c r="B6" s="6">
        <v>2</v>
      </c>
      <c r="C6" s="6">
        <v>-0.15</v>
      </c>
      <c r="D6" s="6">
        <v>-0.1</v>
      </c>
      <c r="E6" s="6">
        <v>-0.125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Notice</vt:lpstr>
      <vt:lpstr>Calculateur</vt:lpstr>
      <vt:lpstr>Barèmes</vt:lpstr>
      <vt:lpstr>Cas 1</vt:lpstr>
      <vt:lpstr>Cas 2</vt:lpstr>
      <vt:lpstr>Cas 3</vt:lpstr>
      <vt:lpstr>Moteur</vt:lpstr>
      <vt:lpstr>Barèmes!Print_Area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2026-06-24T05:38:45Z</dcterms:created>
  <dcterms:modified xsi:type="dcterms:W3CDTF">2026-06-24T07:35:50Z</dcterms:modified>
</cp:coreProperties>
</file>