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Z:\Hectelion\01_Admin\08_Marketing\11_Publications gratuites\Matériel\47_Rescrit valeur - Ruling\"/>
    </mc:Choice>
  </mc:AlternateContent>
  <xr:revisionPtr revIDLastSave="0" documentId="13_ncr:1_{C76662AA-5496-4FC8-A6DC-9F82CDFA1FE2}" xr6:coauthVersionLast="47" xr6:coauthVersionMax="47" xr10:uidLastSave="{00000000-0000-0000-0000-000000000000}"/>
  <bookViews>
    <workbookView xWindow="-38508" yWindow="-2280" windowWidth="38616" windowHeight="21096" xr2:uid="{00000000-000D-0000-FFFF-FFFF00000000}"/>
  </bookViews>
  <sheets>
    <sheet name="Notice" sheetId="1" r:id="rId1"/>
    <sheet name="Comparatif FR-CH" sheetId="2" r:id="rId2"/>
    <sheet name="Baremes" sheetId="3" r:id="rId3"/>
    <sheet name="Cas 1 PME France" sheetId="4" r:id="rId4"/>
    <sheet name="Cas 2 Groupe Suisse" sheetId="5" r:id="rId5"/>
  </sheets>
  <definedNames>
    <definedName name="_xlnm.Print_Area" localSheetId="2">Baremes!$A$1:$D$16</definedName>
    <definedName name="_xlnm.Print_Area" localSheetId="3">'Cas 1 PME France'!$A$1:$D$16</definedName>
    <definedName name="_xlnm.Print_Area" localSheetId="4">'Cas 2 Groupe Suisse'!$A$1:$D$14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 l="1"/>
  <c r="B11" i="5" s="1"/>
  <c r="B10" i="4"/>
  <c r="B11" i="4" s="1"/>
  <c r="B13" i="4" s="1"/>
</calcChain>
</file>

<file path=xl/sharedStrings.xml><?xml version="1.0" encoding="utf-8"?>
<sst xmlns="http://schemas.openxmlformats.org/spreadsheetml/2006/main" count="115" uniqueCount="105">
  <si>
    <t>Hectelion SA  |  Rescrit valeur (France) &amp; Ruling (Suisse)</t>
  </si>
  <si>
    <t>Outil pedagogique de securisation de la valeur fiscale d'une entreprise non cotee</t>
  </si>
  <si>
    <t>Objet</t>
  </si>
  <si>
    <t>Ce classeur accompagne la publication Hectelion sur le rescrit valeur (France) et le ruling fiscal (Suisse). Il comprend un tableau comparatif FR/CH, les baremes de reference et deux cas chiffres recalculables.</t>
  </si>
  <si>
    <t>Comment l'utiliser</t>
  </si>
  <si>
    <t>Les cellules de saisie sont surlignees en beige. Modifiez uniquement ces cellules : les valeurs calculees (valeur d'entreprise, capitaux propres, assiette, methode des praticiens) se mettent a jour automatiquement.</t>
  </si>
  <si>
    <t>France - rescrit valeur</t>
  </si>
  <si>
    <t>Article L. 18 du LPF. Depuis la loi n 2026-403 du 26 mai 2026 (en vigueur le 28 mai 2026), le silence de l'administration pendant 6 mois vaut accord tacite pour les micro, petites et moyennes entreprises. Donation a realiser dans les 3 mois suivant l'accord.</t>
  </si>
  <si>
    <t>Suisse - ruling fiscal</t>
  </si>
  <si>
    <t>Confirmation cantonale fondee sur la protection de la bonne foi (art. 9 Cst.). Valeur des titres non cotes estimee selon la Circulaire 28 de la CSI (methode des praticiens). Taux de capitalisation porte a 9,5 %.</t>
  </si>
  <si>
    <t>Avertissement</t>
  </si>
  <si>
    <t>Document a vocation pedagogique et illustrative, ne constituant ni un conseil fiscal, ni juridique, ni une evaluation opposable. Les chiffres sont des hypotheses. Hectelion n'est pas agreee FINMA et n'intervient pas sur les societes cotees. Toute decision requiert une analyse individuelle et l'intervention d'un avocat ou conseil fiscal.</t>
  </si>
  <si>
    <t>Contact</t>
  </si>
  <si>
    <t>Hectelion SA  -  www.hectelion.com  -  Rendez-vous : https://calendly.com/aristide-ruot-hectelion-dcc/30min?month=2</t>
  </si>
  <si>
    <t>Tableau comparatif : rescrit valeur (France) vs ruling (Suisse)</t>
  </si>
  <si>
    <t>Securiser la valeur fiscale d'une entreprise non cotee, des deux cotes de la frontiere</t>
  </si>
  <si>
    <t>Critere</t>
  </si>
  <si>
    <t>Rescrit valeur (France)</t>
  </si>
  <si>
    <t>Ruling fiscal (Suisse)</t>
  </si>
  <si>
    <t>Base legale</t>
  </si>
  <si>
    <t>Article L. 18 du LPF (et R*18-1), rescrit special distinct de l'article L. 80 B</t>
  </si>
  <si>
    <t>Pratique administrative fondee sur la protection de la bonne foi (art. 9 Cst.), estimation selon la Circulaire 28 de la CSI</t>
  </si>
  <si>
    <t>Valeur venale de l'entreprise avant une donation ou une transmission</t>
  </si>
  <si>
    <t>Traitement fiscal d'une operation et valeur des titres non cotes (impot sur la fortune et le revenu)</t>
  </si>
  <si>
    <t>Autorite</t>
  </si>
  <si>
    <t>DGFiP, service des impots competent</t>
  </si>
  <si>
    <t>Administration fiscale cantonale (parfois l'Administration federale des contributions)</t>
  </si>
  <si>
    <t>Delai de reponse</t>
  </si>
  <si>
    <t>Six mois</t>
  </si>
  <si>
    <t>Pas de delai legal, souvent de quelques semaines a quelques mois</t>
  </si>
  <si>
    <t>Effet du silence</t>
  </si>
  <si>
    <t>Depuis le 28 mai 2026, accord tacite pour les micro, petites et moyennes entreprises</t>
  </si>
  <si>
    <t>Aucun accord tacite, le ruling doit etre contresigne par l'administration</t>
  </si>
  <si>
    <t>Portee et opposabilite</t>
  </si>
  <si>
    <t>Valeur opposable, donation a realiser dans les trois mois suivant l'accord</t>
  </si>
  <si>
    <t>Opposable tant que les faits decrits et le droit restent inchanges</t>
  </si>
  <si>
    <t>Cout</t>
  </si>
  <si>
    <t>Gratuit</t>
  </si>
  <si>
    <t>Generalement gratuit, emoluments possibles selon les cantons</t>
  </si>
  <si>
    <t>Baremes de reference</t>
  </si>
  <si>
    <t>Seuils PME (France) et parametres de la methode des praticiens (Suisse)</t>
  </si>
  <si>
    <t>Seuils des micro, petites et moyennes entreprises (France)</t>
  </si>
  <si>
    <t>Categorie</t>
  </si>
  <si>
    <t>Effectif salarie</t>
  </si>
  <si>
    <t>Chiffre d'affaires</t>
  </si>
  <si>
    <t>PME</t>
  </si>
  <si>
    <t>&lt; 250 personnes</t>
  </si>
  <si>
    <t>&lt;= 50 M EUR</t>
  </si>
  <si>
    <t>Petite entreprise</t>
  </si>
  <si>
    <t>&lt; 50 personnes</t>
  </si>
  <si>
    <t>&lt;= 10 M EUR</t>
  </si>
  <si>
    <t>Micro-entreprise</t>
  </si>
  <si>
    <t>&lt; 10 personnes</t>
  </si>
  <si>
    <t>&lt;= 2 M EUR</t>
  </si>
  <si>
    <t>Methode des praticiens (Suisse, Circulaire 28)</t>
  </si>
  <si>
    <t>Parametre</t>
  </si>
  <si>
    <t>Valeur de reference</t>
  </si>
  <si>
    <t>Commentaire</t>
  </si>
  <si>
    <t>Ponderation valeur de rendement</t>
  </si>
  <si>
    <t>2/3</t>
  </si>
  <si>
    <t>Deux fois la valeur de rendement</t>
  </si>
  <si>
    <t>Ponderation valeur substantielle</t>
  </si>
  <si>
    <t>1/3</t>
  </si>
  <si>
    <t>Une fois la valeur substantielle</t>
  </si>
  <si>
    <t>Taux de capitalisation</t>
  </si>
  <si>
    <t>9,5 %</t>
  </si>
  <si>
    <t>Porte de 7 % a 9,5 %</t>
  </si>
  <si>
    <t>Formule</t>
  </si>
  <si>
    <t>(2 x Val. rendement + Val. substantielle) / 3</t>
  </si>
  <si>
    <t>Val. rendement = benefice net recurrent / taux de capitalisation</t>
  </si>
  <si>
    <t>Cas 1 : donation d'une PME industrielle francaise (rescrit valeur)</t>
  </si>
  <si>
    <t>Securiser l'assiette des droits de donation via le rescrit valeur (accord tacite PME)</t>
  </si>
  <si>
    <t>Poste</t>
  </si>
  <si>
    <t>Valeur</t>
  </si>
  <si>
    <t>Unite / note</t>
  </si>
  <si>
    <t>M EUR (donnee)</t>
  </si>
  <si>
    <t>personnes (donnee)</t>
  </si>
  <si>
    <t>EBITDA normalise</t>
  </si>
  <si>
    <t>M EUR (saisie)</t>
  </si>
  <si>
    <t>Multiple EV/EBITDA</t>
  </si>
  <si>
    <t>x (saisie)</t>
  </si>
  <si>
    <t>Dette financiere nette</t>
  </si>
  <si>
    <t>Valeur d'entreprise (EV)</t>
  </si>
  <si>
    <t>M EUR = EBITDA x multiple</t>
  </si>
  <si>
    <t>Valeur des capitaux propres</t>
  </si>
  <si>
    <t>M EUR = EV - dette nette</t>
  </si>
  <si>
    <t>Abattement Pacte Dutreil</t>
  </si>
  <si>
    <t>part exoneree (saisie)</t>
  </si>
  <si>
    <t>Assiette taxable apres abattement</t>
  </si>
  <si>
    <t>M EUR</t>
  </si>
  <si>
    <t>Lecture : sans rescrit, une reevaluation a 15,0 M EUR majorerait l'assiette de 3,0 M EUR (surcout de droits + interets de retard).</t>
  </si>
  <si>
    <t>Cas 2 : reorganisation d'un groupe familial suisse (ruling cantonal)</t>
  </si>
  <si>
    <t>Valeur des titres selon la methode des praticiens, validee par ruling</t>
  </si>
  <si>
    <t>Benefice net recurrent retraite</t>
  </si>
  <si>
    <t>MCHF (saisie)</t>
  </si>
  <si>
    <t>% (saisie)</t>
  </si>
  <si>
    <t>Valeur de rendement</t>
  </si>
  <si>
    <t>MCHF = benefice / taux</t>
  </si>
  <si>
    <t>Valeur substantielle (fonds propres reevalues)</t>
  </si>
  <si>
    <t>Ponderation rendement</t>
  </si>
  <si>
    <t>poids (saisie)</t>
  </si>
  <si>
    <t>Ponderation substantielle</t>
  </si>
  <si>
    <t>Valeur des titres (methode des praticiens)</t>
  </si>
  <si>
    <t>MCHF ponderee 2/3 - 1/3</t>
  </si>
  <si>
    <t>Lecture : (2 x 30,0 + 1 x 15,0) / 3 = 25,0 MCHF. Cette valeur, contresignee par ruling, securise l'impot sur la fortune et la neutralite de l'apport a la holding.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</si>
</sst>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Aptos"/>
      <family val="2"/>
      <scheme val="minor"/>
    </font>
    <font>
      <b/>
      <sz val="16"/>
      <color rgb="FF182E4E"/>
      <name val="Cardo"/>
      <family val="1"/>
    </font>
    <font>
      <sz val="10.5"/>
      <color rgb="FF444444"/>
      <name val="Cardo"/>
      <family val="1"/>
    </font>
    <font>
      <b/>
      <sz val="11"/>
      <color rgb="FF182E4E"/>
      <name val="Cardo"/>
      <family val="1"/>
    </font>
    <font>
      <sz val="10.5"/>
      <color rgb="FF000000"/>
      <name val="Cardo"/>
      <family val="1"/>
    </font>
    <font>
      <b/>
      <sz val="11"/>
      <color rgb="FFFFFFFF"/>
      <name val="Cardo"/>
      <family val="1"/>
    </font>
    <font>
      <b/>
      <sz val="10.5"/>
      <color rgb="FF182E4E"/>
      <name val="Cardo"/>
      <family val="1"/>
    </font>
    <font>
      <b/>
      <sz val="11.5"/>
      <color rgb="FF182E4E"/>
      <name val="Cardo"/>
      <family val="1"/>
    </font>
    <font>
      <sz val="9.5"/>
      <color rgb="FF555555"/>
      <name val="Cardo"/>
      <family val="1"/>
    </font>
    <font>
      <b/>
      <sz val="10.5"/>
      <color rgb="FF000000"/>
      <name val="Cardo"/>
      <family val="1"/>
    </font>
  </fonts>
  <fills count="5">
    <fill>
      <patternFill patternType="none"/>
    </fill>
    <fill>
      <patternFill patternType="gray125"/>
    </fill>
    <fill>
      <patternFill patternType="solid">
        <fgColor rgb="FF182E4E"/>
      </patternFill>
    </fill>
    <fill>
      <patternFill patternType="solid">
        <fgColor rgb="FFF4F6F9"/>
      </patternFill>
    </fill>
    <fill>
      <patternFill patternType="solid">
        <fgColor rgb="FFFFF7E6"/>
      </patternFill>
    </fill>
  </fills>
  <borders count="2">
    <border>
      <left/>
      <right/>
      <top/>
      <bottom/>
      <diagonal/>
    </border>
    <border>
      <left style="thin">
        <color rgb="FFD6DCE5"/>
      </left>
      <right style="thin">
        <color rgb="FFD6DCE5"/>
      </right>
      <top style="thin">
        <color rgb="FFD6DCE5"/>
      </top>
      <bottom style="thin">
        <color rgb="FFD6DCE5"/>
      </bottom>
      <diagonal/>
    </border>
  </borders>
  <cellStyleXfs count="1">
    <xf numFmtId="0" fontId="0" fillId="0" borderId="0"/>
  </cellStyleXfs>
  <cellXfs count="28">
    <xf numFmtId="0" fontId="0" fillId="0" borderId="0" xfId="0"/>
    <xf numFmtId="0" fontId="3" fillId="0" borderId="0" xfId="0" applyFont="1" applyAlignment="1">
      <alignment vertical="top" wrapText="1"/>
    </xf>
    <xf numFmtId="0" fontId="5" fillId="2" borderId="1" xfId="0" applyFont="1" applyFill="1" applyBorder="1" applyAlignment="1">
      <alignment horizontal="center" vertical="center" wrapText="1"/>
    </xf>
    <xf numFmtId="0" fontId="6" fillId="0" borderId="1" xfId="0" applyFont="1" applyBorder="1" applyAlignment="1">
      <alignment vertical="top" wrapText="1"/>
    </xf>
    <xf numFmtId="0" fontId="4" fillId="0" borderId="1" xfId="0" applyFont="1" applyBorder="1" applyAlignment="1">
      <alignment vertical="top" wrapText="1"/>
    </xf>
    <xf numFmtId="0" fontId="6" fillId="3" borderId="1" xfId="0" applyFont="1" applyFill="1" applyBorder="1" applyAlignment="1">
      <alignment vertical="top" wrapText="1"/>
    </xf>
    <xf numFmtId="0" fontId="4" fillId="3" borderId="1" xfId="0" applyFont="1" applyFill="1" applyBorder="1" applyAlignment="1">
      <alignment vertical="top" wrapText="1"/>
    </xf>
    <xf numFmtId="0" fontId="7" fillId="0" borderId="0" xfId="0" applyFont="1"/>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Border="1"/>
    <xf numFmtId="164" fontId="4" fillId="4" borderId="1" xfId="0" applyNumberFormat="1" applyFont="1" applyFill="1" applyBorder="1" applyAlignment="1">
      <alignment horizontal="right" vertical="center"/>
    </xf>
    <xf numFmtId="0" fontId="8" fillId="0" borderId="1" xfId="0" applyFont="1" applyBorder="1" applyAlignment="1">
      <alignment horizontal="left" vertical="center" wrapText="1"/>
    </xf>
    <xf numFmtId="3" fontId="4" fillId="4"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0" fontId="6" fillId="0" borderId="1" xfId="0" applyFont="1" applyBorder="1"/>
    <xf numFmtId="0" fontId="9" fillId="3" borderId="1" xfId="0" applyFont="1" applyFill="1" applyBorder="1" applyAlignment="1">
      <alignment horizontal="right" vertical="center"/>
    </xf>
    <xf numFmtId="9" fontId="4" fillId="4" borderId="1" xfId="0" applyNumberFormat="1" applyFont="1" applyFill="1" applyBorder="1" applyAlignment="1">
      <alignment horizontal="right" vertical="center"/>
    </xf>
    <xf numFmtId="165" fontId="4" fillId="4" borderId="1" xfId="0" applyNumberFormat="1" applyFont="1" applyFill="1" applyBorder="1" applyAlignment="1">
      <alignment horizontal="right" vertical="center"/>
    </xf>
    <xf numFmtId="0" fontId="4" fillId="0" borderId="0" xfId="0" applyFont="1" applyAlignment="1">
      <alignment vertical="top" wrapText="1"/>
    </xf>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F9"/>
  <sheetViews>
    <sheetView showGridLines="0" tabSelected="1" view="pageBreakPreview" workbookViewId="0">
      <selection sqref="A1:D1"/>
    </sheetView>
  </sheetViews>
  <sheetFormatPr defaultRowHeight="14.4" x14ac:dyDescent="0.3"/>
  <cols>
    <col min="1" max="1" width="21.8984375" customWidth="1"/>
    <col min="2" max="6" width="19.8984375" customWidth="1"/>
  </cols>
  <sheetData>
    <row r="1" spans="1:6" ht="25.95" customHeight="1" x14ac:dyDescent="0.3">
      <c r="A1" s="25" t="s">
        <v>0</v>
      </c>
      <c r="B1" s="24"/>
      <c r="C1" s="24"/>
      <c r="D1" s="24"/>
    </row>
    <row r="2" spans="1:6" x14ac:dyDescent="0.3">
      <c r="A2" s="26" t="s">
        <v>1</v>
      </c>
      <c r="B2" s="24"/>
      <c r="C2" s="24"/>
      <c r="D2" s="24"/>
    </row>
    <row r="4" spans="1:6" ht="58.05" customHeight="1" x14ac:dyDescent="0.3">
      <c r="A4" s="1" t="s">
        <v>2</v>
      </c>
      <c r="B4" s="23" t="s">
        <v>3</v>
      </c>
      <c r="C4" s="24"/>
      <c r="D4" s="24"/>
      <c r="E4" s="24"/>
      <c r="F4" s="24"/>
    </row>
    <row r="5" spans="1:6" ht="58.05" customHeight="1" x14ac:dyDescent="0.3">
      <c r="A5" s="1" t="s">
        <v>4</v>
      </c>
      <c r="B5" s="23" t="s">
        <v>5</v>
      </c>
      <c r="C5" s="24"/>
      <c r="D5" s="24"/>
      <c r="E5" s="24"/>
      <c r="F5" s="24"/>
    </row>
    <row r="6" spans="1:6" ht="58.05" customHeight="1" x14ac:dyDescent="0.3">
      <c r="A6" s="1" t="s">
        <v>6</v>
      </c>
      <c r="B6" s="23" t="s">
        <v>7</v>
      </c>
      <c r="C6" s="24"/>
      <c r="D6" s="24"/>
      <c r="E6" s="24"/>
      <c r="F6" s="24"/>
    </row>
    <row r="7" spans="1:6" ht="58.05" customHeight="1" x14ac:dyDescent="0.3">
      <c r="A7" s="1" t="s">
        <v>8</v>
      </c>
      <c r="B7" s="23" t="s">
        <v>9</v>
      </c>
      <c r="C7" s="24"/>
      <c r="D7" s="24"/>
      <c r="E7" s="24"/>
      <c r="F7" s="24"/>
    </row>
    <row r="8" spans="1:6" ht="58.05" customHeight="1" x14ac:dyDescent="0.3">
      <c r="A8" s="1" t="s">
        <v>10</v>
      </c>
      <c r="B8" s="23" t="s">
        <v>11</v>
      </c>
      <c r="C8" s="24"/>
      <c r="D8" s="24"/>
      <c r="E8" s="24"/>
      <c r="F8" s="24"/>
    </row>
    <row r="9" spans="1:6" ht="58.05" customHeight="1" x14ac:dyDescent="0.3">
      <c r="A9" s="1" t="s">
        <v>12</v>
      </c>
      <c r="B9" s="23" t="s">
        <v>13</v>
      </c>
      <c r="C9" s="24"/>
      <c r="D9" s="24"/>
      <c r="E9" s="24"/>
      <c r="F9" s="24"/>
    </row>
  </sheetData>
  <mergeCells count="8">
    <mergeCell ref="B8:F8"/>
    <mergeCell ref="B9:F9"/>
    <mergeCell ref="B4:F4"/>
    <mergeCell ref="A1:D1"/>
    <mergeCell ref="B7:F7"/>
    <mergeCell ref="B6:F6"/>
    <mergeCell ref="B5:F5"/>
    <mergeCell ref="A2:D2"/>
  </mergeCells>
  <pageMargins left="0.75" right="0.75" top="1" bottom="1" header="0.5" footer="0.5"/>
  <pageSetup paperSize="9" scale="6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11"/>
  <sheetViews>
    <sheetView showGridLines="0" view="pageBreakPreview" workbookViewId="0">
      <selection activeCell="C9" sqref="C9"/>
    </sheetView>
  </sheetViews>
  <sheetFormatPr defaultRowHeight="14.4" x14ac:dyDescent="0.3"/>
  <cols>
    <col min="1" max="1" width="21.8984375" customWidth="1"/>
    <col min="2" max="3" width="45.8984375" customWidth="1"/>
  </cols>
  <sheetData>
    <row r="1" spans="1:4" ht="25.95" customHeight="1" x14ac:dyDescent="0.3">
      <c r="A1" s="25" t="s">
        <v>14</v>
      </c>
      <c r="B1" s="24"/>
      <c r="C1" s="24"/>
      <c r="D1" s="24"/>
    </row>
    <row r="2" spans="1:4" x14ac:dyDescent="0.3">
      <c r="A2" s="26" t="s">
        <v>15</v>
      </c>
      <c r="B2" s="24"/>
      <c r="C2" s="24"/>
      <c r="D2" s="24"/>
    </row>
    <row r="4" spans="1:4" ht="15.6" x14ac:dyDescent="0.3">
      <c r="A4" s="2" t="s">
        <v>16</v>
      </c>
      <c r="B4" s="2" t="s">
        <v>17</v>
      </c>
      <c r="C4" s="2" t="s">
        <v>18</v>
      </c>
    </row>
    <row r="5" spans="1:4" ht="46.05" customHeight="1" x14ac:dyDescent="0.3">
      <c r="A5" s="3" t="s">
        <v>19</v>
      </c>
      <c r="B5" s="4" t="s">
        <v>20</v>
      </c>
      <c r="C5" s="4" t="s">
        <v>21</v>
      </c>
    </row>
    <row r="6" spans="1:4" ht="46.05" customHeight="1" x14ac:dyDescent="0.3">
      <c r="A6" s="5" t="s">
        <v>2</v>
      </c>
      <c r="B6" s="6" t="s">
        <v>22</v>
      </c>
      <c r="C6" s="6" t="s">
        <v>23</v>
      </c>
    </row>
    <row r="7" spans="1:4" ht="46.05" customHeight="1" x14ac:dyDescent="0.3">
      <c r="A7" s="3" t="s">
        <v>24</v>
      </c>
      <c r="B7" s="4" t="s">
        <v>25</v>
      </c>
      <c r="C7" s="4" t="s">
        <v>26</v>
      </c>
    </row>
    <row r="8" spans="1:4" ht="46.05" customHeight="1" x14ac:dyDescent="0.3">
      <c r="A8" s="5" t="s">
        <v>27</v>
      </c>
      <c r="B8" s="6" t="s">
        <v>28</v>
      </c>
      <c r="C8" s="6" t="s">
        <v>29</v>
      </c>
    </row>
    <row r="9" spans="1:4" ht="46.05" customHeight="1" x14ac:dyDescent="0.3">
      <c r="A9" s="3" t="s">
        <v>30</v>
      </c>
      <c r="B9" s="4" t="s">
        <v>31</v>
      </c>
      <c r="C9" s="4" t="s">
        <v>32</v>
      </c>
    </row>
    <row r="10" spans="1:4" ht="46.05" customHeight="1" x14ac:dyDescent="0.3">
      <c r="A10" s="5" t="s">
        <v>33</v>
      </c>
      <c r="B10" s="6" t="s">
        <v>34</v>
      </c>
      <c r="C10" s="6" t="s">
        <v>35</v>
      </c>
    </row>
    <row r="11" spans="1:4" ht="46.05" customHeight="1" x14ac:dyDescent="0.3">
      <c r="A11" s="3" t="s">
        <v>36</v>
      </c>
      <c r="B11" s="4" t="s">
        <v>37</v>
      </c>
      <c r="C11" s="4" t="s">
        <v>38</v>
      </c>
    </row>
  </sheetData>
  <mergeCells count="2">
    <mergeCell ref="A1:D1"/>
    <mergeCell ref="A2:D2"/>
  </mergeCells>
  <pageMargins left="0.75" right="0.75" top="1" bottom="1" header="0.5" footer="0.5"/>
  <pageSetup paperSize="9"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D15"/>
  <sheetViews>
    <sheetView showGridLines="0" view="pageBreakPreview" workbookViewId="0">
      <selection activeCell="C48" sqref="C48"/>
    </sheetView>
  </sheetViews>
  <sheetFormatPr defaultRowHeight="14.4" x14ac:dyDescent="0.3"/>
  <cols>
    <col min="1" max="2" width="33.8984375" customWidth="1"/>
    <col min="3" max="3" width="45.8984375" customWidth="1"/>
  </cols>
  <sheetData>
    <row r="1" spans="1:4" ht="25.95" customHeight="1" x14ac:dyDescent="0.3">
      <c r="A1" s="25" t="s">
        <v>39</v>
      </c>
      <c r="B1" s="24"/>
      <c r="C1" s="24"/>
      <c r="D1" s="24"/>
    </row>
    <row r="2" spans="1:4" x14ac:dyDescent="0.3">
      <c r="A2" s="26" t="s">
        <v>40</v>
      </c>
      <c r="B2" s="24"/>
      <c r="C2" s="24"/>
      <c r="D2" s="24"/>
    </row>
    <row r="4" spans="1:4" ht="16.2" x14ac:dyDescent="0.4">
      <c r="A4" s="7" t="s">
        <v>41</v>
      </c>
    </row>
    <row r="5" spans="1:4" ht="15.6" x14ac:dyDescent="0.3">
      <c r="A5" s="2" t="s">
        <v>42</v>
      </c>
      <c r="B5" s="2" t="s">
        <v>43</v>
      </c>
      <c r="C5" s="2" t="s">
        <v>44</v>
      </c>
    </row>
    <row r="6" spans="1:4" ht="15.6" x14ac:dyDescent="0.3">
      <c r="A6" s="8" t="s">
        <v>45</v>
      </c>
      <c r="B6" s="9" t="s">
        <v>46</v>
      </c>
      <c r="C6" s="9" t="s">
        <v>47</v>
      </c>
    </row>
    <row r="7" spans="1:4" ht="15.6" x14ac:dyDescent="0.3">
      <c r="A7" s="10" t="s">
        <v>48</v>
      </c>
      <c r="B7" s="11" t="s">
        <v>49</v>
      </c>
      <c r="C7" s="11" t="s">
        <v>50</v>
      </c>
    </row>
    <row r="8" spans="1:4" ht="15.6" x14ac:dyDescent="0.3">
      <c r="A8" s="8" t="s">
        <v>51</v>
      </c>
      <c r="B8" s="9" t="s">
        <v>52</v>
      </c>
      <c r="C8" s="9" t="s">
        <v>53</v>
      </c>
    </row>
    <row r="10" spans="1:4" ht="16.2" x14ac:dyDescent="0.4">
      <c r="A10" s="7" t="s">
        <v>54</v>
      </c>
    </row>
    <row r="11" spans="1:4" ht="15.6" x14ac:dyDescent="0.3">
      <c r="A11" s="2" t="s">
        <v>55</v>
      </c>
      <c r="B11" s="2" t="s">
        <v>56</v>
      </c>
      <c r="C11" s="2" t="s">
        <v>57</v>
      </c>
    </row>
    <row r="12" spans="1:4" ht="30" customHeight="1" x14ac:dyDescent="0.3">
      <c r="A12" s="8" t="s">
        <v>58</v>
      </c>
      <c r="B12" s="9" t="s">
        <v>59</v>
      </c>
      <c r="C12" s="12" t="s">
        <v>60</v>
      </c>
    </row>
    <row r="13" spans="1:4" ht="30" customHeight="1" x14ac:dyDescent="0.3">
      <c r="A13" s="10" t="s">
        <v>61</v>
      </c>
      <c r="B13" s="11" t="s">
        <v>62</v>
      </c>
      <c r="C13" s="13" t="s">
        <v>63</v>
      </c>
    </row>
    <row r="14" spans="1:4" ht="30" customHeight="1" x14ac:dyDescent="0.3">
      <c r="A14" s="8" t="s">
        <v>64</v>
      </c>
      <c r="B14" s="9" t="s">
        <v>65</v>
      </c>
      <c r="C14" s="12" t="s">
        <v>66</v>
      </c>
    </row>
    <row r="15" spans="1:4" ht="30" customHeight="1" x14ac:dyDescent="0.3">
      <c r="A15" s="10" t="s">
        <v>67</v>
      </c>
      <c r="B15" s="11" t="s">
        <v>68</v>
      </c>
      <c r="C15" s="13" t="s">
        <v>69</v>
      </c>
    </row>
  </sheetData>
  <mergeCells count="2">
    <mergeCell ref="A1:D1"/>
    <mergeCell ref="A2:D2"/>
  </mergeCells>
  <pageMargins left="0.75" right="0.75" top="1" bottom="1" header="0.5" footer="0.5"/>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D15"/>
  <sheetViews>
    <sheetView showGridLines="0" view="pageBreakPreview" workbookViewId="0">
      <selection activeCell="B8" sqref="B8:F8"/>
    </sheetView>
  </sheetViews>
  <sheetFormatPr defaultRowHeight="14.4" x14ac:dyDescent="0.3"/>
  <cols>
    <col min="1" max="1" width="33.8984375" customWidth="1"/>
    <col min="2" max="2" width="17.8984375" customWidth="1"/>
    <col min="3" max="3" width="33.8984375" customWidth="1"/>
  </cols>
  <sheetData>
    <row r="1" spans="1:4" ht="25.95" customHeight="1" x14ac:dyDescent="0.3">
      <c r="A1" s="25" t="s">
        <v>70</v>
      </c>
      <c r="B1" s="24"/>
      <c r="C1" s="24"/>
      <c r="D1" s="24"/>
    </row>
    <row r="2" spans="1:4" x14ac:dyDescent="0.3">
      <c r="A2" s="26" t="s">
        <v>71</v>
      </c>
      <c r="B2" s="24"/>
      <c r="C2" s="24"/>
      <c r="D2" s="24"/>
    </row>
    <row r="4" spans="1:4" ht="15.6" x14ac:dyDescent="0.3">
      <c r="A4" s="2" t="s">
        <v>72</v>
      </c>
      <c r="B4" s="2" t="s">
        <v>73</v>
      </c>
      <c r="C4" s="2" t="s">
        <v>74</v>
      </c>
    </row>
    <row r="5" spans="1:4" ht="15.6" x14ac:dyDescent="0.4">
      <c r="A5" s="14" t="s">
        <v>44</v>
      </c>
      <c r="B5" s="15">
        <v>42</v>
      </c>
      <c r="C5" s="16" t="s">
        <v>75</v>
      </c>
    </row>
    <row r="6" spans="1:4" ht="15.6" x14ac:dyDescent="0.4">
      <c r="A6" s="14" t="s">
        <v>43</v>
      </c>
      <c r="B6" s="17">
        <v>180</v>
      </c>
      <c r="C6" s="16" t="s">
        <v>76</v>
      </c>
    </row>
    <row r="7" spans="1:4" ht="15.6" x14ac:dyDescent="0.4">
      <c r="A7" s="14" t="s">
        <v>77</v>
      </c>
      <c r="B7" s="15">
        <v>3.2</v>
      </c>
      <c r="C7" s="16" t="s">
        <v>78</v>
      </c>
    </row>
    <row r="8" spans="1:4" ht="15.6" x14ac:dyDescent="0.4">
      <c r="A8" s="14" t="s">
        <v>79</v>
      </c>
      <c r="B8" s="15">
        <v>5.5</v>
      </c>
      <c r="C8" s="16" t="s">
        <v>80</v>
      </c>
    </row>
    <row r="9" spans="1:4" ht="15.6" x14ac:dyDescent="0.4">
      <c r="A9" s="14" t="s">
        <v>81</v>
      </c>
      <c r="B9" s="15">
        <v>5.6</v>
      </c>
      <c r="C9" s="16" t="s">
        <v>78</v>
      </c>
    </row>
    <row r="10" spans="1:4" ht="15.6" x14ac:dyDescent="0.4">
      <c r="A10" s="14" t="s">
        <v>82</v>
      </c>
      <c r="B10" s="18">
        <f>B7*B8</f>
        <v>17.600000000000001</v>
      </c>
      <c r="C10" s="16" t="s">
        <v>83</v>
      </c>
    </row>
    <row r="11" spans="1:4" ht="15.6" x14ac:dyDescent="0.4">
      <c r="A11" s="19" t="s">
        <v>84</v>
      </c>
      <c r="B11" s="20">
        <f>B10-B9</f>
        <v>12.000000000000002</v>
      </c>
      <c r="C11" s="16" t="s">
        <v>85</v>
      </c>
    </row>
    <row r="12" spans="1:4" ht="15.6" x14ac:dyDescent="0.4">
      <c r="A12" s="14" t="s">
        <v>86</v>
      </c>
      <c r="B12" s="21">
        <v>0.75</v>
      </c>
      <c r="C12" s="16" t="s">
        <v>87</v>
      </c>
    </row>
    <row r="13" spans="1:4" ht="15.6" x14ac:dyDescent="0.4">
      <c r="A13" s="19" t="s">
        <v>88</v>
      </c>
      <c r="B13" s="20">
        <f>B11*(1-B12)</f>
        <v>3.0000000000000004</v>
      </c>
      <c r="C13" s="16" t="s">
        <v>89</v>
      </c>
    </row>
    <row r="15" spans="1:4" x14ac:dyDescent="0.3">
      <c r="A15" s="27" t="s">
        <v>90</v>
      </c>
      <c r="B15" s="24"/>
      <c r="C15" s="24"/>
    </row>
  </sheetData>
  <mergeCells count="3">
    <mergeCell ref="A15:C15"/>
    <mergeCell ref="A1:D1"/>
    <mergeCell ref="A2:D2"/>
  </mergeCells>
  <pageMargins left="0.75" right="0.75" top="1" bottom="1" header="0.5" footer="0.5"/>
  <pageSetup paperSize="9" scale="8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D13"/>
  <sheetViews>
    <sheetView showGridLines="0" view="pageBreakPreview" workbookViewId="0">
      <selection activeCell="B8" sqref="B8:F8"/>
    </sheetView>
  </sheetViews>
  <sheetFormatPr defaultRowHeight="14.4" x14ac:dyDescent="0.3"/>
  <cols>
    <col min="1" max="1" width="39.8984375" customWidth="1"/>
    <col min="2" max="2" width="17.8984375" customWidth="1"/>
    <col min="3" max="3" width="33.8984375" customWidth="1"/>
  </cols>
  <sheetData>
    <row r="1" spans="1:4" ht="25.95" customHeight="1" x14ac:dyDescent="0.3">
      <c r="A1" s="25" t="s">
        <v>91</v>
      </c>
      <c r="B1" s="24"/>
      <c r="C1" s="24"/>
      <c r="D1" s="24"/>
    </row>
    <row r="2" spans="1:4" x14ac:dyDescent="0.3">
      <c r="A2" s="26" t="s">
        <v>92</v>
      </c>
      <c r="B2" s="24"/>
      <c r="C2" s="24"/>
      <c r="D2" s="24"/>
    </row>
    <row r="4" spans="1:4" ht="15.6" x14ac:dyDescent="0.3">
      <c r="A4" s="2" t="s">
        <v>72</v>
      </c>
      <c r="B4" s="2" t="s">
        <v>73</v>
      </c>
      <c r="C4" s="2" t="s">
        <v>74</v>
      </c>
    </row>
    <row r="5" spans="1:4" ht="15.6" x14ac:dyDescent="0.4">
      <c r="A5" s="14" t="s">
        <v>93</v>
      </c>
      <c r="B5" s="15">
        <v>2.85</v>
      </c>
      <c r="C5" s="16" t="s">
        <v>94</v>
      </c>
    </row>
    <row r="6" spans="1:4" ht="15.6" x14ac:dyDescent="0.4">
      <c r="A6" s="14" t="s">
        <v>64</v>
      </c>
      <c r="B6" s="22">
        <v>9.5000000000000001E-2</v>
      </c>
      <c r="C6" s="16" t="s">
        <v>95</v>
      </c>
    </row>
    <row r="7" spans="1:4" ht="15.6" x14ac:dyDescent="0.4">
      <c r="A7" s="14" t="s">
        <v>96</v>
      </c>
      <c r="B7" s="18">
        <f>B5/B6</f>
        <v>30</v>
      </c>
      <c r="C7" s="16" t="s">
        <v>97</v>
      </c>
    </row>
    <row r="8" spans="1:4" ht="15.6" x14ac:dyDescent="0.4">
      <c r="A8" s="14" t="s">
        <v>98</v>
      </c>
      <c r="B8" s="15">
        <v>15</v>
      </c>
      <c r="C8" s="16" t="s">
        <v>94</v>
      </c>
    </row>
    <row r="9" spans="1:4" ht="15.6" x14ac:dyDescent="0.4">
      <c r="A9" s="14" t="s">
        <v>99</v>
      </c>
      <c r="B9" s="17">
        <v>2</v>
      </c>
      <c r="C9" s="16" t="s">
        <v>100</v>
      </c>
    </row>
    <row r="10" spans="1:4" ht="15.6" x14ac:dyDescent="0.4">
      <c r="A10" s="14" t="s">
        <v>101</v>
      </c>
      <c r="B10" s="17">
        <v>1</v>
      </c>
      <c r="C10" s="16" t="s">
        <v>100</v>
      </c>
    </row>
    <row r="11" spans="1:4" ht="15.6" x14ac:dyDescent="0.4">
      <c r="A11" s="19" t="s">
        <v>102</v>
      </c>
      <c r="B11" s="20">
        <f>(B7*B9+B8*B10)/(B9+B10)</f>
        <v>25</v>
      </c>
      <c r="C11" s="16" t="s">
        <v>103</v>
      </c>
    </row>
    <row r="13" spans="1:4" x14ac:dyDescent="0.3">
      <c r="A13" s="27" t="s">
        <v>104</v>
      </c>
      <c r="B13" s="24"/>
      <c r="C13" s="24"/>
    </row>
  </sheetData>
  <mergeCells count="3">
    <mergeCell ref="A1:D1"/>
    <mergeCell ref="A13:C13"/>
    <mergeCell ref="A2:D2"/>
  </mergeCells>
  <pageMargins left="0.75" right="0.75" top="1" bottom="1" header="0.5" footer="0.5"/>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Notice</vt:lpstr>
      <vt:lpstr>Comparatif FR-CH</vt:lpstr>
      <vt:lpstr>Baremes</vt:lpstr>
      <vt:lpstr>Cas 1 PME France</vt:lpstr>
      <vt:lpstr>Cas 2 Groupe Suisse</vt:lpstr>
      <vt:lpstr>Baremes!Print_Area</vt:lpstr>
      <vt:lpstr>'Cas 1 PME France'!Print_Area</vt:lpstr>
      <vt:lpstr>'Cas 2 Groupe Suisse'!Print_Area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Aristide Ruot</cp:lastModifiedBy>
  <dcterms:created xsi:type="dcterms:W3CDTF">2026-07-09T11:24:13Z</dcterms:created>
  <dcterms:modified xsi:type="dcterms:W3CDTF">2026-07-09T11:27:04Z</dcterms:modified>
</cp:coreProperties>
</file>