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Hectelion\01_Admin\08_Marketing\11_Publications gratuites\Matériel\52_Carve-out\"/>
    </mc:Choice>
  </mc:AlternateContent>
  <xr:revisionPtr revIDLastSave="0" documentId="13_ncr:1_{48F93FE6-2E05-4A1B-91B1-B968699B8CA5}" xr6:coauthVersionLast="47" xr6:coauthVersionMax="47" xr10:uidLastSave="{00000000-0000-0000-0000-000000000000}"/>
  <bookViews>
    <workbookView xWindow="-38508" yWindow="-2280" windowWidth="38616" windowHeight="21096" xr2:uid="{00000000-000D-0000-FFFF-FFFF00000000}"/>
  </bookViews>
  <sheets>
    <sheet name="Notice" sheetId="1" r:id="rId1"/>
    <sheet name="Compte de resultat" sheetId="2" r:id="rId2"/>
    <sheet name="Bilan &amp; BFR" sheetId="3" r:id="rId3"/>
    <sheet name="Tableau de flux" sheetId="4" r:id="rId4"/>
    <sheet name="Valorisation" sheetId="5" r:id="rId5"/>
    <sheet name="Fiscalite FR-CH" sheetId="6" r:id="rId6"/>
    <sheet name="Cas 1 &amp; 2" sheetId="7" r:id="rId7"/>
  </sheets>
  <definedNames>
    <definedName name="_xlnm.Print_Area" localSheetId="2">'Bilan &amp; BFR'!$A$1:$G$14</definedName>
    <definedName name="_xlnm.Print_Area" localSheetId="4">Valorisation!$A$1:$F$19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5" l="1"/>
  <c r="B17" i="5"/>
  <c r="C16" i="5"/>
  <c r="B16" i="5"/>
  <c r="C15" i="5"/>
  <c r="B15" i="5"/>
  <c r="B11" i="5"/>
  <c r="B7" i="5"/>
  <c r="B9" i="4"/>
  <c r="B10" i="3"/>
  <c r="B8" i="3"/>
  <c r="B11" i="2"/>
  <c r="B12" i="2" s="1"/>
  <c r="B10" i="2"/>
  <c r="B9" i="2"/>
</calcChain>
</file>

<file path=xl/sharedStrings.xml><?xml version="1.0" encoding="utf-8"?>
<sst xmlns="http://schemas.openxmlformats.org/spreadsheetml/2006/main" count="138" uniqueCount="99">
  <si>
    <t>Hectelion SA  |  Carve-out : reconstitution des comptes, valorisation et cession</t>
  </si>
  <si>
    <t>Reconstitution du compte de resultat, du bilan et des flux stand-alone, calculateur de valorisation (valeur d'entreprise vers valeur des titres), fiscalite France / Suisse et deux cas chiffres</t>
  </si>
  <si>
    <t>Objet</t>
  </si>
  <si>
    <t>Ce classeur accompagne la publication Hectelion sur le carve-out. Il reconstitue les trois etats financiers stand-alone d'une activite a ceder (compte de resultat, bilan et besoin en fonds de roulement, tableau de flux), calcule la valeur d'entreprise puis la valeur des titres, et compare les regimes fiscaux France / Suisse.</t>
  </si>
  <si>
    <t>Comment l'utiliser</t>
  </si>
  <si>
    <t>Les cellules de saisie sont surlignees en beige. Renseignez le chiffre d'affaires, l'EBITDA reporte du groupe, l'allocation de couts de siege, les couts stand-alone, les postes de BFR, la dette nette allouee et le multiple : l'EBITDA carve-out, le BFR normatif, les flux et la valeur des titres se calculent automatiquement.</t>
  </si>
  <si>
    <t>Le coeur du sujet</t>
  </si>
  <si>
    <t>Une division n'a ni compte de resultat, ni bilan, ni tableau de flux propres : ils doivent etre reconstruits comme si l'activite avait toujours ete autonome. L'enjeu est de retirer les allocations du groupe, de reintegrer les couts stand-alone reels et d'isoler l'EBITDA autonome, le BFR normatif et la dette nette.</t>
  </si>
  <si>
    <t>Fiscalite</t>
  </si>
  <si>
    <t>France : apport partiel d'actifs sur branche complete et autonome eligible au regime de faveur des fusions (art. 210 A / 210 B CGI), droit fixe d'enregistrement, dispense de TVA (art. 257 bis CGI). Suisse : neutralite fiscale (art. 61 LIFD), delai de blocage de 5 ans en cas de transfert a une filiale.</t>
  </si>
  <si>
    <t>Avertissement</t>
  </si>
  <si>
    <t>Document pedagogique et illustratif, ne constituant ni un conseil juridique, ni fiscal, ni comptable. Les chiffres sont des hypotheses. Hectelion n'est pas avocat, n'est pas agreee FINMA et n'intervient pas sur les societes cotees ; elle travaille en coordination avec les conseils du client.</t>
  </si>
  <si>
    <t>Contact</t>
  </si>
  <si>
    <t>Hectelion SA  -  www.hectelion.com  -  Rendez-vous : https://calendly.com/aristide-ruot-hectelion-dcc/30min?month=2</t>
  </si>
  <si>
    <t>Reconstitution du compte de resultat carve-out</t>
  </si>
  <si>
    <t>Du chiffre d'affaires a l'EBITDA stand-alone : retrait de l'allocation groupe, reintegration des couts stand-alone</t>
  </si>
  <si>
    <t>Parametre</t>
  </si>
  <si>
    <t>Valeur</t>
  </si>
  <si>
    <t>Unite / note</t>
  </si>
  <si>
    <t>Chiffre d'affaires attribuable</t>
  </si>
  <si>
    <t>M EUR (saisie)</t>
  </si>
  <si>
    <t>EBITDA reporte (contribution au groupe)</t>
  </si>
  <si>
    <t>dont allocation de couts de siege incluse</t>
  </si>
  <si>
    <t>Couts stand-alone reels a reintegrer</t>
  </si>
  <si>
    <t>(+) Retrait de l'allocation groupe</t>
  </si>
  <si>
    <t>add-back</t>
  </si>
  <si>
    <t>(=) Dis-synergie nette</t>
  </si>
  <si>
    <t>allocation - couts stand-alone</t>
  </si>
  <si>
    <t>(=) EBITDA carve-out normalise</t>
  </si>
  <si>
    <t>M EUR</t>
  </si>
  <si>
    <t>Marge d'EBITDA carve-out</t>
  </si>
  <si>
    <t>Lecture (Cas 1) : EBITDA reporte 6,0 ; on retire 2,0 d'allocation de siege et on ajoute 3,0 de couts stand-alone reels ; dis-synergie nette 1,0 ; EBITDA carve-out 5,0, soit 12,5 % de marge.</t>
  </si>
  <si>
    <t>Reconstitution du bilan carve-out : besoin en fonds de roulement et dette nette</t>
  </si>
  <si>
    <t>Creances clients + stocks - dettes fournisseurs = BFR normatif ; dette nette allouee deduite du prix</t>
  </si>
  <si>
    <t>Creances clients</t>
  </si>
  <si>
    <t>Stocks</t>
  </si>
  <si>
    <t>Dettes fournisseurs (-)</t>
  </si>
  <si>
    <t>(=) Besoin en fonds de roulement normatif</t>
  </si>
  <si>
    <t>BFR en % du chiffre d'affaires</t>
  </si>
  <si>
    <t>Dette financiere nette allouee</t>
  </si>
  <si>
    <t>Elements assimiles a de la dette</t>
  </si>
  <si>
    <t>Lecture (Cas 1) : creances clients 8,0 + stocks 4,0 - dettes fournisseurs 5,0 = BFR normatif 7,0, soit 17,5 % du CA. La dette nette allouee (5,0) et les debt-like items viennent en deduction de la valeur d'entreprise.</t>
  </si>
  <si>
    <t>Reconstitution du tableau de flux de tresorerie carve-out</t>
  </si>
  <si>
    <t>Methode indirecte : de l'EBITDA carve-out au flux de tresorerie disponible stand-alone (hypotheses illustratives)</t>
  </si>
  <si>
    <t>EBITDA carve-out normalise</t>
  </si>
  <si>
    <t>(-) Variation du besoin en fonds de roulement</t>
  </si>
  <si>
    <t>(-) Investissements dedies (capex)</t>
  </si>
  <si>
    <t>(-) Impot stand-alone</t>
  </si>
  <si>
    <t>(=) Flux de tresorerie disponible</t>
  </si>
  <si>
    <t>Les variations de BFR, le capex dedie et l'impot stand-alone sont ici illustratifs. Une activite en croissance consomme du BFR, ce qui reduit le flux disponible ; les investissements de separation pesent sur les premiers exercices.</t>
  </si>
  <si>
    <t>Calculateur de valorisation : de la valeur d'entreprise a la valeur des titres</t>
  </si>
  <si>
    <t>EBITDA carve-out x multiple = valeur d'entreprise ; moins dette nette et debt-like, plus/moins ajustement de BFR = valeur des titres</t>
  </si>
  <si>
    <t>Multiple sectoriel</t>
  </si>
  <si>
    <t>x (saisie)</t>
  </si>
  <si>
    <t>(=) Valeur d'entreprise</t>
  </si>
  <si>
    <t>(+/-) Ajustement de BFR vs normatif</t>
  </si>
  <si>
    <t>(=) Valeur des titres (equity)</t>
  </si>
  <si>
    <t>Sensibilite au multiple</t>
  </si>
  <si>
    <t>Multiple</t>
  </si>
  <si>
    <t>Valeur d'entreprise</t>
  </si>
  <si>
    <t>Valeur des titres</t>
  </si>
  <si>
    <t>Lecture (Cas 1) : EBITDA carve-out 5,0 x 7,0 = valeur d'entreprise 35,0 ; moins dette nette allouee 5,0 = valeur des titres 30,0. Un carve-out peut justifier une decote de complexite integree au multiple.</t>
  </si>
  <si>
    <t>Fiscalite du carve-out : France vs Suisse</t>
  </si>
  <si>
    <t>Regimes de faveur et neutralite fiscale ; a arreter avec le conseil fiscal du client</t>
  </si>
  <si>
    <t>Critere</t>
  </si>
  <si>
    <t>France</t>
  </si>
  <si>
    <t>Suisse</t>
  </si>
  <si>
    <t>Vehicule juridique</t>
  </si>
  <si>
    <t>Apport partiel d'actifs sur branche complete et autonome, puis cession des titres</t>
  </si>
  <si>
    <t>Scission ou transfert de patrimoine (loi sur la fusion, LFus), puis cession des titres</t>
  </si>
  <si>
    <t>Plus-values</t>
  </si>
  <si>
    <t>Regime de faveur des fusions, art. 210 A / 210 B CGI : report d'imposition des plus-values</t>
  </si>
  <si>
    <t>Neutralite fiscale, art. 61 LIFD : pas d'imposition des reserves latentes</t>
  </si>
  <si>
    <t>Droits d'enregistrement</t>
  </si>
  <si>
    <t>Droit fixe (regime de faveur) au lieu du droit proportionnel</t>
  </si>
  <si>
    <t>Selon le canton</t>
  </si>
  <si>
    <t>TVA</t>
  </si>
  <si>
    <t>Dispense, art. 257 bis CGI (universalite totale ou partielle de biens)</t>
  </si>
  <si>
    <t>Transfert generalement hors champ de la TVA</t>
  </si>
  <si>
    <t>Condition cle</t>
  </si>
  <si>
    <t>Engagement de conservation des titres recus ; branche complete et autonome</t>
  </si>
  <si>
    <t>Maintien de l'exploitation ; delai de blocage de 5 ans (transfert a une filiale)</t>
  </si>
  <si>
    <t>Perimetre Hectelion</t>
  </si>
  <si>
    <t>Hectelion n'est pas avocat fiscaliste : coordination avec le conseil fiscal</t>
  </si>
  <si>
    <t>Idem ; la dimension fiscale est integree des la reconstitution des comptes</t>
  </si>
  <si>
    <t>Cas 1 (France) et Cas 2 (Suisse) : synthese chiffree</t>
  </si>
  <si>
    <t>Deux carve-out compares, de l'EBITDA reporte a la valeur des titres</t>
  </si>
  <si>
    <t>Poste</t>
  </si>
  <si>
    <t>Cas 1 - division industrielle FR</t>
  </si>
  <si>
    <t>Cas 2 - activite de services CH</t>
  </si>
  <si>
    <t>Chiffre d'affaires</t>
  </si>
  <si>
    <t>EBITDA reporte (groupe)</t>
  </si>
  <si>
    <t>Dis-synergie nette</t>
  </si>
  <si>
    <t>BFR normatif</t>
  </si>
  <si>
    <t>Dette nette allouee</t>
  </si>
  <si>
    <t>Contrat de services transitoires (TSA)</t>
  </si>
  <si>
    <t>12 mois (informatique, paie)</t>
  </si>
  <si>
    <t>18 mois (systemes d'information, paie)</t>
  </si>
  <si>
    <t>Cas 1 en M EUR ; Cas 2 en MCHF. Valeurs illustratives.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</si>
</sst>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0" x14ac:knownFonts="1">
    <font>
      <sz val="11"/>
      <color theme="1"/>
      <name val="Calibri"/>
      <family val="2"/>
      <scheme val="minor"/>
    </font>
    <font>
      <b/>
      <sz val="16"/>
      <color rgb="FF182E4E"/>
      <name val="Cardo"/>
      <family val="1"/>
    </font>
    <font>
      <sz val="10.5"/>
      <color rgb="FF444444"/>
      <name val="Cardo"/>
      <family val="1"/>
    </font>
    <font>
      <b/>
      <sz val="11"/>
      <color rgb="FF182E4E"/>
      <name val="Cardo"/>
      <family val="1"/>
    </font>
    <font>
      <sz val="10.5"/>
      <color rgb="FF000000"/>
      <name val="Cardo"/>
      <family val="1"/>
    </font>
    <font>
      <b/>
      <sz val="11"/>
      <color rgb="FFFFFFFF"/>
      <name val="Cardo"/>
      <family val="1"/>
    </font>
    <font>
      <sz val="9.5"/>
      <color rgb="FF555555"/>
      <name val="Cardo"/>
      <family val="1"/>
    </font>
    <font>
      <b/>
      <sz val="10.5"/>
      <color rgb="FF182E4E"/>
      <name val="Cardo"/>
      <family val="1"/>
    </font>
    <font>
      <b/>
      <sz val="10.5"/>
      <color rgb="FF000000"/>
      <name val="Cardo"/>
      <family val="1"/>
    </font>
    <font>
      <sz val="10"/>
      <color rgb="FF000000"/>
      <name val="Cardo"/>
      <family val="1"/>
    </font>
  </fonts>
  <fills count="5">
    <fill>
      <patternFill patternType="none"/>
    </fill>
    <fill>
      <patternFill patternType="gray125"/>
    </fill>
    <fill>
      <patternFill patternType="solid">
        <fgColor rgb="FF182E4E"/>
      </patternFill>
    </fill>
    <fill>
      <patternFill patternType="solid">
        <fgColor rgb="FFFFF7E6"/>
      </patternFill>
    </fill>
    <fill>
      <patternFill patternType="solid">
        <fgColor rgb="FFF4F6F9"/>
      </patternFill>
    </fill>
  </fills>
  <borders count="2">
    <border>
      <left/>
      <right/>
      <top/>
      <bottom/>
      <diagonal/>
    </border>
    <border>
      <left style="thin">
        <color rgb="FFD6DCE5"/>
      </left>
      <right style="thin">
        <color rgb="FFD6DCE5"/>
      </right>
      <top style="thin">
        <color rgb="FFD6DCE5"/>
      </top>
      <bottom style="thin">
        <color rgb="FFD6DCE5"/>
      </bottom>
      <diagonal/>
    </border>
  </borders>
  <cellStyleXfs count="1">
    <xf numFmtId="0" fontId="0" fillId="0" borderId="0"/>
  </cellStyleXfs>
  <cellXfs count="26">
    <xf numFmtId="0" fontId="0" fillId="0" borderId="0" xfId="0"/>
    <xf numFmtId="0" fontId="0" fillId="0" borderId="0" xfId="0" applyAlignment="1">
      <alignment vertical="center"/>
    </xf>
    <xf numFmtId="0" fontId="3" fillId="0" borderId="0" xfId="0" applyFont="1" applyAlignment="1">
      <alignment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164" fontId="4" fillId="3" borderId="1" xfId="0" applyNumberFormat="1" applyFont="1" applyFill="1" applyBorder="1" applyAlignment="1">
      <alignment horizontal="right" vertical="center"/>
    </xf>
    <xf numFmtId="0" fontId="6" fillId="0" borderId="1" xfId="0" applyFont="1" applyBorder="1" applyAlignment="1">
      <alignment horizontal="left" vertical="center" wrapText="1"/>
    </xf>
    <xf numFmtId="164" fontId="4" fillId="4" borderId="1" xfId="0" applyNumberFormat="1" applyFont="1" applyFill="1" applyBorder="1" applyAlignment="1">
      <alignment horizontal="right" vertical="center"/>
    </xf>
    <xf numFmtId="0" fontId="7" fillId="0" borderId="1" xfId="0" applyFont="1" applyBorder="1" applyAlignment="1">
      <alignment horizontal="left" vertical="center" wrapText="1"/>
    </xf>
    <xf numFmtId="164" fontId="8" fillId="4" borderId="1" xfId="0" applyNumberFormat="1" applyFont="1" applyFill="1" applyBorder="1" applyAlignment="1">
      <alignment horizontal="right" vertical="center"/>
    </xf>
    <xf numFmtId="165" fontId="8" fillId="4" borderId="1" xfId="0" applyNumberFormat="1" applyFont="1" applyFill="1" applyBorder="1" applyAlignment="1">
      <alignment horizontal="right" vertical="center"/>
    </xf>
    <xf numFmtId="166" fontId="4" fillId="3" borderId="1" xfId="0" applyNumberFormat="1" applyFont="1" applyFill="1" applyBorder="1" applyAlignment="1">
      <alignment horizontal="right" vertical="center"/>
    </xf>
    <xf numFmtId="0" fontId="3" fillId="0" borderId="0" xfId="0" applyFont="1" applyAlignment="1">
      <alignment vertical="center"/>
    </xf>
    <xf numFmtId="166" fontId="4" fillId="0" borderId="1" xfId="0" applyNumberFormat="1" applyFont="1" applyBorder="1" applyAlignment="1">
      <alignment horizontal="right" vertical="center"/>
    </xf>
    <xf numFmtId="0" fontId="7" fillId="0" borderId="1" xfId="0" applyFont="1" applyBorder="1" applyAlignment="1">
      <alignment vertical="center" wrapText="1"/>
    </xf>
    <xf numFmtId="0" fontId="4" fillId="0" borderId="1" xfId="0" applyFont="1" applyBorder="1" applyAlignment="1">
      <alignment vertical="center" wrapText="1"/>
    </xf>
    <xf numFmtId="0" fontId="7" fillId="4" borderId="1" xfId="0" applyFont="1" applyFill="1" applyBorder="1" applyAlignment="1">
      <alignment vertical="center" wrapText="1"/>
    </xf>
    <xf numFmtId="0" fontId="4" fillId="4" borderId="1" xfId="0" applyFont="1" applyFill="1" applyBorder="1" applyAlignment="1">
      <alignment vertical="center" wrapText="1"/>
    </xf>
    <xf numFmtId="164" fontId="4" fillId="0" borderId="1" xfId="0" applyNumberFormat="1" applyFont="1" applyBorder="1" applyAlignment="1">
      <alignment horizontal="right" vertical="center"/>
    </xf>
    <xf numFmtId="165" fontId="4" fillId="0" borderId="1" xfId="0" applyNumberFormat="1" applyFont="1" applyBorder="1" applyAlignment="1">
      <alignment horizontal="right" vertical="center"/>
    </xf>
    <xf numFmtId="0" fontId="9" fillId="0" borderId="1" xfId="0" applyFont="1" applyBorder="1" applyAlignment="1">
      <alignment horizontal="left" vertical="center" wrapText="1"/>
    </xf>
    <xf numFmtId="0" fontId="4" fillId="0" borderId="0" xfId="0" applyFont="1" applyAlignment="1">
      <alignment vertical="center" wrapText="1"/>
    </xf>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Hectelion - Thème - Templat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F9"/>
  <sheetViews>
    <sheetView showGridLines="0" tabSelected="1" view="pageBreakPreview" workbookViewId="0">
      <selection sqref="A1:F1"/>
    </sheetView>
  </sheetViews>
  <sheetFormatPr defaultRowHeight="14.4" x14ac:dyDescent="0.3"/>
  <cols>
    <col min="1" max="1" width="22" customWidth="1"/>
    <col min="2" max="6" width="20" customWidth="1"/>
  </cols>
  <sheetData>
    <row r="1" spans="1:6" ht="25.95" customHeight="1" x14ac:dyDescent="0.3">
      <c r="A1" s="23" t="s">
        <v>0</v>
      </c>
      <c r="B1" s="23"/>
      <c r="C1" s="23"/>
      <c r="D1" s="23"/>
      <c r="E1" s="23"/>
      <c r="F1" s="23"/>
    </row>
    <row r="2" spans="1:6" x14ac:dyDescent="0.3">
      <c r="A2" s="24" t="s">
        <v>1</v>
      </c>
      <c r="B2" s="22"/>
      <c r="C2" s="22"/>
      <c r="D2" s="22"/>
      <c r="E2" s="1"/>
      <c r="F2" s="1"/>
    </row>
    <row r="3" spans="1:6" x14ac:dyDescent="0.3">
      <c r="A3" s="1"/>
      <c r="B3" s="1"/>
      <c r="C3" s="1"/>
      <c r="D3" s="1"/>
      <c r="E3" s="1"/>
      <c r="F3" s="1"/>
    </row>
    <row r="4" spans="1:6" ht="73.95" customHeight="1" x14ac:dyDescent="0.3">
      <c r="A4" s="2" t="s">
        <v>2</v>
      </c>
      <c r="B4" s="21" t="s">
        <v>3</v>
      </c>
      <c r="C4" s="22"/>
      <c r="D4" s="22"/>
      <c r="E4" s="22"/>
      <c r="F4" s="22"/>
    </row>
    <row r="5" spans="1:6" ht="73.95" customHeight="1" x14ac:dyDescent="0.3">
      <c r="A5" s="2" t="s">
        <v>4</v>
      </c>
      <c r="B5" s="21" t="s">
        <v>5</v>
      </c>
      <c r="C5" s="22"/>
      <c r="D5" s="22"/>
      <c r="E5" s="22"/>
      <c r="F5" s="22"/>
    </row>
    <row r="6" spans="1:6" ht="73.95" customHeight="1" x14ac:dyDescent="0.3">
      <c r="A6" s="2" t="s">
        <v>6</v>
      </c>
      <c r="B6" s="21" t="s">
        <v>7</v>
      </c>
      <c r="C6" s="22"/>
      <c r="D6" s="22"/>
      <c r="E6" s="22"/>
      <c r="F6" s="22"/>
    </row>
    <row r="7" spans="1:6" ht="73.95" customHeight="1" x14ac:dyDescent="0.3">
      <c r="A7" s="2" t="s">
        <v>8</v>
      </c>
      <c r="B7" s="21" t="s">
        <v>9</v>
      </c>
      <c r="C7" s="22"/>
      <c r="D7" s="22"/>
      <c r="E7" s="22"/>
      <c r="F7" s="22"/>
    </row>
    <row r="8" spans="1:6" ht="73.95" customHeight="1" x14ac:dyDescent="0.3">
      <c r="A8" s="2" t="s">
        <v>10</v>
      </c>
      <c r="B8" s="21" t="s">
        <v>11</v>
      </c>
      <c r="C8" s="22"/>
      <c r="D8" s="22"/>
      <c r="E8" s="22"/>
      <c r="F8" s="22"/>
    </row>
    <row r="9" spans="1:6" ht="73.95" customHeight="1" x14ac:dyDescent="0.3">
      <c r="A9" s="2" t="s">
        <v>12</v>
      </c>
      <c r="B9" s="21" t="s">
        <v>13</v>
      </c>
      <c r="C9" s="22"/>
      <c r="D9" s="22"/>
      <c r="E9" s="22"/>
      <c r="F9" s="22"/>
    </row>
  </sheetData>
  <mergeCells count="8">
    <mergeCell ref="B8:F8"/>
    <mergeCell ref="B9:F9"/>
    <mergeCell ref="A1:F1"/>
    <mergeCell ref="B4:F4"/>
    <mergeCell ref="B7:F7"/>
    <mergeCell ref="B6:F6"/>
    <mergeCell ref="B5:F5"/>
    <mergeCell ref="A2:D2"/>
  </mergeCells>
  <pageMargins left="0.75" right="0.75" top="1" bottom="1" header="0.5" footer="0.5"/>
  <pageSetup paperSize="9" scale="7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D14"/>
  <sheetViews>
    <sheetView showGridLines="0" view="pageBreakPreview" workbookViewId="0">
      <selection sqref="A1:D1"/>
    </sheetView>
  </sheetViews>
  <sheetFormatPr defaultRowHeight="14.4" x14ac:dyDescent="0.3"/>
  <cols>
    <col min="1" max="1" width="44" customWidth="1"/>
    <col min="2" max="2" width="16" customWidth="1"/>
    <col min="3" max="3" width="26" customWidth="1"/>
  </cols>
  <sheetData>
    <row r="1" spans="1:4" ht="25.95" customHeight="1" x14ac:dyDescent="0.3">
      <c r="A1" s="23" t="s">
        <v>14</v>
      </c>
      <c r="B1" s="22"/>
      <c r="C1" s="22"/>
      <c r="D1" s="22"/>
    </row>
    <row r="2" spans="1:4" x14ac:dyDescent="0.3">
      <c r="A2" s="24" t="s">
        <v>15</v>
      </c>
      <c r="B2" s="22"/>
      <c r="C2" s="22"/>
      <c r="D2" s="22"/>
    </row>
    <row r="3" spans="1:4" x14ac:dyDescent="0.3">
      <c r="A3" s="1"/>
      <c r="B3" s="1"/>
      <c r="C3" s="1"/>
      <c r="D3" s="1"/>
    </row>
    <row r="4" spans="1:4" ht="15.6" x14ac:dyDescent="0.3">
      <c r="A4" s="3" t="s">
        <v>16</v>
      </c>
      <c r="B4" s="3" t="s">
        <v>17</v>
      </c>
      <c r="C4" s="3" t="s">
        <v>18</v>
      </c>
      <c r="D4" s="1"/>
    </row>
    <row r="5" spans="1:4" ht="15.6" x14ac:dyDescent="0.3">
      <c r="A5" s="4" t="s">
        <v>19</v>
      </c>
      <c r="B5" s="5">
        <v>40</v>
      </c>
      <c r="C5" s="6" t="s">
        <v>20</v>
      </c>
      <c r="D5" s="1"/>
    </row>
    <row r="6" spans="1:4" ht="15.6" x14ac:dyDescent="0.3">
      <c r="A6" s="4" t="s">
        <v>21</v>
      </c>
      <c r="B6" s="5">
        <v>6</v>
      </c>
      <c r="C6" s="6" t="s">
        <v>20</v>
      </c>
      <c r="D6" s="1"/>
    </row>
    <row r="7" spans="1:4" ht="15.6" x14ac:dyDescent="0.3">
      <c r="A7" s="4" t="s">
        <v>22</v>
      </c>
      <c r="B7" s="5">
        <v>2</v>
      </c>
      <c r="C7" s="6" t="s">
        <v>20</v>
      </c>
      <c r="D7" s="1"/>
    </row>
    <row r="8" spans="1:4" ht="15.6" x14ac:dyDescent="0.3">
      <c r="A8" s="4" t="s">
        <v>23</v>
      </c>
      <c r="B8" s="5">
        <v>3</v>
      </c>
      <c r="C8" s="6" t="s">
        <v>20</v>
      </c>
      <c r="D8" s="1"/>
    </row>
    <row r="9" spans="1:4" ht="15.6" x14ac:dyDescent="0.3">
      <c r="A9" s="4" t="s">
        <v>24</v>
      </c>
      <c r="B9" s="7">
        <f>B7</f>
        <v>2</v>
      </c>
      <c r="C9" s="6" t="s">
        <v>25</v>
      </c>
      <c r="D9" s="1"/>
    </row>
    <row r="10" spans="1:4" ht="15.6" x14ac:dyDescent="0.3">
      <c r="A10" s="4" t="s">
        <v>26</v>
      </c>
      <c r="B10" s="7">
        <f>B7-B8</f>
        <v>-1</v>
      </c>
      <c r="C10" s="6" t="s">
        <v>27</v>
      </c>
      <c r="D10" s="1"/>
    </row>
    <row r="11" spans="1:4" ht="15.6" x14ac:dyDescent="0.3">
      <c r="A11" s="8" t="s">
        <v>28</v>
      </c>
      <c r="B11" s="9">
        <f>B6+B7-B8</f>
        <v>5</v>
      </c>
      <c r="C11" s="6" t="s">
        <v>29</v>
      </c>
      <c r="D11" s="1"/>
    </row>
    <row r="12" spans="1:4" ht="15.6" x14ac:dyDescent="0.3">
      <c r="A12" s="8" t="s">
        <v>30</v>
      </c>
      <c r="B12" s="10">
        <f>B11/B5</f>
        <v>0.125</v>
      </c>
      <c r="C12" s="6"/>
      <c r="D12" s="1"/>
    </row>
    <row r="13" spans="1:4" x14ac:dyDescent="0.3">
      <c r="A13" s="1"/>
      <c r="B13" s="1"/>
      <c r="C13" s="1"/>
      <c r="D13" s="1"/>
    </row>
    <row r="14" spans="1:4" ht="43.95" customHeight="1" x14ac:dyDescent="0.3">
      <c r="A14" s="25" t="s">
        <v>31</v>
      </c>
      <c r="B14" s="22"/>
      <c r="C14" s="22"/>
      <c r="D14" s="1"/>
    </row>
  </sheetData>
  <mergeCells count="3">
    <mergeCell ref="A1:D1"/>
    <mergeCell ref="A14:C14"/>
    <mergeCell ref="A2:D2"/>
  </mergeCells>
  <pageMargins left="0.75" right="0.75" top="1" bottom="1" header="0.5" footer="0.5"/>
  <pageSetup paperSize="9" scale="9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F14"/>
  <sheetViews>
    <sheetView showGridLines="0" view="pageBreakPreview" workbookViewId="0">
      <selection sqref="A1:F1"/>
    </sheetView>
  </sheetViews>
  <sheetFormatPr defaultRowHeight="14.4" x14ac:dyDescent="0.3"/>
  <cols>
    <col min="1" max="1" width="44" customWidth="1"/>
    <col min="2" max="2" width="16" customWidth="1"/>
    <col min="3" max="3" width="26" customWidth="1"/>
  </cols>
  <sheetData>
    <row r="1" spans="1:6" ht="25.95" customHeight="1" x14ac:dyDescent="0.3">
      <c r="A1" s="23" t="s">
        <v>32</v>
      </c>
      <c r="B1" s="23"/>
      <c r="C1" s="23"/>
      <c r="D1" s="23"/>
      <c r="E1" s="23"/>
      <c r="F1" s="23"/>
    </row>
    <row r="2" spans="1:6" x14ac:dyDescent="0.3">
      <c r="A2" s="24" t="s">
        <v>33</v>
      </c>
      <c r="B2" s="22"/>
      <c r="C2" s="22"/>
      <c r="D2" s="22"/>
    </row>
    <row r="3" spans="1:6" x14ac:dyDescent="0.3">
      <c r="A3" s="1"/>
      <c r="B3" s="1"/>
      <c r="C3" s="1"/>
      <c r="D3" s="1"/>
    </row>
    <row r="4" spans="1:6" ht="15.6" x14ac:dyDescent="0.3">
      <c r="A4" s="3" t="s">
        <v>16</v>
      </c>
      <c r="B4" s="3" t="s">
        <v>17</v>
      </c>
      <c r="C4" s="3" t="s">
        <v>18</v>
      </c>
      <c r="D4" s="1"/>
    </row>
    <row r="5" spans="1:6" ht="15.6" x14ac:dyDescent="0.3">
      <c r="A5" s="4" t="s">
        <v>34</v>
      </c>
      <c r="B5" s="5">
        <v>8</v>
      </c>
      <c r="C5" s="6" t="s">
        <v>20</v>
      </c>
      <c r="D5" s="1"/>
    </row>
    <row r="6" spans="1:6" ht="15.6" x14ac:dyDescent="0.3">
      <c r="A6" s="4" t="s">
        <v>35</v>
      </c>
      <c r="B6" s="5">
        <v>4</v>
      </c>
      <c r="C6" s="6" t="s">
        <v>20</v>
      </c>
      <c r="D6" s="1"/>
    </row>
    <row r="7" spans="1:6" ht="15.6" x14ac:dyDescent="0.3">
      <c r="A7" s="4" t="s">
        <v>36</v>
      </c>
      <c r="B7" s="5">
        <v>5</v>
      </c>
      <c r="C7" s="6" t="s">
        <v>20</v>
      </c>
      <c r="D7" s="1"/>
    </row>
    <row r="8" spans="1:6" ht="15.6" x14ac:dyDescent="0.3">
      <c r="A8" s="8" t="s">
        <v>37</v>
      </c>
      <c r="B8" s="9">
        <f>B5+B6-B7</f>
        <v>7</v>
      </c>
      <c r="C8" s="6" t="s">
        <v>29</v>
      </c>
      <c r="D8" s="1"/>
    </row>
    <row r="9" spans="1:6" ht="15.6" x14ac:dyDescent="0.3">
      <c r="A9" s="4" t="s">
        <v>19</v>
      </c>
      <c r="B9" s="5">
        <v>40</v>
      </c>
      <c r="C9" s="6" t="s">
        <v>20</v>
      </c>
      <c r="D9" s="1"/>
    </row>
    <row r="10" spans="1:6" ht="15.6" x14ac:dyDescent="0.3">
      <c r="A10" s="8" t="s">
        <v>38</v>
      </c>
      <c r="B10" s="10">
        <f>B8/B9</f>
        <v>0.17499999999999999</v>
      </c>
      <c r="C10" s="6"/>
      <c r="D10" s="1"/>
    </row>
    <row r="11" spans="1:6" ht="15.6" x14ac:dyDescent="0.3">
      <c r="A11" s="4" t="s">
        <v>39</v>
      </c>
      <c r="B11" s="5">
        <v>5</v>
      </c>
      <c r="C11" s="6" t="s">
        <v>20</v>
      </c>
      <c r="D11" s="1"/>
    </row>
    <row r="12" spans="1:6" ht="15.6" x14ac:dyDescent="0.3">
      <c r="A12" s="4" t="s">
        <v>40</v>
      </c>
      <c r="B12" s="5">
        <v>0</v>
      </c>
      <c r="C12" s="6" t="s">
        <v>20</v>
      </c>
      <c r="D12" s="1"/>
    </row>
    <row r="13" spans="1:6" x14ac:dyDescent="0.3">
      <c r="A13" s="1"/>
      <c r="B13" s="1"/>
      <c r="C13" s="1"/>
      <c r="D13" s="1"/>
    </row>
    <row r="14" spans="1:6" ht="43.95" customHeight="1" x14ac:dyDescent="0.3">
      <c r="A14" s="25" t="s">
        <v>41</v>
      </c>
      <c r="B14" s="22"/>
      <c r="C14" s="22"/>
      <c r="D14" s="1"/>
    </row>
  </sheetData>
  <mergeCells count="3">
    <mergeCell ref="A14:C14"/>
    <mergeCell ref="A2:D2"/>
    <mergeCell ref="A1:F1"/>
  </mergeCells>
  <pageMargins left="0.75" right="0.75" top="1" bottom="1" header="0.5" footer="0.5"/>
  <pageSetup paperSize="9" scale="7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D11"/>
  <sheetViews>
    <sheetView showGridLines="0" view="pageBreakPreview" workbookViewId="0">
      <selection sqref="A1:D1"/>
    </sheetView>
  </sheetViews>
  <sheetFormatPr defaultRowHeight="14.4" x14ac:dyDescent="0.3"/>
  <cols>
    <col min="1" max="1" width="44" customWidth="1"/>
    <col min="2" max="2" width="16" customWidth="1"/>
    <col min="3" max="3" width="26" customWidth="1"/>
  </cols>
  <sheetData>
    <row r="1" spans="1:4" ht="25.95" customHeight="1" x14ac:dyDescent="0.3">
      <c r="A1" s="23" t="s">
        <v>42</v>
      </c>
      <c r="B1" s="22"/>
      <c r="C1" s="22"/>
      <c r="D1" s="22"/>
    </row>
    <row r="2" spans="1:4" x14ac:dyDescent="0.3">
      <c r="A2" s="24" t="s">
        <v>43</v>
      </c>
      <c r="B2" s="22"/>
      <c r="C2" s="22"/>
      <c r="D2" s="22"/>
    </row>
    <row r="3" spans="1:4" x14ac:dyDescent="0.3">
      <c r="A3" s="1"/>
      <c r="B3" s="1"/>
      <c r="C3" s="1"/>
      <c r="D3" s="1"/>
    </row>
    <row r="4" spans="1:4" ht="15.6" x14ac:dyDescent="0.3">
      <c r="A4" s="3" t="s">
        <v>16</v>
      </c>
      <c r="B4" s="3" t="s">
        <v>17</v>
      </c>
      <c r="C4" s="3" t="s">
        <v>18</v>
      </c>
      <c r="D4" s="1"/>
    </row>
    <row r="5" spans="1:4" ht="15.6" x14ac:dyDescent="0.3">
      <c r="A5" s="4" t="s">
        <v>44</v>
      </c>
      <c r="B5" s="5">
        <v>5</v>
      </c>
      <c r="C5" s="6" t="s">
        <v>20</v>
      </c>
      <c r="D5" s="1"/>
    </row>
    <row r="6" spans="1:4" ht="15.6" x14ac:dyDescent="0.3">
      <c r="A6" s="4" t="s">
        <v>45</v>
      </c>
      <c r="B6" s="5">
        <v>-0.5</v>
      </c>
      <c r="C6" s="6" t="s">
        <v>20</v>
      </c>
      <c r="D6" s="1"/>
    </row>
    <row r="7" spans="1:4" ht="15.6" x14ac:dyDescent="0.3">
      <c r="A7" s="4" t="s">
        <v>46</v>
      </c>
      <c r="B7" s="5">
        <v>-1.2</v>
      </c>
      <c r="C7" s="6" t="s">
        <v>20</v>
      </c>
      <c r="D7" s="1"/>
    </row>
    <row r="8" spans="1:4" ht="15.6" x14ac:dyDescent="0.3">
      <c r="A8" s="4" t="s">
        <v>47</v>
      </c>
      <c r="B8" s="5">
        <v>-1</v>
      </c>
      <c r="C8" s="6" t="s">
        <v>20</v>
      </c>
      <c r="D8" s="1"/>
    </row>
    <row r="9" spans="1:4" ht="15.6" x14ac:dyDescent="0.3">
      <c r="A9" s="8" t="s">
        <v>48</v>
      </c>
      <c r="B9" s="9">
        <f>B5+B6+B7+B8</f>
        <v>2.2999999999999998</v>
      </c>
      <c r="C9" s="6" t="s">
        <v>29</v>
      </c>
      <c r="D9" s="1"/>
    </row>
    <row r="10" spans="1:4" x14ac:dyDescent="0.3">
      <c r="A10" s="1"/>
      <c r="B10" s="1"/>
      <c r="C10" s="1"/>
      <c r="D10" s="1"/>
    </row>
    <row r="11" spans="1:4" ht="43.95" customHeight="1" x14ac:dyDescent="0.3">
      <c r="A11" s="25" t="s">
        <v>49</v>
      </c>
      <c r="B11" s="22"/>
      <c r="C11" s="22"/>
      <c r="D11" s="1"/>
    </row>
  </sheetData>
  <mergeCells count="3">
    <mergeCell ref="A1:D1"/>
    <mergeCell ref="A11:C11"/>
    <mergeCell ref="A2:D2"/>
  </mergeCells>
  <pageMargins left="0.75" right="0.75" top="1" bottom="1" header="0.5" footer="0.5"/>
  <pageSetup paperSize="9" scale="9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E19"/>
  <sheetViews>
    <sheetView showGridLines="0" view="pageBreakPreview" workbookViewId="0">
      <selection sqref="A1:E1"/>
    </sheetView>
  </sheetViews>
  <sheetFormatPr defaultRowHeight="14.4" x14ac:dyDescent="0.3"/>
  <cols>
    <col min="1" max="1" width="44" customWidth="1"/>
    <col min="2" max="2" width="16" customWidth="1"/>
    <col min="3" max="3" width="26" customWidth="1"/>
  </cols>
  <sheetData>
    <row r="1" spans="1:5" ht="25.95" customHeight="1" x14ac:dyDescent="0.3">
      <c r="A1" s="23" t="s">
        <v>50</v>
      </c>
      <c r="B1" s="23"/>
      <c r="C1" s="23"/>
      <c r="D1" s="23"/>
      <c r="E1" s="23"/>
    </row>
    <row r="2" spans="1:5" x14ac:dyDescent="0.3">
      <c r="A2" s="24" t="s">
        <v>51</v>
      </c>
      <c r="B2" s="22"/>
      <c r="C2" s="22"/>
      <c r="D2" s="22"/>
    </row>
    <row r="3" spans="1:5" x14ac:dyDescent="0.3">
      <c r="A3" s="1"/>
      <c r="B3" s="1"/>
      <c r="C3" s="1"/>
      <c r="D3" s="1"/>
    </row>
    <row r="4" spans="1:5" ht="15.6" x14ac:dyDescent="0.3">
      <c r="A4" s="3" t="s">
        <v>16</v>
      </c>
      <c r="B4" s="3" t="s">
        <v>17</v>
      </c>
      <c r="C4" s="3" t="s">
        <v>18</v>
      </c>
      <c r="D4" s="1"/>
    </row>
    <row r="5" spans="1:5" ht="15.6" x14ac:dyDescent="0.3">
      <c r="A5" s="4" t="s">
        <v>44</v>
      </c>
      <c r="B5" s="5">
        <v>5</v>
      </c>
      <c r="C5" s="6" t="s">
        <v>20</v>
      </c>
      <c r="D5" s="1"/>
    </row>
    <row r="6" spans="1:5" ht="15.6" x14ac:dyDescent="0.3">
      <c r="A6" s="4" t="s">
        <v>52</v>
      </c>
      <c r="B6" s="11">
        <v>7</v>
      </c>
      <c r="C6" s="6" t="s">
        <v>53</v>
      </c>
      <c r="D6" s="1"/>
    </row>
    <row r="7" spans="1:5" ht="15.6" x14ac:dyDescent="0.3">
      <c r="A7" s="8" t="s">
        <v>54</v>
      </c>
      <c r="B7" s="9">
        <f>B5*B6</f>
        <v>35</v>
      </c>
      <c r="C7" s="6" t="s">
        <v>29</v>
      </c>
      <c r="D7" s="1"/>
    </row>
    <row r="8" spans="1:5" ht="15.6" x14ac:dyDescent="0.3">
      <c r="A8" s="4" t="s">
        <v>39</v>
      </c>
      <c r="B8" s="5">
        <v>5</v>
      </c>
      <c r="C8" s="6" t="s">
        <v>20</v>
      </c>
      <c r="D8" s="1"/>
    </row>
    <row r="9" spans="1:5" ht="15.6" x14ac:dyDescent="0.3">
      <c r="A9" s="4" t="s">
        <v>40</v>
      </c>
      <c r="B9" s="5">
        <v>0</v>
      </c>
      <c r="C9" s="6" t="s">
        <v>20</v>
      </c>
      <c r="D9" s="1"/>
    </row>
    <row r="10" spans="1:5" ht="15.6" x14ac:dyDescent="0.3">
      <c r="A10" s="4" t="s">
        <v>55</v>
      </c>
      <c r="B10" s="5">
        <v>0</v>
      </c>
      <c r="C10" s="6" t="s">
        <v>20</v>
      </c>
      <c r="D10" s="1"/>
    </row>
    <row r="11" spans="1:5" ht="15.6" x14ac:dyDescent="0.3">
      <c r="A11" s="8" t="s">
        <v>56</v>
      </c>
      <c r="B11" s="9">
        <f>B7-B8-B9+B10</f>
        <v>30</v>
      </c>
      <c r="C11" s="6" t="s">
        <v>29</v>
      </c>
      <c r="D11" s="1"/>
    </row>
    <row r="12" spans="1:5" x14ac:dyDescent="0.3">
      <c r="A12" s="1"/>
      <c r="B12" s="1"/>
      <c r="C12" s="1"/>
      <c r="D12" s="1"/>
    </row>
    <row r="13" spans="1:5" ht="15.6" x14ac:dyDescent="0.3">
      <c r="A13" s="12" t="s">
        <v>57</v>
      </c>
      <c r="B13" s="1"/>
      <c r="C13" s="1"/>
      <c r="D13" s="1"/>
    </row>
    <row r="14" spans="1:5" ht="31.2" x14ac:dyDescent="0.3">
      <c r="A14" s="3" t="s">
        <v>58</v>
      </c>
      <c r="B14" s="3" t="s">
        <v>59</v>
      </c>
      <c r="C14" s="3" t="s">
        <v>60</v>
      </c>
      <c r="D14" s="1"/>
    </row>
    <row r="15" spans="1:5" ht="15.6" x14ac:dyDescent="0.3">
      <c r="A15" s="13">
        <v>6</v>
      </c>
      <c r="B15" s="7">
        <f>$B$5*A15</f>
        <v>30</v>
      </c>
      <c r="C15" s="7">
        <f>B15-$B$8-$B$9+$B$10</f>
        <v>25</v>
      </c>
      <c r="D15" s="1"/>
    </row>
    <row r="16" spans="1:5" ht="15.6" x14ac:dyDescent="0.3">
      <c r="A16" s="13">
        <v>7</v>
      </c>
      <c r="B16" s="7">
        <f>$B$5*A16</f>
        <v>35</v>
      </c>
      <c r="C16" s="7">
        <f>B16-$B$8-$B$9+$B$10</f>
        <v>30</v>
      </c>
      <c r="D16" s="1"/>
    </row>
    <row r="17" spans="1:4" ht="15.6" x14ac:dyDescent="0.3">
      <c r="A17" s="13">
        <v>8</v>
      </c>
      <c r="B17" s="7">
        <f>$B$5*A17</f>
        <v>40</v>
      </c>
      <c r="C17" s="7">
        <f>B17-$B$8-$B$9+$B$10</f>
        <v>35</v>
      </c>
      <c r="D17" s="1"/>
    </row>
    <row r="18" spans="1:4" x14ac:dyDescent="0.3">
      <c r="A18" s="1"/>
      <c r="B18" s="1"/>
      <c r="C18" s="1"/>
      <c r="D18" s="1"/>
    </row>
    <row r="19" spans="1:4" ht="43.95" customHeight="1" x14ac:dyDescent="0.3">
      <c r="A19" s="25" t="s">
        <v>61</v>
      </c>
      <c r="B19" s="22"/>
      <c r="C19" s="22"/>
      <c r="D19" s="1"/>
    </row>
  </sheetData>
  <mergeCells count="3">
    <mergeCell ref="A19:C19"/>
    <mergeCell ref="A2:D2"/>
    <mergeCell ref="A1:E1"/>
  </mergeCells>
  <pageMargins left="0.75" right="0.75" top="1" bottom="1" header="0.5" footer="0.5"/>
  <pageSetup paperSize="9" scale="76"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D10"/>
  <sheetViews>
    <sheetView showGridLines="0" view="pageBreakPreview" workbookViewId="0">
      <selection sqref="A1:D1"/>
    </sheetView>
  </sheetViews>
  <sheetFormatPr defaultRowHeight="14.4" x14ac:dyDescent="0.3"/>
  <cols>
    <col min="1" max="1" width="24" customWidth="1"/>
    <col min="2" max="3" width="46" customWidth="1"/>
  </cols>
  <sheetData>
    <row r="1" spans="1:4" ht="25.95" customHeight="1" x14ac:dyDescent="0.3">
      <c r="A1" s="23" t="s">
        <v>62</v>
      </c>
      <c r="B1" s="22"/>
      <c r="C1" s="22"/>
      <c r="D1" s="22"/>
    </row>
    <row r="2" spans="1:4" x14ac:dyDescent="0.3">
      <c r="A2" s="24" t="s">
        <v>63</v>
      </c>
      <c r="B2" s="22"/>
      <c r="C2" s="22"/>
      <c r="D2" s="22"/>
    </row>
    <row r="3" spans="1:4" x14ac:dyDescent="0.3">
      <c r="A3" s="1"/>
      <c r="B3" s="1"/>
      <c r="C3" s="1"/>
      <c r="D3" s="1"/>
    </row>
    <row r="4" spans="1:4" ht="15.6" x14ac:dyDescent="0.3">
      <c r="A4" s="3" t="s">
        <v>64</v>
      </c>
      <c r="B4" s="3" t="s">
        <v>65</v>
      </c>
      <c r="C4" s="3" t="s">
        <v>66</v>
      </c>
      <c r="D4" s="1"/>
    </row>
    <row r="5" spans="1:4" ht="46.05" customHeight="1" x14ac:dyDescent="0.3">
      <c r="A5" s="14" t="s">
        <v>67</v>
      </c>
      <c r="B5" s="15" t="s">
        <v>68</v>
      </c>
      <c r="C5" s="15" t="s">
        <v>69</v>
      </c>
      <c r="D5" s="1"/>
    </row>
    <row r="6" spans="1:4" ht="46.05" customHeight="1" x14ac:dyDescent="0.3">
      <c r="A6" s="16" t="s">
        <v>70</v>
      </c>
      <c r="B6" s="17" t="s">
        <v>71</v>
      </c>
      <c r="C6" s="17" t="s">
        <v>72</v>
      </c>
      <c r="D6" s="1"/>
    </row>
    <row r="7" spans="1:4" ht="46.05" customHeight="1" x14ac:dyDescent="0.3">
      <c r="A7" s="14" t="s">
        <v>73</v>
      </c>
      <c r="B7" s="15" t="s">
        <v>74</v>
      </c>
      <c r="C7" s="15" t="s">
        <v>75</v>
      </c>
      <c r="D7" s="1"/>
    </row>
    <row r="8" spans="1:4" ht="46.05" customHeight="1" x14ac:dyDescent="0.3">
      <c r="A8" s="16" t="s">
        <v>76</v>
      </c>
      <c r="B8" s="17" t="s">
        <v>77</v>
      </c>
      <c r="C8" s="17" t="s">
        <v>78</v>
      </c>
      <c r="D8" s="1"/>
    </row>
    <row r="9" spans="1:4" ht="46.05" customHeight="1" x14ac:dyDescent="0.3">
      <c r="A9" s="14" t="s">
        <v>79</v>
      </c>
      <c r="B9" s="15" t="s">
        <v>80</v>
      </c>
      <c r="C9" s="15" t="s">
        <v>81</v>
      </c>
      <c r="D9" s="1"/>
    </row>
    <row r="10" spans="1:4" ht="46.05" customHeight="1" x14ac:dyDescent="0.3">
      <c r="A10" s="16" t="s">
        <v>82</v>
      </c>
      <c r="B10" s="17" t="s">
        <v>83</v>
      </c>
      <c r="C10" s="17" t="s">
        <v>84</v>
      </c>
      <c r="D10" s="1"/>
    </row>
  </sheetData>
  <mergeCells count="2">
    <mergeCell ref="A1:D1"/>
    <mergeCell ref="A2:D2"/>
  </mergeCells>
  <pageMargins left="0.75" right="0.75" top="1" bottom="1" header="0.5" footer="0.5"/>
  <pageSetup paperSize="9" scale="6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D16"/>
  <sheetViews>
    <sheetView showGridLines="0" view="pageBreakPreview" workbookViewId="0">
      <selection activeCell="I41" sqref="I41"/>
    </sheetView>
  </sheetViews>
  <sheetFormatPr defaultRowHeight="14.4" x14ac:dyDescent="0.3"/>
  <cols>
    <col min="1" max="1" width="40" customWidth="1"/>
    <col min="2" max="3" width="30" customWidth="1"/>
  </cols>
  <sheetData>
    <row r="1" spans="1:4" ht="25.95" customHeight="1" x14ac:dyDescent="0.3">
      <c r="A1" s="23" t="s">
        <v>85</v>
      </c>
      <c r="B1" s="22"/>
      <c r="C1" s="22"/>
      <c r="D1" s="22"/>
    </row>
    <row r="2" spans="1:4" x14ac:dyDescent="0.3">
      <c r="A2" s="24" t="s">
        <v>86</v>
      </c>
      <c r="B2" s="22"/>
      <c r="C2" s="22"/>
      <c r="D2" s="22"/>
    </row>
    <row r="3" spans="1:4" x14ac:dyDescent="0.3">
      <c r="A3" s="1"/>
      <c r="B3" s="1"/>
      <c r="C3" s="1"/>
      <c r="D3" s="1"/>
    </row>
    <row r="4" spans="1:4" ht="31.2" x14ac:dyDescent="0.3">
      <c r="A4" s="3" t="s">
        <v>87</v>
      </c>
      <c r="B4" s="3" t="s">
        <v>88</v>
      </c>
      <c r="C4" s="3" t="s">
        <v>89</v>
      </c>
      <c r="D4" s="1"/>
    </row>
    <row r="5" spans="1:4" ht="15.6" x14ac:dyDescent="0.3">
      <c r="A5" s="4" t="s">
        <v>90</v>
      </c>
      <c r="B5" s="18">
        <v>40</v>
      </c>
      <c r="C5" s="18">
        <v>15</v>
      </c>
      <c r="D5" s="1"/>
    </row>
    <row r="6" spans="1:4" ht="15.6" x14ac:dyDescent="0.3">
      <c r="A6" s="4" t="s">
        <v>91</v>
      </c>
      <c r="B6" s="18">
        <v>6</v>
      </c>
      <c r="C6" s="18">
        <v>3</v>
      </c>
      <c r="D6" s="1"/>
    </row>
    <row r="7" spans="1:4" ht="15.6" x14ac:dyDescent="0.3">
      <c r="A7" s="4" t="s">
        <v>92</v>
      </c>
      <c r="B7" s="18">
        <v>-1</v>
      </c>
      <c r="C7" s="18">
        <v>-0.5</v>
      </c>
      <c r="D7" s="1"/>
    </row>
    <row r="8" spans="1:4" ht="15.6" x14ac:dyDescent="0.3">
      <c r="A8" s="8" t="s">
        <v>44</v>
      </c>
      <c r="B8" s="9">
        <v>5</v>
      </c>
      <c r="C8" s="9">
        <v>2.5</v>
      </c>
      <c r="D8" s="1"/>
    </row>
    <row r="9" spans="1:4" ht="15.6" x14ac:dyDescent="0.3">
      <c r="A9" s="4" t="s">
        <v>30</v>
      </c>
      <c r="B9" s="19">
        <v>0.125</v>
      </c>
      <c r="C9" s="19">
        <v>0.16669999999999999</v>
      </c>
      <c r="D9" s="1"/>
    </row>
    <row r="10" spans="1:4" ht="15.6" x14ac:dyDescent="0.3">
      <c r="A10" s="4" t="s">
        <v>93</v>
      </c>
      <c r="B10" s="18">
        <v>7</v>
      </c>
      <c r="C10" s="18">
        <v>1.5</v>
      </c>
      <c r="D10" s="1"/>
    </row>
    <row r="11" spans="1:4" ht="15.6" x14ac:dyDescent="0.3">
      <c r="A11" s="4" t="s">
        <v>52</v>
      </c>
      <c r="B11" s="13">
        <v>7</v>
      </c>
      <c r="C11" s="13">
        <v>8</v>
      </c>
      <c r="D11" s="1"/>
    </row>
    <row r="12" spans="1:4" ht="15.6" x14ac:dyDescent="0.3">
      <c r="A12" s="4" t="s">
        <v>59</v>
      </c>
      <c r="B12" s="18">
        <v>35</v>
      </c>
      <c r="C12" s="18">
        <v>20</v>
      </c>
      <c r="D12" s="1"/>
    </row>
    <row r="13" spans="1:4" ht="15.6" x14ac:dyDescent="0.3">
      <c r="A13" s="4" t="s">
        <v>94</v>
      </c>
      <c r="B13" s="18">
        <v>5</v>
      </c>
      <c r="C13" s="18">
        <v>0</v>
      </c>
      <c r="D13" s="1"/>
    </row>
    <row r="14" spans="1:4" ht="15.6" x14ac:dyDescent="0.3">
      <c r="A14" s="8" t="s">
        <v>60</v>
      </c>
      <c r="B14" s="9">
        <v>30</v>
      </c>
      <c r="C14" s="9">
        <v>20</v>
      </c>
      <c r="D14" s="1"/>
    </row>
    <row r="15" spans="1:4" ht="28.8" x14ac:dyDescent="0.3">
      <c r="A15" s="4" t="s">
        <v>95</v>
      </c>
      <c r="B15" s="20" t="s">
        <v>96</v>
      </c>
      <c r="C15" s="20" t="s">
        <v>97</v>
      </c>
      <c r="D15" s="1"/>
    </row>
    <row r="16" spans="1:4" x14ac:dyDescent="0.3">
      <c r="A16" s="25" t="s">
        <v>98</v>
      </c>
      <c r="B16" s="22"/>
      <c r="C16" s="22"/>
      <c r="D16" s="1"/>
    </row>
  </sheetData>
  <mergeCells count="3">
    <mergeCell ref="A1:D1"/>
    <mergeCell ref="A16:C16"/>
    <mergeCell ref="A2:D2"/>
  </mergeCells>
  <pageMargins left="0.75" right="0.75" top="1" bottom="1" header="0.5" footer="0.5"/>
  <pageSetup paperSize="9" scale="7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Notice</vt:lpstr>
      <vt:lpstr>Compte de resultat</vt:lpstr>
      <vt:lpstr>Bilan &amp; BFR</vt:lpstr>
      <vt:lpstr>Tableau de flux</vt:lpstr>
      <vt:lpstr>Valorisation</vt:lpstr>
      <vt:lpstr>Fiscalite FR-CH</vt:lpstr>
      <vt:lpstr>Cas 1 &amp; 2</vt:lpstr>
      <vt:lpstr>'Bilan &amp; BFR'!Print_Area</vt:lpstr>
      <vt:lpstr>Valorisation!Print_Area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Aristide Ruot</cp:lastModifiedBy>
  <dcterms:created xsi:type="dcterms:W3CDTF">2026-07-25T13:20:08Z</dcterms:created>
  <dcterms:modified xsi:type="dcterms:W3CDTF">2026-07-28T05:13:13Z</dcterms:modified>
</cp:coreProperties>
</file>