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Z:\Hectelion\01_Admin\08_Marketing\11_Publications gratuites\Matériel\52_Carve-out\"/>
    </mc:Choice>
  </mc:AlternateContent>
  <xr:revisionPtr revIDLastSave="0" documentId="13_ncr:1_{899E5CD6-0E5E-4CFA-83AA-984447559FAC}" xr6:coauthVersionLast="47" xr6:coauthVersionMax="47" xr10:uidLastSave="{00000000-0000-0000-0000-000000000000}"/>
  <bookViews>
    <workbookView xWindow="-38508" yWindow="-2280" windowWidth="38616" windowHeight="21096" xr2:uid="{00000000-000D-0000-FFFF-FFFF00000000}"/>
  </bookViews>
  <sheets>
    <sheet name="Notice" sheetId="1" r:id="rId1"/>
    <sheet name="Income statement" sheetId="2" r:id="rId2"/>
    <sheet name="Balance sheet &amp; WC" sheetId="3" r:id="rId3"/>
    <sheet name="Cash flow statement" sheetId="4" r:id="rId4"/>
    <sheet name="Valuation" sheetId="5" r:id="rId5"/>
    <sheet name="Taxation FR-CH" sheetId="6" r:id="rId6"/>
    <sheet name="Case 1 &amp; 2" sheetId="7" r:id="rId7"/>
  </sheets>
  <definedNames>
    <definedName name="_xlnm.Print_Area" localSheetId="2">'Balance sheet &amp; WC'!$A$1:$E$14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5" l="1"/>
  <c r="C17" i="5" s="1"/>
  <c r="B16" i="5"/>
  <c r="C16" i="5" s="1"/>
  <c r="B15" i="5"/>
  <c r="C15" i="5" s="1"/>
  <c r="B7" i="5"/>
  <c r="B11" i="5" s="1"/>
  <c r="B9" i="4"/>
  <c r="B10" i="3"/>
  <c r="B8" i="3"/>
  <c r="B11" i="2"/>
  <c r="B12" i="2" s="1"/>
  <c r="B10" i="2"/>
  <c r="B9" i="2"/>
</calcChain>
</file>

<file path=xl/sharedStrings.xml><?xml version="1.0" encoding="utf-8"?>
<sst xmlns="http://schemas.openxmlformats.org/spreadsheetml/2006/main" count="138" uniqueCount="99">
  <si>
    <t>Hectelion SA  |  Carve-out: rebuilding the accounts, valuation and sale</t>
  </si>
  <si>
    <t>Rebuilding the stand-alone income statement, balance sheet and cash flows, valuation calculator (enterprise value to equity value), France / Switzerland taxation and two worked cases</t>
  </si>
  <si>
    <t>Purpose</t>
  </si>
  <si>
    <t>This workbook accompanies the Hectelion publication on carve-outs. It rebuilds the three stand-alone financial statements of an activity to be sold (income statement, balance sheet and working capital, cash flow statement), computes enterprise value then equity value, and compares the French and Swiss tax regimes.</t>
  </si>
  <si>
    <t>How to use it</t>
  </si>
  <si>
    <t>The input cells are highlighted in beige. Enter revenue, the group's reported EBITDA, the head-office cost allocation, the stand-alone costs, the working-capital items, the allocated net debt and the multiple: the carve-out EBITDA, normative working capital, cash flows and equity value compute automatically.</t>
  </si>
  <si>
    <t>The heart of the matter</t>
  </si>
  <si>
    <t>A division has no income statement, balance sheet or cash flow statement of its own: these must be rebuilt as if the activity had always been autonomous. The aim is to remove the group allocations, reincorporate the real stand-alone costs and isolate the autonomous EBITDA, the normative working capital and the net debt.</t>
  </si>
  <si>
    <t>Taxation</t>
  </si>
  <si>
    <t>France: a partial asset contribution on a complete and autonomous business branch is eligible for the favourable merger regime (art. 210 A / 210 B CGI), a fixed registration duty and a VAT exemption (art. 257 bis CGI). Switzerland: tax neutrality (art. 61 LIFD), with a five-year blocking period in the event of a transfer to a subsidiary.</t>
  </si>
  <si>
    <t>Disclaimer</t>
  </si>
  <si>
    <t>Educational and illustrative document, constituting neither legal, tax nor accounting advice. The figures are assumptions. Hectelion is not a law firm, is not FINMA-authorised and does not act on listed companies; it works in coordination with the client's advisers.</t>
  </si>
  <si>
    <t>Contact</t>
  </si>
  <si>
    <t>Hectelion SA  -  www.hectelion.com  -  Book a call: https://calendly.com/aristide-ruot-hectelion-dcc/30min?month=2</t>
  </si>
  <si>
    <t>Rebuilding the carve-out income statement</t>
  </si>
  <si>
    <t>From revenue to stand-alone EBITDA: removing the group allocation, reincorporating the stand-alone costs</t>
  </si>
  <si>
    <t>Parameter</t>
  </si>
  <si>
    <t>Value</t>
  </si>
  <si>
    <t>Unit / note</t>
  </si>
  <si>
    <t>Attributable revenue</t>
  </si>
  <si>
    <t>M EUR (input)</t>
  </si>
  <si>
    <t>Reported EBITDA (contribution to the group)</t>
  </si>
  <si>
    <t>of which head-office cost allocation included</t>
  </si>
  <si>
    <t>Real stand-alone costs to reincorporate</t>
  </si>
  <si>
    <t>(+) Removal of the group allocation</t>
  </si>
  <si>
    <t>add-back</t>
  </si>
  <si>
    <t>(=) Net dis-synergy</t>
  </si>
  <si>
    <t>allocation - stand-alone costs</t>
  </si>
  <si>
    <t>(=) Normalised carve-out EBITDA</t>
  </si>
  <si>
    <t>M EUR</t>
  </si>
  <si>
    <t>Carve-out EBITDA margin</t>
  </si>
  <si>
    <t>Reading (Case 1): reported EBITDA 6.0; remove 2.0 of head-office allocation and add 3.0 of real stand-alone costs; net dis-synergy 1.0; carve-out EBITDA 5.0, a 12.5% margin.</t>
  </si>
  <si>
    <t>Rebuilding the carve-out balance sheet: working capital and net debt</t>
  </si>
  <si>
    <t>Trade receivables + inventory - trade payables = normative working capital; allocated net debt deducted from the price</t>
  </si>
  <si>
    <t>Trade receivables</t>
  </si>
  <si>
    <t>Inventory</t>
  </si>
  <si>
    <t>Trade payables (-)</t>
  </si>
  <si>
    <t>(=) Normative operating working capital</t>
  </si>
  <si>
    <t>Working capital as % of revenue</t>
  </si>
  <si>
    <t>Allocated net financial debt</t>
  </si>
  <si>
    <t>Debt-like items</t>
  </si>
  <si>
    <t>Reading (Case 1): trade receivables 8.0 + inventory 4.0 - trade payables 5.0 = normative working capital 7.0, i.e. 17.5% of revenue. The allocated net debt (5.0) and debt-like items are deducted from enterprise value.</t>
  </si>
  <si>
    <t>Rebuilding the carve-out statement of cash flows</t>
  </si>
  <si>
    <t>Indirect method: from carve-out EBITDA to stand-alone free cash flow (illustrative assumptions)</t>
  </si>
  <si>
    <t>Normalised carve-out EBITDA</t>
  </si>
  <si>
    <t>(-) Change in working capital</t>
  </si>
  <si>
    <t>(-) Dedicated capital expenditure (capex)</t>
  </si>
  <si>
    <t>(-) Stand-alone tax</t>
  </si>
  <si>
    <t>(=) Free cash flow</t>
  </si>
  <si>
    <t>The change in working capital, the dedicated capex and the stand-alone tax are illustrative here. A growing activity consumes working capital, which reduces free cash flow; separation investments weigh on the first years.</t>
  </si>
  <si>
    <t>Valuation calculator: from enterprise value to equity value</t>
  </si>
  <si>
    <t>Carve-out EBITDA x multiple = enterprise value; less net debt and debt-like items, plus/minus working-capital adjustment = equity value</t>
  </si>
  <si>
    <t>Sector multiple</t>
  </si>
  <si>
    <t>x (input)</t>
  </si>
  <si>
    <t>(=) Enterprise value</t>
  </si>
  <si>
    <t>(+/-) Working-capital adjustment vs normative</t>
  </si>
  <si>
    <t>(=) Equity value</t>
  </si>
  <si>
    <t>Sensitivity to the multiple</t>
  </si>
  <si>
    <t>Multiple</t>
  </si>
  <si>
    <t>Enterprise value</t>
  </si>
  <si>
    <t>Equity value</t>
  </si>
  <si>
    <t>Reading (Case 1): carve-out EBITDA 5.0 x 7.0 = enterprise value 35.0; less allocated net debt 5.0 = equity value 30.0. A carve-out may warrant a complexity discount built into the multiple.</t>
  </si>
  <si>
    <t>Carve-out taxation: France vs Switzerland</t>
  </si>
  <si>
    <t>Favourable regimes and tax neutrality; to be settled with the client's tax adviser</t>
  </si>
  <si>
    <t>Criterion</t>
  </si>
  <si>
    <t>France</t>
  </si>
  <si>
    <t>Switzerland</t>
  </si>
  <si>
    <t>Legal vehicle</t>
  </si>
  <si>
    <t>Partial asset contribution on a complete and autonomous business branch, then sale of the shares</t>
  </si>
  <si>
    <t>Demerger or transfer of assets (Merger Act, LFus), then sale of the shares</t>
  </si>
  <si>
    <t>Capital gains</t>
  </si>
  <si>
    <t>Favourable merger regime, art. 210 A / 210 B CGI: deferral of capital gains taxation</t>
  </si>
  <si>
    <t>Tax neutrality, art. 61 LIFD: no taxation of hidden reserves</t>
  </si>
  <si>
    <t>Registration duties</t>
  </si>
  <si>
    <t>Fixed duty (favourable regime) instead of the proportional duty</t>
  </si>
  <si>
    <t>Depends on the canton</t>
  </si>
  <si>
    <t>VAT</t>
  </si>
  <si>
    <t>Exemption, art. 257 bis CGI (total or partial universality of assets)</t>
  </si>
  <si>
    <t>Transfer generally outside the scope of VAT</t>
  </si>
  <si>
    <t>Key condition</t>
  </si>
  <si>
    <t>Commitment to retain the shares received; complete and autonomous branch</t>
  </si>
  <si>
    <t>Continued operation; five-year blocking period (transfer to a subsidiary)</t>
  </si>
  <si>
    <t>Hectelion scope</t>
  </si>
  <si>
    <t>Hectelion is not a tax law firm: coordination with the tax adviser</t>
  </si>
  <si>
    <t>Same; the tax dimension is built into the rebuilding of the accounts</t>
  </si>
  <si>
    <t>Case 1 (France) and Case 2 (Switzerland): figures summary</t>
  </si>
  <si>
    <t>Two carve-outs compared, from reported EBITDA to equity value</t>
  </si>
  <si>
    <t>Item</t>
  </si>
  <si>
    <t>Case 1 - French industrial division</t>
  </si>
  <si>
    <t>Case 2 - Swiss services activity</t>
  </si>
  <si>
    <t>Revenue</t>
  </si>
  <si>
    <t>Reported EBITDA (group)</t>
  </si>
  <si>
    <t>Net dis-synergy</t>
  </si>
  <si>
    <t>Normative working capital</t>
  </si>
  <si>
    <t>Allocated net debt</t>
  </si>
  <si>
    <t>Transition services agreement (TSA)</t>
  </si>
  <si>
    <t>12 months (IT, payroll)</t>
  </si>
  <si>
    <t>18 months (information systems, payroll)</t>
  </si>
  <si>
    <t>Case 1 in M EUR; Case 2 in MCHF. Illustrative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</si>
</sst>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0" x14ac:knownFonts="1">
    <font>
      <sz val="11"/>
      <color theme="1"/>
      <name val="Calibri"/>
      <family val="2"/>
      <scheme val="minor"/>
    </font>
    <font>
      <b/>
      <sz val="16"/>
      <color rgb="FF182E4E"/>
      <name val="Cardo"/>
      <family val="1"/>
    </font>
    <font>
      <sz val="10.5"/>
      <color rgb="FF444444"/>
      <name val="Cardo"/>
      <family val="1"/>
    </font>
    <font>
      <b/>
      <sz val="11"/>
      <color rgb="FF182E4E"/>
      <name val="Cardo"/>
      <family val="1"/>
    </font>
    <font>
      <sz val="10.5"/>
      <color rgb="FF000000"/>
      <name val="Cardo"/>
      <family val="1"/>
    </font>
    <font>
      <b/>
      <sz val="11"/>
      <color rgb="FFFFFFFF"/>
      <name val="Cardo"/>
      <family val="1"/>
    </font>
    <font>
      <sz val="9.5"/>
      <color rgb="FF555555"/>
      <name val="Cardo"/>
      <family val="1"/>
    </font>
    <font>
      <b/>
      <sz val="10.5"/>
      <color rgb="FF182E4E"/>
      <name val="Cardo"/>
      <family val="1"/>
    </font>
    <font>
      <b/>
      <sz val="10.5"/>
      <color rgb="FF000000"/>
      <name val="Cardo"/>
      <family val="1"/>
    </font>
    <font>
      <sz val="10"/>
      <color rgb="FF000000"/>
      <name val="Cardo"/>
      <family val="1"/>
    </font>
  </fonts>
  <fills count="5">
    <fill>
      <patternFill patternType="none"/>
    </fill>
    <fill>
      <patternFill patternType="gray125"/>
    </fill>
    <fill>
      <patternFill patternType="solid">
        <fgColor rgb="FF182E4E"/>
      </patternFill>
    </fill>
    <fill>
      <patternFill patternType="solid">
        <fgColor rgb="FFFFF7E6"/>
      </patternFill>
    </fill>
    <fill>
      <patternFill patternType="solid">
        <fgColor rgb="FFF4F6F9"/>
      </patternFill>
    </fill>
  </fills>
  <borders count="2">
    <border>
      <left/>
      <right/>
      <top/>
      <bottom/>
      <diagonal/>
    </border>
    <border>
      <left style="thin">
        <color rgb="FFD6DCE5"/>
      </left>
      <right style="thin">
        <color rgb="FFD6DCE5"/>
      </right>
      <top style="thin">
        <color rgb="FFD6DCE5"/>
      </top>
      <bottom style="thin">
        <color rgb="FFD6DCE5"/>
      </bottom>
      <diagonal/>
    </border>
  </borders>
  <cellStyleXfs count="1">
    <xf numFmtId="0" fontId="0" fillId="0" borderId="0"/>
  </cellStyleXfs>
  <cellXfs count="26">
    <xf numFmtId="0" fontId="0" fillId="0" borderId="0" xfId="0"/>
    <xf numFmtId="0" fontId="0" fillId="0" borderId="0" xfId="0" applyAlignment="1">
      <alignment vertical="center"/>
    </xf>
    <xf numFmtId="0" fontId="3" fillId="0" borderId="0" xfId="0" applyFont="1" applyAlignment="1">
      <alignment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3" borderId="1" xfId="0" applyNumberFormat="1" applyFont="1" applyFill="1" applyBorder="1" applyAlignment="1">
      <alignment horizontal="right" vertical="center"/>
    </xf>
    <xf numFmtId="0" fontId="6" fillId="0" borderId="1" xfId="0" applyFont="1" applyBorder="1" applyAlignment="1">
      <alignment horizontal="left" vertical="center" wrapText="1"/>
    </xf>
    <xf numFmtId="164" fontId="4" fillId="4" borderId="1" xfId="0" applyNumberFormat="1" applyFont="1" applyFill="1" applyBorder="1" applyAlignment="1">
      <alignment horizontal="right" vertical="center"/>
    </xf>
    <xf numFmtId="0" fontId="7" fillId="0" borderId="1" xfId="0" applyFont="1" applyBorder="1" applyAlignment="1">
      <alignment horizontal="left" vertical="center" wrapText="1"/>
    </xf>
    <xf numFmtId="164" fontId="8" fillId="4" borderId="1" xfId="0" applyNumberFormat="1" applyFont="1" applyFill="1" applyBorder="1" applyAlignment="1">
      <alignment horizontal="right" vertical="center"/>
    </xf>
    <xf numFmtId="165" fontId="8" fillId="4" borderId="1" xfId="0"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0" fontId="3" fillId="0" borderId="0" xfId="0" applyFont="1" applyAlignment="1">
      <alignment vertical="center"/>
    </xf>
    <xf numFmtId="166" fontId="4" fillId="0" borderId="1" xfId="0" applyNumberFormat="1" applyFont="1" applyBorder="1" applyAlignment="1">
      <alignment horizontal="right" vertical="center"/>
    </xf>
    <xf numFmtId="0" fontId="7" fillId="0" borderId="1" xfId="0" applyFont="1" applyBorder="1" applyAlignment="1">
      <alignment vertical="center" wrapText="1"/>
    </xf>
    <xf numFmtId="0" fontId="4" fillId="0" borderId="1" xfId="0" applyFont="1" applyBorder="1" applyAlignment="1">
      <alignment vertical="center" wrapText="1"/>
    </xf>
    <xf numFmtId="0" fontId="7" fillId="4" borderId="1" xfId="0" applyFont="1" applyFill="1" applyBorder="1" applyAlignment="1">
      <alignment vertical="center" wrapText="1"/>
    </xf>
    <xf numFmtId="0" fontId="4" fillId="4" borderId="1" xfId="0" applyFont="1" applyFill="1" applyBorder="1" applyAlignment="1">
      <alignment vertical="center" wrapText="1"/>
    </xf>
    <xf numFmtId="164" fontId="4"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0" fontId="9" fillId="0" borderId="1" xfId="0" applyFont="1" applyBorder="1" applyAlignment="1">
      <alignment horizontal="left" vertical="center" wrapText="1"/>
    </xf>
    <xf numFmtId="0" fontId="4" fillId="0" borderId="0" xfId="0" applyFont="1" applyAlignment="1">
      <alignment vertical="center" wrapText="1"/>
    </xf>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F9"/>
  <sheetViews>
    <sheetView showGridLines="0" tabSelected="1" view="pageBreakPreview" workbookViewId="0">
      <selection sqref="A1:E1"/>
    </sheetView>
  </sheetViews>
  <sheetFormatPr defaultRowHeight="14.4" x14ac:dyDescent="0.3"/>
  <cols>
    <col min="1" max="1" width="22" customWidth="1"/>
    <col min="2" max="6" width="20" customWidth="1"/>
  </cols>
  <sheetData>
    <row r="1" spans="1:6" ht="25.95" customHeight="1" x14ac:dyDescent="0.3">
      <c r="A1" s="23" t="s">
        <v>0</v>
      </c>
      <c r="B1" s="23"/>
      <c r="C1" s="23"/>
      <c r="D1" s="23"/>
      <c r="E1" s="23"/>
      <c r="F1" s="1"/>
    </row>
    <row r="2" spans="1:6" x14ac:dyDescent="0.3">
      <c r="A2" s="24" t="s">
        <v>1</v>
      </c>
      <c r="B2" s="22"/>
      <c r="C2" s="22"/>
      <c r="D2" s="22"/>
      <c r="E2" s="1"/>
      <c r="F2" s="1"/>
    </row>
    <row r="3" spans="1:6" x14ac:dyDescent="0.3">
      <c r="A3" s="1"/>
      <c r="B3" s="1"/>
      <c r="C3" s="1"/>
      <c r="D3" s="1"/>
      <c r="E3" s="1"/>
      <c r="F3" s="1"/>
    </row>
    <row r="4" spans="1:6" ht="73.95" customHeight="1" x14ac:dyDescent="0.3">
      <c r="A4" s="2" t="s">
        <v>2</v>
      </c>
      <c r="B4" s="21" t="s">
        <v>3</v>
      </c>
      <c r="C4" s="22"/>
      <c r="D4" s="22"/>
      <c r="E4" s="22"/>
      <c r="F4" s="22"/>
    </row>
    <row r="5" spans="1:6" ht="73.95" customHeight="1" x14ac:dyDescent="0.3">
      <c r="A5" s="2" t="s">
        <v>4</v>
      </c>
      <c r="B5" s="21" t="s">
        <v>5</v>
      </c>
      <c r="C5" s="22"/>
      <c r="D5" s="22"/>
      <c r="E5" s="22"/>
      <c r="F5" s="22"/>
    </row>
    <row r="6" spans="1:6" ht="73.95" customHeight="1" x14ac:dyDescent="0.3">
      <c r="A6" s="2" t="s">
        <v>6</v>
      </c>
      <c r="B6" s="21" t="s">
        <v>7</v>
      </c>
      <c r="C6" s="22"/>
      <c r="D6" s="22"/>
      <c r="E6" s="22"/>
      <c r="F6" s="22"/>
    </row>
    <row r="7" spans="1:6" ht="73.95" customHeight="1" x14ac:dyDescent="0.3">
      <c r="A7" s="2" t="s">
        <v>8</v>
      </c>
      <c r="B7" s="21" t="s">
        <v>9</v>
      </c>
      <c r="C7" s="22"/>
      <c r="D7" s="22"/>
      <c r="E7" s="22"/>
      <c r="F7" s="22"/>
    </row>
    <row r="8" spans="1:6" ht="73.95" customHeight="1" x14ac:dyDescent="0.3">
      <c r="A8" s="2" t="s">
        <v>10</v>
      </c>
      <c r="B8" s="21" t="s">
        <v>11</v>
      </c>
      <c r="C8" s="22"/>
      <c r="D8" s="22"/>
      <c r="E8" s="22"/>
      <c r="F8" s="22"/>
    </row>
    <row r="9" spans="1:6" ht="73.95" customHeight="1" x14ac:dyDescent="0.3">
      <c r="A9" s="2" t="s">
        <v>12</v>
      </c>
      <c r="B9" s="21" t="s">
        <v>13</v>
      </c>
      <c r="C9" s="22"/>
      <c r="D9" s="22"/>
      <c r="E9" s="22"/>
      <c r="F9" s="22"/>
    </row>
  </sheetData>
  <mergeCells count="8">
    <mergeCell ref="B8:F8"/>
    <mergeCell ref="B9:F9"/>
    <mergeCell ref="A1:E1"/>
    <mergeCell ref="B4:F4"/>
    <mergeCell ref="B7:F7"/>
    <mergeCell ref="B6:F6"/>
    <mergeCell ref="B5:F5"/>
    <mergeCell ref="A2:D2"/>
  </mergeCells>
  <pageMargins left="0.75" right="0.75" top="1" bottom="1" header="0.5" footer="0.5"/>
  <pageSetup paperSize="9" scale="7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D14"/>
  <sheetViews>
    <sheetView showGridLines="0" view="pageBreakPreview" workbookViewId="0">
      <selection activeCell="D17" sqref="D17"/>
    </sheetView>
  </sheetViews>
  <sheetFormatPr defaultRowHeight="14.4" x14ac:dyDescent="0.3"/>
  <cols>
    <col min="1" max="1" width="44" customWidth="1"/>
    <col min="2" max="2" width="16" customWidth="1"/>
    <col min="3" max="3" width="26" customWidth="1"/>
  </cols>
  <sheetData>
    <row r="1" spans="1:4" ht="25.95" customHeight="1" x14ac:dyDescent="0.3">
      <c r="A1" s="23" t="s">
        <v>14</v>
      </c>
      <c r="B1" s="22"/>
      <c r="C1" s="22"/>
      <c r="D1" s="22"/>
    </row>
    <row r="2" spans="1:4" x14ac:dyDescent="0.3">
      <c r="A2" s="24" t="s">
        <v>15</v>
      </c>
      <c r="B2" s="22"/>
      <c r="C2" s="22"/>
      <c r="D2" s="22"/>
    </row>
    <row r="3" spans="1:4" x14ac:dyDescent="0.3">
      <c r="A3" s="1"/>
      <c r="B3" s="1"/>
      <c r="C3" s="1"/>
      <c r="D3" s="1"/>
    </row>
    <row r="4" spans="1:4" ht="15.6" x14ac:dyDescent="0.3">
      <c r="A4" s="3" t="s">
        <v>16</v>
      </c>
      <c r="B4" s="3" t="s">
        <v>17</v>
      </c>
      <c r="C4" s="3" t="s">
        <v>18</v>
      </c>
      <c r="D4" s="1"/>
    </row>
    <row r="5" spans="1:4" ht="15.6" x14ac:dyDescent="0.3">
      <c r="A5" s="4" t="s">
        <v>19</v>
      </c>
      <c r="B5" s="5">
        <v>40</v>
      </c>
      <c r="C5" s="6" t="s">
        <v>20</v>
      </c>
      <c r="D5" s="1"/>
    </row>
    <row r="6" spans="1:4" ht="15.6" x14ac:dyDescent="0.3">
      <c r="A6" s="4" t="s">
        <v>21</v>
      </c>
      <c r="B6" s="5">
        <v>6</v>
      </c>
      <c r="C6" s="6" t="s">
        <v>20</v>
      </c>
      <c r="D6" s="1"/>
    </row>
    <row r="7" spans="1:4" ht="15.6" x14ac:dyDescent="0.3">
      <c r="A7" s="4" t="s">
        <v>22</v>
      </c>
      <c r="B7" s="5">
        <v>2</v>
      </c>
      <c r="C7" s="6" t="s">
        <v>20</v>
      </c>
      <c r="D7" s="1"/>
    </row>
    <row r="8" spans="1:4" ht="15.6" x14ac:dyDescent="0.3">
      <c r="A8" s="4" t="s">
        <v>23</v>
      </c>
      <c r="B8" s="5">
        <v>3</v>
      </c>
      <c r="C8" s="6" t="s">
        <v>20</v>
      </c>
      <c r="D8" s="1"/>
    </row>
    <row r="9" spans="1:4" ht="15.6" x14ac:dyDescent="0.3">
      <c r="A9" s="4" t="s">
        <v>24</v>
      </c>
      <c r="B9" s="7">
        <f>B7</f>
        <v>2</v>
      </c>
      <c r="C9" s="6" t="s">
        <v>25</v>
      </c>
      <c r="D9" s="1"/>
    </row>
    <row r="10" spans="1:4" ht="15.6" x14ac:dyDescent="0.3">
      <c r="A10" s="4" t="s">
        <v>26</v>
      </c>
      <c r="B10" s="7">
        <f>B7-B8</f>
        <v>-1</v>
      </c>
      <c r="C10" s="6" t="s">
        <v>27</v>
      </c>
      <c r="D10" s="1"/>
    </row>
    <row r="11" spans="1:4" ht="15.6" x14ac:dyDescent="0.3">
      <c r="A11" s="8" t="s">
        <v>28</v>
      </c>
      <c r="B11" s="9">
        <f>B6+B7-B8</f>
        <v>5</v>
      </c>
      <c r="C11" s="6" t="s">
        <v>29</v>
      </c>
      <c r="D11" s="1"/>
    </row>
    <row r="12" spans="1:4" ht="15.6" x14ac:dyDescent="0.3">
      <c r="A12" s="8" t="s">
        <v>30</v>
      </c>
      <c r="B12" s="10">
        <f>B11/B5</f>
        <v>0.125</v>
      </c>
      <c r="C12" s="6"/>
      <c r="D12" s="1"/>
    </row>
    <row r="13" spans="1:4" x14ac:dyDescent="0.3">
      <c r="A13" s="1"/>
      <c r="B13" s="1"/>
      <c r="C13" s="1"/>
      <c r="D13" s="1"/>
    </row>
    <row r="14" spans="1:4" ht="43.95" customHeight="1" x14ac:dyDescent="0.3">
      <c r="A14" s="25" t="s">
        <v>31</v>
      </c>
      <c r="B14" s="22"/>
      <c r="C14" s="22"/>
      <c r="D14" s="1"/>
    </row>
  </sheetData>
  <mergeCells count="3">
    <mergeCell ref="A1:D1"/>
    <mergeCell ref="A14:C14"/>
    <mergeCell ref="A2:D2"/>
  </mergeCells>
  <pageMargins left="0.75" right="0.75" top="1" bottom="1" header="0.5" footer="0.5"/>
  <pageSetup paperSize="9" scale="9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E14"/>
  <sheetViews>
    <sheetView showGridLines="0" view="pageBreakPreview" workbookViewId="0">
      <selection sqref="A1:E1"/>
    </sheetView>
  </sheetViews>
  <sheetFormatPr defaultRowHeight="14.4" x14ac:dyDescent="0.3"/>
  <cols>
    <col min="1" max="1" width="44" customWidth="1"/>
    <col min="2" max="2" width="16" customWidth="1"/>
    <col min="3" max="3" width="26" customWidth="1"/>
  </cols>
  <sheetData>
    <row r="1" spans="1:5" ht="25.95" customHeight="1" x14ac:dyDescent="0.3">
      <c r="A1" s="23" t="s">
        <v>32</v>
      </c>
      <c r="B1" s="23"/>
      <c r="C1" s="23"/>
      <c r="D1" s="23"/>
      <c r="E1" s="23"/>
    </row>
    <row r="2" spans="1:5" x14ac:dyDescent="0.3">
      <c r="A2" s="24" t="s">
        <v>33</v>
      </c>
      <c r="B2" s="22"/>
      <c r="C2" s="22"/>
      <c r="D2" s="22"/>
    </row>
    <row r="3" spans="1:5" x14ac:dyDescent="0.3">
      <c r="A3" s="1"/>
      <c r="B3" s="1"/>
      <c r="C3" s="1"/>
      <c r="D3" s="1"/>
    </row>
    <row r="4" spans="1:5" ht="15.6" x14ac:dyDescent="0.3">
      <c r="A4" s="3" t="s">
        <v>16</v>
      </c>
      <c r="B4" s="3" t="s">
        <v>17</v>
      </c>
      <c r="C4" s="3" t="s">
        <v>18</v>
      </c>
      <c r="D4" s="1"/>
    </row>
    <row r="5" spans="1:5" ht="15.6" x14ac:dyDescent="0.3">
      <c r="A5" s="4" t="s">
        <v>34</v>
      </c>
      <c r="B5" s="5">
        <v>8</v>
      </c>
      <c r="C5" s="6" t="s">
        <v>20</v>
      </c>
      <c r="D5" s="1"/>
    </row>
    <row r="6" spans="1:5" ht="15.6" x14ac:dyDescent="0.3">
      <c r="A6" s="4" t="s">
        <v>35</v>
      </c>
      <c r="B6" s="5">
        <v>4</v>
      </c>
      <c r="C6" s="6" t="s">
        <v>20</v>
      </c>
      <c r="D6" s="1"/>
    </row>
    <row r="7" spans="1:5" ht="15.6" x14ac:dyDescent="0.3">
      <c r="A7" s="4" t="s">
        <v>36</v>
      </c>
      <c r="B7" s="5">
        <v>5</v>
      </c>
      <c r="C7" s="6" t="s">
        <v>20</v>
      </c>
      <c r="D7" s="1"/>
    </row>
    <row r="8" spans="1:5" ht="15.6" x14ac:dyDescent="0.3">
      <c r="A8" s="8" t="s">
        <v>37</v>
      </c>
      <c r="B8" s="9">
        <f>B5+B6-B7</f>
        <v>7</v>
      </c>
      <c r="C8" s="6" t="s">
        <v>29</v>
      </c>
      <c r="D8" s="1"/>
    </row>
    <row r="9" spans="1:5" ht="15.6" x14ac:dyDescent="0.3">
      <c r="A9" s="4" t="s">
        <v>19</v>
      </c>
      <c r="B9" s="5">
        <v>40</v>
      </c>
      <c r="C9" s="6" t="s">
        <v>20</v>
      </c>
      <c r="D9" s="1"/>
    </row>
    <row r="10" spans="1:5" ht="15.6" x14ac:dyDescent="0.3">
      <c r="A10" s="8" t="s">
        <v>38</v>
      </c>
      <c r="B10" s="10">
        <f>B8/B9</f>
        <v>0.17499999999999999</v>
      </c>
      <c r="C10" s="6"/>
      <c r="D10" s="1"/>
    </row>
    <row r="11" spans="1:5" ht="15.6" x14ac:dyDescent="0.3">
      <c r="A11" s="4" t="s">
        <v>39</v>
      </c>
      <c r="B11" s="5">
        <v>5</v>
      </c>
      <c r="C11" s="6" t="s">
        <v>20</v>
      </c>
      <c r="D11" s="1"/>
    </row>
    <row r="12" spans="1:5" ht="15.6" x14ac:dyDescent="0.3">
      <c r="A12" s="4" t="s">
        <v>40</v>
      </c>
      <c r="B12" s="5">
        <v>0</v>
      </c>
      <c r="C12" s="6" t="s">
        <v>20</v>
      </c>
      <c r="D12" s="1"/>
    </row>
    <row r="13" spans="1:5" x14ac:dyDescent="0.3">
      <c r="A13" s="1"/>
      <c r="B13" s="1"/>
      <c r="C13" s="1"/>
      <c r="D13" s="1"/>
    </row>
    <row r="14" spans="1:5" ht="43.95" customHeight="1" x14ac:dyDescent="0.3">
      <c r="A14" s="25" t="s">
        <v>41</v>
      </c>
      <c r="B14" s="22"/>
      <c r="C14" s="22"/>
      <c r="D14" s="1"/>
    </row>
  </sheetData>
  <mergeCells count="3">
    <mergeCell ref="A14:C14"/>
    <mergeCell ref="A2:D2"/>
    <mergeCell ref="A1:E1"/>
  </mergeCells>
  <pageMargins left="0.75" right="0.75" top="1" bottom="1" header="0.5" footer="0.5"/>
  <pageSetup paperSize="9" scale="8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D11"/>
  <sheetViews>
    <sheetView showGridLines="0" view="pageBreakPreview" workbookViewId="0">
      <selection sqref="A1:D1"/>
    </sheetView>
  </sheetViews>
  <sheetFormatPr defaultRowHeight="14.4" x14ac:dyDescent="0.3"/>
  <cols>
    <col min="1" max="1" width="44" customWidth="1"/>
    <col min="2" max="2" width="16" customWidth="1"/>
    <col min="3" max="3" width="26" customWidth="1"/>
  </cols>
  <sheetData>
    <row r="1" spans="1:4" ht="25.95" customHeight="1" x14ac:dyDescent="0.3">
      <c r="A1" s="23" t="s">
        <v>42</v>
      </c>
      <c r="B1" s="22"/>
      <c r="C1" s="22"/>
      <c r="D1" s="22"/>
    </row>
    <row r="2" spans="1:4" x14ac:dyDescent="0.3">
      <c r="A2" s="24" t="s">
        <v>43</v>
      </c>
      <c r="B2" s="22"/>
      <c r="C2" s="22"/>
      <c r="D2" s="22"/>
    </row>
    <row r="3" spans="1:4" x14ac:dyDescent="0.3">
      <c r="A3" s="1"/>
      <c r="B3" s="1"/>
      <c r="C3" s="1"/>
      <c r="D3" s="1"/>
    </row>
    <row r="4" spans="1:4" ht="15.6" x14ac:dyDescent="0.3">
      <c r="A4" s="3" t="s">
        <v>16</v>
      </c>
      <c r="B4" s="3" t="s">
        <v>17</v>
      </c>
      <c r="C4" s="3" t="s">
        <v>18</v>
      </c>
      <c r="D4" s="1"/>
    </row>
    <row r="5" spans="1:4" ht="15.6" x14ac:dyDescent="0.3">
      <c r="A5" s="4" t="s">
        <v>44</v>
      </c>
      <c r="B5" s="5">
        <v>5</v>
      </c>
      <c r="C5" s="6" t="s">
        <v>20</v>
      </c>
      <c r="D5" s="1"/>
    </row>
    <row r="6" spans="1:4" ht="15.6" x14ac:dyDescent="0.3">
      <c r="A6" s="4" t="s">
        <v>45</v>
      </c>
      <c r="B6" s="5">
        <v>-0.5</v>
      </c>
      <c r="C6" s="6" t="s">
        <v>20</v>
      </c>
      <c r="D6" s="1"/>
    </row>
    <row r="7" spans="1:4" ht="15.6" x14ac:dyDescent="0.3">
      <c r="A7" s="4" t="s">
        <v>46</v>
      </c>
      <c r="B7" s="5">
        <v>-1.2</v>
      </c>
      <c r="C7" s="6" t="s">
        <v>20</v>
      </c>
      <c r="D7" s="1"/>
    </row>
    <row r="8" spans="1:4" ht="15.6" x14ac:dyDescent="0.3">
      <c r="A8" s="4" t="s">
        <v>47</v>
      </c>
      <c r="B8" s="5">
        <v>-1</v>
      </c>
      <c r="C8" s="6" t="s">
        <v>20</v>
      </c>
      <c r="D8" s="1"/>
    </row>
    <row r="9" spans="1:4" ht="15.6" x14ac:dyDescent="0.3">
      <c r="A9" s="8" t="s">
        <v>48</v>
      </c>
      <c r="B9" s="9">
        <f>B5+B6+B7+B8</f>
        <v>2.2999999999999998</v>
      </c>
      <c r="C9" s="6" t="s">
        <v>29</v>
      </c>
      <c r="D9" s="1"/>
    </row>
    <row r="10" spans="1:4" x14ac:dyDescent="0.3">
      <c r="A10" s="1"/>
      <c r="B10" s="1"/>
      <c r="C10" s="1"/>
      <c r="D10" s="1"/>
    </row>
    <row r="11" spans="1:4" ht="43.95" customHeight="1" x14ac:dyDescent="0.3">
      <c r="A11" s="25" t="s">
        <v>49</v>
      </c>
      <c r="B11" s="22"/>
      <c r="C11" s="22"/>
      <c r="D11" s="1"/>
    </row>
  </sheetData>
  <mergeCells count="3">
    <mergeCell ref="A1:D1"/>
    <mergeCell ref="A11:C11"/>
    <mergeCell ref="A2:D2"/>
  </mergeCells>
  <pageMargins left="0.75" right="0.75" top="1" bottom="1" header="0.5" footer="0.5"/>
  <pageSetup paperSize="9" scale="9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D19"/>
  <sheetViews>
    <sheetView showGridLines="0" view="pageBreakPreview" workbookViewId="0">
      <selection sqref="A1:D1"/>
    </sheetView>
  </sheetViews>
  <sheetFormatPr defaultRowHeight="14.4" x14ac:dyDescent="0.3"/>
  <cols>
    <col min="1" max="1" width="44" customWidth="1"/>
    <col min="2" max="2" width="16" customWidth="1"/>
    <col min="3" max="3" width="26" customWidth="1"/>
  </cols>
  <sheetData>
    <row r="1" spans="1:4" ht="25.95" customHeight="1" x14ac:dyDescent="0.3">
      <c r="A1" s="23" t="s">
        <v>50</v>
      </c>
      <c r="B1" s="22"/>
      <c r="C1" s="22"/>
      <c r="D1" s="22"/>
    </row>
    <row r="2" spans="1:4" x14ac:dyDescent="0.3">
      <c r="A2" s="24" t="s">
        <v>51</v>
      </c>
      <c r="B2" s="22"/>
      <c r="C2" s="22"/>
      <c r="D2" s="22"/>
    </row>
    <row r="3" spans="1:4" x14ac:dyDescent="0.3">
      <c r="A3" s="1"/>
      <c r="B3" s="1"/>
      <c r="C3" s="1"/>
      <c r="D3" s="1"/>
    </row>
    <row r="4" spans="1:4" ht="15.6" x14ac:dyDescent="0.3">
      <c r="A4" s="3" t="s">
        <v>16</v>
      </c>
      <c r="B4" s="3" t="s">
        <v>17</v>
      </c>
      <c r="C4" s="3" t="s">
        <v>18</v>
      </c>
      <c r="D4" s="1"/>
    </row>
    <row r="5" spans="1:4" ht="15.6" x14ac:dyDescent="0.3">
      <c r="A5" s="4" t="s">
        <v>44</v>
      </c>
      <c r="B5" s="5">
        <v>5</v>
      </c>
      <c r="C5" s="6" t="s">
        <v>20</v>
      </c>
      <c r="D5" s="1"/>
    </row>
    <row r="6" spans="1:4" ht="15.6" x14ac:dyDescent="0.3">
      <c r="A6" s="4" t="s">
        <v>52</v>
      </c>
      <c r="B6" s="11">
        <v>7</v>
      </c>
      <c r="C6" s="6" t="s">
        <v>53</v>
      </c>
      <c r="D6" s="1"/>
    </row>
    <row r="7" spans="1:4" ht="15.6" x14ac:dyDescent="0.3">
      <c r="A7" s="8" t="s">
        <v>54</v>
      </c>
      <c r="B7" s="9">
        <f>B5*B6</f>
        <v>35</v>
      </c>
      <c r="C7" s="6" t="s">
        <v>29</v>
      </c>
      <c r="D7" s="1"/>
    </row>
    <row r="8" spans="1:4" ht="15.6" x14ac:dyDescent="0.3">
      <c r="A8" s="4" t="s">
        <v>39</v>
      </c>
      <c r="B8" s="5">
        <v>5</v>
      </c>
      <c r="C8" s="6" t="s">
        <v>20</v>
      </c>
      <c r="D8" s="1"/>
    </row>
    <row r="9" spans="1:4" ht="15.6" x14ac:dyDescent="0.3">
      <c r="A9" s="4" t="s">
        <v>40</v>
      </c>
      <c r="B9" s="5">
        <v>0</v>
      </c>
      <c r="C9" s="6" t="s">
        <v>20</v>
      </c>
      <c r="D9" s="1"/>
    </row>
    <row r="10" spans="1:4" ht="15.6" x14ac:dyDescent="0.3">
      <c r="A10" s="4" t="s">
        <v>55</v>
      </c>
      <c r="B10" s="5">
        <v>0</v>
      </c>
      <c r="C10" s="6" t="s">
        <v>20</v>
      </c>
      <c r="D10" s="1"/>
    </row>
    <row r="11" spans="1:4" ht="15.6" x14ac:dyDescent="0.3">
      <c r="A11" s="8" t="s">
        <v>56</v>
      </c>
      <c r="B11" s="9">
        <f>B7-B8-B9+B10</f>
        <v>30</v>
      </c>
      <c r="C11" s="6" t="s">
        <v>29</v>
      </c>
      <c r="D11" s="1"/>
    </row>
    <row r="12" spans="1:4" x14ac:dyDescent="0.3">
      <c r="A12" s="1"/>
      <c r="B12" s="1"/>
      <c r="C12" s="1"/>
      <c r="D12" s="1"/>
    </row>
    <row r="13" spans="1:4" ht="15.6" x14ac:dyDescent="0.3">
      <c r="A13" s="12" t="s">
        <v>57</v>
      </c>
      <c r="B13" s="1"/>
      <c r="C13" s="1"/>
      <c r="D13" s="1"/>
    </row>
    <row r="14" spans="1:4" ht="15.6" x14ac:dyDescent="0.3">
      <c r="A14" s="3" t="s">
        <v>58</v>
      </c>
      <c r="B14" s="3" t="s">
        <v>59</v>
      </c>
      <c r="C14" s="3" t="s">
        <v>60</v>
      </c>
      <c r="D14" s="1"/>
    </row>
    <row r="15" spans="1:4" ht="15.6" x14ac:dyDescent="0.3">
      <c r="A15" s="13">
        <v>6</v>
      </c>
      <c r="B15" s="7">
        <f>$B$5*A15</f>
        <v>30</v>
      </c>
      <c r="C15" s="7">
        <f>B15-$B$8-$B$9+$B$10</f>
        <v>25</v>
      </c>
      <c r="D15" s="1"/>
    </row>
    <row r="16" spans="1:4" ht="15.6" x14ac:dyDescent="0.3">
      <c r="A16" s="13">
        <v>7</v>
      </c>
      <c r="B16" s="7">
        <f>$B$5*A16</f>
        <v>35</v>
      </c>
      <c r="C16" s="7">
        <f>B16-$B$8-$B$9+$B$10</f>
        <v>30</v>
      </c>
      <c r="D16" s="1"/>
    </row>
    <row r="17" spans="1:4" ht="15.6" x14ac:dyDescent="0.3">
      <c r="A17" s="13">
        <v>8</v>
      </c>
      <c r="B17" s="7">
        <f>$B$5*A17</f>
        <v>40</v>
      </c>
      <c r="C17" s="7">
        <f>B17-$B$8-$B$9+$B$10</f>
        <v>35</v>
      </c>
      <c r="D17" s="1"/>
    </row>
    <row r="18" spans="1:4" x14ac:dyDescent="0.3">
      <c r="A18" s="1"/>
      <c r="B18" s="1"/>
      <c r="C18" s="1"/>
      <c r="D18" s="1"/>
    </row>
    <row r="19" spans="1:4" ht="43.95" customHeight="1" x14ac:dyDescent="0.3">
      <c r="A19" s="25" t="s">
        <v>61</v>
      </c>
      <c r="B19" s="22"/>
      <c r="C19" s="22"/>
      <c r="D19" s="1"/>
    </row>
  </sheetData>
  <mergeCells count="3">
    <mergeCell ref="A1:D1"/>
    <mergeCell ref="A19:C19"/>
    <mergeCell ref="A2:D2"/>
  </mergeCells>
  <pageMargins left="0.75" right="0.75" top="1" bottom="1" header="0.5" footer="0.5"/>
  <pageSetup paperSize="9" scale="9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D10"/>
  <sheetViews>
    <sheetView showGridLines="0" view="pageBreakPreview" workbookViewId="0">
      <selection sqref="A1:D1"/>
    </sheetView>
  </sheetViews>
  <sheetFormatPr defaultRowHeight="14.4" x14ac:dyDescent="0.3"/>
  <cols>
    <col min="1" max="1" width="24" customWidth="1"/>
    <col min="2" max="3" width="46" customWidth="1"/>
  </cols>
  <sheetData>
    <row r="1" spans="1:4" ht="25.95" customHeight="1" x14ac:dyDescent="0.3">
      <c r="A1" s="23" t="s">
        <v>62</v>
      </c>
      <c r="B1" s="22"/>
      <c r="C1" s="22"/>
      <c r="D1" s="22"/>
    </row>
    <row r="2" spans="1:4" x14ac:dyDescent="0.3">
      <c r="A2" s="24" t="s">
        <v>63</v>
      </c>
      <c r="B2" s="22"/>
      <c r="C2" s="22"/>
      <c r="D2" s="22"/>
    </row>
    <row r="3" spans="1:4" x14ac:dyDescent="0.3">
      <c r="A3" s="1"/>
      <c r="B3" s="1"/>
      <c r="C3" s="1"/>
      <c r="D3" s="1"/>
    </row>
    <row r="4" spans="1:4" ht="15.6" x14ac:dyDescent="0.3">
      <c r="A4" s="3" t="s">
        <v>64</v>
      </c>
      <c r="B4" s="3" t="s">
        <v>65</v>
      </c>
      <c r="C4" s="3" t="s">
        <v>66</v>
      </c>
      <c r="D4" s="1"/>
    </row>
    <row r="5" spans="1:4" ht="46.05" customHeight="1" x14ac:dyDescent="0.3">
      <c r="A5" s="14" t="s">
        <v>67</v>
      </c>
      <c r="B5" s="15" t="s">
        <v>68</v>
      </c>
      <c r="C5" s="15" t="s">
        <v>69</v>
      </c>
      <c r="D5" s="1"/>
    </row>
    <row r="6" spans="1:4" ht="46.05" customHeight="1" x14ac:dyDescent="0.3">
      <c r="A6" s="16" t="s">
        <v>70</v>
      </c>
      <c r="B6" s="17" t="s">
        <v>71</v>
      </c>
      <c r="C6" s="17" t="s">
        <v>72</v>
      </c>
      <c r="D6" s="1"/>
    </row>
    <row r="7" spans="1:4" ht="46.05" customHeight="1" x14ac:dyDescent="0.3">
      <c r="A7" s="14" t="s">
        <v>73</v>
      </c>
      <c r="B7" s="15" t="s">
        <v>74</v>
      </c>
      <c r="C7" s="15" t="s">
        <v>75</v>
      </c>
      <c r="D7" s="1"/>
    </row>
    <row r="8" spans="1:4" ht="46.05" customHeight="1" x14ac:dyDescent="0.3">
      <c r="A8" s="16" t="s">
        <v>76</v>
      </c>
      <c r="B8" s="17" t="s">
        <v>77</v>
      </c>
      <c r="C8" s="17" t="s">
        <v>78</v>
      </c>
      <c r="D8" s="1"/>
    </row>
    <row r="9" spans="1:4" ht="46.05" customHeight="1" x14ac:dyDescent="0.3">
      <c r="A9" s="14" t="s">
        <v>79</v>
      </c>
      <c r="B9" s="15" t="s">
        <v>80</v>
      </c>
      <c r="C9" s="15" t="s">
        <v>81</v>
      </c>
      <c r="D9" s="1"/>
    </row>
    <row r="10" spans="1:4" ht="46.05" customHeight="1" x14ac:dyDescent="0.3">
      <c r="A10" s="16" t="s">
        <v>82</v>
      </c>
      <c r="B10" s="17" t="s">
        <v>83</v>
      </c>
      <c r="C10" s="17" t="s">
        <v>84</v>
      </c>
      <c r="D10" s="1"/>
    </row>
  </sheetData>
  <mergeCells count="2">
    <mergeCell ref="A1:D1"/>
    <mergeCell ref="A2:D2"/>
  </mergeCells>
  <pageMargins left="0.75" right="0.75" top="1" bottom="1" header="0.5" footer="0.5"/>
  <pageSetup paperSize="9" scale="6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D16"/>
  <sheetViews>
    <sheetView showGridLines="0" view="pageBreakPreview" workbookViewId="0">
      <selection activeCell="H10" sqref="H10"/>
    </sheetView>
  </sheetViews>
  <sheetFormatPr defaultRowHeight="14.4" x14ac:dyDescent="0.3"/>
  <cols>
    <col min="1" max="1" width="40" customWidth="1"/>
    <col min="2" max="3" width="30" customWidth="1"/>
  </cols>
  <sheetData>
    <row r="1" spans="1:4" ht="25.95" customHeight="1" x14ac:dyDescent="0.3">
      <c r="A1" s="23" t="s">
        <v>85</v>
      </c>
      <c r="B1" s="22"/>
      <c r="C1" s="22"/>
      <c r="D1" s="22"/>
    </row>
    <row r="2" spans="1:4" x14ac:dyDescent="0.3">
      <c r="A2" s="24" t="s">
        <v>86</v>
      </c>
      <c r="B2" s="22"/>
      <c r="C2" s="22"/>
      <c r="D2" s="22"/>
    </row>
    <row r="3" spans="1:4" x14ac:dyDescent="0.3">
      <c r="A3" s="1"/>
      <c r="B3" s="1"/>
      <c r="C3" s="1"/>
      <c r="D3" s="1"/>
    </row>
    <row r="4" spans="1:4" ht="31.2" x14ac:dyDescent="0.3">
      <c r="A4" s="3" t="s">
        <v>87</v>
      </c>
      <c r="B4" s="3" t="s">
        <v>88</v>
      </c>
      <c r="C4" s="3" t="s">
        <v>89</v>
      </c>
      <c r="D4" s="1"/>
    </row>
    <row r="5" spans="1:4" ht="15.6" x14ac:dyDescent="0.3">
      <c r="A5" s="4" t="s">
        <v>90</v>
      </c>
      <c r="B5" s="18">
        <v>40</v>
      </c>
      <c r="C5" s="18">
        <v>15</v>
      </c>
      <c r="D5" s="1"/>
    </row>
    <row r="6" spans="1:4" ht="15.6" x14ac:dyDescent="0.3">
      <c r="A6" s="4" t="s">
        <v>91</v>
      </c>
      <c r="B6" s="18">
        <v>6</v>
      </c>
      <c r="C6" s="18">
        <v>3</v>
      </c>
      <c r="D6" s="1"/>
    </row>
    <row r="7" spans="1:4" ht="15.6" x14ac:dyDescent="0.3">
      <c r="A7" s="4" t="s">
        <v>92</v>
      </c>
      <c r="B7" s="18">
        <v>-1</v>
      </c>
      <c r="C7" s="18">
        <v>-0.5</v>
      </c>
      <c r="D7" s="1"/>
    </row>
    <row r="8" spans="1:4" ht="15.6" x14ac:dyDescent="0.3">
      <c r="A8" s="8" t="s">
        <v>44</v>
      </c>
      <c r="B8" s="9">
        <v>5</v>
      </c>
      <c r="C8" s="9">
        <v>2.5</v>
      </c>
      <c r="D8" s="1"/>
    </row>
    <row r="9" spans="1:4" ht="15.6" x14ac:dyDescent="0.3">
      <c r="A9" s="4" t="s">
        <v>30</v>
      </c>
      <c r="B9" s="19">
        <v>0.125</v>
      </c>
      <c r="C9" s="19">
        <v>0.16669999999999999</v>
      </c>
      <c r="D9" s="1"/>
    </row>
    <row r="10" spans="1:4" ht="15.6" x14ac:dyDescent="0.3">
      <c r="A10" s="4" t="s">
        <v>93</v>
      </c>
      <c r="B10" s="18">
        <v>7</v>
      </c>
      <c r="C10" s="18">
        <v>1.5</v>
      </c>
      <c r="D10" s="1"/>
    </row>
    <row r="11" spans="1:4" ht="15.6" x14ac:dyDescent="0.3">
      <c r="A11" s="4" t="s">
        <v>52</v>
      </c>
      <c r="B11" s="13">
        <v>7</v>
      </c>
      <c r="C11" s="13">
        <v>8</v>
      </c>
      <c r="D11" s="1"/>
    </row>
    <row r="12" spans="1:4" ht="15.6" x14ac:dyDescent="0.3">
      <c r="A12" s="4" t="s">
        <v>59</v>
      </c>
      <c r="B12" s="18">
        <v>35</v>
      </c>
      <c r="C12" s="18">
        <v>20</v>
      </c>
      <c r="D12" s="1"/>
    </row>
    <row r="13" spans="1:4" ht="15.6" x14ac:dyDescent="0.3">
      <c r="A13" s="4" t="s">
        <v>94</v>
      </c>
      <c r="B13" s="18">
        <v>5</v>
      </c>
      <c r="C13" s="18">
        <v>0</v>
      </c>
      <c r="D13" s="1"/>
    </row>
    <row r="14" spans="1:4" ht="15.6" x14ac:dyDescent="0.3">
      <c r="A14" s="8" t="s">
        <v>60</v>
      </c>
      <c r="B14" s="9">
        <v>30</v>
      </c>
      <c r="C14" s="9">
        <v>20</v>
      </c>
      <c r="D14" s="1"/>
    </row>
    <row r="15" spans="1:4" ht="28.8" x14ac:dyDescent="0.3">
      <c r="A15" s="4" t="s">
        <v>95</v>
      </c>
      <c r="B15" s="20" t="s">
        <v>96</v>
      </c>
      <c r="C15" s="20" t="s">
        <v>97</v>
      </c>
      <c r="D15" s="1"/>
    </row>
    <row r="16" spans="1:4" x14ac:dyDescent="0.3">
      <c r="A16" s="25" t="s">
        <v>98</v>
      </c>
      <c r="B16" s="22"/>
      <c r="C16" s="22"/>
      <c r="D16" s="1"/>
    </row>
  </sheetData>
  <mergeCells count="3">
    <mergeCell ref="A1:D1"/>
    <mergeCell ref="A16:C16"/>
    <mergeCell ref="A2:D2"/>
  </mergeCells>
  <pageMargins left="0.75" right="0.75" top="1" bottom="1" header="0.5" footer="0.5"/>
  <pageSetup paperSize="9" scale="7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Notice</vt:lpstr>
      <vt:lpstr>Income statement</vt:lpstr>
      <vt:lpstr>Balance sheet &amp; WC</vt:lpstr>
      <vt:lpstr>Cash flow statement</vt:lpstr>
      <vt:lpstr>Valuation</vt:lpstr>
      <vt:lpstr>Taxation FR-CH</vt:lpstr>
      <vt:lpstr>Case 1 &amp; 2</vt:lpstr>
      <vt:lpstr>'Balance sheet &amp; WC'!Print_Area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Aristide Ruot</cp:lastModifiedBy>
  <dcterms:created xsi:type="dcterms:W3CDTF">2026-07-25T13:20:08Z</dcterms:created>
  <dcterms:modified xsi:type="dcterms:W3CDTF">2026-07-28T05:15:28Z</dcterms:modified>
</cp:coreProperties>
</file>