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6D5BA15E-87BA-4A31-BEBD-541FDDEDB287}" xr6:coauthVersionLast="47" xr6:coauthVersionMax="47" xr10:uidLastSave="{00000000-0000-0000-0000-000000000000}"/>
  <bookViews>
    <workbookView xWindow="22836" yWindow="12852" windowWidth="23256" windowHeight="12456" xr2:uid="{00000000-000D-0000-FFFF-FFFF00000000}"/>
  </bookViews>
  <sheets>
    <sheet name="Statistique annu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YW8vbAWIkZQotL5iwFJE3dFQFcw=="/>
    </ext>
  </extLst>
</workbook>
</file>

<file path=xl/calcChain.xml><?xml version="1.0" encoding="utf-8"?>
<calcChain xmlns="http://schemas.openxmlformats.org/spreadsheetml/2006/main">
  <c r="L45" i="1" l="1"/>
  <c r="K44" i="1"/>
  <c r="K45" i="1"/>
  <c r="J45" i="1"/>
  <c r="I45" i="1"/>
  <c r="D45" i="1"/>
  <c r="I40" i="1"/>
  <c r="C5" i="1"/>
</calcChain>
</file>

<file path=xl/sharedStrings.xml><?xml version="1.0" encoding="utf-8"?>
<sst xmlns="http://schemas.openxmlformats.org/spreadsheetml/2006/main" count="47" uniqueCount="27">
  <si>
    <t>Désignation</t>
  </si>
  <si>
    <t xml:space="preserve">Nombre total de clients </t>
  </si>
  <si>
    <t>Nombre de stagiaire formé sur l'année</t>
  </si>
  <si>
    <t xml:space="preserve">Nombre moyen de sessions par client </t>
  </si>
  <si>
    <t>Nombre d'heure de formation par stagiaire</t>
  </si>
  <si>
    <t xml:space="preserve">Nombre total de sessions par an </t>
  </si>
  <si>
    <t>Nombre d'heure de formation total</t>
  </si>
  <si>
    <t xml:space="preserve">% des formation en management &amp; Soft Skills </t>
  </si>
  <si>
    <t xml:space="preserve">% des foemations en Informatique </t>
  </si>
  <si>
    <t>% des formation en Business Intelligence</t>
  </si>
  <si>
    <t xml:space="preserve">% des formations en bureautique </t>
  </si>
  <si>
    <t>% des formations linguistique</t>
  </si>
  <si>
    <t>Année 2022</t>
  </si>
  <si>
    <t xml:space="preserve">Nombre de salariés formés en management &amp; Soft Skills </t>
  </si>
  <si>
    <t xml:space="preserve">Nombre de salariés formés formations en Informatique </t>
  </si>
  <si>
    <t>Nombre de salariés formés formation en Business Intelligence</t>
  </si>
  <si>
    <t xml:space="preserve">Nombre de salariés formés formations en bureautique </t>
  </si>
  <si>
    <t>Nombre de salariés formés formations linguistique</t>
  </si>
  <si>
    <t>Taux d'abondon</t>
  </si>
  <si>
    <t>Taux d'atteinte des objectifs</t>
  </si>
  <si>
    <t>Année 2025</t>
  </si>
  <si>
    <t>Année 2024</t>
  </si>
  <si>
    <t>Année 2026</t>
  </si>
  <si>
    <t>Année 2027</t>
  </si>
  <si>
    <t>Année 2028</t>
  </si>
  <si>
    <t>Nombre de salariés formés IA</t>
  </si>
  <si>
    <t>% des formationsIA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</si>
</sst>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6"/>
      <color rgb="FF7F7F7F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sz val="8"/>
      <name val="Calibri"/>
      <family val="2"/>
      <scheme val="minor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sz val="11"/>
      <color rgb="FFA6A6A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theme="6" tint="0.79998168889431442"/>
        <bgColor rgb="FFFFE598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4" tint="0.79998168889431442"/>
        <bgColor rgb="FFFFE59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 wrapText="1"/>
    </xf>
    <xf numFmtId="4" fontId="2" fillId="5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0" fontId="4" fillId="0" borderId="0" xfId="0" applyFont="1"/>
    <xf numFmtId="10" fontId="2" fillId="3" borderId="1" xfId="0" applyNumberFormat="1" applyFont="1" applyFill="1" applyBorder="1" applyAlignment="1">
      <alignment horizontal="center" wrapText="1"/>
    </xf>
    <xf numFmtId="10" fontId="2" fillId="4" borderId="1" xfId="0" applyNumberFormat="1" applyFont="1" applyFill="1" applyBorder="1" applyAlignment="1">
      <alignment horizontal="center" wrapText="1"/>
    </xf>
    <xf numFmtId="10" fontId="2" fillId="5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wrapText="1"/>
    </xf>
    <xf numFmtId="4" fontId="2" fillId="6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4" fontId="2" fillId="7" borderId="1" xfId="0" applyNumberFormat="1" applyFont="1" applyFill="1" applyBorder="1" applyAlignment="1">
      <alignment horizontal="center" wrapText="1"/>
    </xf>
    <xf numFmtId="2" fontId="2" fillId="7" borderId="1" xfId="0" applyNumberFormat="1" applyFont="1" applyFill="1" applyBorder="1" applyAlignment="1">
      <alignment horizontal="center" wrapText="1"/>
    </xf>
    <xf numFmtId="10" fontId="2" fillId="7" borderId="1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2" fontId="2" fillId="8" borderId="1" xfId="0" applyNumberFormat="1" applyFont="1" applyFill="1" applyBorder="1" applyAlignment="1">
      <alignment horizontal="center" wrapText="1"/>
    </xf>
    <xf numFmtId="10" fontId="2" fillId="8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10" fontId="6" fillId="5" borderId="1" xfId="0" applyNumberFormat="1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+mn-lt"/>
              </a:defRPr>
            </a:pPr>
            <a:r>
              <a:rPr lang="fr-FR" sz="1600" b="1" i="0">
                <a:solidFill>
                  <a:schemeClr val="lt1"/>
                </a:solidFill>
                <a:latin typeface="+mn-lt"/>
              </a:rPr>
              <a:t>Indicateur Commanditaire</a:t>
            </a:r>
          </a:p>
        </c:rich>
      </c:tx>
      <c:layout>
        <c:manualLayout>
          <c:xMode val="edge"/>
          <c:yMode val="edge"/>
          <c:x val="0.28739259545327045"/>
          <c:y val="1.26252171000880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57157997239607E-2"/>
          <c:y val="0.1563996043521266"/>
          <c:w val="0.88559070692597441"/>
          <c:h val="0.6679196554436630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'Statistique annuel'!$B$3:$E$3</c:f>
              <c:strCache>
                <c:ptCount val="4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</c:strCache>
            </c:strRef>
          </c:cat>
          <c:val>
            <c:numRef>
              <c:f>'Statistique annuel'!$B$4:$E$4</c:f>
              <c:numCache>
                <c:formatCode>General</c:formatCode>
                <c:ptCount val="4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053-4D80-84A6-8E9698A303DA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'Statistique annuel'!$B$3:$E$3</c:f>
              <c:strCache>
                <c:ptCount val="4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</c:strCache>
            </c:strRef>
          </c:cat>
          <c:val>
            <c:numRef>
              <c:f>'Statistique annuel'!$B$5:$E$5</c:f>
              <c:numCache>
                <c:formatCode>#,##0.00</c:formatCode>
                <c:ptCount val="4"/>
                <c:pt idx="0">
                  <c:v>1</c:v>
                </c:pt>
                <c:pt idx="1">
                  <c:v>1.2222222222222223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053-4D80-84A6-8E9698A303DA}"/>
            </c:ext>
          </c:extLst>
        </c:ser>
        <c:ser>
          <c:idx val="2"/>
          <c:order val="2"/>
          <c:tx>
            <c:strRef>
              <c:f>'Statistique annuel'!$A$6</c:f>
              <c:strCache>
                <c:ptCount val="1"/>
                <c:pt idx="0">
                  <c:v>Nombre total de sessions par an </c:v>
                </c:pt>
              </c:strCache>
            </c:strRef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'Statistique annuel'!$B$3:$E$3</c:f>
              <c:strCache>
                <c:ptCount val="4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</c:strCache>
            </c:strRef>
          </c:cat>
          <c:val>
            <c:numRef>
              <c:f>'Statistique annuel'!$B$6:$E$6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053-4D80-84A6-8E9698A30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087070"/>
        <c:axId val="573271764"/>
      </c:barChart>
      <c:catAx>
        <c:axId val="4460870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fr-FR"/>
          </a:p>
        </c:txPr>
        <c:crossAx val="573271764"/>
        <c:crosses val="autoZero"/>
        <c:auto val="1"/>
        <c:lblAlgn val="ctr"/>
        <c:lblOffset val="100"/>
        <c:noMultiLvlLbl val="1"/>
      </c:catAx>
      <c:valAx>
        <c:axId val="5732717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fr-FR"/>
          </a:p>
        </c:txPr>
        <c:crossAx val="44608707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chemeClr val="lt1"/>
                </a:solidFill>
                <a:latin typeface="+mn-lt"/>
              </a:defRPr>
            </a:pPr>
            <a:r>
              <a:rPr lang="fr-FR" sz="1400" b="1" i="0">
                <a:solidFill>
                  <a:schemeClr val="lt1"/>
                </a:solidFill>
                <a:latin typeface="+mn-lt"/>
              </a:rPr>
              <a:t>Indicateur de Performance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'Statistique annuel'!$I$3:$M$3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annuel'!$I$4:$M$4</c:f>
              <c:numCache>
                <c:formatCode>General</c:formatCode>
                <c:ptCount val="5"/>
                <c:pt idx="0">
                  <c:v>1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692-4D87-99FA-66CFF8153B24}"/>
            </c:ext>
          </c:extLst>
        </c:ser>
        <c:ser>
          <c:idx val="1"/>
          <c:order val="1"/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692-4D87-99FA-66CFF8153B24}"/>
              </c:ext>
            </c:extLst>
          </c:dPt>
          <c:cat>
            <c:strRef>
              <c:f>'Statistique annuel'!$I$3:$M$3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annuel'!$I$5:$M$5</c:f>
              <c:numCache>
                <c:formatCode>0.00</c:formatCode>
                <c:ptCount val="5"/>
                <c:pt idx="0">
                  <c:v>11</c:v>
                </c:pt>
                <c:pt idx="1">
                  <c:v>19.45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692-4D87-99FA-66CFF8153B24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'Statistique annuel'!$I$3:$M$3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annuel'!$I$6:$M$6</c:f>
              <c:numCache>
                <c:formatCode>General</c:formatCode>
                <c:ptCount val="5"/>
                <c:pt idx="0">
                  <c:v>11</c:v>
                </c:pt>
                <c:pt idx="1">
                  <c:v>214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D692-4D87-99FA-66CFF815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265500"/>
        <c:axId val="892141040"/>
      </c:barChart>
      <c:catAx>
        <c:axId val="16002655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fr-FR"/>
          </a:p>
        </c:txPr>
        <c:crossAx val="892141040"/>
        <c:crosses val="autoZero"/>
        <c:auto val="1"/>
        <c:lblAlgn val="ctr"/>
        <c:lblOffset val="100"/>
        <c:noMultiLvlLbl val="1"/>
      </c:catAx>
      <c:valAx>
        <c:axId val="892141040"/>
        <c:scaling>
          <c:orientation val="minMax"/>
        </c:scaling>
        <c:delete val="0"/>
        <c:axPos val="l"/>
        <c:majorGridlines>
          <c:spPr>
            <a:ln>
              <a:solidFill>
                <a:srgbClr val="F9CB9C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fr-FR"/>
          </a:p>
        </c:txPr>
        <c:crossAx val="16002655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2341987195487186E-2"/>
          <c:y val="0.11648250460405157"/>
        </c:manualLayout>
      </c:layout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Indicateur de Performance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percentStacked"/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8D-43A4-BA4B-7B7D429E0E89}"/>
                </c:ext>
              </c:extLst>
            </c:dLbl>
            <c:dLbl>
              <c:idx val="2"/>
              <c:layout>
                <c:manualLayout>
                  <c:x val="1.1160787518747656E-2"/>
                  <c:y val="-3.527336860670258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494047619047608E-2"/>
                      <c:h val="4.58026080073324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38D-43A4-BA4B-7B7D429E0E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'Statistique annuel'!$H$39:$H$45</c:f>
              <c:strCache>
                <c:ptCount val="7"/>
                <c:pt idx="0">
                  <c:v>% des formation en management &amp; Soft Skills </c:v>
                </c:pt>
                <c:pt idx="1">
                  <c:v>% des foemations en Informatique </c:v>
                </c:pt>
                <c:pt idx="2">
                  <c:v>% des formation en Business Intelligence</c:v>
                </c:pt>
                <c:pt idx="3">
                  <c:v>% des formations en bureautique </c:v>
                </c:pt>
                <c:pt idx="4">
                  <c:v>% des formations linguistique</c:v>
                </c:pt>
                <c:pt idx="5">
                  <c:v>% des formationsIA</c:v>
                </c:pt>
                <c:pt idx="6">
                  <c:v>Nombre de stagiaire formé sur l'année</c:v>
                </c:pt>
              </c:strCache>
            </c:strRef>
          </c:cat>
          <c:val>
            <c:numRef>
              <c:f>'Statistique annuel'!$I$39:$I$45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3A4-BA4B-7B7D429E0E8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8203577185821391E-17"/>
                  <c:y val="3.52733686067006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D-43A4-BA4B-7B7D429E0E89}"/>
                </c:ext>
              </c:extLst>
            </c:dLbl>
            <c:dLbl>
              <c:idx val="2"/>
              <c:layout>
                <c:manualLayout>
                  <c:x val="2.3251488095238096E-2"/>
                  <c:y val="-1.76366843033509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934523809523814E-2"/>
                      <c:h val="5.28572817286728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38D-43A4-BA4B-7B7D429E0E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'Statistique annuel'!$H$39:$H$45</c:f>
              <c:strCache>
                <c:ptCount val="7"/>
                <c:pt idx="0">
                  <c:v>% des formation en management &amp; Soft Skills </c:v>
                </c:pt>
                <c:pt idx="1">
                  <c:v>% des foemations en Informatique </c:v>
                </c:pt>
                <c:pt idx="2">
                  <c:v>% des formation en Business Intelligence</c:v>
                </c:pt>
                <c:pt idx="3">
                  <c:v>% des formations en bureautique </c:v>
                </c:pt>
                <c:pt idx="4">
                  <c:v>% des formations linguistique</c:v>
                </c:pt>
                <c:pt idx="5">
                  <c:v>% des formationsIA</c:v>
                </c:pt>
                <c:pt idx="6">
                  <c:v>Nombre de stagiaire formé sur l'année</c:v>
                </c:pt>
              </c:strCache>
            </c:strRef>
          </c:cat>
          <c:val>
            <c:numRef>
              <c:f>'Statistique annuel'!$J$39:$J$45</c:f>
              <c:numCache>
                <c:formatCode>0.00%</c:formatCode>
                <c:ptCount val="7"/>
                <c:pt idx="0">
                  <c:v>0.21049999999999999</c:v>
                </c:pt>
                <c:pt idx="1">
                  <c:v>0.1052</c:v>
                </c:pt>
                <c:pt idx="2">
                  <c:v>0</c:v>
                </c:pt>
                <c:pt idx="3">
                  <c:v>5.2600000000000001E-2</c:v>
                </c:pt>
                <c:pt idx="4">
                  <c:v>0</c:v>
                </c:pt>
                <c:pt idx="5">
                  <c:v>0.21049999999999999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D-43A4-BA4B-7B7D429E0E8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'Statistique annuel'!$H$39:$H$45</c:f>
              <c:strCache>
                <c:ptCount val="7"/>
                <c:pt idx="0">
                  <c:v>% des formation en management &amp; Soft Skills </c:v>
                </c:pt>
                <c:pt idx="1">
                  <c:v>% des foemations en Informatique </c:v>
                </c:pt>
                <c:pt idx="2">
                  <c:v>% des formation en Business Intelligence</c:v>
                </c:pt>
                <c:pt idx="3">
                  <c:v>% des formations en bureautique </c:v>
                </c:pt>
                <c:pt idx="4">
                  <c:v>% des formations linguistique</c:v>
                </c:pt>
                <c:pt idx="5">
                  <c:v>% des formationsIA</c:v>
                </c:pt>
                <c:pt idx="6">
                  <c:v>Nombre de stagiaire formé sur l'année</c:v>
                </c:pt>
              </c:strCache>
            </c:strRef>
          </c:cat>
          <c:val>
            <c:numRef>
              <c:f>'Statistique annuel'!$K$39:$K$45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8D-43A4-BA4B-7B7D429E0E8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'Statistique annuel'!$H$39:$H$45</c:f>
              <c:strCache>
                <c:ptCount val="7"/>
                <c:pt idx="0">
                  <c:v>% des formation en management &amp; Soft Skills </c:v>
                </c:pt>
                <c:pt idx="1">
                  <c:v>% des foemations en Informatique </c:v>
                </c:pt>
                <c:pt idx="2">
                  <c:v>% des formation en Business Intelligence</c:v>
                </c:pt>
                <c:pt idx="3">
                  <c:v>% des formations en bureautique </c:v>
                </c:pt>
                <c:pt idx="4">
                  <c:v>% des formations linguistique</c:v>
                </c:pt>
                <c:pt idx="5">
                  <c:v>% des formationsIA</c:v>
                </c:pt>
                <c:pt idx="6">
                  <c:v>Nombre de stagiaire formé sur l'année</c:v>
                </c:pt>
              </c:strCache>
            </c:strRef>
          </c:cat>
          <c:val>
            <c:numRef>
              <c:f>'Statistique annuel'!$L$39:$L$45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8D-43A4-BA4B-7B7D429E0E8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'Statistique annuel'!$H$39:$H$45</c:f>
              <c:strCache>
                <c:ptCount val="7"/>
                <c:pt idx="0">
                  <c:v>% des formation en management &amp; Soft Skills </c:v>
                </c:pt>
                <c:pt idx="1">
                  <c:v>% des foemations en Informatique </c:v>
                </c:pt>
                <c:pt idx="2">
                  <c:v>% des formation en Business Intelligence</c:v>
                </c:pt>
                <c:pt idx="3">
                  <c:v>% des formations en bureautique </c:v>
                </c:pt>
                <c:pt idx="4">
                  <c:v>% des formations linguistique</c:v>
                </c:pt>
                <c:pt idx="5">
                  <c:v>% des formationsIA</c:v>
                </c:pt>
                <c:pt idx="6">
                  <c:v>Nombre de stagiaire formé sur l'année</c:v>
                </c:pt>
              </c:strCache>
            </c:strRef>
          </c:cat>
          <c:val>
            <c:numRef>
              <c:f>'Statistique annuel'!$M$39:$M$45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8D-43A4-BA4B-7B7D429E0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5144804"/>
        <c:axId val="1398501166"/>
      </c:barChart>
      <c:catAx>
        <c:axId val="10451448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8501166"/>
        <c:crosses val="autoZero"/>
        <c:auto val="1"/>
        <c:lblAlgn val="ctr"/>
        <c:lblOffset val="100"/>
        <c:noMultiLvlLbl val="1"/>
      </c:catAx>
      <c:valAx>
        <c:axId val="139850116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51448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REPARTITION DES FORMATIONS PAR THEME 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 2019, 2020, 2021, 2022 et 2023</a:t>
            </a:r>
          </a:p>
        </c:rich>
      </c:tx>
      <c:layout>
        <c:manualLayout>
          <c:xMode val="edge"/>
          <c:yMode val="edge"/>
          <c:x val="0.22908008377499919"/>
          <c:y val="3.23634545681789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'Statistique annuel'!$A$39</c:f>
              <c:strCache>
                <c:ptCount val="1"/>
                <c:pt idx="0">
                  <c:v>Nombre de salariés formés en management &amp; Soft Skills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1"/>
          <c:cat>
            <c:strRef>
              <c:f>'Statistique annuel'!$B$38:$F$38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annuel'!$B$39:$F$39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D-43F3-B0D6-BE72A880E749}"/>
            </c:ext>
          </c:extLst>
        </c:ser>
        <c:ser>
          <c:idx val="1"/>
          <c:order val="1"/>
          <c:tx>
            <c:strRef>
              <c:f>'Statistique annuel'!$A$40</c:f>
              <c:strCache>
                <c:ptCount val="1"/>
                <c:pt idx="0">
                  <c:v>Nombre de salariés formés formations en Informatique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1"/>
          <c:cat>
            <c:strRef>
              <c:f>'Statistique annuel'!$B$38:$F$38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annuel'!$B$40:$F$40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D-43F3-B0D6-BE72A880E749}"/>
            </c:ext>
          </c:extLst>
        </c:ser>
        <c:ser>
          <c:idx val="2"/>
          <c:order val="2"/>
          <c:tx>
            <c:strRef>
              <c:f>'Statistique annuel'!$A$41</c:f>
              <c:strCache>
                <c:ptCount val="1"/>
                <c:pt idx="0">
                  <c:v>Nombre de salariés formés formation en Business Intelligence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1"/>
          <c:cat>
            <c:strRef>
              <c:f>'Statistique annuel'!$B$38:$F$38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annuel'!$B$41:$F$41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0D-43F3-B0D6-BE72A880E749}"/>
            </c:ext>
          </c:extLst>
        </c:ser>
        <c:ser>
          <c:idx val="3"/>
          <c:order val="3"/>
          <c:tx>
            <c:strRef>
              <c:f>'Statistique annuel'!$A$42</c:f>
              <c:strCache>
                <c:ptCount val="1"/>
                <c:pt idx="0">
                  <c:v>Nombre de salariés formés formations en bureautique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1"/>
          <c:cat>
            <c:strRef>
              <c:f>'Statistique annuel'!$B$38:$F$38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annuel'!$B$42:$F$42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0D-43F3-B0D6-BE72A880E749}"/>
            </c:ext>
          </c:extLst>
        </c:ser>
        <c:ser>
          <c:idx val="4"/>
          <c:order val="4"/>
          <c:tx>
            <c:strRef>
              <c:f>'Statistique annuel'!$A$43</c:f>
              <c:strCache>
                <c:ptCount val="1"/>
                <c:pt idx="0">
                  <c:v>Nombre de salariés formés formations linguistique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1"/>
          <c:cat>
            <c:strRef>
              <c:f>'Statistique annuel'!$B$38:$F$38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annuel'!$B$43:$F$43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0D-43F3-B0D6-BE72A880E749}"/>
            </c:ext>
          </c:extLst>
        </c:ser>
        <c:ser>
          <c:idx val="5"/>
          <c:order val="5"/>
          <c:tx>
            <c:strRef>
              <c:f>'Statistique annuel'!$A$44</c:f>
              <c:strCache>
                <c:ptCount val="1"/>
                <c:pt idx="0">
                  <c:v>Nombre de salariés formés 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1"/>
          <c:cat>
            <c:strRef>
              <c:f>'Statistique annuel'!$B$38:$F$38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annuel'!$B$44:$F$44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0D-43F3-B0D6-BE72A880E749}"/>
            </c:ext>
          </c:extLst>
        </c:ser>
        <c:ser>
          <c:idx val="6"/>
          <c:order val="6"/>
          <c:invertIfNegative val="0"/>
          <c:cat>
            <c:strRef>
              <c:f>'Statistique annuel'!$B$38:$F$38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annuel'!$D$81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46A-4980-B5F3-F968E42D9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8998892"/>
        <c:axId val="1188343175"/>
      </c:barChart>
      <c:catAx>
        <c:axId val="1418998892"/>
        <c:scaling>
          <c:orientation val="minMax"/>
        </c:scaling>
        <c:delete val="0"/>
        <c:axPos val="b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lEGENDE</a:t>
                </a:r>
              </a:p>
            </c:rich>
          </c:tx>
          <c:layout>
            <c:manualLayout>
              <c:xMode val="edge"/>
              <c:yMode val="edge"/>
              <c:x val="5.3588888789582345E-2"/>
              <c:y val="0.742115013401102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8343175"/>
        <c:crosses val="autoZero"/>
        <c:auto val="1"/>
        <c:lblAlgn val="ctr"/>
        <c:lblOffset val="100"/>
        <c:noMultiLvlLbl val="1"/>
      </c:catAx>
      <c:valAx>
        <c:axId val="1188343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89988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99292024985046E-2"/>
          <c:y val="9.7222222222222224E-2"/>
          <c:w val="0.93800709722236486"/>
          <c:h val="0.73577136191309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'Statistique annuel'!$A$4</c:f>
              <c:strCache>
                <c:ptCount val="1"/>
                <c:pt idx="0">
                  <c:v>Nombre total de clients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'Statistique annuel'!$B$3:$F$3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annuel'!$B$4:$F$4</c:f>
              <c:numCache>
                <c:formatCode>General</c:formatCode>
                <c:ptCount val="5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2-41B7-9AA1-5719087D4CA6}"/>
            </c:ext>
          </c:extLst>
        </c:ser>
        <c:ser>
          <c:idx val="1"/>
          <c:order val="1"/>
          <c:tx>
            <c:strRef>
              <c:f>'Statistique annuel'!$A$5</c:f>
              <c:strCache>
                <c:ptCount val="1"/>
                <c:pt idx="0">
                  <c:v>Nombre moyen de sessions par client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'Statistique annuel'!$B$3:$F$3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annuel'!$B$5:$F$5</c:f>
              <c:numCache>
                <c:formatCode>#,##0.00</c:formatCode>
                <c:ptCount val="5"/>
                <c:pt idx="0">
                  <c:v>1</c:v>
                </c:pt>
                <c:pt idx="1">
                  <c:v>1.2222222222222223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D2-41B7-9AA1-5719087D4CA6}"/>
            </c:ext>
          </c:extLst>
        </c:ser>
        <c:ser>
          <c:idx val="2"/>
          <c:order val="2"/>
          <c:tx>
            <c:strRef>
              <c:f>'Statistique annuel'!$A$6</c:f>
              <c:strCache>
                <c:ptCount val="1"/>
                <c:pt idx="0">
                  <c:v>Nombre total de sessions par an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'Statistique annuel'!$B$3:$F$3</c:f>
              <c:strCache>
                <c:ptCount val="5"/>
                <c:pt idx="0">
                  <c:v>Année 2024</c:v>
                </c:pt>
                <c:pt idx="1">
                  <c:v>Année 2025</c:v>
                </c:pt>
                <c:pt idx="2">
                  <c:v>Année 2026</c:v>
                </c:pt>
                <c:pt idx="3">
                  <c:v>Année 2027</c:v>
                </c:pt>
                <c:pt idx="4">
                  <c:v>Année 2028</c:v>
                </c:pt>
              </c:strCache>
            </c:strRef>
          </c:cat>
          <c:val>
            <c:numRef>
              <c:f>'Statistique annuel'!$B$6:$F$6</c:f>
              <c:numCache>
                <c:formatCode>General</c:formatCode>
                <c:ptCount val="5"/>
                <c:pt idx="0">
                  <c:v>1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D2-41B7-9AA1-5719087D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1797968"/>
        <c:axId val="831797488"/>
        <c:axId val="0"/>
      </c:bar3DChart>
      <c:catAx>
        <c:axId val="83179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1797488"/>
        <c:crosses val="autoZero"/>
        <c:auto val="1"/>
        <c:lblAlgn val="ctr"/>
        <c:lblOffset val="100"/>
        <c:noMultiLvlLbl val="0"/>
      </c:catAx>
      <c:valAx>
        <c:axId val="83179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179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</xdr:colOff>
      <xdr:row>7</xdr:row>
      <xdr:rowOff>127635</xdr:rowOff>
    </xdr:from>
    <xdr:ext cx="6741795" cy="3209925"/>
    <xdr:graphicFrame macro="">
      <xdr:nvGraphicFramePr>
        <xdr:cNvPr id="396600375" name="Chart 1" title="Graphique">
          <a:extLst>
            <a:ext uri="{FF2B5EF4-FFF2-40B4-BE49-F238E27FC236}">
              <a16:creationId xmlns:a16="http://schemas.microsoft.com/office/drawing/2014/main" id="{00000000-0008-0000-0000-000037A4A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28574</xdr:colOff>
      <xdr:row>7</xdr:row>
      <xdr:rowOff>104775</xdr:rowOff>
    </xdr:from>
    <xdr:ext cx="6372225" cy="3448050"/>
    <xdr:graphicFrame macro="">
      <xdr:nvGraphicFramePr>
        <xdr:cNvPr id="1064670547" name="Chart 2" title="Graphique">
          <a:extLst>
            <a:ext uri="{FF2B5EF4-FFF2-40B4-BE49-F238E27FC236}">
              <a16:creationId xmlns:a16="http://schemas.microsoft.com/office/drawing/2014/main" id="{00000000-0008-0000-0000-000053957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1104900</xdr:colOff>
      <xdr:row>50</xdr:row>
      <xdr:rowOff>28575</xdr:rowOff>
    </xdr:from>
    <xdr:ext cx="6827520" cy="3600450"/>
    <xdr:graphicFrame macro="">
      <xdr:nvGraphicFramePr>
        <xdr:cNvPr id="1553090826" name="Chart 3" title="Graphique">
          <a:extLst>
            <a:ext uri="{FF2B5EF4-FFF2-40B4-BE49-F238E27FC236}">
              <a16:creationId xmlns:a16="http://schemas.microsoft.com/office/drawing/2014/main" id="{00000000-0008-0000-0000-00000A499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175260</xdr:colOff>
      <xdr:row>50</xdr:row>
      <xdr:rowOff>13335</xdr:rowOff>
    </xdr:from>
    <xdr:ext cx="6713220" cy="3600450"/>
    <xdr:graphicFrame macro="">
      <xdr:nvGraphicFramePr>
        <xdr:cNvPr id="1110662731" name="Chart 4" title="Graphique">
          <a:extLst>
            <a:ext uri="{FF2B5EF4-FFF2-40B4-BE49-F238E27FC236}">
              <a16:creationId xmlns:a16="http://schemas.microsoft.com/office/drawing/2014/main" id="{00000000-0008-0000-0000-00004B5E3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0</xdr:colOff>
      <xdr:row>0</xdr:row>
      <xdr:rowOff>169385</xdr:rowOff>
    </xdr:from>
    <xdr:ext cx="2385060" cy="430849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69385"/>
          <a:ext cx="2385060" cy="430849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396240</xdr:colOff>
      <xdr:row>11</xdr:row>
      <xdr:rowOff>15240</xdr:rowOff>
    </xdr:from>
    <xdr:to>
      <xdr:col>5</xdr:col>
      <xdr:colOff>739140</xdr:colOff>
      <xdr:row>31</xdr:row>
      <xdr:rowOff>15240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4A65B9B-10B6-40F0-B128-11B3C1FC7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2"/>
  <sheetViews>
    <sheetView showGridLines="0" tabSelected="1" workbookViewId="0">
      <selection activeCell="M47" sqref="M47"/>
    </sheetView>
  </sheetViews>
  <sheetFormatPr baseColWidth="10" defaultColWidth="14.42578125" defaultRowHeight="15" customHeight="1" x14ac:dyDescent="0.25"/>
  <cols>
    <col min="1" max="1" width="35.140625" customWidth="1"/>
    <col min="2" max="3" width="12.140625" customWidth="1"/>
    <col min="4" max="4" width="14.42578125" customWidth="1"/>
    <col min="5" max="5" width="12.7109375" customWidth="1"/>
    <col min="6" max="6" width="13.28515625" customWidth="1"/>
    <col min="7" max="7" width="17" customWidth="1"/>
    <col min="8" max="8" width="28.85546875" customWidth="1"/>
    <col min="9" max="9" width="13.28515625" customWidth="1"/>
    <col min="10" max="10" width="12.7109375" customWidth="1"/>
    <col min="11" max="11" width="15.42578125" customWidth="1"/>
    <col min="12" max="28" width="10.85546875" customWidth="1"/>
  </cols>
  <sheetData>
    <row r="1" spans="1:28" ht="60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1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1.25" customHeight="1" x14ac:dyDescent="0.25">
      <c r="A3" s="3" t="s">
        <v>0</v>
      </c>
      <c r="B3" s="3" t="s">
        <v>21</v>
      </c>
      <c r="C3" s="3" t="s">
        <v>20</v>
      </c>
      <c r="D3" s="3" t="s">
        <v>22</v>
      </c>
      <c r="E3" s="3" t="s">
        <v>23</v>
      </c>
      <c r="F3" s="3" t="s">
        <v>24</v>
      </c>
      <c r="G3" s="2"/>
      <c r="H3" s="3" t="s">
        <v>0</v>
      </c>
      <c r="I3" s="3" t="s">
        <v>21</v>
      </c>
      <c r="J3" s="3" t="s">
        <v>20</v>
      </c>
      <c r="K3" s="3" t="s">
        <v>22</v>
      </c>
      <c r="L3" s="3" t="s">
        <v>23</v>
      </c>
      <c r="M3" s="3" t="s">
        <v>24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1.25" customHeight="1" x14ac:dyDescent="0.25">
      <c r="A4" s="4" t="s">
        <v>1</v>
      </c>
      <c r="B4" s="5">
        <v>1</v>
      </c>
      <c r="C4" s="6">
        <v>9</v>
      </c>
      <c r="D4" s="20">
        <v>0</v>
      </c>
      <c r="E4" s="22">
        <v>0</v>
      </c>
      <c r="F4" s="7">
        <v>0</v>
      </c>
      <c r="G4" s="2"/>
      <c r="H4" s="4" t="s">
        <v>2</v>
      </c>
      <c r="I4" s="5">
        <v>1</v>
      </c>
      <c r="J4" s="6">
        <v>19</v>
      </c>
      <c r="K4" s="26">
        <v>0</v>
      </c>
      <c r="L4" s="22">
        <v>0</v>
      </c>
      <c r="M4" s="7">
        <v>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1.25" customHeight="1" x14ac:dyDescent="0.25">
      <c r="A5" s="4" t="s">
        <v>3</v>
      </c>
      <c r="B5" s="8">
        <v>1</v>
      </c>
      <c r="C5" s="9">
        <f t="shared" ref="B5:C5" si="0">C6/C4</f>
        <v>1.2222222222222223</v>
      </c>
      <c r="D5" s="21">
        <v>0</v>
      </c>
      <c r="E5" s="23">
        <v>0</v>
      </c>
      <c r="F5" s="10">
        <v>0</v>
      </c>
      <c r="G5" s="2"/>
      <c r="H5" s="4" t="s">
        <v>4</v>
      </c>
      <c r="I5" s="11">
        <v>11</v>
      </c>
      <c r="J5" s="12">
        <v>19.45</v>
      </c>
      <c r="K5" s="27">
        <v>0</v>
      </c>
      <c r="L5" s="24">
        <v>0</v>
      </c>
      <c r="M5" s="13">
        <v>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1.25" customHeight="1" x14ac:dyDescent="0.25">
      <c r="A6" s="4" t="s">
        <v>5</v>
      </c>
      <c r="B6" s="5">
        <v>1</v>
      </c>
      <c r="C6" s="6">
        <v>11</v>
      </c>
      <c r="D6" s="20">
        <v>0</v>
      </c>
      <c r="E6" s="22">
        <v>0</v>
      </c>
      <c r="F6" s="7">
        <v>0</v>
      </c>
      <c r="G6" s="2"/>
      <c r="H6" s="4" t="s">
        <v>6</v>
      </c>
      <c r="I6" s="5">
        <v>11</v>
      </c>
      <c r="J6" s="6">
        <v>214</v>
      </c>
      <c r="K6" s="26">
        <v>0</v>
      </c>
      <c r="L6" s="22">
        <v>0</v>
      </c>
      <c r="M6" s="7">
        <v>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1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1.25" hidden="1" customHeight="1" x14ac:dyDescent="0.25">
      <c r="A9" s="2"/>
      <c r="B9" s="2"/>
      <c r="C9" s="2"/>
      <c r="D9" s="2"/>
      <c r="E9" s="2"/>
      <c r="F9" s="2"/>
      <c r="G9" s="2"/>
      <c r="H9" s="1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1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1.2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1.2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1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1.2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1.2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1.2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1.2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1.2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1.2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1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1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1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1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1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1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1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1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1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1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1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1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1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1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1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1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1.25" customHeight="1" x14ac:dyDescent="0.25">
      <c r="A38" s="19" t="s">
        <v>0</v>
      </c>
      <c r="B38" s="3" t="s">
        <v>21</v>
      </c>
      <c r="C38" s="3" t="s">
        <v>20</v>
      </c>
      <c r="D38" s="3" t="s">
        <v>22</v>
      </c>
      <c r="E38" s="3" t="s">
        <v>23</v>
      </c>
      <c r="F38" s="3" t="s">
        <v>24</v>
      </c>
      <c r="G38" s="2"/>
      <c r="H38" s="3" t="s">
        <v>0</v>
      </c>
      <c r="I38" s="3" t="s">
        <v>21</v>
      </c>
      <c r="J38" s="3" t="s">
        <v>20</v>
      </c>
      <c r="K38" s="3" t="s">
        <v>22</v>
      </c>
      <c r="L38" s="3" t="s">
        <v>23</v>
      </c>
      <c r="M38" s="3" t="s">
        <v>24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1.25" customHeight="1" x14ac:dyDescent="0.25">
      <c r="A39" s="18" t="s">
        <v>13</v>
      </c>
      <c r="B39" s="5">
        <v>0</v>
      </c>
      <c r="C39" s="6">
        <v>4</v>
      </c>
      <c r="D39" s="26">
        <v>0</v>
      </c>
      <c r="E39" s="22">
        <v>0</v>
      </c>
      <c r="F39" s="7">
        <v>0</v>
      </c>
      <c r="G39" s="2"/>
      <c r="H39" s="4" t="s">
        <v>7</v>
      </c>
      <c r="I39" s="15">
        <v>0</v>
      </c>
      <c r="J39" s="16">
        <v>0.21049999999999999</v>
      </c>
      <c r="K39" s="28">
        <v>0</v>
      </c>
      <c r="L39" s="25">
        <v>0</v>
      </c>
      <c r="M39" s="17"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1.25" customHeight="1" x14ac:dyDescent="0.25">
      <c r="A40" s="18" t="s">
        <v>14</v>
      </c>
      <c r="B40" s="5">
        <v>0</v>
      </c>
      <c r="C40" s="6">
        <v>2</v>
      </c>
      <c r="D40" s="26">
        <v>0</v>
      </c>
      <c r="E40" s="22">
        <v>0</v>
      </c>
      <c r="F40" s="7">
        <v>0</v>
      </c>
      <c r="G40" s="2"/>
      <c r="H40" s="4" t="s">
        <v>8</v>
      </c>
      <c r="I40" s="15">
        <f>0/557</f>
        <v>0</v>
      </c>
      <c r="J40" s="16">
        <v>0.1052</v>
      </c>
      <c r="K40" s="28">
        <v>0</v>
      </c>
      <c r="L40" s="25">
        <v>0</v>
      </c>
      <c r="M40" s="17"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1.25" customHeight="1" x14ac:dyDescent="0.25">
      <c r="A41" s="18" t="s">
        <v>15</v>
      </c>
      <c r="B41" s="5">
        <v>0</v>
      </c>
      <c r="C41" s="6">
        <v>0</v>
      </c>
      <c r="D41" s="26">
        <v>0</v>
      </c>
      <c r="E41" s="22">
        <v>0</v>
      </c>
      <c r="F41" s="7">
        <v>0</v>
      </c>
      <c r="G41" s="2"/>
      <c r="H41" s="4" t="s">
        <v>9</v>
      </c>
      <c r="I41" s="15">
        <v>0</v>
      </c>
      <c r="J41" s="16">
        <v>0</v>
      </c>
      <c r="K41" s="28">
        <v>0</v>
      </c>
      <c r="L41" s="25">
        <v>0</v>
      </c>
      <c r="M41" s="17"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1.25" customHeight="1" x14ac:dyDescent="0.25">
      <c r="A42" s="18" t="s">
        <v>16</v>
      </c>
      <c r="B42" s="5">
        <v>1</v>
      </c>
      <c r="C42" s="6">
        <v>1</v>
      </c>
      <c r="D42" s="26">
        <v>0</v>
      </c>
      <c r="E42" s="22">
        <v>0</v>
      </c>
      <c r="F42" s="7">
        <v>0</v>
      </c>
      <c r="G42" s="2"/>
      <c r="H42" s="4" t="s">
        <v>10</v>
      </c>
      <c r="I42" s="15">
        <v>1</v>
      </c>
      <c r="J42" s="16">
        <v>5.2600000000000001E-2</v>
      </c>
      <c r="K42" s="28">
        <v>0</v>
      </c>
      <c r="L42" s="25">
        <v>0</v>
      </c>
      <c r="M42" s="17">
        <v>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1.25" customHeight="1" x14ac:dyDescent="0.25">
      <c r="A43" s="18" t="s">
        <v>17</v>
      </c>
      <c r="B43" s="5">
        <v>0</v>
      </c>
      <c r="C43" s="6">
        <v>0</v>
      </c>
      <c r="D43" s="26">
        <v>0</v>
      </c>
      <c r="E43" s="22">
        <v>0</v>
      </c>
      <c r="F43" s="7">
        <v>0</v>
      </c>
      <c r="G43" s="2"/>
      <c r="H43" s="4" t="s">
        <v>11</v>
      </c>
      <c r="I43" s="15">
        <v>0</v>
      </c>
      <c r="J43" s="16">
        <v>0</v>
      </c>
      <c r="K43" s="28">
        <v>0</v>
      </c>
      <c r="L43" s="25">
        <v>0</v>
      </c>
      <c r="M43" s="17">
        <v>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1.25" customHeight="1" x14ac:dyDescent="0.25">
      <c r="A44" s="18" t="s">
        <v>25</v>
      </c>
      <c r="B44" s="5">
        <v>0</v>
      </c>
      <c r="C44" s="6">
        <v>4</v>
      </c>
      <c r="D44" s="26">
        <v>0</v>
      </c>
      <c r="E44" s="22">
        <v>0</v>
      </c>
      <c r="F44" s="7">
        <v>0</v>
      </c>
      <c r="G44" s="2"/>
      <c r="H44" s="4" t="s">
        <v>26</v>
      </c>
      <c r="I44" s="15">
        <v>0</v>
      </c>
      <c r="J44" s="16">
        <v>0.21049999999999999</v>
      </c>
      <c r="K44" s="28">
        <f>0/741</f>
        <v>0</v>
      </c>
      <c r="L44" s="25">
        <v>0</v>
      </c>
      <c r="M44" s="17"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1.25" customHeight="1" x14ac:dyDescent="0.25">
      <c r="A45" s="4" t="s">
        <v>2</v>
      </c>
      <c r="B45" s="5">
        <v>1</v>
      </c>
      <c r="C45" s="6">
        <v>19</v>
      </c>
      <c r="D45" s="26">
        <f>+SUM(D39:D43)</f>
        <v>0</v>
      </c>
      <c r="E45" s="22">
        <v>0</v>
      </c>
      <c r="F45" s="7">
        <v>0</v>
      </c>
      <c r="G45" s="2"/>
      <c r="H45" s="4" t="s">
        <v>2</v>
      </c>
      <c r="I45" s="15">
        <f>557/557</f>
        <v>1</v>
      </c>
      <c r="J45" s="16">
        <f>581/581</f>
        <v>1</v>
      </c>
      <c r="K45" s="28">
        <f>741/741</f>
        <v>1</v>
      </c>
      <c r="L45" s="25">
        <f>414/414</f>
        <v>1</v>
      </c>
      <c r="M45" s="17"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1.25" customHeight="1" x14ac:dyDescent="0.25">
      <c r="A46" s="2"/>
      <c r="B46" s="2"/>
      <c r="C46" s="2"/>
      <c r="D46" s="2"/>
      <c r="E46" s="2"/>
      <c r="F46" s="2"/>
      <c r="G46" s="2"/>
      <c r="H46" s="29" t="s">
        <v>19</v>
      </c>
      <c r="I46" s="2"/>
      <c r="J46" s="2"/>
      <c r="K46" s="2"/>
      <c r="L46" s="2"/>
      <c r="M46" s="30">
        <v>0.95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1.25" customHeight="1" x14ac:dyDescent="0.25">
      <c r="A47" s="2"/>
      <c r="B47" s="2"/>
      <c r="C47" s="2"/>
      <c r="D47" s="2"/>
      <c r="E47" s="2"/>
      <c r="F47" s="2"/>
      <c r="G47" s="2"/>
      <c r="H47" s="29" t="s">
        <v>18</v>
      </c>
      <c r="I47" s="2"/>
      <c r="J47" s="2"/>
      <c r="K47" s="2"/>
      <c r="L47" s="2"/>
      <c r="M47" s="30"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1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1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1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1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1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1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1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1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1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1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1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1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1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1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1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1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1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1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1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1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1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1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1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1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1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1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1.25" customHeight="1" x14ac:dyDescent="0.25">
      <c r="A74" s="2"/>
      <c r="B74" s="2"/>
      <c r="C74" s="2"/>
      <c r="D74" s="32" t="s">
        <v>12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1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1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1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1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1.25" customHeight="1" x14ac:dyDescent="0.25">
      <c r="A79" s="2"/>
      <c r="B79" s="2"/>
      <c r="C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1.25" customHeight="1" x14ac:dyDescent="0.25">
      <c r="A80" s="2"/>
      <c r="B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1.25" customHeight="1" x14ac:dyDescent="0.25">
      <c r="A81" s="2"/>
      <c r="B81" s="2"/>
      <c r="C81" s="2"/>
      <c r="D81" s="31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1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1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1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1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1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1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1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1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1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1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1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1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1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1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1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1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1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1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1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1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1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1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1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1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1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1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1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1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1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1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1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1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1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1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1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1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1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1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1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1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1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1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1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1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1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1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1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1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1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1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1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1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1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1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1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1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1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1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1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1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1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1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1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1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1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1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1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1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1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1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1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1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1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1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1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1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1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1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1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1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1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1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1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1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1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1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1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1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1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1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1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1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1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1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1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1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1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1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1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1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1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1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1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1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1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1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1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1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1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1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1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1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1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1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1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1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1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1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1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1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1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1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1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1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1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1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1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1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1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1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1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1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1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1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1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1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1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1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1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1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1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1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1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1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1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1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1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1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1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1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1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1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1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1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1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1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1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1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1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1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1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1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1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1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1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1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1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1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1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1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1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1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1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1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1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1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1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1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1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1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1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1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1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1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1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1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1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1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1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1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1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1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1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1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1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1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1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1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1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1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1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1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1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1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1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1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1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1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1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1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1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1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1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1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1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1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1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1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1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1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1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1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1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1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1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1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1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1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1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1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1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1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1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1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1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1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1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1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1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1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1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1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1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1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1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1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1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1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1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1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1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1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1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1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1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1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1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1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1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1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1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1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1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1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1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1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1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1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1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1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1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1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1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1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1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1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1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1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1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1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1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1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1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1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1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1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1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1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1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1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1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1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1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1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1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1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1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1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1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1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1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1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1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1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1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1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1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1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1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1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1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1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1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1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1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1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1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1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1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1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1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1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1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1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1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1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1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1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1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1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1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1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1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1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1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1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1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1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1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1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1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1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1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1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1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1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1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1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1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1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1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1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1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1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1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1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1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1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1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1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1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1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1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1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1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1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1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1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1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1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1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1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1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1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1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1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1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1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1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1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1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1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1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1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1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1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1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1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1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1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1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1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1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1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1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1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1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1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1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1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1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1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1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1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1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1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1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1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1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1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1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1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1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1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1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1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1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1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1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1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1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1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1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1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1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1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1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1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1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1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1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1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1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1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1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1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1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1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1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1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1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1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1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1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1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1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1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1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1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1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1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1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1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1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1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1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1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1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1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1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1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1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1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1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1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1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1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1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1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1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1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1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1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1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1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1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1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1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1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1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1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1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1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1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1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1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1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1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1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1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1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1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1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1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1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1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1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1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1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1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1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1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1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1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1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1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1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1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1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1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1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1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1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1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1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1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1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1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1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1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1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1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1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1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1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1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1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1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1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1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1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1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1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1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1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1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1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1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1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1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1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1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1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1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1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1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1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1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1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1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1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1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1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1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1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1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1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1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1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1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1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1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1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1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1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1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1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1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1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1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1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1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1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1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1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1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1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1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1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1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1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1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1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1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1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1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1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1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1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1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1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1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1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1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1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1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1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1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1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1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1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1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1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1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1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1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1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1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1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1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1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1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1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1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1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1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1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1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1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1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1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1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1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1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1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1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1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1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1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1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1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1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1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1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1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1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1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1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1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1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1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1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1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1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1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1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1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1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1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1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1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1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1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1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1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1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1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1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1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1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1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1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1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1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1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1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1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1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1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1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1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1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1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1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1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1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1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1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1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1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1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1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1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1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1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1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1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1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1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1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1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1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1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1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1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1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1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1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1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1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1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1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1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1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1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1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1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1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1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1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1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1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1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1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1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1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1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1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1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1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1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1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1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1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1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1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1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1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1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1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1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1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1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1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1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1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1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1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1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1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1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1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1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1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1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1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1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1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1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1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1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1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1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1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1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1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1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1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1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1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1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1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1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1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1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1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1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1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1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1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1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1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1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1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1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1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1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1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1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1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1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1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1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1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1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1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1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1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1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1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1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1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1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1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1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1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1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1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1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1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1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1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1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1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1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1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1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1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1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1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1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1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1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1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1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1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1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1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1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1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1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1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1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1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1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1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1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1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1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1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1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1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1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1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1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1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1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1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1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1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1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1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1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1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1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1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1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1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1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1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1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1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1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1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1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1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1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1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1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1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1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1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1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1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1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1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1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1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1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1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1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1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1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1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1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1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1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1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1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1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1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1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1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1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1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1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1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1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1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1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1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1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1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1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1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1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1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1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1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1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1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1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1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1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1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1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1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1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1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1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1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1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1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1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1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1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1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1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1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1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1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</sheetData>
  <phoneticPr fontId="5" type="noConversion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Statistique annuel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Uzan</dc:creator>
  <cp:lastModifiedBy>noam dahan</cp:lastModifiedBy>
  <dcterms:created xsi:type="dcterms:W3CDTF">2020-02-17T15:55:43Z</dcterms:created>
  <dcterms:modified xsi:type="dcterms:W3CDTF">2025-12-08T14:48:25Z</dcterms:modified>
</cp:coreProperties>
</file>