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c36bab76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870167b6c7314b1e"/>
    <x:sheet xmlns:r="http://schemas.openxmlformats.org/officeDocument/2006/relationships" name="Presupuesto" sheetId="2" r:id="Raea5e539af994358"/>
    <x:sheet xmlns:r="http://schemas.openxmlformats.org/officeDocument/2006/relationships" name="Resumen" sheetId="3" r:id="R7c771c256ee74bea"/>
    <x:sheet xmlns:r="http://schemas.openxmlformats.org/officeDocument/2006/relationships" name="Ejemplo resuelto" sheetId="4" r:id="R4c4575155828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 &quot;€&quot;;(#,##0.00) &quot;€&quot;;0.00 &quot;€&quot;"/>
    <x:numFmt numFmtId="202" formatCode="#,##0.00;(#,##0.00);0.00"/>
    <x:numFmt numFmtId="203" formatCode="0"/>
  </x:numFmts>
  <x:fonts count="7">
    <x:font>
      <x:sz val="11"/>
      <x:name val="Carlito"/>
    </x:font>
    <x:font>
      <x:sz val="11"/>
      <x:color rgb="FF181818"/>
      <x:name val="Arial"/>
    </x:font>
    <x:font>
      <x:b/>
      <x:sz val="16"/>
      <x:color rgb="FF181818"/>
      <x:name val="Arial"/>
    </x:font>
    <x:font>
      <x:b/>
      <x:sz val="11"/>
      <x:color rgb="FF181818"/>
      <x:name val="Arial"/>
    </x:font>
    <x:font>
      <x:i/>
      <x:sz val="11"/>
      <x:color rgb="FF656565"/>
      <x:name val="Arial"/>
    </x:font>
    <x:font>
      <x:sz val="11"/>
      <x:color rgb="FF174BA0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F1F2F3"/>
      </x:patternFill>
    </x:fill>
    <x:fill>
      <x:patternFill patternType="solid">
        <x:fgColor rgb="FFF6CC3A"/>
      </x:patternFill>
    </x:fill>
    <x:fill>
      <x:patternFill patternType="solid">
        <x:fgColor rgb="FF181818"/>
      </x:patternFill>
    </x:fill>
  </x:fills>
  <x:borders count="11">
    <x:border/>
    <x:border>
      <x:bottom style="medium">
        <x:color rgb="FFF6CC3A"/>
      </x:bottom>
    </x:border>
    <x:border>
      <x:bottom style="thin">
        <x:color rgb="FFE6DDB8"/>
      </x:bottom>
    </x:border>
    <x:border>
      <x:top style="thin">
        <x:color rgb="FFE6DDB8"/>
      </x:top>
      <x:bottom style="thin">
        <x:color rgb="FFE6DDB8"/>
      </x:bottom>
    </x:border>
    <x:border>
      <x:top style="thin">
        <x:color rgb="FFE6DDB8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6E6E6"/>
      </x:bottom>
    </x:border>
    <x:border>
      <x:top style="thin">
        <x:color rgb="FFE6E6E6"/>
      </x:top>
      <x:bottom style="thin">
        <x:color rgb="FFE6E6E6"/>
      </x:bottom>
    </x:border>
    <x:border>
      <x:top style="thin">
        <x:color rgb="FFE6E6E6"/>
      </x:top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202" fontId="5" fillId="2" borderId="2" xfId="0" applyNumberFormat="1" applyFont="1" applyFill="1" applyBorder="1" applyAlignment="1">
      <x:alignment vertical="center"/>
    </x:xf>
    <x:xf numFmtId="201" fontId="5" fillId="2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 wrapText="1"/>
    </x:xf>
    <x:xf numFmtId="202" fontId="5" fillId="2" borderId="3" xfId="0" applyNumberFormat="1" applyFont="1" applyFill="1" applyBorder="1" applyAlignment="1">
      <x:alignment vertical="center"/>
    </x:xf>
    <x:xf numFmtId="201" fontId="5" fillId="2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202" fontId="5" fillId="2" borderId="4" xfId="0" applyNumberFormat="1" applyFont="1" applyFill="1" applyBorder="1" applyAlignment="1">
      <x:alignment vertical="center"/>
    </x:xf>
    <x:xf numFmtId="201" fontId="5" fillId="2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202" fontId="5" fillId="2" borderId="2" xfId="0" applyNumberFormat="1" applyFont="1" applyFill="1" applyBorder="1" applyAlignment="1">
      <x:alignment horizontal="right" vertical="center"/>
    </x:xf>
    <x:xf numFmtId="201" fontId="5" fillId="2" borderId="2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202" fontId="5" fillId="2" borderId="3" xfId="0" applyNumberFormat="1" applyFont="1" applyFill="1" applyBorder="1" applyAlignment="1">
      <x:alignment horizontal="right" vertical="center"/>
    </x:xf>
    <x:xf numFmtId="201" fontId="5" fillId="2" borderId="3" xfId="0" applyNumberFormat="1" applyFont="1" applyFill="1" applyBorder="1" applyAlignment="1">
      <x:alignment horizontal="right" vertical="center"/>
    </x:xf>
    <x:xf numFmtId="201" fontId="1" fillId="3" borderId="3" xfId="0" applyNumberFormat="1" applyFont="1" applyFill="1" applyBorder="1" applyAlignment="1">
      <x:alignment horizontal="right" vertical="center"/>
    </x:xf>
    <x:xf numFmtId="202" fontId="5" fillId="2" borderId="4" xfId="0" applyNumberFormat="1" applyFont="1" applyFill="1" applyBorder="1" applyAlignment="1">
      <x:alignment horizontal="right" vertical="center"/>
    </x:xf>
    <x:xf numFmtId="201" fontId="5" fillId="2" borderId="4" xfId="0" applyNumberFormat="1" applyFont="1" applyFill="1" applyBorder="1" applyAlignment="1">
      <x:alignment horizontal="right" vertical="center"/>
    </x:xf>
    <x:xf numFmtId="201" fontId="1" fillId="3" borderId="4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horizontal="center" vertical="center" wrapText="1"/>
    </x:xf>
    <x:xf numFmtId="0" fontId="6" fillId="5" borderId="6" xfId="0" applyNumberFormat="1" applyFont="1" applyFill="1" applyBorder="1" applyAlignment="1">
      <x:alignment horizontal="center" vertical="center" wrapText="1"/>
    </x:xf>
    <x:xf numFmtId="0" fontId="6" fillId="5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8" xfId="0" applyNumberFormat="1" applyFont="1" applyFill="1" applyBorder="1" applyAlignment="1">
      <x:alignment vertical="center"/>
    </x:xf>
    <x:xf numFmtId="203" fontId="1" fillId="0" borderId="8" xfId="0" applyNumberFormat="1" applyFont="1" applyFill="1" applyBorder="1" applyAlignment="1">
      <x:alignment horizontal="right" vertical="center"/>
    </x:xf>
    <x:xf numFmtId="201" fontId="1" fillId="0" borderId="8" xfId="0" applyNumberFormat="1" applyFont="1" applyFill="1" applyBorder="1" applyAlignment="1">
      <x:alignment horizontal="right" vertical="center"/>
    </x:xf>
    <x:xf numFmtId="0" fontId="1" fillId="0" borderId="9" xfId="0" applyNumberFormat="1" applyFont="1" applyFill="1" applyBorder="1" applyAlignment="1">
      <x:alignment vertical="center"/>
    </x:xf>
    <x:xf numFmtId="203" fontId="1" fillId="0" borderId="9" xfId="0" applyNumberFormat="1" applyFont="1" applyFill="1" applyBorder="1" applyAlignment="1">
      <x:alignment horizontal="right" vertical="center"/>
    </x:xf>
    <x:xf numFmtId="201" fontId="1" fillId="0" borderId="9" xfId="0" applyNumberFormat="1" applyFont="1" applyFill="1" applyBorder="1" applyAlignment="1">
      <x:alignment horizontal="right" vertical="center"/>
    </x:xf>
    <x:xf numFmtId="0" fontId="1" fillId="0" borderId="10" xfId="0" applyNumberFormat="1" applyFont="1" applyFill="1" applyBorder="1" applyAlignment="1">
      <x:alignment vertical="center"/>
    </x:xf>
    <x:xf numFmtId="203" fontId="1" fillId="0" borderId="10" xfId="0" applyNumberFormat="1" applyFont="1" applyFill="1" applyBorder="1" applyAlignment="1">
      <x:alignment horizontal="right" vertical="center"/>
    </x:xf>
    <x:xf numFmtId="201" fontId="1" fillId="0" borderId="1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ill>
        <x:patternFill>
          <x:bgColor rgb="FFFCE8E4"/>
        </x:patternFill>
      </x:fill>
    </x:dxf>
    <x:dxf>
      <x:fill>
        <x:patternFill>
          <x:bgColor rgb="FFFCE8E4"/>
        </x:patternFill>
      </x:fill>
    </x:dxf>
    <x:dxf>
      <x:fill>
        <x:patternFill>
          <x:bgColor rgb="FFFCE8E4"/>
        </x:patternFill>
      </x:fill>
    </x:dxf>
    <x:dxf>
      <x:fill>
        <x:patternFill>
          <x:bgColor rgb="FFFCE8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3c06e6a454006" /><Relationship Type="http://schemas.openxmlformats.org/officeDocument/2006/relationships/theme" Target="/xl/theme/theme1.xml" Id="R7631434a12c54504" /><Relationship Type="http://schemas.openxmlformats.org/officeDocument/2006/relationships/sharedStrings" Target="/xl/sharedStrings.xml" Id="R7c667035db354d8f" /><Relationship Type="http://schemas.openxmlformats.org/officeDocument/2006/relationships/worksheet" Target="/xl/worksheets/sheet1.xml" Id="R870167b6c7314b1e" /><Relationship Type="http://schemas.openxmlformats.org/officeDocument/2006/relationships/worksheet" Target="/xl/worksheets/sheet2.xml" Id="Raea5e539af994358" /><Relationship Type="http://schemas.openxmlformats.org/officeDocument/2006/relationships/worksheet" Target="/xl/worksheets/sheet3.xml" Id="R7c771c256ee74bea" /><Relationship Type="http://schemas.openxmlformats.org/officeDocument/2006/relationships/worksheet" Target="/xl/worksheets/sheet4.xml" Id="R4c45751558284052" /></Relationships>
</file>

<file path=xl/tables/table1.xml><?xml version="1.0" encoding="utf-8"?>
<x:table xmlns:x="http://schemas.openxmlformats.org/spreadsheetml/2006/main" id="1" name="Partidas" displayName="Partidas" ref="A17:G67" headerRowCount="1" totalsRowCount="0" totalsRowShown="0">
  <x:tableColumns count="7">
    <x:tableColumn id="1" name="Capítulo"/>
    <x:tableColumn id="2" name="Código"/>
    <x:tableColumn id="3" name="Descripción"/>
    <x:tableColumn id="4" name="Unidad"/>
    <x:tableColumn id="5" name="Cantidad"/>
    <x:tableColumn id="6" name="Precio unitario"/>
    <x:tableColumn id="7" name="Import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artidasEjemplo" displayName="PartidasEjemplo" ref="A17:G67" headerRowCount="1" totalsRowCount="0" totalsRowShown="0">
  <x:tableColumns count="7">
    <x:tableColumn id="1" name="Capítulo"/>
    <x:tableColumn id="2" name="Código"/>
    <x:tableColumn id="3" name="Descripción"/>
    <x:tableColumn id="4" name="Unidad"/>
    <x:tableColumn id="5" name="Cantidad"/>
    <x:tableColumn id="6" name="Precio unitario"/>
    <x:tableColumn id="7" name="Imp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d4cb5da999d4b1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757606b01ae4457" /></Relationships>
</file>

<file path=xl/worksheets/sheet1.xml><?xml version="1.0" encoding="utf-8"?>
<x:worksheet xmlns:x="http://schemas.openxmlformats.org/spreadsheetml/2006/main">
  <x:sheetPr>
    <x:tabColor rgb="FFF6CC3A"/>
  </x:sheetPr>
  <x:sheetViews>
    <x:sheetView showGridLines="0" workbookViewId="0"/>
  </x:sheetViews>
  <x:sheetFormatPr defaultRowHeight="15"/>
  <x:cols>
    <x:col min="1" max="1" width="36" hidden="0" customWidth="1"/>
    <x:col min="2" max="2" width="100" hidden="0" customWidth="1"/>
    <x:col min="3" max="3" width="4" hidden="0" customWidth="1"/>
    <x:col min="4" max="4" width="4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Presupuesto de reforma de baño</x:v>
      </x:c>
      <x:c r="B2" s="2"/>
      <x:c r="C2" s="2"/>
      <x:c r="D2" s="2"/>
    </x:row>
    <x:row r="3" ht="23" customHeight="1">
      <x:c r="A3" s="4"/>
      <x:c r="B3" s="4"/>
      <x:c r="C3" s="2"/>
      <x:c r="D3" s="2"/>
    </x:row>
    <x:row r="4" ht="23" customHeight="1">
      <x:c r="A4" s="5" t="str">
        <x:v>PLANHOPPER</x:v>
      </x:c>
      <x:c r="B4" s="6" t="str">
        <x:v>Plantilla editable. Importes en euros, sin impuestos.</x:v>
      </x:c>
      <x:c r="C4" s="2"/>
      <x:c r="D4" s="2"/>
    </x:row>
    <x:row r="5" ht="23" customHeight="1">
      <x:c r="A5" s="2"/>
      <x:c r="B5" s="2"/>
      <x:c r="C5" s="2"/>
      <x:c r="D5" s="2"/>
    </x:row>
    <x:row r="6" ht="44" customHeight="1">
      <x:c r="A6" s="5" t="str">
        <x:v>1. Completa la obra</x:v>
      </x:c>
      <x:c r="B6" s="7" t="str">
        <x:v>En Presupuesto, indica proyecto, cliente, referencia, alcance, exclusiones y plazo.</x:v>
      </x:c>
      <x:c r="C6" s="2"/>
      <x:c r="D6" s="2"/>
    </x:row>
    <x:row r="7" ht="44" customHeight="1">
      <x:c r="A7" s="5" t="str">
        <x:v>2. Revisa las partidas</x:v>
      </x:c>
      <x:c r="B7" s="7" t="str">
        <x:v>Las descripciones son una guía. Ajusta cantidades, unidades, materiales y trabajos a tu obra.</x:v>
      </x:c>
      <x:c r="C7" s="2"/>
      <x:c r="D7" s="2"/>
    </x:row>
    <x:row r="8" ht="44" customHeight="1">
      <x:c r="A8" s="5" t="str">
        <x:v>3. Añade tus precios</x:v>
      </x:c>
      <x:c r="B8" s="7" t="str">
        <x:v>Las celdas amarillas son editables. Introduce cantidades y precios numéricos sin el símbolo €.</x:v>
      </x:c>
      <x:c r="C8" s="2"/>
      <x:c r="D8" s="2"/>
    </x:row>
    <x:row r="9" ht="44" customHeight="1">
      <x:c r="A9" s="5" t="str">
        <x:v>4. Comprueba el resultado</x:v>
      </x:c>
      <x:c r="B9" s="7" t="str">
        <x:v>Importe = cantidad × precio, redondeado a céntimos. Resumen agrupa por capítulo.</x:v>
      </x:c>
      <x:c r="C9" s="2"/>
      <x:c r="D9" s="2"/>
    </x:row>
    <x:row r="10" ht="44" customHeight="1">
      <x:c r="A10" s="5" t="str">
        <x:v>5. Trabaja con 50 partidas</x:v>
      </x:c>
      <x:c r="B10" s="7" t="str">
        <x:v>Utiliza las 50 filas disponibles. No insertes ni elimines filas de la tabla.</x:v>
      </x:c>
      <x:c r="C10" s="2"/>
      <x:c r="D10" s="2"/>
    </x:row>
    <x:row r="11" ht="44" customHeight="1">
      <x:c r="A11" s="5" t="str">
        <x:v>Para añadir una partida</x:v>
      </x:c>
      <x:c r="B11" s="7" t="str">
        <x:v>Completa capítulo, código, descripción, unidad, cantidad y precio unitario en una fila amarilla vacía.</x:v>
      </x:c>
      <x:c r="C11" s="2"/>
      <x:c r="D11" s="2"/>
    </x:row>
    <x:row r="12" ht="44" customHeight="1">
      <x:c r="A12" s="5" t="str">
        <x:v>Para descartar una partida</x:v>
      </x:c>
      <x:c r="B12" s="7" t="str">
        <x:v>Borra sólo esos seis datos de entrada. Conserva las fórmulas de Importe y del Resumen.</x:v>
      </x:c>
      <x:c r="C12" s="2"/>
      <x:c r="D12" s="2"/>
    </x:row>
    <x:row r="13" ht="44" customHeight="1">
      <x:c r="A13" s="5" t="str">
        <x:v>6. Revisa antes de entregar</x:v>
      </x:c>
      <x:c r="B13" s="7" t="str">
        <x:v>Un total valorado puede ser parcial. Completa cada cantidad y precio; descarta lo que no se incluya como indica el paso 5.</x:v>
      </x:c>
      <x:c r="C13" s="2"/>
      <x:c r="D13" s="2"/>
    </x:row>
    <x:row r="14" ht="44" customHeight="1">
      <x:c r="A14" s="5" t="str">
        <x:v>Capítulos</x:v>
      </x:c>
      <x:c r="B14" s="7" t="str">
        <x:v>Usa los ocho capítulos sugeridos. Un capítulo distinto se acumula en Otros capítulos del Resumen.</x:v>
      </x:c>
      <x:c r="C14" s="2"/>
      <x:c r="D14" s="2"/>
    </x:row>
    <x:row r="15" ht="44" customHeight="1">
      <x:c r="A15" s="5" t="str">
        <x:v>Unidades</x:v>
      </x:c>
      <x:c r="B15" s="7" t="str">
        <x:v>m²: superficie. m: longitud. ud: unidad. h: hora. lote: alcance descrito expresamente.</x:v>
      </x:c>
      <x:c r="C15" s="2"/>
      <x:c r="D15" s="2"/>
    </x:row>
    <x:row r="16" ht="44" customHeight="1">
      <x:c r="A16" s="5" t="str">
        <x:v>Alcance y suministro</x:v>
      </x:c>
      <x:c r="B16" s="7" t="str">
        <x:v>Indica qué incluye cada precio y quién suministra materiales y equipos para evitar duplicidades.</x:v>
      </x:c>
      <x:c r="C16" s="2"/>
      <x:c r="D16" s="2"/>
    </x:row>
    <x:row r="17" ht="44" customHeight="1">
      <x:c r="A17" s="5" t="str">
        <x:v>Ejemplo resuelto</x:v>
      </x:c>
      <x:c r="B17" s="7" t="str">
        <x:v>Todos sus datos, cantidades y precios son ficticios. Sirven para explicar el cálculo, no como tarifas.</x:v>
      </x:c>
      <x:c r="C17" s="2"/>
      <x:c r="D17" s="2"/>
    </x:row>
    <x:row r="18" ht="44" customHeight="1">
      <x:c r="A18" s="5" t="str">
        <x:v>Impuestos</x:v>
      </x:c>
      <x:c r="B18" s="7" t="str">
        <x:v>La plantilla muestra totales sin impuestos. Añade el tratamiento que corresponda en tu oferta final.</x:v>
      </x:c>
      <x:c r="C18" s="2"/>
      <x:c r="D18" s="2"/>
    </x:row>
    <x:row r="19" ht="44" customHeight="1">
      <x:c r="A19" s="5" t="str">
        <x:v>Más información</x:v>
      </x:c>
      <x:c r="B19" s="7" t="str">
        <x:v>https://www.planhopper.com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8" t="str">
        <x:v>Editable</x:v>
      </x:c>
      <x:c r="B22" s="2" t="str">
        <x:v>Campos y datos que debes completar o ajustar.</x:v>
      </x:c>
      <x:c r="C22" s="2"/>
      <x:c r="D22" s="2"/>
    </x:row>
    <x:row r="23" ht="23" customHeight="1">
      <x:c r="A23" s="9" t="str">
        <x:v>Calculado</x:v>
      </x:c>
      <x:c r="B23" s="2" t="str">
        <x:v>Fórmulas de importe, subtotales y total. Conserva las fórmulas.</x:v>
      </x:c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Versión 1.1 · septiembre de 2026</x:v>
      </x:c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6CC3A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0" hidden="0" customWidth="1"/>
    <x:col min="5" max="5" width="13" hidden="0" customWidth="1"/>
    <x:col min="6" max="6" width="17" hidden="0" customWidth="1"/>
    <x:col min="7" max="7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Presupuesto de reforma de baño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6" t="str">
        <x:v>Completa las celdas amarillas con las mediciones y precios de tu obra.</x:v>
      </x:c>
      <x:c r="B4" s="2"/>
      <x:c r="C4" s="2"/>
      <x:c r="D4" s="2"/>
      <x:c r="E4" s="2"/>
      <x:c r="F4" s="2"/>
      <x:c r="G4" s="2"/>
    </x:row>
    <x:row r="5" ht="23" customHeight="1">
      <x:c r="A5" s="2" t="str">
        <x:v>Proyecto</x:v>
      </x:c>
      <x:c r="B5" s="2"/>
      <x:c r="C5" s="11"/>
      <x:c r="D5" s="2"/>
      <x:c r="E5" s="2"/>
      <x:c r="F5" s="2"/>
      <x:c r="G5" s="2"/>
    </x:row>
    <x:row r="6" ht="23" customHeight="1">
      <x:c r="A6" s="2" t="str">
        <x:v>Cliente</x:v>
      </x:c>
      <x:c r="B6" s="2"/>
      <x:c r="C6" s="11"/>
      <x:c r="D6" s="2"/>
      <x:c r="E6" s="2"/>
      <x:c r="F6" s="2"/>
      <x:c r="G6" s="2"/>
    </x:row>
    <x:row r="7" ht="23" customHeight="1">
      <x:c r="A7" s="2" t="str">
        <x:v>Referencia</x:v>
      </x:c>
      <x:c r="B7" s="2"/>
      <x:c r="C7" s="11"/>
      <x:c r="D7" s="2"/>
      <x:c r="E7" s="2"/>
      <x:c r="F7" s="2"/>
      <x:c r="G7" s="2"/>
    </x:row>
    <x:row r="8" ht="23" customHeight="1">
      <x:c r="A8" s="2" t="str">
        <x:v>Fecha</x:v>
      </x:c>
      <x:c r="B8" s="2"/>
      <x:c r="C8" s="12"/>
      <x:c r="D8" s="2"/>
      <x:c r="E8" s="2"/>
      <x:c r="F8" s="2"/>
      <x:c r="G8" s="2"/>
    </x:row>
    <x:row r="9" ht="23" customHeight="1">
      <x:c r="A9" s="2" t="str">
        <x:v>Plazo previsto</x:v>
      </x:c>
      <x:c r="B9" s="2"/>
      <x:c r="C9" s="11"/>
      <x:c r="D9" s="2"/>
      <x:c r="E9" s="2"/>
      <x:c r="F9" s="2"/>
      <x:c r="G9" s="2"/>
    </x:row>
    <x:row r="10" ht="55" customHeight="1">
      <x:c r="A10" s="2" t="str">
        <x:v>Alcance incluido</x:v>
      </x:c>
      <x:c r="B10" s="2"/>
      <x:c r="C10" s="11"/>
      <x:c r="D10" s="2"/>
      <x:c r="E10" s="2"/>
      <x:c r="F10" s="2"/>
      <x:c r="G10" s="2"/>
    </x:row>
    <x:row r="11" ht="55" customHeight="1">
      <x:c r="A11" s="2" t="str">
        <x:v>Exclusiones</x:v>
      </x:c>
      <x:c r="B11" s="2"/>
      <x:c r="C11" s="11"/>
      <x:c r="D11" s="2"/>
      <x:c r="E11" s="2"/>
      <x:c r="F11" s="2"/>
      <x:c r="G11" s="2"/>
    </x:row>
    <x:row r="12" ht="23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14" t="str">
        <x:v>TOTAL VALORADO</x:v>
      </x:c>
      <x:c r="B13" s="14"/>
      <x:c r="C13" s="14"/>
      <x:c r="D13" s="14"/>
      <x:c r="E13" s="14"/>
      <x:c r="F13" s="14"/>
      <x:c r="G13" s="15" t="str">
        <x:f>IF(COUNT(Partidas[Importe])=0,"",SUM(Partidas[Importe]))</x:f>
      </x:c>
    </x:row>
    <x:row r="14" ht="23" customHeight="1">
      <x:c r="A14" s="6" t="str">
        <x:v>Sin impuestos. Sólo incluye partidas con cantidad y precio.</x:v>
      </x:c>
      <x:c r="B14" s="2"/>
      <x:c r="C14" s="2"/>
      <x:c r="D14" s="2"/>
      <x:c r="E14" s="2"/>
      <x:c r="F14" s="2"/>
      <x:c r="G14" s="2"/>
    </x:row>
    <x:row r="15" ht="23" customHeight="1">
      <x:c r="A15" s="5" t="str">
        <x:f>IF(COUNTA(Partidas[Descripción])=0,"Añade las partidas de tu obra.",IF(COUNTA(Partidas[Descripción])-COUNT(Partidas[Importe])=0,"Todas las partidas descritas tienen cantidad y precio.","Partidas pendientes de cantidad o precio: "&amp;(COUNTA(Partidas[Descripción])-COUNT(Partidas[Importe]))))</x:f>
        <x:v>Partidas pendientes de cantidad o precio: 22</x:v>
      </x:c>
      <x:c r="B15" s="2"/>
      <x:c r="C15" s="2"/>
      <x:c r="D15" s="2"/>
      <x:c r="E15" s="2"/>
      <x:c r="F15" s="2"/>
      <x:c r="G15" s="2"/>
    </x:row>
    <x:row r="16" ht="23" customHeight="1">
      <x:c r="A16" s="2"/>
      <x:c r="B16" s="2"/>
      <x:c r="C16" s="2"/>
      <x:c r="D16" s="2"/>
      <x:c r="E16" s="2"/>
      <x:c r="F16" s="2"/>
      <x:c r="G16" s="2"/>
    </x:row>
    <x:row r="17" ht="32" customHeight="1">
      <x:c r="A17" s="55" t="str">
        <x:v>Capítulo</x:v>
      </x:c>
      <x:c r="B17" s="56" t="str">
        <x:v>Código</x:v>
      </x:c>
      <x:c r="C17" s="56" t="str">
        <x:v>Descripción</x:v>
      </x:c>
      <x:c r="D17" s="56" t="str">
        <x:v>Unidad</x:v>
      </x:c>
      <x:c r="E17" s="56" t="str">
        <x:v>Cantidad</x:v>
      </x:c>
      <x:c r="F17" s="56" t="str">
        <x:v>Precio unitario</x:v>
      </x:c>
      <x:c r="G17" s="57" t="str">
        <x:v>Importe</x:v>
      </x:c>
    </x:row>
    <x:row r="18" ht="37" customHeight="1">
      <x:c r="A18" s="20" t="str">
        <x:v>Protecciones</x:v>
      </x:c>
      <x:c r="B18" s="20" t="str">
        <x:v>PR-01</x:v>
      </x:c>
      <x:c r="C18" s="21" t="str">
        <x:v>Protección del recorrido de acceso y zonas de paso</x:v>
      </x:c>
      <x:c r="D18" s="35" t="str">
        <x:v>ud</x:v>
      </x:c>
      <x:c r="E18" s="38"/>
      <x:c r="F18" s="39"/>
      <x:c r="G18" s="40" t="str">
        <x:f>IF(C18="","",IF(COUNT(E18:F18)=2,ROUND(E18*F18,2),""))</x:f>
      </x:c>
    </x:row>
    <x:row r="19" ht="37" customHeight="1">
      <x:c r="A19" s="25" t="str">
        <x:v>Demoliciones</x:v>
      </x:c>
      <x:c r="B19" s="25" t="str">
        <x:v>DE-01</x:v>
      </x:c>
      <x:c r="C19" s="26" t="str">
        <x:v>Retirada de sanitarios y accesorios existentes</x:v>
      </x:c>
      <x:c r="D19" s="36" t="str">
        <x:v>ud</x:v>
      </x:c>
      <x:c r="E19" s="41"/>
      <x:c r="F19" s="42"/>
      <x:c r="G19" s="43" t="str">
        <x:f>IF(C19="","",IF(COUNT(E19:F19)=2,ROUND(E19*F19,2),""))</x:f>
      </x:c>
    </x:row>
    <x:row r="20" ht="37" customHeight="1">
      <x:c r="A20" s="25" t="str">
        <x:v>Demoliciones</x:v>
      </x:c>
      <x:c r="B20" s="25" t="str">
        <x:v>DE-02</x:v>
      </x:c>
      <x:c r="C20" s="26" t="str">
        <x:v>Demolición de alicatado de paredes</x:v>
      </x:c>
      <x:c r="D20" s="36" t="str">
        <x:v>m²</x:v>
      </x:c>
      <x:c r="E20" s="41"/>
      <x:c r="F20" s="42"/>
      <x:c r="G20" s="43" t="str">
        <x:f>IF(C20="","",IF(COUNT(E20:F20)=2,ROUND(E20*F20,2),""))</x:f>
      </x:c>
    </x:row>
    <x:row r="21" ht="37" customHeight="1">
      <x:c r="A21" s="25" t="str">
        <x:v>Demoliciones</x:v>
      </x:c>
      <x:c r="B21" s="25" t="str">
        <x:v>DE-03</x:v>
      </x:c>
      <x:c r="C21" s="26" t="str">
        <x:v>Demolición de pavimento y base a sustituir</x:v>
      </x:c>
      <x:c r="D21" s="36" t="str">
        <x:v>m²</x:v>
      </x:c>
      <x:c r="E21" s="41"/>
      <x:c r="F21" s="42"/>
      <x:c r="G21" s="43" t="str">
        <x:f>IF(C21="","",IF(COUNT(E21:F21)=2,ROUND(E21*F21,2),""))</x:f>
      </x:c>
    </x:row>
    <x:row r="22" ht="37" customHeight="1">
      <x:c r="A22" s="25" t="str">
        <x:v>Demoliciones</x:v>
      </x:c>
      <x:c r="B22" s="25" t="str">
        <x:v>DE-04</x:v>
      </x:c>
      <x:c r="C22" s="26" t="str">
        <x:v>Carga, transporte y gestión de residuos definidos</x:v>
      </x:c>
      <x:c r="D22" s="36" t="str">
        <x:v>ud</x:v>
      </x:c>
      <x:c r="E22" s="41"/>
      <x:c r="F22" s="42"/>
      <x:c r="G22" s="43" t="str">
        <x:f>IF(C22="","",IF(COUNT(E22:F22)=2,ROUND(E22*F22,2),""))</x:f>
      </x:c>
    </x:row>
    <x:row r="23" ht="37" customHeight="1">
      <x:c r="A23" s="25" t="str">
        <x:v>Fontanería</x:v>
      </x:c>
      <x:c r="B23" s="25" t="str">
        <x:v>FO-01</x:v>
      </x:c>
      <x:c r="C23" s="26" t="str">
        <x:v>Renovación de puntos de agua según alcance</x:v>
      </x:c>
      <x:c r="D23" s="36" t="str">
        <x:v>ud</x:v>
      </x:c>
      <x:c r="E23" s="41"/>
      <x:c r="F23" s="42"/>
      <x:c r="G23" s="43" t="str">
        <x:f>IF(C23="","",IF(COUNT(E23:F23)=2,ROUND(E23*F23,2),""))</x:f>
      </x:c>
    </x:row>
    <x:row r="24" ht="37" customHeight="1">
      <x:c r="A24" s="25" t="str">
        <x:v>Fontanería</x:v>
      </x:c>
      <x:c r="B24" s="25" t="str">
        <x:v>FO-02</x:v>
      </x:c>
      <x:c r="C24" s="26" t="str">
        <x:v>Renovación de desagües según alcance</x:v>
      </x:c>
      <x:c r="D24" s="36" t="str">
        <x:v>ud</x:v>
      </x:c>
      <x:c r="E24" s="41"/>
      <x:c r="F24" s="42"/>
      <x:c r="G24" s="43" t="str">
        <x:f>IF(C24="","",IF(COUNT(E24:F24)=2,ROUND(E24*F24,2),""))</x:f>
      </x:c>
    </x:row>
    <x:row r="25" ht="37" customHeight="1">
      <x:c r="A25" s="25" t="str">
        <x:v>Fontanería</x:v>
      </x:c>
      <x:c r="B25" s="25" t="str">
        <x:v>FO-03</x:v>
      </x:c>
      <x:c r="C25" s="26" t="str">
        <x:v>Pruebas de estanqueidad de la instalación</x:v>
      </x:c>
      <x:c r="D25" s="36" t="str">
        <x:v>ud</x:v>
      </x:c>
      <x:c r="E25" s="41"/>
      <x:c r="F25" s="42"/>
      <x:c r="G25" s="43" t="str">
        <x:f>IF(C25="","",IF(COUNT(E25:F25)=2,ROUND(E25*F25,2),""))</x:f>
      </x:c>
    </x:row>
    <x:row r="26" ht="37" customHeight="1">
      <x:c r="A26" s="25" t="str">
        <x:v>Electricidad</x:v>
      </x:c>
      <x:c r="B26" s="25" t="str">
        <x:v>EL-01</x:v>
      </x:c>
      <x:c r="C26" s="26" t="str">
        <x:v>Puntos eléctricos definidos en la oferta</x:v>
      </x:c>
      <x:c r="D26" s="36" t="str">
        <x:v>ud</x:v>
      </x:c>
      <x:c r="E26" s="41"/>
      <x:c r="F26" s="42"/>
      <x:c r="G26" s="43" t="str">
        <x:f>IF(C26="","",IF(COUNT(E26:F26)=2,ROUND(E26*F26,2),""))</x:f>
      </x:c>
    </x:row>
    <x:row r="27" ht="37" customHeight="1">
      <x:c r="A27" s="25" t="str">
        <x:v>Electricidad</x:v>
      </x:c>
      <x:c r="B27" s="25" t="str">
        <x:v>EL-02</x:v>
      </x:c>
      <x:c r="C27" s="26" t="str">
        <x:v>Suministro y montaje de luminaria definida</x:v>
      </x:c>
      <x:c r="D27" s="36" t="str">
        <x:v>ud</x:v>
      </x:c>
      <x:c r="E27" s="41"/>
      <x:c r="F27" s="42"/>
      <x:c r="G27" s="43" t="str">
        <x:f>IF(C27="","",IF(COUNT(E27:F27)=2,ROUND(E27*F27,2),""))</x:f>
      </x:c>
    </x:row>
    <x:row r="28" ht="37" customHeight="1">
      <x:c r="A28" s="25" t="str">
        <x:v>Albañilería</x:v>
      </x:c>
      <x:c r="B28" s="25" t="str">
        <x:v>AL-01</x:v>
      </x:c>
      <x:c r="C28" s="26" t="str">
        <x:v>Regularización de paramentos para revestir</x:v>
      </x:c>
      <x:c r="D28" s="36" t="str">
        <x:v>m²</x:v>
      </x:c>
      <x:c r="E28" s="41"/>
      <x:c r="F28" s="42"/>
      <x:c r="G28" s="43" t="str">
        <x:f>IF(C28="","",IF(COUNT(E28:F28)=2,ROUND(E28*F28,2),""))</x:f>
      </x:c>
    </x:row>
    <x:row r="29" ht="37" customHeight="1">
      <x:c r="A29" s="25" t="str">
        <x:v>Albañilería</x:v>
      </x:c>
      <x:c r="B29" s="25" t="str">
        <x:v>AL-02</x:v>
      </x:c>
      <x:c r="C29" s="26" t="str">
        <x:v>Preparación y nivelación del suelo</x:v>
      </x:c>
      <x:c r="D29" s="36" t="str">
        <x:v>m²</x:v>
      </x:c>
      <x:c r="E29" s="41"/>
      <x:c r="F29" s="42"/>
      <x:c r="G29" s="43" t="str">
        <x:f>IF(C29="","",IF(COUNT(E29:F29)=2,ROUND(E29*F29,2),""))</x:f>
      </x:c>
    </x:row>
    <x:row r="30" ht="37" customHeight="1">
      <x:c r="A30" s="25" t="str">
        <x:v>Albañilería</x:v>
      </x:c>
      <x:c r="B30" s="25" t="str">
        <x:v>AL-03</x:v>
      </x:c>
      <x:c r="C30" s="26" t="str">
        <x:v>Impermeabilización de la zona húmeda definida</x:v>
      </x:c>
      <x:c r="D30" s="36" t="str">
        <x:v>m²</x:v>
      </x:c>
      <x:c r="E30" s="41"/>
      <x:c r="F30" s="42"/>
      <x:c r="G30" s="43" t="str">
        <x:f>IF(C30="","",IF(COUNT(E30:F30)=2,ROUND(E30*F30,2),""))</x:f>
      </x:c>
    </x:row>
    <x:row r="31" ht="37" customHeight="1">
      <x:c r="A31" s="25" t="str">
        <x:v>Revestimientos</x:v>
      </x:c>
      <x:c r="B31" s="25" t="str">
        <x:v>RE-01</x:v>
      </x:c>
      <x:c r="C31" s="26" t="str">
        <x:v>Suministro y colocación de revestimiento de pared</x:v>
      </x:c>
      <x:c r="D31" s="36" t="str">
        <x:v>m²</x:v>
      </x:c>
      <x:c r="E31" s="41"/>
      <x:c r="F31" s="42"/>
      <x:c r="G31" s="43" t="str">
        <x:f>IF(C31="","",IF(COUNT(E31:F31)=2,ROUND(E31*F31,2),""))</x:f>
      </x:c>
    </x:row>
    <x:row r="32" ht="37" customHeight="1">
      <x:c r="A32" s="25" t="str">
        <x:v>Revestimientos</x:v>
      </x:c>
      <x:c r="B32" s="25" t="str">
        <x:v>RE-02</x:v>
      </x:c>
      <x:c r="C32" s="26" t="str">
        <x:v>Suministro y colocación de pavimento</x:v>
      </x:c>
      <x:c r="D32" s="36" t="str">
        <x:v>m²</x:v>
      </x:c>
      <x:c r="E32" s="41"/>
      <x:c r="F32" s="42"/>
      <x:c r="G32" s="43" t="str">
        <x:f>IF(C32="","",IF(COUNT(E32:F32)=2,ROUND(E32*F32,2),""))</x:f>
      </x:c>
    </x:row>
    <x:row r="33" ht="37" customHeight="1">
      <x:c r="A33" s="25" t="str">
        <x:v>Equipamiento</x:v>
      </x:c>
      <x:c r="B33" s="25" t="str">
        <x:v>EQ-01</x:v>
      </x:c>
      <x:c r="C33" s="26" t="str">
        <x:v>Suministro y montaje de plato de ducha definido</x:v>
      </x:c>
      <x:c r="D33" s="36" t="str">
        <x:v>ud</x:v>
      </x:c>
      <x:c r="E33" s="41"/>
      <x:c r="F33" s="42"/>
      <x:c r="G33" s="43" t="str">
        <x:f>IF(C33="","",IF(COUNT(E33:F33)=2,ROUND(E33*F33,2),""))</x:f>
      </x:c>
    </x:row>
    <x:row r="34" ht="37" customHeight="1">
      <x:c r="A34" s="25" t="str">
        <x:v>Equipamiento</x:v>
      </x:c>
      <x:c r="B34" s="25" t="str">
        <x:v>EQ-02</x:v>
      </x:c>
      <x:c r="C34" s="26" t="str">
        <x:v>Suministro y montaje de mampara definida</x:v>
      </x:c>
      <x:c r="D34" s="36" t="str">
        <x:v>ud</x:v>
      </x:c>
      <x:c r="E34" s="41"/>
      <x:c r="F34" s="42"/>
      <x:c r="G34" s="43" t="str">
        <x:f>IF(C34="","",IF(COUNT(E34:F34)=2,ROUND(E34*F34,2),""))</x:f>
      </x:c>
    </x:row>
    <x:row r="35" ht="37" customHeight="1">
      <x:c r="A35" s="25" t="str">
        <x:v>Equipamiento</x:v>
      </x:c>
      <x:c r="B35" s="25" t="str">
        <x:v>EQ-03</x:v>
      </x:c>
      <x:c r="C35" s="26" t="str">
        <x:v>Suministro y montaje de inodoro definido</x:v>
      </x:c>
      <x:c r="D35" s="36" t="str">
        <x:v>ud</x:v>
      </x:c>
      <x:c r="E35" s="41"/>
      <x:c r="F35" s="42"/>
      <x:c r="G35" s="43" t="str">
        <x:f>IF(C35="","",IF(COUNT(E35:F35)=2,ROUND(E35*F35,2),""))</x:f>
      </x:c>
    </x:row>
    <x:row r="36" ht="37" customHeight="1">
      <x:c r="A36" s="25" t="str">
        <x:v>Equipamiento</x:v>
      </x:c>
      <x:c r="B36" s="25" t="str">
        <x:v>EQ-04</x:v>
      </x:c>
      <x:c r="C36" s="26" t="str">
        <x:v>Mueble, lavabo y grifería de lavabo definidos</x:v>
      </x:c>
      <x:c r="D36" s="36" t="str">
        <x:v>ud</x:v>
      </x:c>
      <x:c r="E36" s="41"/>
      <x:c r="F36" s="42"/>
      <x:c r="G36" s="43" t="str">
        <x:f>IF(C36="","",IF(COUNT(E36:F36)=2,ROUND(E36*F36,2),""))</x:f>
      </x:c>
    </x:row>
    <x:row r="37" ht="37" customHeight="1">
      <x:c r="A37" s="25" t="str">
        <x:v>Equipamiento</x:v>
      </x:c>
      <x:c r="B37" s="25" t="str">
        <x:v>EQ-05</x:v>
      </x:c>
      <x:c r="C37" s="26" t="str">
        <x:v>Suministro y montaje de grifería de ducha definida</x:v>
      </x:c>
      <x:c r="D37" s="36" t="str">
        <x:v>ud</x:v>
      </x:c>
      <x:c r="E37" s="41"/>
      <x:c r="F37" s="42"/>
      <x:c r="G37" s="43" t="str">
        <x:f>IF(C37="","",IF(COUNT(E37:F37)=2,ROUND(E37*F37,2),""))</x:f>
      </x:c>
    </x:row>
    <x:row r="38" ht="37" customHeight="1">
      <x:c r="A38" s="25" t="str">
        <x:v>Remates</x:v>
      </x:c>
      <x:c r="B38" s="25" t="str">
        <x:v>RM-01</x:v>
      </x:c>
      <x:c r="C38" s="26" t="str">
        <x:v>Pintura de techo con preparación definida</x:v>
      </x:c>
      <x:c r="D38" s="36" t="str">
        <x:v>m²</x:v>
      </x:c>
      <x:c r="E38" s="41"/>
      <x:c r="F38" s="42"/>
      <x:c r="G38" s="43" t="str">
        <x:f>IF(C38="","",IF(COUNT(E38:F38)=2,ROUND(E38*F38,2),""))</x:f>
      </x:c>
    </x:row>
    <x:row r="39" ht="37" customHeight="1">
      <x:c r="A39" s="25" t="str">
        <x:v>Remates</x:v>
      </x:c>
      <x:c r="B39" s="25" t="str">
        <x:v>RM-02</x:v>
      </x:c>
      <x:c r="C39" s="26" t="str">
        <x:v>Sellados finales, limpieza y revisión</x:v>
      </x:c>
      <x:c r="D39" s="36" t="str">
        <x:v>ud</x:v>
      </x:c>
      <x:c r="E39" s="41"/>
      <x:c r="F39" s="42"/>
      <x:c r="G39" s="43" t="str">
        <x:f>IF(C39="","",IF(COUNT(E39:F39)=2,ROUND(E39*F39,2),""))</x:f>
      </x:c>
    </x:row>
    <x:row r="40" ht="37" customHeight="1">
      <x:c r="A40" s="25"/>
      <x:c r="B40" s="25"/>
      <x:c r="C40" s="26"/>
      <x:c r="D40" s="36"/>
      <x:c r="E40" s="41"/>
      <x:c r="F40" s="42"/>
      <x:c r="G40" s="43" t="str">
        <x:f>IF(C40="","",IF(COUNT(E40:F40)=2,ROUND(E40*F40,2),""))</x:f>
      </x:c>
    </x:row>
    <x:row r="41" ht="37" customHeight="1">
      <x:c r="A41" s="25"/>
      <x:c r="B41" s="25"/>
      <x:c r="C41" s="26"/>
      <x:c r="D41" s="36"/>
      <x:c r="E41" s="41"/>
      <x:c r="F41" s="42"/>
      <x:c r="G41" s="43" t="str">
        <x:f>IF(C41="","",IF(COUNT(E41:F41)=2,ROUND(E41*F41,2),""))</x:f>
      </x:c>
    </x:row>
    <x:row r="42" ht="37" customHeight="1">
      <x:c r="A42" s="25"/>
      <x:c r="B42" s="25"/>
      <x:c r="C42" s="26"/>
      <x:c r="D42" s="36"/>
      <x:c r="E42" s="41"/>
      <x:c r="F42" s="42"/>
      <x:c r="G42" s="43" t="str">
        <x:f>IF(C42="","",IF(COUNT(E42:F42)=2,ROUND(E42*F42,2),""))</x:f>
      </x:c>
    </x:row>
    <x:row r="43" ht="37" customHeight="1">
      <x:c r="A43" s="25"/>
      <x:c r="B43" s="25"/>
      <x:c r="C43" s="26"/>
      <x:c r="D43" s="36"/>
      <x:c r="E43" s="41"/>
      <x:c r="F43" s="42"/>
      <x:c r="G43" s="43" t="str">
        <x:f>IF(C43="","",IF(COUNT(E43:F43)=2,ROUND(E43*F43,2),""))</x:f>
      </x:c>
    </x:row>
    <x:row r="44" ht="37" customHeight="1">
      <x:c r="A44" s="25"/>
      <x:c r="B44" s="25"/>
      <x:c r="C44" s="26"/>
      <x:c r="D44" s="36"/>
      <x:c r="E44" s="41"/>
      <x:c r="F44" s="42"/>
      <x:c r="G44" s="43" t="str">
        <x:f>IF(C44="","",IF(COUNT(E44:F44)=2,ROUND(E44*F44,2),""))</x:f>
      </x:c>
    </x:row>
    <x:row r="45" ht="37" customHeight="1">
      <x:c r="A45" s="25"/>
      <x:c r="B45" s="25"/>
      <x:c r="C45" s="26"/>
      <x:c r="D45" s="36"/>
      <x:c r="E45" s="41"/>
      <x:c r="F45" s="42"/>
      <x:c r="G45" s="43" t="str">
        <x:f>IF(C45="","",IF(COUNT(E45:F45)=2,ROUND(E45*F45,2),""))</x:f>
      </x:c>
    </x:row>
    <x:row r="46" ht="37" customHeight="1">
      <x:c r="A46" s="25"/>
      <x:c r="B46" s="25"/>
      <x:c r="C46" s="26"/>
      <x:c r="D46" s="36"/>
      <x:c r="E46" s="41"/>
      <x:c r="F46" s="42"/>
      <x:c r="G46" s="43" t="str">
        <x:f>IF(C46="","",IF(COUNT(E46:F46)=2,ROUND(E46*F46,2),""))</x:f>
      </x:c>
    </x:row>
    <x:row r="47" ht="37" customHeight="1">
      <x:c r="A47" s="25"/>
      <x:c r="B47" s="25"/>
      <x:c r="C47" s="26"/>
      <x:c r="D47" s="36"/>
      <x:c r="E47" s="41"/>
      <x:c r="F47" s="42"/>
      <x:c r="G47" s="43" t="str">
        <x:f>IF(C47="","",IF(COUNT(E47:F47)=2,ROUND(E47*F47,2),""))</x:f>
      </x:c>
    </x:row>
    <x:row r="48" ht="37" customHeight="1">
      <x:c r="A48" s="25"/>
      <x:c r="B48" s="25"/>
      <x:c r="C48" s="26"/>
      <x:c r="D48" s="36"/>
      <x:c r="E48" s="41"/>
      <x:c r="F48" s="42"/>
      <x:c r="G48" s="43" t="str">
        <x:f>IF(C48="","",IF(COUNT(E48:F48)=2,ROUND(E48*F48,2),""))</x:f>
      </x:c>
    </x:row>
    <x:row r="49" ht="37" customHeight="1">
      <x:c r="A49" s="25"/>
      <x:c r="B49" s="25"/>
      <x:c r="C49" s="26"/>
      <x:c r="D49" s="36"/>
      <x:c r="E49" s="41"/>
      <x:c r="F49" s="42"/>
      <x:c r="G49" s="43" t="str">
        <x:f>IF(C49="","",IF(COUNT(E49:F49)=2,ROUND(E49*F49,2),""))</x:f>
      </x:c>
    </x:row>
    <x:row r="50" ht="37" customHeight="1">
      <x:c r="A50" s="25"/>
      <x:c r="B50" s="25"/>
      <x:c r="C50" s="26"/>
      <x:c r="D50" s="36"/>
      <x:c r="E50" s="41"/>
      <x:c r="F50" s="42"/>
      <x:c r="G50" s="43" t="str">
        <x:f>IF(C50="","",IF(COUNT(E50:F50)=2,ROUND(E50*F50,2),""))</x:f>
      </x:c>
    </x:row>
    <x:row r="51" ht="37" customHeight="1">
      <x:c r="A51" s="25"/>
      <x:c r="B51" s="25"/>
      <x:c r="C51" s="26"/>
      <x:c r="D51" s="36"/>
      <x:c r="E51" s="41"/>
      <x:c r="F51" s="42"/>
      <x:c r="G51" s="43" t="str">
        <x:f>IF(C51="","",IF(COUNT(E51:F51)=2,ROUND(E51*F51,2),""))</x:f>
      </x:c>
    </x:row>
    <x:row r="52" ht="37" customHeight="1">
      <x:c r="A52" s="25"/>
      <x:c r="B52" s="25"/>
      <x:c r="C52" s="26"/>
      <x:c r="D52" s="36"/>
      <x:c r="E52" s="41"/>
      <x:c r="F52" s="42"/>
      <x:c r="G52" s="43" t="str">
        <x:f>IF(C52="","",IF(COUNT(E52:F52)=2,ROUND(E52*F52,2),""))</x:f>
      </x:c>
    </x:row>
    <x:row r="53" ht="37" customHeight="1">
      <x:c r="A53" s="25"/>
      <x:c r="B53" s="25"/>
      <x:c r="C53" s="26"/>
      <x:c r="D53" s="36"/>
      <x:c r="E53" s="41"/>
      <x:c r="F53" s="42"/>
      <x:c r="G53" s="43" t="str">
        <x:f>IF(C53="","",IF(COUNT(E53:F53)=2,ROUND(E53*F53,2),""))</x:f>
      </x:c>
    </x:row>
    <x:row r="54" ht="37" customHeight="1">
      <x:c r="A54" s="25"/>
      <x:c r="B54" s="25"/>
      <x:c r="C54" s="26"/>
      <x:c r="D54" s="36"/>
      <x:c r="E54" s="41"/>
      <x:c r="F54" s="42"/>
      <x:c r="G54" s="43" t="str">
        <x:f>IF(C54="","",IF(COUNT(E54:F54)=2,ROUND(E54*F54,2),""))</x:f>
      </x:c>
    </x:row>
    <x:row r="55" ht="37" customHeight="1">
      <x:c r="A55" s="25"/>
      <x:c r="B55" s="25"/>
      <x:c r="C55" s="26"/>
      <x:c r="D55" s="36"/>
      <x:c r="E55" s="41"/>
      <x:c r="F55" s="42"/>
      <x:c r="G55" s="43" t="str">
        <x:f>IF(C55="","",IF(COUNT(E55:F55)=2,ROUND(E55*F55,2),""))</x:f>
      </x:c>
    </x:row>
    <x:row r="56" ht="37" customHeight="1">
      <x:c r="A56" s="25"/>
      <x:c r="B56" s="25"/>
      <x:c r="C56" s="26"/>
      <x:c r="D56" s="36"/>
      <x:c r="E56" s="41"/>
      <x:c r="F56" s="42"/>
      <x:c r="G56" s="43" t="str">
        <x:f>IF(C56="","",IF(COUNT(E56:F56)=2,ROUND(E56*F56,2),""))</x:f>
      </x:c>
    </x:row>
    <x:row r="57" ht="37" customHeight="1">
      <x:c r="A57" s="25"/>
      <x:c r="B57" s="25"/>
      <x:c r="C57" s="26"/>
      <x:c r="D57" s="36"/>
      <x:c r="E57" s="41"/>
      <x:c r="F57" s="42"/>
      <x:c r="G57" s="43" t="str">
        <x:f>IF(C57="","",IF(COUNT(E57:F57)=2,ROUND(E57*F57,2),""))</x:f>
      </x:c>
    </x:row>
    <x:row r="58" ht="37" customHeight="1">
      <x:c r="A58" s="25"/>
      <x:c r="B58" s="25"/>
      <x:c r="C58" s="26"/>
      <x:c r="D58" s="36"/>
      <x:c r="E58" s="41"/>
      <x:c r="F58" s="42"/>
      <x:c r="G58" s="43" t="str">
        <x:f>IF(C58="","",IF(COUNT(E58:F58)=2,ROUND(E58*F58,2),""))</x:f>
      </x:c>
    </x:row>
    <x:row r="59" ht="37" customHeight="1">
      <x:c r="A59" s="25"/>
      <x:c r="B59" s="25"/>
      <x:c r="C59" s="26"/>
      <x:c r="D59" s="36"/>
      <x:c r="E59" s="41"/>
      <x:c r="F59" s="42"/>
      <x:c r="G59" s="43" t="str">
        <x:f>IF(C59="","",IF(COUNT(E59:F59)=2,ROUND(E59*F59,2),""))</x:f>
      </x:c>
    </x:row>
    <x:row r="60" ht="37" customHeight="1">
      <x:c r="A60" s="25"/>
      <x:c r="B60" s="25"/>
      <x:c r="C60" s="26"/>
      <x:c r="D60" s="36"/>
      <x:c r="E60" s="41"/>
      <x:c r="F60" s="42"/>
      <x:c r="G60" s="43" t="str">
        <x:f>IF(C60="","",IF(COUNT(E60:F60)=2,ROUND(E60*F60,2),""))</x:f>
      </x:c>
    </x:row>
    <x:row r="61" ht="37" customHeight="1">
      <x:c r="A61" s="25"/>
      <x:c r="B61" s="25"/>
      <x:c r="C61" s="26"/>
      <x:c r="D61" s="36"/>
      <x:c r="E61" s="41"/>
      <x:c r="F61" s="42"/>
      <x:c r="G61" s="43" t="str">
        <x:f>IF(C61="","",IF(COUNT(E61:F61)=2,ROUND(E61*F61,2),""))</x:f>
      </x:c>
    </x:row>
    <x:row r="62" ht="37" customHeight="1">
      <x:c r="A62" s="25"/>
      <x:c r="B62" s="25"/>
      <x:c r="C62" s="26"/>
      <x:c r="D62" s="36"/>
      <x:c r="E62" s="41"/>
      <x:c r="F62" s="42"/>
      <x:c r="G62" s="43" t="str">
        <x:f>IF(C62="","",IF(COUNT(E62:F62)=2,ROUND(E62*F62,2),""))</x:f>
      </x:c>
    </x:row>
    <x:row r="63" ht="37" customHeight="1">
      <x:c r="A63" s="25"/>
      <x:c r="B63" s="25"/>
      <x:c r="C63" s="26"/>
      <x:c r="D63" s="36"/>
      <x:c r="E63" s="41"/>
      <x:c r="F63" s="42"/>
      <x:c r="G63" s="43" t="str">
        <x:f>IF(C63="","",IF(COUNT(E63:F63)=2,ROUND(E63*F63,2),""))</x:f>
      </x:c>
    </x:row>
    <x:row r="64" ht="37" customHeight="1">
      <x:c r="A64" s="25"/>
      <x:c r="B64" s="25"/>
      <x:c r="C64" s="26"/>
      <x:c r="D64" s="36"/>
      <x:c r="E64" s="41"/>
      <x:c r="F64" s="42"/>
      <x:c r="G64" s="43" t="str">
        <x:f>IF(C64="","",IF(COUNT(E64:F64)=2,ROUND(E64*F64,2),""))</x:f>
      </x:c>
    </x:row>
    <x:row r="65" ht="37" customHeight="1">
      <x:c r="A65" s="25"/>
      <x:c r="B65" s="25"/>
      <x:c r="C65" s="26"/>
      <x:c r="D65" s="36"/>
      <x:c r="E65" s="41"/>
      <x:c r="F65" s="42"/>
      <x:c r="G65" s="43" t="str">
        <x:f>IF(C65="","",IF(COUNT(E65:F65)=2,ROUND(E65*F65,2),""))</x:f>
      </x:c>
    </x:row>
    <x:row r="66" ht="37" customHeight="1">
      <x:c r="A66" s="25"/>
      <x:c r="B66" s="25"/>
      <x:c r="C66" s="26"/>
      <x:c r="D66" s="36"/>
      <x:c r="E66" s="41"/>
      <x:c r="F66" s="42"/>
      <x:c r="G66" s="43" t="str">
        <x:f>IF(C66="","",IF(COUNT(E66:F66)=2,ROUND(E66*F66,2),""))</x:f>
      </x:c>
    </x:row>
    <x:row r="67" ht="37" customHeight="1">
      <x:c r="A67" s="30"/>
      <x:c r="B67" s="30"/>
      <x:c r="C67" s="31"/>
      <x:c r="D67" s="37"/>
      <x:c r="E67" s="44"/>
      <x:c r="F67" s="45"/>
      <x:c r="G67" s="46" t="str">
        <x:f>IF(C67="","",IF(COUNT(E67:F67)=2,ROUND(E67*F67,2),""))</x:f>
      </x:c>
    </x:row>
    <x:row r="68" ht="23" customHeight="1">
      <x:c r="A68" s="2"/>
      <x:c r="B68" s="2"/>
      <x:c r="C68" s="2"/>
      <x:c r="D68" s="2"/>
      <x:c r="E68" s="2"/>
      <x:c r="F68" s="2"/>
      <x:c r="G68" s="2"/>
    </x:row>
    <x:row r="69" ht="23" customHeight="1">
      <x:c r="A69" s="2"/>
      <x:c r="B69" s="2"/>
      <x:c r="C69" s="2"/>
      <x:c r="D69" s="2"/>
      <x:c r="E69" s="2"/>
      <x:c r="F69" s="2"/>
      <x:c r="G69" s="2"/>
    </x:row>
  </x:sheetData>
  <x:conditionalFormatting sqref="E18:F67">
    <x:cfRule type="expression" dxfId="0" priority="1">
      <x:formula>AND($C18&lt;&gt;"",COUNTA($E18:$F18)&gt;0,COUNT($E18:$F18)&lt;2)</x:formula>
    </x:cfRule>
  </x:conditionalFormatting>
  <x:conditionalFormatting sqref="A18:A67">
    <x:cfRule type="expression" dxfId="1" priority="2">
      <x:formula>AND($C18&lt;&gt;"",$A18="")</x:formula>
    </x:cfRule>
  </x:conditionalFormatting>
  <x:dataValidations count="2">
    <x:dataValidation type="list" sqref="A18:A67">
      <x:formula1>"Protecciones,Demoliciones,Fontanería,Electricidad,Albañilería,Revestimientos,Equipamiento,Remates"</x:formula1>
    </x:dataValidation>
    <x:dataValidation type="list" sqref="D18:D67">
      <x:formula1>"m²,m,ud,h,lote"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4cb5da999d4b18"/>
  </x:tableParts>
</x:worksheet>
</file>

<file path=xl/worksheets/sheet3.xml><?xml version="1.0" encoding="utf-8"?>
<x:worksheet xmlns:x="http://schemas.openxmlformats.org/spreadsheetml/2006/main">
  <x:sheetPr>
    <x:tabColor rgb="FF181818"/>
  </x:sheetPr>
  <x:sheetViews>
    <x:sheetView showGridLines="0" workbookViewId="0"/>
  </x:sheetViews>
  <x:sheetFormatPr defaultRowHeight="15"/>
  <x:cols>
    <x:col min="1" max="1" width="31" hidden="0" customWidth="1"/>
    <x:col min="2" max="2" width="20" hidden="0" customWidth="1"/>
    <x:col min="3" max="3" width="21" hidden="0" customWidth="1"/>
    <x:col min="4" max="4" width="4" hidden="0" customWidth="1"/>
    <x:col min="5" max="5" width="51" hidden="0" customWidth="1"/>
    <x:col min="6" max="6" width="4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Resumen del presupuesto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2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Proyecto</x:v>
      </x:c>
      <x:c r="B5" s="2" t="str">
        <x:f>IF('Presupuesto'!C5="","",'Presupuesto'!C5)</x:f>
      </x:c>
      <x:c r="C5" s="2"/>
      <x:c r="D5" s="2"/>
      <x:c r="E5" s="2"/>
      <x:c r="F5" s="2"/>
    </x:row>
    <x:row r="6" ht="23" customHeight="1">
      <x:c r="A6" s="2" t="str">
        <x:v>Cliente</x:v>
      </x:c>
      <x:c r="B6" s="2" t="str">
        <x:f>IF('Presupuesto'!C6="","",'Presupuesto'!C6)</x:f>
      </x:c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32" customHeight="1">
      <x:c r="A8" s="14" t="str">
        <x:v>TOTAL SIN IMPUESTOS</x:v>
      </x:c>
      <x:c r="B8" s="14"/>
      <x:c r="C8" s="15" t="str">
        <x:f>IF(COUNT(Partidas[Importe])=0,"",'Presupuesto'!G13)</x:f>
      </x:c>
      <x:c r="D8" s="2"/>
      <x:c r="E8" s="2"/>
      <x:c r="F8" s="2"/>
    </x:row>
    <x:row r="9" ht="23" customHeight="1">
      <x:c r="A9" s="6" t="str">
        <x:f>'Presupuesto'!A15</x:f>
        <x:v>Partidas pendientes de cantidad o precio: 22</x:v>
      </x:c>
      <x:c r="B9" s="2"/>
      <x:c r="C9" s="2"/>
      <x:c r="D9" s="2"/>
      <x:c r="E9" s="2"/>
      <x:c r="F9" s="2"/>
    </x:row>
    <x:row r="10" ht="23" customHeight="1">
      <x:c r="A10" s="2"/>
      <x:c r="B10" s="2"/>
      <x:c r="C10" s="2"/>
      <x:c r="D10" s="2"/>
      <x:c r="E10" s="2"/>
      <x:c r="F10" s="2"/>
    </x:row>
    <x:row r="11" ht="40" customHeight="1">
      <x:c r="A11" s="55" t="str">
        <x:v>Capítulo</x:v>
      </x:c>
      <x:c r="B11" s="56" t="str">
        <x:v>Partidas descritas</x:v>
      </x:c>
      <x:c r="C11" s="57" t="str">
        <x:v>Subtotal valorado sin impuestos</x:v>
      </x:c>
      <x:c r="D11" s="2"/>
      <x:c r="E11" s="2"/>
      <x:c r="F11" s="2"/>
    </x:row>
    <x:row r="12" ht="29" customHeight="1">
      <x:c r="A12" s="62" t="str">
        <x:v>Protecciones</x:v>
      </x:c>
      <x:c r="B12" s="63" t="n">
        <x:f>COUNTIFS(Partidas[Capítulo],A12,Partidas[Descripción],"&lt;&gt;")</x:f>
        <x:v>1</x:v>
      </x:c>
      <x:c r="C12" s="64" t="str">
        <x:f>IF(COUNT(Partidas[Importe])=0,"",SUMIFS(Partidas[Importe],Partidas[Capítulo],A12))</x:f>
      </x:c>
      <x:c r="D12" s="2"/>
      <x:c r="E12" s="5" t="str">
        <x:v>Cómo leer el resumen</x:v>
      </x:c>
      <x:c r="F12" s="2"/>
    </x:row>
    <x:row r="13" ht="46" customHeight="1">
      <x:c r="A13" s="65" t="str">
        <x:v>Demoliciones</x:v>
      </x:c>
      <x:c r="B13" s="66" t="n">
        <x:f>COUNTIFS(Partidas[Capítulo],A13,Partidas[Descripción],"&lt;&gt;")</x:f>
        <x:v>4</x:v>
      </x:c>
      <x:c r="C13" s="67" t="str">
        <x:f>IF(COUNT(Partidas[Importe])=0,"",SUMIFS(Partidas[Importe],Partidas[Capítulo],A13))</x:f>
      </x:c>
      <x:c r="D13" s="2"/>
      <x:c r="E13" s="7" t="str">
        <x:v>Se actualiza desde Presupuesto. El ejemplo resuelto no se suma a tu oferta.</x:v>
      </x:c>
      <x:c r="F13" s="2"/>
    </x:row>
    <x:row r="14" ht="29" customHeight="1">
      <x:c r="A14" s="65" t="str">
        <x:v>Fontanería</x:v>
      </x:c>
      <x:c r="B14" s="66" t="n">
        <x:f>COUNTIFS(Partidas[Capítulo],A14,Partidas[Descripción],"&lt;&gt;")</x:f>
        <x:v>3</x:v>
      </x:c>
      <x:c r="C14" s="67" t="str">
        <x:f>IF(COUNT(Partidas[Importe])=0,"",SUMIFS(Partidas[Importe],Partidas[Capítulo],A14))</x:f>
      </x:c>
      <x:c r="D14" s="2"/>
      <x:c r="E14" s="2"/>
      <x:c r="F14" s="2"/>
    </x:row>
    <x:row r="15" ht="46" customHeight="1">
      <x:c r="A15" s="65" t="str">
        <x:v>Electricidad</x:v>
      </x:c>
      <x:c r="B15" s="66" t="n">
        <x:f>COUNTIFS(Partidas[Capítulo],A15,Partidas[Descripción],"&lt;&gt;")</x:f>
        <x:v>2</x:v>
      </x:c>
      <x:c r="C15" s="67" t="str">
        <x:f>IF(COUNT(Partidas[Importe])=0,"",SUMIFS(Partidas[Importe],Partidas[Capítulo],A15))</x:f>
      </x:c>
      <x:c r="D15" s="2"/>
      <x:c r="E15" s="7" t="str">
        <x:v>Si faltan cantidades o precios, el total es parcial. Revisa el aviso antes de entregar.</x:v>
      </x:c>
      <x:c r="F15" s="2"/>
    </x:row>
    <x:row r="16" ht="29" customHeight="1">
      <x:c r="A16" s="65" t="str">
        <x:v>Albañilería</x:v>
      </x:c>
      <x:c r="B16" s="66" t="n">
        <x:f>COUNTIFS(Partidas[Capítulo],A16,Partidas[Descripción],"&lt;&gt;")</x:f>
        <x:v>3</x:v>
      </x:c>
      <x:c r="C16" s="67" t="str">
        <x:f>IF(COUNT(Partidas[Importe])=0,"",SUMIFS(Partidas[Importe],Partidas[Capítulo],A16))</x:f>
      </x:c>
      <x:c r="D16" s="2"/>
      <x:c r="E16" s="2"/>
      <x:c r="F16" s="2"/>
    </x:row>
    <x:row r="17" ht="46" customHeight="1">
      <x:c r="A17" s="65" t="str">
        <x:v>Revestimientos</x:v>
      </x:c>
      <x:c r="B17" s="66" t="n">
        <x:f>COUNTIFS(Partidas[Capítulo],A17,Partidas[Descripción],"&lt;&gt;")</x:f>
        <x:v>2</x:v>
      </x:c>
      <x:c r="C17" s="67" t="str">
        <x:f>IF(COUNT(Partidas[Importe])=0,"",SUMIFS(Partidas[Importe],Partidas[Capítulo],A17))</x:f>
      </x:c>
      <x:c r="D17" s="2"/>
      <x:c r="E17" s="7" t="str">
        <x:v>Otros capítulos reúne nombres distintos de los ocho sugeridos o partidas sin capítulo.</x:v>
      </x:c>
      <x:c r="F17" s="2"/>
    </x:row>
    <x:row r="18" ht="29" customHeight="1">
      <x:c r="A18" s="65" t="str">
        <x:v>Equipamiento</x:v>
      </x:c>
      <x:c r="B18" s="66" t="n">
        <x:f>COUNTIFS(Partidas[Capítulo],A18,Partidas[Descripción],"&lt;&gt;")</x:f>
        <x:v>5</x:v>
      </x:c>
      <x:c r="C18" s="67" t="str">
        <x:f>IF(COUNT(Partidas[Importe])=0,"",SUMIFS(Partidas[Importe],Partidas[Capítulo],A18))</x:f>
      </x:c>
      <x:c r="D18" s="2"/>
      <x:c r="E18" s="2"/>
      <x:c r="F18" s="2"/>
    </x:row>
    <x:row r="19" ht="29" customHeight="1">
      <x:c r="A19" s="65" t="str">
        <x:v>Remates</x:v>
      </x:c>
      <x:c r="B19" s="66" t="n">
        <x:f>COUNTIFS(Partidas[Capítulo],A19,Partidas[Descripción],"&lt;&gt;")</x:f>
        <x:v>2</x:v>
      </x:c>
      <x:c r="C19" s="67" t="str">
        <x:f>IF(COUNT(Partidas[Importe])=0,"",SUMIFS(Partidas[Importe],Partidas[Capítulo],A19))</x:f>
      </x:c>
      <x:c r="D19" s="2"/>
      <x:c r="E19" s="2"/>
      <x:c r="F19" s="2"/>
    </x:row>
    <x:row r="20" ht="29" customHeight="1">
      <x:c r="A20" s="68" t="str">
        <x:v>Otros capítulos</x:v>
      </x:c>
      <x:c r="B20" s="69" t="n">
        <x:f>COUNTA(Partidas[Descripción])-SUM(B12:B19)</x:f>
        <x:v>0</x:v>
      </x:c>
      <x:c r="C20" s="70" t="str">
        <x:f>IF(COUNT(Partidas[Importe])=0,"",SUM(Partidas[Importe])-SUM(C12:C19))</x:f>
      </x:c>
      <x:c r="D20" s="2"/>
      <x:c r="E20" s="2"/>
      <x:c r="F20" s="2"/>
    </x:row>
    <x:row r="21" ht="23" customHeight="1">
      <x:c r="A21" s="2"/>
      <x:c r="B21" s="2"/>
      <x:c r="C21" s="2"/>
      <x:c r="D21" s="2"/>
      <x:c r="E21" s="2"/>
      <x:c r="F21" s="2"/>
    </x:row>
    <x:row r="22" ht="23" customHeight="1">
      <x:c r="A22" s="2"/>
      <x:c r="B22" s="2"/>
      <x:c r="C22" s="2"/>
      <x:c r="D22" s="2"/>
      <x:c r="E22" s="2"/>
      <x:c r="F22" s="2"/>
    </x:row>
    <x:row r="23" ht="23" customHeight="1">
      <x:c r="A23" s="6" t="str">
        <x:v>Para editar el alcance, las exclusiones o el plazo, abre Presupuesto.</x:v>
      </x:c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6CC3A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0" hidden="0" customWidth="1"/>
    <x:col min="5" max="5" width="13" hidden="0" customWidth="1"/>
    <x:col min="6" max="6" width="17" hidden="0" customWidth="1"/>
    <x:col min="7" max="7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Ejemplo resuelto de reforma de baño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6" t="str">
        <x:v>DATOS FICTICIOS. Precios inventados para mostrar el cálculo.</x:v>
      </x:c>
      <x:c r="B4" s="2"/>
      <x:c r="C4" s="2"/>
      <x:c r="D4" s="2"/>
      <x:c r="E4" s="2"/>
      <x:c r="F4" s="2"/>
      <x:c r="G4" s="2"/>
    </x:row>
    <x:row r="5" ht="23" customHeight="1">
      <x:c r="A5" s="2" t="str">
        <x:v>Proyecto</x:v>
      </x:c>
      <x:c r="B5" s="2"/>
      <x:c r="C5" s="11" t="str">
        <x:v>Baño de ejemplo de 5 m²</x:v>
      </x:c>
      <x:c r="D5" s="2"/>
      <x:c r="E5" s="2"/>
      <x:c r="F5" s="2"/>
      <x:c r="G5" s="2"/>
    </x:row>
    <x:row r="6" ht="23" customHeight="1">
      <x:c r="A6" s="2" t="str">
        <x:v>Cliente</x:v>
      </x:c>
      <x:c r="B6" s="2"/>
      <x:c r="C6" s="11" t="str">
        <x:v>Cliente ficticio</x:v>
      </x:c>
      <x:c r="D6" s="2"/>
      <x:c r="E6" s="2"/>
      <x:c r="F6" s="2"/>
      <x:c r="G6" s="2"/>
    </x:row>
    <x:row r="7" ht="23" customHeight="1">
      <x:c r="A7" s="2" t="str">
        <x:v>Referencia</x:v>
      </x:c>
      <x:c r="B7" s="2"/>
      <x:c r="C7" s="11" t="str">
        <x:v>EJEMPLO-001</x:v>
      </x:c>
      <x:c r="D7" s="2"/>
      <x:c r="E7" s="2"/>
      <x:c r="F7" s="2"/>
      <x:c r="G7" s="2"/>
    </x:row>
    <x:row r="8" ht="23" customHeight="1">
      <x:c r="A8" s="2" t="str">
        <x:v>Fecha</x:v>
      </x:c>
      <x:c r="B8" s="2"/>
      <x:c r="C8" s="12" t="n">
        <x:v>46284</x:v>
      </x:c>
      <x:c r="D8" s="2"/>
      <x:c r="E8" s="2"/>
      <x:c r="F8" s="2"/>
      <x:c r="G8" s="2"/>
    </x:row>
    <x:row r="9" ht="23" customHeight="1">
      <x:c r="A9" s="2" t="str">
        <x:v>Plazo previsto</x:v>
      </x:c>
      <x:c r="B9" s="2"/>
      <x:c r="C9" s="11" t="str">
        <x:v>A concretar en la oferta real</x:v>
      </x:c>
      <x:c r="D9" s="2"/>
      <x:c r="E9" s="2"/>
      <x:c r="F9" s="2"/>
      <x:c r="G9" s="2"/>
    </x:row>
    <x:row r="10" ht="55" customHeight="1">
      <x:c r="A10" s="2" t="str">
        <x:v>Alcance incluido</x:v>
      </x:c>
      <x:c r="B10" s="2"/>
      <x:c r="C10" s="11" t="str">
        <x:v>Ejemplo: sustitución de acabados e instalaciones descritas. Equipos según cada partida.</x:v>
      </x:c>
      <x:c r="D10" s="2"/>
      <x:c r="E10" s="2"/>
      <x:c r="F10" s="2"/>
      <x:c r="G10" s="2"/>
    </x:row>
    <x:row r="11" ht="55" customHeight="1">
      <x:c r="A11" s="2" t="str">
        <x:v>Exclusiones</x:v>
      </x:c>
      <x:c r="B11" s="2"/>
      <x:c r="C11" s="11" t="str">
        <x:v>Ejemplo: cambios estructurales, trabajos fuera del baño e imprevistos no definidos.</x:v>
      </x:c>
      <x:c r="D11" s="2"/>
      <x:c r="E11" s="2"/>
      <x:c r="F11" s="2"/>
      <x:c r="G11" s="2"/>
    </x:row>
    <x:row r="12" ht="23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14" t="str">
        <x:v>TOTAL VALORADO</x:v>
      </x:c>
      <x:c r="B13" s="14"/>
      <x:c r="C13" s="14"/>
      <x:c r="D13" s="14"/>
      <x:c r="E13" s="14"/>
      <x:c r="F13" s="14"/>
      <x:c r="G13" s="15" t="n">
        <x:f>IF(COUNT(PartidasEjemplo[Importe])=0,"",SUM(PartidasEjemplo[Importe]))</x:f>
        <x:v>5706</x:v>
      </x:c>
    </x:row>
    <x:row r="14" ht="23" customHeight="1">
      <x:c r="A14" s="6" t="str">
        <x:v>Sin impuestos. Sólo incluye partidas con cantidad y precio.</x:v>
      </x:c>
      <x:c r="B14" s="2"/>
      <x:c r="C14" s="2"/>
      <x:c r="D14" s="2"/>
      <x:c r="E14" s="2"/>
      <x:c r="F14" s="2"/>
      <x:c r="G14" s="2"/>
    </x:row>
    <x:row r="15" ht="23" customHeight="1">
      <x:c r="A15" s="5" t="str">
        <x:f>IF(COUNTA(PartidasEjemplo[Descripción])=0,"Añade las partidas de tu obra.",IF(COUNTA(PartidasEjemplo[Descripción])-COUNT(PartidasEjemplo[Importe])=0,"Todas las partidas descritas tienen cantidad y precio.","Partidas pendientes de cantidad o precio: "&amp;(COUNTA(PartidasEjemplo[Descripción])-COUNT(PartidasEjemplo[Importe]))))</x:f>
        <x:v>Todas las partidas descritas tienen cantidad y precio.</x:v>
      </x:c>
      <x:c r="B15" s="2"/>
      <x:c r="C15" s="2"/>
      <x:c r="D15" s="2"/>
      <x:c r="E15" s="2"/>
      <x:c r="F15" s="2"/>
      <x:c r="G15" s="2"/>
    </x:row>
    <x:row r="16" ht="23" customHeight="1">
      <x:c r="A16" s="2"/>
      <x:c r="B16" s="2"/>
      <x:c r="C16" s="2"/>
      <x:c r="D16" s="2"/>
      <x:c r="E16" s="2"/>
      <x:c r="F16" s="2"/>
      <x:c r="G16" s="2"/>
    </x:row>
    <x:row r="17" ht="32" customHeight="1">
      <x:c r="A17" s="55" t="str">
        <x:v>Capítulo</x:v>
      </x:c>
      <x:c r="B17" s="56" t="str">
        <x:v>Código</x:v>
      </x:c>
      <x:c r="C17" s="56" t="str">
        <x:v>Descripción</x:v>
      </x:c>
      <x:c r="D17" s="56" t="str">
        <x:v>Unidad</x:v>
      </x:c>
      <x:c r="E17" s="56" t="str">
        <x:v>Cantidad</x:v>
      </x:c>
      <x:c r="F17" s="56" t="str">
        <x:v>Precio unitario</x:v>
      </x:c>
      <x:c r="G17" s="57" t="str">
        <x:v>Importe</x:v>
      </x:c>
    </x:row>
    <x:row r="18" ht="37" customHeight="1">
      <x:c r="A18" s="20" t="str">
        <x:v>Protecciones</x:v>
      </x:c>
      <x:c r="B18" s="20" t="str">
        <x:v>PR-01</x:v>
      </x:c>
      <x:c r="C18" s="21" t="str">
        <x:v>Protección del recorrido de acceso y zonas de paso</x:v>
      </x:c>
      <x:c r="D18" s="35" t="str">
        <x:v>ud</x:v>
      </x:c>
      <x:c r="E18" s="38" t="n">
        <x:v>1</x:v>
      </x:c>
      <x:c r="F18" s="39" t="n">
        <x:v>95</x:v>
      </x:c>
      <x:c r="G18" s="40" t="n">
        <x:f>IF(C18="","",IF(COUNT(E18:F18)=2,ROUND(E18*F18,2),""))</x:f>
        <x:v>95</x:v>
      </x:c>
    </x:row>
    <x:row r="19" ht="37" customHeight="1">
      <x:c r="A19" s="25" t="str">
        <x:v>Demoliciones</x:v>
      </x:c>
      <x:c r="B19" s="25" t="str">
        <x:v>DE-01</x:v>
      </x:c>
      <x:c r="C19" s="26" t="str">
        <x:v>Retirada de sanitarios y accesorios existentes</x:v>
      </x:c>
      <x:c r="D19" s="36" t="str">
        <x:v>ud</x:v>
      </x:c>
      <x:c r="E19" s="41" t="n">
        <x:v>1</x:v>
      </x:c>
      <x:c r="F19" s="42" t="n">
        <x:v>160</x:v>
      </x:c>
      <x:c r="G19" s="43" t="n">
        <x:f>IF(C19="","",IF(COUNT(E19:F19)=2,ROUND(E19*F19,2),""))</x:f>
        <x:v>160</x:v>
      </x:c>
    </x:row>
    <x:row r="20" ht="37" customHeight="1">
      <x:c r="A20" s="25" t="str">
        <x:v>Demoliciones</x:v>
      </x:c>
      <x:c r="B20" s="25" t="str">
        <x:v>DE-02</x:v>
      </x:c>
      <x:c r="C20" s="26" t="str">
        <x:v>Demolición de alicatado de paredes</x:v>
      </x:c>
      <x:c r="D20" s="36" t="str">
        <x:v>m²</x:v>
      </x:c>
      <x:c r="E20" s="41" t="n">
        <x:v>22</x:v>
      </x:c>
      <x:c r="F20" s="42" t="n">
        <x:v>15</x:v>
      </x:c>
      <x:c r="G20" s="43" t="n">
        <x:f>IF(C20="","",IF(COUNT(E20:F20)=2,ROUND(E20*F20,2),""))</x:f>
        <x:v>330</x:v>
      </x:c>
    </x:row>
    <x:row r="21" ht="37" customHeight="1">
      <x:c r="A21" s="25" t="str">
        <x:v>Demoliciones</x:v>
      </x:c>
      <x:c r="B21" s="25" t="str">
        <x:v>DE-03</x:v>
      </x:c>
      <x:c r="C21" s="26" t="str">
        <x:v>Demolición de pavimento y base a sustituir</x:v>
      </x:c>
      <x:c r="D21" s="36" t="str">
        <x:v>m²</x:v>
      </x:c>
      <x:c r="E21" s="41" t="n">
        <x:v>5</x:v>
      </x:c>
      <x:c r="F21" s="42" t="n">
        <x:v>22</x:v>
      </x:c>
      <x:c r="G21" s="43" t="n">
        <x:f>IF(C21="","",IF(COUNT(E21:F21)=2,ROUND(E21*F21,2),""))</x:f>
        <x:v>110</x:v>
      </x:c>
    </x:row>
    <x:row r="22" ht="37" customHeight="1">
      <x:c r="A22" s="25" t="str">
        <x:v>Demoliciones</x:v>
      </x:c>
      <x:c r="B22" s="25" t="str">
        <x:v>DE-04</x:v>
      </x:c>
      <x:c r="C22" s="26" t="str">
        <x:v>Carga, transporte y gestión de residuos definidos</x:v>
      </x:c>
      <x:c r="D22" s="36" t="str">
        <x:v>ud</x:v>
      </x:c>
      <x:c r="E22" s="41" t="n">
        <x:v>1</x:v>
      </x:c>
      <x:c r="F22" s="42" t="n">
        <x:v>210</x:v>
      </x:c>
      <x:c r="G22" s="43" t="n">
        <x:f>IF(C22="","",IF(COUNT(E22:F22)=2,ROUND(E22*F22,2),""))</x:f>
        <x:v>210</x:v>
      </x:c>
    </x:row>
    <x:row r="23" ht="37" customHeight="1">
      <x:c r="A23" s="25" t="str">
        <x:v>Fontanería</x:v>
      </x:c>
      <x:c r="B23" s="25" t="str">
        <x:v>FO-01</x:v>
      </x:c>
      <x:c r="C23" s="26" t="str">
        <x:v>Renovación de puntos de agua según alcance</x:v>
      </x:c>
      <x:c r="D23" s="36" t="str">
        <x:v>ud</x:v>
      </x:c>
      <x:c r="E23" s="41" t="n">
        <x:v>3</x:v>
      </x:c>
      <x:c r="F23" s="42" t="n">
        <x:v>135</x:v>
      </x:c>
      <x:c r="G23" s="43" t="n">
        <x:f>IF(C23="","",IF(COUNT(E23:F23)=2,ROUND(E23*F23,2),""))</x:f>
        <x:v>405</x:v>
      </x:c>
    </x:row>
    <x:row r="24" ht="37" customHeight="1">
      <x:c r="A24" s="25" t="str">
        <x:v>Fontanería</x:v>
      </x:c>
      <x:c r="B24" s="25" t="str">
        <x:v>FO-02</x:v>
      </x:c>
      <x:c r="C24" s="26" t="str">
        <x:v>Renovación de desagües según alcance</x:v>
      </x:c>
      <x:c r="D24" s="36" t="str">
        <x:v>ud</x:v>
      </x:c>
      <x:c r="E24" s="41" t="n">
        <x:v>3</x:v>
      </x:c>
      <x:c r="F24" s="42" t="n">
        <x:v>85</x:v>
      </x:c>
      <x:c r="G24" s="43" t="n">
        <x:f>IF(C24="","",IF(COUNT(E24:F24)=2,ROUND(E24*F24,2),""))</x:f>
        <x:v>255</x:v>
      </x:c>
    </x:row>
    <x:row r="25" ht="37" customHeight="1">
      <x:c r="A25" s="25" t="str">
        <x:v>Fontanería</x:v>
      </x:c>
      <x:c r="B25" s="25" t="str">
        <x:v>FO-03</x:v>
      </x:c>
      <x:c r="C25" s="26" t="str">
        <x:v>Pruebas de estanqueidad de la instalación</x:v>
      </x:c>
      <x:c r="D25" s="36" t="str">
        <x:v>ud</x:v>
      </x:c>
      <x:c r="E25" s="41" t="n">
        <x:v>1</x:v>
      </x:c>
      <x:c r="F25" s="42" t="n">
        <x:v>65</x:v>
      </x:c>
      <x:c r="G25" s="43" t="n">
        <x:f>IF(C25="","",IF(COUNT(E25:F25)=2,ROUND(E25*F25,2),""))</x:f>
        <x:v>65</x:v>
      </x:c>
    </x:row>
    <x:row r="26" ht="37" customHeight="1">
      <x:c r="A26" s="25" t="str">
        <x:v>Electricidad</x:v>
      </x:c>
      <x:c r="B26" s="25" t="str">
        <x:v>EL-01</x:v>
      </x:c>
      <x:c r="C26" s="26" t="str">
        <x:v>Puntos eléctricos definidos en la oferta</x:v>
      </x:c>
      <x:c r="D26" s="36" t="str">
        <x:v>ud</x:v>
      </x:c>
      <x:c r="E26" s="41" t="n">
        <x:v>3</x:v>
      </x:c>
      <x:c r="F26" s="42" t="n">
        <x:v>70</x:v>
      </x:c>
      <x:c r="G26" s="43" t="n">
        <x:f>IF(C26="","",IF(COUNT(E26:F26)=2,ROUND(E26*F26,2),""))</x:f>
        <x:v>210</x:v>
      </x:c>
    </x:row>
    <x:row r="27" ht="37" customHeight="1">
      <x:c r="A27" s="25" t="str">
        <x:v>Electricidad</x:v>
      </x:c>
      <x:c r="B27" s="25" t="str">
        <x:v>EL-02</x:v>
      </x:c>
      <x:c r="C27" s="26" t="str">
        <x:v>Suministro y montaje de luminaria definida</x:v>
      </x:c>
      <x:c r="D27" s="36" t="str">
        <x:v>ud</x:v>
      </x:c>
      <x:c r="E27" s="41" t="n">
        <x:v>1</x:v>
      </x:c>
      <x:c r="F27" s="42" t="n">
        <x:v>80</x:v>
      </x:c>
      <x:c r="G27" s="43" t="n">
        <x:f>IF(C27="","",IF(COUNT(E27:F27)=2,ROUND(E27*F27,2),""))</x:f>
        <x:v>80</x:v>
      </x:c>
    </x:row>
    <x:row r="28" ht="37" customHeight="1">
      <x:c r="A28" s="25" t="str">
        <x:v>Albañilería</x:v>
      </x:c>
      <x:c r="B28" s="25" t="str">
        <x:v>AL-01</x:v>
      </x:c>
      <x:c r="C28" s="26" t="str">
        <x:v>Regularización de paramentos para revestir</x:v>
      </x:c>
      <x:c r="D28" s="36" t="str">
        <x:v>m²</x:v>
      </x:c>
      <x:c r="E28" s="41" t="n">
        <x:v>22</x:v>
      </x:c>
      <x:c r="F28" s="42" t="n">
        <x:v>12</x:v>
      </x:c>
      <x:c r="G28" s="43" t="n">
        <x:f>IF(C28="","",IF(COUNT(E28:F28)=2,ROUND(E28*F28,2),""))</x:f>
        <x:v>264</x:v>
      </x:c>
    </x:row>
    <x:row r="29" ht="37" customHeight="1">
      <x:c r="A29" s="25" t="str">
        <x:v>Albañilería</x:v>
      </x:c>
      <x:c r="B29" s="25" t="str">
        <x:v>AL-02</x:v>
      </x:c>
      <x:c r="C29" s="26" t="str">
        <x:v>Preparación y nivelación del suelo</x:v>
      </x:c>
      <x:c r="D29" s="36" t="str">
        <x:v>m²</x:v>
      </x:c>
      <x:c r="E29" s="41" t="n">
        <x:v>5</x:v>
      </x:c>
      <x:c r="F29" s="42" t="n">
        <x:v>25</x:v>
      </x:c>
      <x:c r="G29" s="43" t="n">
        <x:f>IF(C29="","",IF(COUNT(E29:F29)=2,ROUND(E29*F29,2),""))</x:f>
        <x:v>125</x:v>
      </x:c>
    </x:row>
    <x:row r="30" ht="37" customHeight="1">
      <x:c r="A30" s="25" t="str">
        <x:v>Albañilería</x:v>
      </x:c>
      <x:c r="B30" s="25" t="str">
        <x:v>AL-03</x:v>
      </x:c>
      <x:c r="C30" s="26" t="str">
        <x:v>Impermeabilización de la zona húmeda definida</x:v>
      </x:c>
      <x:c r="D30" s="36" t="str">
        <x:v>m²</x:v>
      </x:c>
      <x:c r="E30" s="41" t="n">
        <x:v>7</x:v>
      </x:c>
      <x:c r="F30" s="42" t="n">
        <x:v>28</x:v>
      </x:c>
      <x:c r="G30" s="43" t="n">
        <x:f>IF(C30="","",IF(COUNT(E30:F30)=2,ROUND(E30*F30,2),""))</x:f>
        <x:v>196</x:v>
      </x:c>
    </x:row>
    <x:row r="31" ht="37" customHeight="1">
      <x:c r="A31" s="25" t="str">
        <x:v>Revestimientos</x:v>
      </x:c>
      <x:c r="B31" s="25" t="str">
        <x:v>RE-01</x:v>
      </x:c>
      <x:c r="C31" s="26" t="str">
        <x:v>Suministro y colocación de revestimiento de pared</x:v>
      </x:c>
      <x:c r="D31" s="36" t="str">
        <x:v>m²</x:v>
      </x:c>
      <x:c r="E31" s="41" t="n">
        <x:v>22</x:v>
      </x:c>
      <x:c r="F31" s="42" t="n">
        <x:v>48</x:v>
      </x:c>
      <x:c r="G31" s="43" t="n">
        <x:f>IF(C31="","",IF(COUNT(E31:F31)=2,ROUND(E31*F31,2),""))</x:f>
        <x:v>1056</x:v>
      </x:c>
    </x:row>
    <x:row r="32" ht="37" customHeight="1">
      <x:c r="A32" s="25" t="str">
        <x:v>Revestimientos</x:v>
      </x:c>
      <x:c r="B32" s="25" t="str">
        <x:v>RE-02</x:v>
      </x:c>
      <x:c r="C32" s="26" t="str">
        <x:v>Suministro y colocación de pavimento</x:v>
      </x:c>
      <x:c r="D32" s="36" t="str">
        <x:v>m²</x:v>
      </x:c>
      <x:c r="E32" s="41" t="n">
        <x:v>5</x:v>
      </x:c>
      <x:c r="F32" s="42" t="n">
        <x:v>55</x:v>
      </x:c>
      <x:c r="G32" s="43" t="n">
        <x:f>IF(C32="","",IF(COUNT(E32:F32)=2,ROUND(E32*F32,2),""))</x:f>
        <x:v>275</x:v>
      </x:c>
    </x:row>
    <x:row r="33" ht="37" customHeight="1">
      <x:c r="A33" s="25" t="str">
        <x:v>Equipamiento</x:v>
      </x:c>
      <x:c r="B33" s="25" t="str">
        <x:v>EQ-01</x:v>
      </x:c>
      <x:c r="C33" s="26" t="str">
        <x:v>Suministro y montaje de plato de ducha definido</x:v>
      </x:c>
      <x:c r="D33" s="36" t="str">
        <x:v>ud</x:v>
      </x:c>
      <x:c r="E33" s="41" t="n">
        <x:v>1</x:v>
      </x:c>
      <x:c r="F33" s="42" t="n">
        <x:v>360</x:v>
      </x:c>
      <x:c r="G33" s="43" t="n">
        <x:f>IF(C33="","",IF(COUNT(E33:F33)=2,ROUND(E33*F33,2),""))</x:f>
        <x:v>360</x:v>
      </x:c>
    </x:row>
    <x:row r="34" ht="37" customHeight="1">
      <x:c r="A34" s="25" t="str">
        <x:v>Equipamiento</x:v>
      </x:c>
      <x:c r="B34" s="25" t="str">
        <x:v>EQ-02</x:v>
      </x:c>
      <x:c r="C34" s="26" t="str">
        <x:v>Suministro y montaje de mampara definida</x:v>
      </x:c>
      <x:c r="D34" s="36" t="str">
        <x:v>ud</x:v>
      </x:c>
      <x:c r="E34" s="41" t="n">
        <x:v>1</x:v>
      </x:c>
      <x:c r="F34" s="42" t="n">
        <x:v>390</x:v>
      </x:c>
      <x:c r="G34" s="43" t="n">
        <x:f>IF(C34="","",IF(COUNT(E34:F34)=2,ROUND(E34*F34,2),""))</x:f>
        <x:v>390</x:v>
      </x:c>
    </x:row>
    <x:row r="35" ht="37" customHeight="1">
      <x:c r="A35" s="25" t="str">
        <x:v>Equipamiento</x:v>
      </x:c>
      <x:c r="B35" s="25" t="str">
        <x:v>EQ-03</x:v>
      </x:c>
      <x:c r="C35" s="26" t="str">
        <x:v>Suministro y montaje de inodoro definido</x:v>
      </x:c>
      <x:c r="D35" s="36" t="str">
        <x:v>ud</x:v>
      </x:c>
      <x:c r="E35" s="41" t="n">
        <x:v>1</x:v>
      </x:c>
      <x:c r="F35" s="42" t="n">
        <x:v>280</x:v>
      </x:c>
      <x:c r="G35" s="43" t="n">
        <x:f>IF(C35="","",IF(COUNT(E35:F35)=2,ROUND(E35*F35,2),""))</x:f>
        <x:v>280</x:v>
      </x:c>
    </x:row>
    <x:row r="36" ht="37" customHeight="1">
      <x:c r="A36" s="25" t="str">
        <x:v>Equipamiento</x:v>
      </x:c>
      <x:c r="B36" s="25" t="str">
        <x:v>EQ-04</x:v>
      </x:c>
      <x:c r="C36" s="26" t="str">
        <x:v>Mueble, lavabo y grifería de lavabo definidos</x:v>
      </x:c>
      <x:c r="D36" s="36" t="str">
        <x:v>ud</x:v>
      </x:c>
      <x:c r="E36" s="41" t="n">
        <x:v>1</x:v>
      </x:c>
      <x:c r="F36" s="42" t="n">
        <x:v>480</x:v>
      </x:c>
      <x:c r="G36" s="43" t="n">
        <x:f>IF(C36="","",IF(COUNT(E36:F36)=2,ROUND(E36*F36,2),""))</x:f>
        <x:v>480</x:v>
      </x:c>
    </x:row>
    <x:row r="37" ht="37" customHeight="1">
      <x:c r="A37" s="25" t="str">
        <x:v>Equipamiento</x:v>
      </x:c>
      <x:c r="B37" s="25" t="str">
        <x:v>EQ-05</x:v>
      </x:c>
      <x:c r="C37" s="26" t="str">
        <x:v>Suministro y montaje de grifería de ducha definida</x:v>
      </x:c>
      <x:c r="D37" s="36" t="str">
        <x:v>ud</x:v>
      </x:c>
      <x:c r="E37" s="41" t="n">
        <x:v>1</x:v>
      </x:c>
      <x:c r="F37" s="42" t="n">
        <x:v>160</x:v>
      </x:c>
      <x:c r="G37" s="43" t="n">
        <x:f>IF(C37="","",IF(COUNT(E37:F37)=2,ROUND(E37*F37,2),""))</x:f>
        <x:v>160</x:v>
      </x:c>
    </x:row>
    <x:row r="38" ht="37" customHeight="1">
      <x:c r="A38" s="25" t="str">
        <x:v>Remates</x:v>
      </x:c>
      <x:c r="B38" s="25" t="str">
        <x:v>RM-01</x:v>
      </x:c>
      <x:c r="C38" s="26" t="str">
        <x:v>Pintura de techo con preparación definida</x:v>
      </x:c>
      <x:c r="D38" s="36" t="str">
        <x:v>m²</x:v>
      </x:c>
      <x:c r="E38" s="41" t="n">
        <x:v>5</x:v>
      </x:c>
      <x:c r="F38" s="42" t="n">
        <x:v>14</x:v>
      </x:c>
      <x:c r="G38" s="43" t="n">
        <x:f>IF(C38="","",IF(COUNT(E38:F38)=2,ROUND(E38*F38,2),""))</x:f>
        <x:v>70</x:v>
      </x:c>
    </x:row>
    <x:row r="39" ht="37" customHeight="1">
      <x:c r="A39" s="25" t="str">
        <x:v>Remates</x:v>
      </x:c>
      <x:c r="B39" s="25" t="str">
        <x:v>RM-02</x:v>
      </x:c>
      <x:c r="C39" s="26" t="str">
        <x:v>Sellados finales, limpieza y revisión</x:v>
      </x:c>
      <x:c r="D39" s="36" t="str">
        <x:v>ud</x:v>
      </x:c>
      <x:c r="E39" s="41" t="n">
        <x:v>1</x:v>
      </x:c>
      <x:c r="F39" s="42" t="n">
        <x:v>130</x:v>
      </x:c>
      <x:c r="G39" s="43" t="n">
        <x:f>IF(C39="","",IF(COUNT(E39:F39)=2,ROUND(E39*F39,2),""))</x:f>
        <x:v>130</x:v>
      </x:c>
    </x:row>
    <x:row r="40" ht="37" customHeight="1">
      <x:c r="A40" s="25"/>
      <x:c r="B40" s="25"/>
      <x:c r="C40" s="26"/>
      <x:c r="D40" s="36"/>
      <x:c r="E40" s="41"/>
      <x:c r="F40" s="42"/>
      <x:c r="G40" s="43" t="str">
        <x:f>IF(C40="","",IF(COUNT(E40:F40)=2,ROUND(E40*F40,2),""))</x:f>
      </x:c>
    </x:row>
    <x:row r="41" ht="37" customHeight="1">
      <x:c r="A41" s="25"/>
      <x:c r="B41" s="25"/>
      <x:c r="C41" s="26"/>
      <x:c r="D41" s="36"/>
      <x:c r="E41" s="41"/>
      <x:c r="F41" s="42"/>
      <x:c r="G41" s="43" t="str">
        <x:f>IF(C41="","",IF(COUNT(E41:F41)=2,ROUND(E41*F41,2),""))</x:f>
      </x:c>
    </x:row>
    <x:row r="42" ht="37" customHeight="1">
      <x:c r="A42" s="25"/>
      <x:c r="B42" s="25"/>
      <x:c r="C42" s="26"/>
      <x:c r="D42" s="36"/>
      <x:c r="E42" s="41"/>
      <x:c r="F42" s="42"/>
      <x:c r="G42" s="43" t="str">
        <x:f>IF(C42="","",IF(COUNT(E42:F42)=2,ROUND(E42*F42,2),""))</x:f>
      </x:c>
    </x:row>
    <x:row r="43" ht="37" customHeight="1">
      <x:c r="A43" s="25"/>
      <x:c r="B43" s="25"/>
      <x:c r="C43" s="26"/>
      <x:c r="D43" s="36"/>
      <x:c r="E43" s="41"/>
      <x:c r="F43" s="42"/>
      <x:c r="G43" s="43" t="str">
        <x:f>IF(C43="","",IF(COUNT(E43:F43)=2,ROUND(E43*F43,2),""))</x:f>
      </x:c>
    </x:row>
    <x:row r="44" ht="37" customHeight="1">
      <x:c r="A44" s="25"/>
      <x:c r="B44" s="25"/>
      <x:c r="C44" s="26"/>
      <x:c r="D44" s="36"/>
      <x:c r="E44" s="41"/>
      <x:c r="F44" s="42"/>
      <x:c r="G44" s="43" t="str">
        <x:f>IF(C44="","",IF(COUNT(E44:F44)=2,ROUND(E44*F44,2),""))</x:f>
      </x:c>
    </x:row>
    <x:row r="45" ht="37" customHeight="1">
      <x:c r="A45" s="25"/>
      <x:c r="B45" s="25"/>
      <x:c r="C45" s="26"/>
      <x:c r="D45" s="36"/>
      <x:c r="E45" s="41"/>
      <x:c r="F45" s="42"/>
      <x:c r="G45" s="43" t="str">
        <x:f>IF(C45="","",IF(COUNT(E45:F45)=2,ROUND(E45*F45,2),""))</x:f>
      </x:c>
    </x:row>
    <x:row r="46" ht="37" customHeight="1">
      <x:c r="A46" s="25"/>
      <x:c r="B46" s="25"/>
      <x:c r="C46" s="26"/>
      <x:c r="D46" s="36"/>
      <x:c r="E46" s="41"/>
      <x:c r="F46" s="42"/>
      <x:c r="G46" s="43" t="str">
        <x:f>IF(C46="","",IF(COUNT(E46:F46)=2,ROUND(E46*F46,2),""))</x:f>
      </x:c>
    </x:row>
    <x:row r="47" ht="37" customHeight="1">
      <x:c r="A47" s="25"/>
      <x:c r="B47" s="25"/>
      <x:c r="C47" s="26"/>
      <x:c r="D47" s="36"/>
      <x:c r="E47" s="41"/>
      <x:c r="F47" s="42"/>
      <x:c r="G47" s="43" t="str">
        <x:f>IF(C47="","",IF(COUNT(E47:F47)=2,ROUND(E47*F47,2),""))</x:f>
      </x:c>
    </x:row>
    <x:row r="48" ht="37" customHeight="1">
      <x:c r="A48" s="25"/>
      <x:c r="B48" s="25"/>
      <x:c r="C48" s="26"/>
      <x:c r="D48" s="36"/>
      <x:c r="E48" s="41"/>
      <x:c r="F48" s="42"/>
      <x:c r="G48" s="43" t="str">
        <x:f>IF(C48="","",IF(COUNT(E48:F48)=2,ROUND(E48*F48,2),""))</x:f>
      </x:c>
    </x:row>
    <x:row r="49" ht="37" customHeight="1">
      <x:c r="A49" s="25"/>
      <x:c r="B49" s="25"/>
      <x:c r="C49" s="26"/>
      <x:c r="D49" s="36"/>
      <x:c r="E49" s="41"/>
      <x:c r="F49" s="42"/>
      <x:c r="G49" s="43" t="str">
        <x:f>IF(C49="","",IF(COUNT(E49:F49)=2,ROUND(E49*F49,2),""))</x:f>
      </x:c>
    </x:row>
    <x:row r="50" ht="37" customHeight="1">
      <x:c r="A50" s="25"/>
      <x:c r="B50" s="25"/>
      <x:c r="C50" s="26"/>
      <x:c r="D50" s="36"/>
      <x:c r="E50" s="41"/>
      <x:c r="F50" s="42"/>
      <x:c r="G50" s="43" t="str">
        <x:f>IF(C50="","",IF(COUNT(E50:F50)=2,ROUND(E50*F50,2),""))</x:f>
      </x:c>
    </x:row>
    <x:row r="51" ht="37" customHeight="1">
      <x:c r="A51" s="25"/>
      <x:c r="B51" s="25"/>
      <x:c r="C51" s="26"/>
      <x:c r="D51" s="36"/>
      <x:c r="E51" s="41"/>
      <x:c r="F51" s="42"/>
      <x:c r="G51" s="43" t="str">
        <x:f>IF(C51="","",IF(COUNT(E51:F51)=2,ROUND(E51*F51,2),""))</x:f>
      </x:c>
    </x:row>
    <x:row r="52" ht="37" customHeight="1">
      <x:c r="A52" s="25"/>
      <x:c r="B52" s="25"/>
      <x:c r="C52" s="26"/>
      <x:c r="D52" s="36"/>
      <x:c r="E52" s="41"/>
      <x:c r="F52" s="42"/>
      <x:c r="G52" s="43" t="str">
        <x:f>IF(C52="","",IF(COUNT(E52:F52)=2,ROUND(E52*F52,2),""))</x:f>
      </x:c>
    </x:row>
    <x:row r="53" ht="37" customHeight="1">
      <x:c r="A53" s="25"/>
      <x:c r="B53" s="25"/>
      <x:c r="C53" s="26"/>
      <x:c r="D53" s="36"/>
      <x:c r="E53" s="41"/>
      <x:c r="F53" s="42"/>
      <x:c r="G53" s="43" t="str">
        <x:f>IF(C53="","",IF(COUNT(E53:F53)=2,ROUND(E53*F53,2),""))</x:f>
      </x:c>
    </x:row>
    <x:row r="54" ht="37" customHeight="1">
      <x:c r="A54" s="25"/>
      <x:c r="B54" s="25"/>
      <x:c r="C54" s="26"/>
      <x:c r="D54" s="36"/>
      <x:c r="E54" s="41"/>
      <x:c r="F54" s="42"/>
      <x:c r="G54" s="43" t="str">
        <x:f>IF(C54="","",IF(COUNT(E54:F54)=2,ROUND(E54*F54,2),""))</x:f>
      </x:c>
    </x:row>
    <x:row r="55" ht="37" customHeight="1">
      <x:c r="A55" s="25"/>
      <x:c r="B55" s="25"/>
      <x:c r="C55" s="26"/>
      <x:c r="D55" s="36"/>
      <x:c r="E55" s="41"/>
      <x:c r="F55" s="42"/>
      <x:c r="G55" s="43" t="str">
        <x:f>IF(C55="","",IF(COUNT(E55:F55)=2,ROUND(E55*F55,2),""))</x:f>
      </x:c>
    </x:row>
    <x:row r="56" ht="37" customHeight="1">
      <x:c r="A56" s="25"/>
      <x:c r="B56" s="25"/>
      <x:c r="C56" s="26"/>
      <x:c r="D56" s="36"/>
      <x:c r="E56" s="41"/>
      <x:c r="F56" s="42"/>
      <x:c r="G56" s="43" t="str">
        <x:f>IF(C56="","",IF(COUNT(E56:F56)=2,ROUND(E56*F56,2),""))</x:f>
      </x:c>
    </x:row>
    <x:row r="57" ht="37" customHeight="1">
      <x:c r="A57" s="25"/>
      <x:c r="B57" s="25"/>
      <x:c r="C57" s="26"/>
      <x:c r="D57" s="36"/>
      <x:c r="E57" s="41"/>
      <x:c r="F57" s="42"/>
      <x:c r="G57" s="43" t="str">
        <x:f>IF(C57="","",IF(COUNT(E57:F57)=2,ROUND(E57*F57,2),""))</x:f>
      </x:c>
    </x:row>
    <x:row r="58" ht="37" customHeight="1">
      <x:c r="A58" s="25"/>
      <x:c r="B58" s="25"/>
      <x:c r="C58" s="26"/>
      <x:c r="D58" s="36"/>
      <x:c r="E58" s="41"/>
      <x:c r="F58" s="42"/>
      <x:c r="G58" s="43" t="str">
        <x:f>IF(C58="","",IF(COUNT(E58:F58)=2,ROUND(E58*F58,2),""))</x:f>
      </x:c>
    </x:row>
    <x:row r="59" ht="37" customHeight="1">
      <x:c r="A59" s="25"/>
      <x:c r="B59" s="25"/>
      <x:c r="C59" s="26"/>
      <x:c r="D59" s="36"/>
      <x:c r="E59" s="41"/>
      <x:c r="F59" s="42"/>
      <x:c r="G59" s="43" t="str">
        <x:f>IF(C59="","",IF(COUNT(E59:F59)=2,ROUND(E59*F59,2),""))</x:f>
      </x:c>
    </x:row>
    <x:row r="60" ht="37" customHeight="1">
      <x:c r="A60" s="25"/>
      <x:c r="B60" s="25"/>
      <x:c r="C60" s="26"/>
      <x:c r="D60" s="36"/>
      <x:c r="E60" s="41"/>
      <x:c r="F60" s="42"/>
      <x:c r="G60" s="43" t="str">
        <x:f>IF(C60="","",IF(COUNT(E60:F60)=2,ROUND(E60*F60,2),""))</x:f>
      </x:c>
    </x:row>
    <x:row r="61" ht="37" customHeight="1">
      <x:c r="A61" s="25"/>
      <x:c r="B61" s="25"/>
      <x:c r="C61" s="26"/>
      <x:c r="D61" s="36"/>
      <x:c r="E61" s="41"/>
      <x:c r="F61" s="42"/>
      <x:c r="G61" s="43" t="str">
        <x:f>IF(C61="","",IF(COUNT(E61:F61)=2,ROUND(E61*F61,2),""))</x:f>
      </x:c>
    </x:row>
    <x:row r="62" ht="37" customHeight="1">
      <x:c r="A62" s="25"/>
      <x:c r="B62" s="25"/>
      <x:c r="C62" s="26"/>
      <x:c r="D62" s="36"/>
      <x:c r="E62" s="41"/>
      <x:c r="F62" s="42"/>
      <x:c r="G62" s="43" t="str">
        <x:f>IF(C62="","",IF(COUNT(E62:F62)=2,ROUND(E62*F62,2),""))</x:f>
      </x:c>
    </x:row>
    <x:row r="63" ht="37" customHeight="1">
      <x:c r="A63" s="25"/>
      <x:c r="B63" s="25"/>
      <x:c r="C63" s="26"/>
      <x:c r="D63" s="36"/>
      <x:c r="E63" s="41"/>
      <x:c r="F63" s="42"/>
      <x:c r="G63" s="43" t="str">
        <x:f>IF(C63="","",IF(COUNT(E63:F63)=2,ROUND(E63*F63,2),""))</x:f>
      </x:c>
    </x:row>
    <x:row r="64" ht="37" customHeight="1">
      <x:c r="A64" s="25"/>
      <x:c r="B64" s="25"/>
      <x:c r="C64" s="26"/>
      <x:c r="D64" s="36"/>
      <x:c r="E64" s="41"/>
      <x:c r="F64" s="42"/>
      <x:c r="G64" s="43" t="str">
        <x:f>IF(C64="","",IF(COUNT(E64:F64)=2,ROUND(E64*F64,2),""))</x:f>
      </x:c>
    </x:row>
    <x:row r="65" ht="37" customHeight="1">
      <x:c r="A65" s="25"/>
      <x:c r="B65" s="25"/>
      <x:c r="C65" s="26"/>
      <x:c r="D65" s="36"/>
      <x:c r="E65" s="41"/>
      <x:c r="F65" s="42"/>
      <x:c r="G65" s="43" t="str">
        <x:f>IF(C65="","",IF(COUNT(E65:F65)=2,ROUND(E65*F65,2),""))</x:f>
      </x:c>
    </x:row>
    <x:row r="66" ht="37" customHeight="1">
      <x:c r="A66" s="25"/>
      <x:c r="B66" s="25"/>
      <x:c r="C66" s="26"/>
      <x:c r="D66" s="36"/>
      <x:c r="E66" s="41"/>
      <x:c r="F66" s="42"/>
      <x:c r="G66" s="43" t="str">
        <x:f>IF(C66="","",IF(COUNT(E66:F66)=2,ROUND(E66*F66,2),""))</x:f>
      </x:c>
    </x:row>
    <x:row r="67" ht="37" customHeight="1">
      <x:c r="A67" s="30"/>
      <x:c r="B67" s="30"/>
      <x:c r="C67" s="31"/>
      <x:c r="D67" s="37"/>
      <x:c r="E67" s="44"/>
      <x:c r="F67" s="45"/>
      <x:c r="G67" s="46" t="str">
        <x:f>IF(C67="","",IF(COUNT(E67:F67)=2,ROUND(E67*F67,2),""))</x:f>
      </x:c>
    </x:row>
    <x:row r="68" ht="23" customHeight="1">
      <x:c r="A68" s="2"/>
      <x:c r="B68" s="2"/>
      <x:c r="C68" s="2"/>
      <x:c r="D68" s="2"/>
      <x:c r="E68" s="2"/>
      <x:c r="F68" s="2"/>
      <x:c r="G68" s="2"/>
    </x:row>
    <x:row r="69" ht="23" customHeight="1">
      <x:c r="A69" s="2"/>
      <x:c r="B69" s="2"/>
      <x:c r="C69" s="2"/>
      <x:c r="D69" s="2"/>
      <x:c r="E69" s="2"/>
      <x:c r="F69" s="2"/>
      <x:c r="G69" s="2"/>
    </x:row>
  </x:sheetData>
  <x:conditionalFormatting sqref="E18:F67">
    <x:cfRule type="expression" dxfId="2" priority="1">
      <x:formula>AND($C18&lt;&gt;"",COUNTA($E18:$F18)&gt;0,COUNT($E18:$F18)&lt;2)</x:formula>
    </x:cfRule>
  </x:conditionalFormatting>
  <x:conditionalFormatting sqref="A18:A67">
    <x:cfRule type="expression" dxfId="3" priority="2">
      <x:formula>AND($C18&lt;&gt;"",$A18="")</x:formula>
    </x:cfRule>
  </x:conditionalFormatting>
  <x:dataValidations count="2">
    <x:dataValidation type="list" sqref="A18:A67">
      <x:formula1>"Protecciones,Demoliciones,Fontanería,Electricidad,Albañilería,Revestimientos,Equipamiento,Remates"</x:formula1>
    </x:dataValidation>
    <x:dataValidation type="list" sqref="D18:D67">
      <x:formula1>"m²,m,ud,h,lote"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57606b01ae4457"/>
  </x:tableParts>
</x:worksheet>
</file>