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tradiesontrack-my.sharepoint.com/personal/gary_tradiesontrack_com_au/Documents/Tradies On Track Ops Management/BNI/"/>
    </mc:Choice>
  </mc:AlternateContent>
  <xr:revisionPtr revIDLastSave="48" documentId="8_{EABC8472-7910-48E7-B093-9F6B62FD4411}" xr6:coauthVersionLast="47" xr6:coauthVersionMax="47" xr10:uidLastSave="{42BE78DE-22A3-437B-9E8F-3C7E72AD9E80}"/>
  <bookViews>
    <workbookView xWindow="-108" yWindow="-108" windowWidth="23256" windowHeight="13176" xr2:uid="{FF21B16B-E2B0-42E6-BB63-A8FBC8AA215A}"/>
  </bookViews>
  <sheets>
    <sheet name="Data Report Dump" sheetId="1" r:id="rId1"/>
    <sheet name="Team Results" sheetId="2" r:id="rId2"/>
  </sheets>
  <externalReferences>
    <externalReference r:id="rId3"/>
  </externalReferences>
  <definedNames>
    <definedName name="_xlnm._FilterDatabase" localSheetId="0" hidden="1">'Data Report Dump'!$A$1:$T$54</definedName>
    <definedName name="_xlnm._FilterDatabase" localSheetId="1" hidden="1">'Team Results'!$A$1:$C$17</definedName>
    <definedName name="auto_generated_bookmark_1">[1]Sheet1!$B$1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3" i="2"/>
  <c r="J4" i="2"/>
  <c r="J2" i="2"/>
  <c r="D6" i="2"/>
  <c r="E6" i="2"/>
  <c r="F6" i="2"/>
  <c r="D7" i="2"/>
  <c r="E7" i="2"/>
  <c r="F7" i="2"/>
  <c r="D8" i="2"/>
  <c r="E8" i="2"/>
  <c r="F8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D3" i="2"/>
  <c r="E3" i="2"/>
  <c r="F3" i="2"/>
  <c r="D4" i="2"/>
  <c r="E4" i="2"/>
  <c r="F4" i="2"/>
  <c r="D5" i="2"/>
  <c r="E5" i="2"/>
  <c r="F5" i="2"/>
  <c r="F2" i="2"/>
  <c r="E2" i="2"/>
  <c r="D2" i="2"/>
  <c r="J6" i="2" l="1"/>
  <c r="K2" i="2"/>
  <c r="K4" i="2"/>
  <c r="K3" i="2"/>
  <c r="K5" i="2"/>
  <c r="C16" i="2"/>
  <c r="C13" i="2"/>
  <c r="C5" i="2"/>
  <c r="C6" i="2"/>
  <c r="C2" i="2"/>
  <c r="C15" i="2"/>
  <c r="C7" i="2"/>
  <c r="C12" i="2"/>
  <c r="C14" i="2"/>
  <c r="C9" i="2"/>
  <c r="C3" i="2"/>
  <c r="C17" i="2"/>
  <c r="C8" i="2"/>
  <c r="C4" i="2"/>
  <c r="C11" i="2"/>
  <c r="N4" i="2"/>
  <c r="N2" i="2"/>
  <c r="L5" i="2"/>
  <c r="M3" i="2"/>
  <c r="O3" i="2" s="1"/>
  <c r="N5" i="2"/>
  <c r="M2" i="2"/>
  <c r="O2" i="2" s="1"/>
  <c r="L3" i="2"/>
  <c r="M5" i="2"/>
  <c r="O5" i="2" s="1"/>
  <c r="L4" i="2"/>
  <c r="N3" i="2"/>
  <c r="L2" i="2"/>
  <c r="I5" i="2" l="1"/>
  <c r="P5" i="2" s="1"/>
  <c r="I3" i="2"/>
  <c r="P3" i="2" s="1"/>
  <c r="I2" i="2"/>
  <c r="N6" i="2"/>
  <c r="L6" i="2"/>
  <c r="P2" i="2" l="1"/>
  <c r="C10" i="2"/>
  <c r="K6" i="2" s="1"/>
  <c r="M4" i="2"/>
  <c r="O4" i="2" s="1"/>
  <c r="M6" i="2" l="1"/>
  <c r="O6" i="2"/>
  <c r="I4" i="2"/>
  <c r="I6" i="2" s="1"/>
  <c r="P4" i="2" l="1"/>
  <c r="P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Somerville</author>
  </authors>
  <commentList>
    <comment ref="S1" authorId="0" shapeId="0" xr:uid="{8B4D360E-FE87-4BA3-9E6D-931854402FB5}">
      <text>
        <r>
          <rPr>
            <b/>
            <sz val="9"/>
            <color indexed="81"/>
            <rFont val="Tahoma"/>
            <family val="2"/>
          </rPr>
          <t>The criteria needed to get the points. 
Adjust to give more weighting to some criteria</t>
        </r>
      </text>
    </comment>
    <comment ref="T1" authorId="0" shapeId="0" xr:uid="{B9104CD8-90AB-400E-AC2D-F86ECF3330BC}">
      <text>
        <r>
          <rPr>
            <b/>
            <sz val="9"/>
            <color indexed="81"/>
            <rFont val="Tahoma"/>
            <family val="2"/>
          </rPr>
          <t>Points on offer each time criteria achieved
Adjust to give more weighting to some criteria</t>
        </r>
      </text>
    </comment>
  </commentList>
</comments>
</file>

<file path=xl/sharedStrings.xml><?xml version="1.0" encoding="utf-8"?>
<sst xmlns="http://schemas.openxmlformats.org/spreadsheetml/2006/main" count="61" uniqueCount="54">
  <si>
    <t>First Name</t>
  </si>
  <si>
    <t>Last Name</t>
  </si>
  <si>
    <t>Company</t>
  </si>
  <si>
    <t>Profession</t>
  </si>
  <si>
    <t>Email</t>
  </si>
  <si>
    <t>Phone</t>
  </si>
  <si>
    <t>Address Line One</t>
  </si>
  <si>
    <t>Address Line Two</t>
  </si>
  <si>
    <t>City/Town</t>
  </si>
  <si>
    <t>State</t>
  </si>
  <si>
    <t>Postcode</t>
  </si>
  <si>
    <t>Country</t>
  </si>
  <si>
    <t>Visit Date</t>
  </si>
  <si>
    <t>Invited By</t>
  </si>
  <si>
    <t>Type</t>
  </si>
  <si>
    <t>Attended</t>
  </si>
  <si>
    <t>Eligible Visitor</t>
  </si>
  <si>
    <t>Open Category, Business Owner</t>
  </si>
  <si>
    <t>Applied for Membership</t>
  </si>
  <si>
    <t>Points</t>
  </si>
  <si>
    <t>AU</t>
  </si>
  <si>
    <t>Yes</t>
  </si>
  <si>
    <t>Web Developer</t>
  </si>
  <si>
    <t>Gary Somerville</t>
  </si>
  <si>
    <t>Visitor</t>
  </si>
  <si>
    <t>Team</t>
  </si>
  <si>
    <t>Name</t>
  </si>
  <si>
    <t>Ferny Grove</t>
  </si>
  <si>
    <t>Open Cat Visitors</t>
  </si>
  <si>
    <t>Team Total</t>
  </si>
  <si>
    <t>Bonus (X)</t>
  </si>
  <si>
    <t>Attending Visitor during the challenge period</t>
  </si>
  <si>
    <t>Attending visitor, who is a Business Owner, in an Open Category</t>
  </si>
  <si>
    <t>Lodged, and paid for, application prior to 31/07/2025</t>
  </si>
  <si>
    <t>Points Won</t>
  </si>
  <si>
    <t>Ways to Earn Points</t>
  </si>
  <si>
    <t>Team Bonus – every (X) Open Category visitors = this many points</t>
  </si>
  <si>
    <t>Team Bonus - All members bring at least (X) visitors each</t>
  </si>
  <si>
    <t>"X"</t>
  </si>
  <si>
    <t># visitors</t>
  </si>
  <si>
    <t>Sub-total</t>
  </si>
  <si>
    <t>Members qualified for bonus</t>
  </si>
  <si>
    <t># Members</t>
  </si>
  <si>
    <t>Applications</t>
  </si>
  <si>
    <t>Total Visitors</t>
  </si>
  <si>
    <t>This sheet should auto-calculate, based on the information entered into the Data Report Dump tab. If the Data Report Dump tab is populated properly, then no need to adjust anything on this tab</t>
  </si>
  <si>
    <t>Joe</t>
  </si>
  <si>
    <t>Bloggs</t>
  </si>
  <si>
    <t>Bloggs web development</t>
  </si>
  <si>
    <t>joe@blogg.com.au</t>
  </si>
  <si>
    <t>+611111111</t>
  </si>
  <si>
    <t>1 Fakeit St</t>
  </si>
  <si>
    <t>Kimberly Young</t>
  </si>
  <si>
    <t>Geri Fox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</si>
</sst>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[$-C09]dd/mm/yyyy"/>
  </numFmts>
  <fonts count="3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indexed="8"/>
      <name val="sans-serif"/>
    </font>
    <font>
      <b/>
      <sz val="10"/>
      <color indexed="8"/>
      <name val="sans-serif"/>
    </font>
    <font>
      <b/>
      <sz val="10"/>
      <color theme="1"/>
      <name val="sans-serif"/>
    </font>
    <font>
      <sz val="13"/>
      <color theme="1"/>
      <name val="Aptos Narrow"/>
      <family val="2"/>
      <scheme val="minor"/>
    </font>
    <font>
      <sz val="13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3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u/>
      <sz val="13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3"/>
      <color indexed="8"/>
      <name val="Aptos Narrow"/>
      <family val="2"/>
    </font>
    <font>
      <u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3"/>
      <color indexed="8"/>
      <name val="sans-serif"/>
    </font>
    <font>
      <b/>
      <sz val="13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61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 wrapText="1"/>
    </xf>
    <xf numFmtId="0" fontId="21" fillId="35" borderId="0" xfId="0" applyFont="1" applyFill="1" applyAlignment="1">
      <alignment horizontal="center" vertical="center"/>
    </xf>
    <xf numFmtId="0" fontId="21" fillId="36" borderId="0" xfId="0" applyFont="1" applyFill="1" applyAlignment="1">
      <alignment horizontal="center" vertical="center"/>
    </xf>
    <xf numFmtId="0" fontId="21" fillId="37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39" borderId="0" xfId="0" applyFill="1"/>
    <xf numFmtId="0" fontId="0" fillId="0" borderId="0" xfId="0" applyAlignment="1">
      <alignment horizontal="center"/>
    </xf>
    <xf numFmtId="0" fontId="21" fillId="40" borderId="0" xfId="0" applyFont="1" applyFill="1" applyAlignment="1">
      <alignment horizontal="center" vertical="center"/>
    </xf>
    <xf numFmtId="0" fontId="18" fillId="0" borderId="0" xfId="0" applyFont="1" applyAlignment="1">
      <alignment vertical="top" wrapText="1"/>
    </xf>
    <xf numFmtId="0" fontId="27" fillId="0" borderId="0" xfId="0" applyFont="1" applyAlignment="1">
      <alignment horizontal="center" vertical="center" wrapText="1"/>
    </xf>
    <xf numFmtId="0" fontId="27" fillId="39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29" fillId="33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41" borderId="0" xfId="0" applyFont="1" applyFill="1" applyAlignment="1">
      <alignment horizontal="center" vertical="center" wrapText="1"/>
    </xf>
    <xf numFmtId="0" fontId="31" fillId="41" borderId="0" xfId="0" applyFont="1" applyFill="1"/>
    <xf numFmtId="0" fontId="31" fillId="0" borderId="0" xfId="0" applyFont="1"/>
    <xf numFmtId="0" fontId="30" fillId="34" borderId="0" xfId="0" applyFont="1" applyFill="1" applyAlignment="1">
      <alignment horizontal="center" vertical="center" wrapText="1"/>
    </xf>
    <xf numFmtId="2" fontId="30" fillId="34" borderId="0" xfId="0" applyNumberFormat="1" applyFont="1" applyFill="1" applyAlignment="1">
      <alignment horizontal="center" vertical="center" wrapText="1"/>
    </xf>
    <xf numFmtId="0" fontId="31" fillId="34" borderId="0" xfId="0" applyFont="1" applyFill="1" applyAlignment="1">
      <alignment horizontal="center" vertical="center"/>
    </xf>
    <xf numFmtId="1" fontId="31" fillId="34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2" fontId="31" fillId="0" borderId="0" xfId="0" applyNumberFormat="1" applyFont="1"/>
    <xf numFmtId="0" fontId="24" fillId="41" borderId="0" xfId="0" applyFont="1" applyFill="1" applyAlignment="1">
      <alignment horizontal="center" vertical="center" wrapText="1"/>
    </xf>
    <xf numFmtId="0" fontId="21" fillId="0" borderId="0" xfId="0" applyFont="1"/>
    <xf numFmtId="0" fontId="32" fillId="0" borderId="0" xfId="0" applyFont="1" applyAlignment="1">
      <alignment vertical="top" wrapText="1"/>
    </xf>
    <xf numFmtId="0" fontId="24" fillId="34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1" fontId="26" fillId="34" borderId="0" xfId="0" applyNumberFormat="1" applyFont="1" applyFill="1" applyAlignment="1">
      <alignment horizontal="center" vertical="center" wrapText="1"/>
    </xf>
    <xf numFmtId="1" fontId="33" fillId="34" borderId="0" xfId="0" applyNumberFormat="1" applyFont="1" applyFill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1" fillId="34" borderId="10" xfId="0" applyFont="1" applyFill="1" applyBorder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19" fillId="38" borderId="11" xfId="0" applyFont="1" applyFill="1" applyBorder="1" applyAlignment="1">
      <alignment horizontal="center" vertical="center" wrapText="1"/>
    </xf>
    <xf numFmtId="49" fontId="19" fillId="38" borderId="11" xfId="0" applyNumberFormat="1" applyFont="1" applyFill="1" applyBorder="1" applyAlignment="1">
      <alignment horizontal="center" vertical="center" wrapText="1"/>
    </xf>
    <xf numFmtId="164" fontId="19" fillId="38" borderId="11" xfId="0" applyNumberFormat="1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8" fillId="33" borderId="12" xfId="0" applyFont="1" applyFill="1" applyBorder="1" applyAlignment="1">
      <alignment horizontal="left" vertical="center"/>
    </xf>
    <xf numFmtId="49" fontId="18" fillId="33" borderId="12" xfId="0" applyNumberFormat="1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34" borderId="12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42" borderId="12" xfId="0" applyFill="1" applyBorder="1" applyAlignment="1">
      <alignment horizontal="left" vertical="center"/>
    </xf>
    <xf numFmtId="164" fontId="0" fillId="42" borderId="12" xfId="0" applyNumberFormat="1" applyFill="1" applyBorder="1" applyAlignment="1">
      <alignment horizontal="left" vertical="center"/>
    </xf>
    <xf numFmtId="0" fontId="0" fillId="34" borderId="12" xfId="0" applyFill="1" applyBorder="1" applyAlignment="1">
      <alignment horizontal="left" vertical="center"/>
    </xf>
    <xf numFmtId="0" fontId="18" fillId="42" borderId="12" xfId="0" applyFont="1" applyFill="1" applyBorder="1" applyAlignment="1">
      <alignment horizontal="left" vertical="center"/>
    </xf>
    <xf numFmtId="164" fontId="18" fillId="42" borderId="12" xfId="0" applyNumberFormat="1" applyFont="1" applyFill="1" applyBorder="1" applyAlignment="1">
      <alignment horizontal="left" vertical="center"/>
    </xf>
    <xf numFmtId="165" fontId="18" fillId="42" borderId="12" xfId="0" applyNumberFormat="1" applyFont="1" applyFill="1" applyBorder="1" applyAlignment="1">
      <alignment horizontal="left" vertical="center"/>
    </xf>
    <xf numFmtId="49" fontId="0" fillId="42" borderId="12" xfId="0" applyNumberFormat="1" applyFill="1" applyBorder="1" applyAlignment="1">
      <alignment horizontal="left" vertical="center"/>
    </xf>
    <xf numFmtId="0" fontId="23" fillId="42" borderId="12" xfId="42" applyFill="1" applyBorder="1" applyAlignment="1">
      <alignment horizontal="left" vertical="center"/>
    </xf>
    <xf numFmtId="49" fontId="18" fillId="42" borderId="12" xfId="0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164" fontId="0" fillId="0" borderId="12" xfId="0" applyNumberFormat="1" applyBorder="1" applyAlignment="1">
      <alignment horizontal="left" vertical="center"/>
    </xf>
    <xf numFmtId="164" fontId="18" fillId="33" borderId="12" xfId="0" applyNumberFormat="1" applyFont="1" applyFill="1" applyBorder="1" applyAlignment="1">
      <alignment horizontal="left" vertical="center"/>
    </xf>
    <xf numFmtId="0" fontId="23" fillId="33" borderId="12" xfId="42" applyFill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ill>
        <patternFill>
          <bgColor rgb="FFFFFF00"/>
        </patternFill>
      </fill>
    </dxf>
    <dxf>
      <font>
        <color auto="1"/>
      </font>
      <fill>
        <patternFill>
          <fgColor auto="1"/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e@blogg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1E1E-177F-4D2C-87A9-D6D1978A5023}">
  <dimension ref="A1:U95"/>
  <sheetViews>
    <sheetView tabSelected="1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O3" sqref="O3"/>
    </sheetView>
  </sheetViews>
  <sheetFormatPr defaultRowHeight="14.4" outlineLevelCol="1"/>
  <cols>
    <col min="1" max="1" width="9.6640625" style="47" bestFit="1" customWidth="1"/>
    <col min="2" max="2" width="14" style="47" customWidth="1"/>
    <col min="3" max="3" width="27.88671875" style="47" bestFit="1" customWidth="1"/>
    <col min="4" max="4" width="24.21875" style="47" customWidth="1"/>
    <col min="5" max="5" width="26.44140625" style="47" customWidth="1"/>
    <col min="6" max="6" width="13.6640625" style="57" customWidth="1"/>
    <col min="7" max="7" width="15.88671875" style="47" customWidth="1" outlineLevel="1"/>
    <col min="8" max="8" width="6" style="47" customWidth="1" outlineLevel="1"/>
    <col min="9" max="9" width="9.109375" style="47" customWidth="1" outlineLevel="1"/>
    <col min="10" max="10" width="9.77734375" style="47" customWidth="1" outlineLevel="1"/>
    <col min="11" max="11" width="6.33203125" style="47" customWidth="1" outlineLevel="1"/>
    <col min="12" max="12" width="5.5546875" style="47" customWidth="1" outlineLevel="1"/>
    <col min="13" max="13" width="4.88671875" style="47" customWidth="1" outlineLevel="1"/>
    <col min="14" max="14" width="10.33203125" style="58" bestFit="1" customWidth="1"/>
    <col min="15" max="15" width="16.6640625" style="47" bestFit="1" customWidth="1"/>
    <col min="16" max="16" width="12.6640625" style="47" customWidth="1"/>
    <col min="17" max="20" width="16.88671875" style="50" customWidth="1"/>
    <col min="21" max="16384" width="8.88671875" style="47"/>
  </cols>
  <sheetData>
    <row r="1" spans="1:20" s="42" customFormat="1" ht="26.4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8" t="s">
        <v>5</v>
      </c>
      <c r="G1" s="37" t="s">
        <v>6</v>
      </c>
      <c r="H1" s="37"/>
      <c r="I1" s="37" t="s">
        <v>7</v>
      </c>
      <c r="J1" s="37" t="s">
        <v>8</v>
      </c>
      <c r="K1" s="37" t="s">
        <v>9</v>
      </c>
      <c r="L1" s="37" t="s">
        <v>10</v>
      </c>
      <c r="M1" s="37" t="s">
        <v>11</v>
      </c>
      <c r="N1" s="39" t="s">
        <v>12</v>
      </c>
      <c r="O1" s="37" t="s">
        <v>13</v>
      </c>
      <c r="P1" s="37" t="s">
        <v>14</v>
      </c>
      <c r="Q1" s="40" t="s">
        <v>15</v>
      </c>
      <c r="R1" s="40" t="s">
        <v>16</v>
      </c>
      <c r="S1" s="41" t="s">
        <v>17</v>
      </c>
      <c r="T1" s="41" t="s">
        <v>18</v>
      </c>
    </row>
    <row r="2" spans="1:20">
      <c r="A2" s="43" t="s">
        <v>46</v>
      </c>
      <c r="B2" s="43" t="s">
        <v>47</v>
      </c>
      <c r="C2" s="43" t="s">
        <v>48</v>
      </c>
      <c r="D2" s="43" t="s">
        <v>22</v>
      </c>
      <c r="E2" s="60" t="s">
        <v>49</v>
      </c>
      <c r="F2" s="44" t="s">
        <v>50</v>
      </c>
      <c r="G2" s="45" t="s">
        <v>51</v>
      </c>
      <c r="H2" s="45"/>
      <c r="I2" s="45"/>
      <c r="J2" s="45" t="s">
        <v>27</v>
      </c>
      <c r="K2" s="45"/>
      <c r="L2" s="45">
        <v>4055</v>
      </c>
      <c r="M2" s="45" t="s">
        <v>20</v>
      </c>
      <c r="N2" s="59">
        <v>45884</v>
      </c>
      <c r="O2" s="43" t="s">
        <v>52</v>
      </c>
      <c r="P2" s="43" t="s">
        <v>24</v>
      </c>
      <c r="Q2" s="46" t="s">
        <v>21</v>
      </c>
      <c r="R2" s="46" t="s">
        <v>21</v>
      </c>
      <c r="S2" s="46" t="s">
        <v>21</v>
      </c>
      <c r="T2" s="46" t="s">
        <v>21</v>
      </c>
    </row>
    <row r="3" spans="1:20">
      <c r="A3" s="43"/>
      <c r="B3" s="43"/>
      <c r="C3" s="43"/>
      <c r="D3" s="43"/>
      <c r="E3" s="43"/>
      <c r="F3" s="44"/>
      <c r="G3" s="48"/>
      <c r="H3" s="48"/>
      <c r="I3" s="48"/>
      <c r="J3" s="48"/>
      <c r="K3" s="48"/>
      <c r="L3" s="48"/>
      <c r="M3" s="48"/>
      <c r="N3" s="59"/>
      <c r="O3" s="43"/>
      <c r="P3" s="43"/>
      <c r="T3" s="46"/>
    </row>
    <row r="4" spans="1:20">
      <c r="A4" s="43"/>
      <c r="B4" s="43"/>
      <c r="C4" s="43"/>
      <c r="D4" s="43"/>
      <c r="E4" s="43"/>
      <c r="F4" s="44"/>
      <c r="G4" s="51"/>
      <c r="H4" s="51"/>
      <c r="I4" s="51"/>
      <c r="J4" s="51"/>
      <c r="K4" s="51"/>
      <c r="L4" s="51"/>
      <c r="M4" s="51"/>
      <c r="N4" s="59"/>
      <c r="O4" s="43"/>
      <c r="P4" s="43"/>
      <c r="Q4" s="46"/>
      <c r="R4" s="46"/>
      <c r="S4" s="46"/>
      <c r="T4" s="46"/>
    </row>
    <row r="5" spans="1:20">
      <c r="A5" s="43"/>
      <c r="B5" s="43"/>
      <c r="C5" s="43"/>
      <c r="D5" s="43"/>
      <c r="E5" s="43"/>
      <c r="F5" s="44"/>
      <c r="G5" s="51"/>
      <c r="H5" s="51"/>
      <c r="I5" s="51"/>
      <c r="J5" s="51"/>
      <c r="K5" s="51"/>
      <c r="L5" s="51"/>
      <c r="M5" s="51"/>
      <c r="N5" s="59"/>
      <c r="O5" s="43"/>
      <c r="P5" s="43"/>
      <c r="Q5" s="46"/>
      <c r="R5" s="46"/>
      <c r="S5" s="46"/>
      <c r="T5" s="46"/>
    </row>
    <row r="6" spans="1:20">
      <c r="A6" s="43"/>
      <c r="B6" s="43"/>
      <c r="C6" s="43"/>
      <c r="D6" s="43"/>
      <c r="E6" s="43"/>
      <c r="F6" s="44"/>
      <c r="G6" s="51"/>
      <c r="H6" s="51"/>
      <c r="I6" s="51"/>
      <c r="J6" s="51"/>
      <c r="K6" s="51"/>
      <c r="L6" s="51"/>
      <c r="M6" s="51"/>
      <c r="N6" s="59"/>
      <c r="O6" s="43"/>
      <c r="P6" s="43"/>
      <c r="Q6" s="46"/>
      <c r="R6" s="46"/>
      <c r="S6" s="46"/>
      <c r="T6" s="46"/>
    </row>
    <row r="7" spans="1:20">
      <c r="A7" s="43"/>
      <c r="B7" s="43"/>
      <c r="C7" s="43"/>
      <c r="D7" s="43"/>
      <c r="E7" s="43"/>
      <c r="F7" s="44"/>
      <c r="G7" s="51"/>
      <c r="H7" s="51"/>
      <c r="I7" s="51"/>
      <c r="J7" s="51"/>
      <c r="K7" s="51"/>
      <c r="L7" s="51"/>
      <c r="M7" s="51"/>
      <c r="N7" s="59"/>
      <c r="O7" s="43"/>
      <c r="P7" s="43"/>
      <c r="Q7" s="46"/>
      <c r="R7" s="46"/>
      <c r="S7" s="46"/>
      <c r="T7" s="46"/>
    </row>
    <row r="8" spans="1:20">
      <c r="A8" s="43"/>
      <c r="B8" s="43"/>
      <c r="C8" s="43"/>
      <c r="D8" s="43"/>
      <c r="E8" s="43"/>
      <c r="F8" s="44"/>
      <c r="G8" s="51"/>
      <c r="H8" s="51"/>
      <c r="I8" s="51"/>
      <c r="J8" s="51"/>
      <c r="K8" s="51"/>
      <c r="L8" s="51"/>
      <c r="M8" s="51"/>
      <c r="N8" s="59"/>
      <c r="O8" s="43"/>
      <c r="P8" s="43"/>
      <c r="Q8" s="46"/>
      <c r="R8" s="46"/>
      <c r="S8" s="46"/>
      <c r="T8" s="46"/>
    </row>
    <row r="9" spans="1:20">
      <c r="A9" s="43"/>
      <c r="B9" s="43"/>
      <c r="C9" s="43"/>
      <c r="D9" s="43"/>
      <c r="E9" s="43"/>
      <c r="F9" s="44"/>
      <c r="G9" s="51"/>
      <c r="H9" s="51"/>
      <c r="I9" s="51"/>
      <c r="J9" s="51"/>
      <c r="K9" s="51"/>
      <c r="L9" s="51"/>
      <c r="M9" s="51"/>
      <c r="N9" s="59"/>
      <c r="O9" s="43"/>
      <c r="P9" s="43"/>
      <c r="Q9" s="46"/>
      <c r="R9" s="46"/>
      <c r="S9" s="46"/>
      <c r="T9" s="46"/>
    </row>
    <row r="10" spans="1:20">
      <c r="A10" s="43"/>
      <c r="B10" s="43"/>
      <c r="C10" s="43"/>
      <c r="D10" s="43"/>
      <c r="E10" s="43"/>
      <c r="F10" s="44"/>
      <c r="G10" s="51"/>
      <c r="H10" s="51"/>
      <c r="I10" s="51"/>
      <c r="J10" s="51"/>
      <c r="K10" s="51"/>
      <c r="L10" s="51"/>
      <c r="M10" s="51"/>
      <c r="N10" s="59"/>
      <c r="O10" s="43"/>
      <c r="P10" s="43"/>
      <c r="Q10" s="46"/>
      <c r="R10" s="46"/>
      <c r="S10" s="46"/>
      <c r="T10" s="46"/>
    </row>
    <row r="11" spans="1:20">
      <c r="A11" s="43"/>
      <c r="B11" s="43"/>
      <c r="C11" s="43"/>
      <c r="D11" s="43"/>
      <c r="E11" s="43"/>
      <c r="F11" s="44"/>
      <c r="G11" s="51"/>
      <c r="H11" s="51"/>
      <c r="I11" s="51"/>
      <c r="J11" s="51"/>
      <c r="K11" s="51"/>
      <c r="L11" s="51"/>
      <c r="M11" s="51"/>
      <c r="N11" s="59"/>
      <c r="O11" s="43"/>
      <c r="P11" s="43"/>
      <c r="Q11" s="46"/>
      <c r="R11" s="46"/>
      <c r="S11" s="46"/>
      <c r="T11" s="46"/>
    </row>
    <row r="12" spans="1:20">
      <c r="A12" s="43"/>
      <c r="B12" s="43"/>
      <c r="C12" s="43"/>
      <c r="D12" s="43"/>
      <c r="E12" s="43"/>
      <c r="F12" s="44"/>
      <c r="G12" s="48"/>
      <c r="H12" s="48"/>
      <c r="I12" s="48"/>
      <c r="J12" s="48"/>
      <c r="K12" s="48"/>
      <c r="L12" s="48"/>
      <c r="M12" s="48"/>
      <c r="N12" s="59"/>
      <c r="O12" s="43"/>
      <c r="P12" s="43"/>
      <c r="T12" s="46"/>
    </row>
    <row r="13" spans="1:20">
      <c r="A13" s="43"/>
      <c r="B13" s="43"/>
      <c r="C13" s="43"/>
      <c r="D13" s="43"/>
      <c r="E13" s="43"/>
      <c r="F13" s="44"/>
      <c r="G13" s="51"/>
      <c r="H13" s="51"/>
      <c r="I13" s="51"/>
      <c r="J13" s="51"/>
      <c r="K13" s="51"/>
      <c r="L13" s="51"/>
      <c r="M13" s="51"/>
      <c r="N13" s="59"/>
      <c r="O13" s="43"/>
      <c r="P13" s="43"/>
      <c r="Q13" s="46"/>
      <c r="R13" s="46"/>
      <c r="S13" s="46"/>
      <c r="T13" s="46"/>
    </row>
    <row r="14" spans="1:20">
      <c r="A14" s="43"/>
      <c r="B14" s="43"/>
      <c r="C14" s="43"/>
      <c r="D14" s="43"/>
      <c r="E14" s="43"/>
      <c r="F14" s="44"/>
      <c r="G14" s="48"/>
      <c r="H14" s="48"/>
      <c r="I14" s="48"/>
      <c r="J14" s="48"/>
      <c r="K14" s="48"/>
      <c r="L14" s="48"/>
      <c r="M14" s="48"/>
      <c r="N14" s="59"/>
      <c r="O14" s="43"/>
      <c r="P14" s="43"/>
      <c r="S14" s="46"/>
      <c r="T14" s="46"/>
    </row>
    <row r="15" spans="1:20">
      <c r="A15" s="43"/>
      <c r="B15" s="43"/>
      <c r="C15" s="43"/>
      <c r="D15" s="43"/>
      <c r="E15" s="43"/>
      <c r="F15" s="44"/>
      <c r="G15" s="48"/>
      <c r="H15" s="48"/>
      <c r="I15" s="48"/>
      <c r="J15" s="48"/>
      <c r="K15" s="48"/>
      <c r="L15" s="48"/>
      <c r="M15" s="48"/>
      <c r="N15" s="59"/>
      <c r="O15" s="43"/>
      <c r="P15" s="43"/>
      <c r="T15" s="46"/>
    </row>
    <row r="16" spans="1:20">
      <c r="A16" s="43"/>
      <c r="B16" s="43"/>
      <c r="C16" s="43"/>
      <c r="D16" s="43"/>
      <c r="E16" s="43"/>
      <c r="F16" s="44"/>
      <c r="G16" s="51"/>
      <c r="H16" s="51"/>
      <c r="I16" s="51"/>
      <c r="J16" s="51"/>
      <c r="K16" s="51"/>
      <c r="L16" s="51"/>
      <c r="M16" s="51"/>
      <c r="N16" s="59"/>
      <c r="O16" s="43"/>
      <c r="P16" s="43"/>
      <c r="Q16" s="46"/>
      <c r="R16" s="46"/>
      <c r="S16" s="46"/>
      <c r="T16" s="46"/>
    </row>
    <row r="17" spans="1:20">
      <c r="A17" s="43"/>
      <c r="B17" s="43"/>
      <c r="C17" s="43"/>
      <c r="D17" s="43"/>
      <c r="E17" s="43"/>
      <c r="F17" s="44"/>
      <c r="G17" s="51"/>
      <c r="H17" s="51"/>
      <c r="I17" s="51"/>
      <c r="J17" s="51"/>
      <c r="K17" s="51"/>
      <c r="L17" s="51"/>
      <c r="M17" s="51"/>
      <c r="N17" s="59"/>
      <c r="O17" s="43"/>
      <c r="P17" s="43"/>
      <c r="Q17" s="46"/>
      <c r="R17" s="46"/>
      <c r="S17" s="46"/>
      <c r="T17" s="46"/>
    </row>
    <row r="18" spans="1:20">
      <c r="A18" s="43"/>
      <c r="B18" s="43"/>
      <c r="C18" s="43"/>
      <c r="D18" s="43"/>
      <c r="E18" s="43"/>
      <c r="F18" s="44"/>
      <c r="G18" s="51"/>
      <c r="H18" s="51"/>
      <c r="I18" s="51"/>
      <c r="J18" s="51"/>
      <c r="K18" s="51"/>
      <c r="L18" s="51"/>
      <c r="M18" s="51"/>
      <c r="N18" s="59"/>
      <c r="O18" s="43"/>
      <c r="P18" s="43"/>
      <c r="Q18" s="46"/>
      <c r="R18" s="46"/>
      <c r="S18" s="46"/>
      <c r="T18" s="46"/>
    </row>
    <row r="19" spans="1:20">
      <c r="A19" s="43"/>
      <c r="B19" s="43"/>
      <c r="C19" s="43"/>
      <c r="D19" s="43"/>
      <c r="E19" s="43"/>
      <c r="F19" s="44"/>
      <c r="G19" s="51"/>
      <c r="H19" s="51"/>
      <c r="I19" s="51"/>
      <c r="J19" s="51"/>
      <c r="K19" s="51"/>
      <c r="L19" s="51"/>
      <c r="M19" s="51"/>
      <c r="N19" s="59"/>
      <c r="O19" s="43"/>
      <c r="P19" s="43"/>
      <c r="Q19" s="46"/>
      <c r="R19" s="46"/>
      <c r="S19" s="46"/>
      <c r="T19" s="46"/>
    </row>
    <row r="20" spans="1:20">
      <c r="A20" s="43"/>
      <c r="B20" s="43"/>
      <c r="C20" s="43"/>
      <c r="D20" s="43"/>
      <c r="E20" s="43"/>
      <c r="F20" s="44"/>
      <c r="G20" s="48"/>
      <c r="H20" s="48"/>
      <c r="I20" s="48"/>
      <c r="J20" s="48"/>
      <c r="K20" s="48"/>
      <c r="L20" s="48"/>
      <c r="M20" s="48"/>
      <c r="N20" s="59"/>
      <c r="O20" s="43"/>
      <c r="P20" s="43"/>
      <c r="Q20" s="46"/>
      <c r="R20" s="46"/>
      <c r="S20" s="46"/>
      <c r="T20" s="46"/>
    </row>
    <row r="21" spans="1:20">
      <c r="A21" s="43"/>
      <c r="B21" s="43"/>
      <c r="C21" s="43"/>
      <c r="D21" s="43"/>
      <c r="E21" s="43"/>
      <c r="F21" s="44"/>
      <c r="G21" s="51"/>
      <c r="H21" s="51"/>
      <c r="I21" s="51"/>
      <c r="J21" s="51"/>
      <c r="K21" s="51"/>
      <c r="L21" s="51"/>
      <c r="M21" s="51"/>
      <c r="N21" s="59"/>
      <c r="O21" s="43"/>
      <c r="P21" s="43"/>
      <c r="Q21" s="46"/>
      <c r="R21" s="46"/>
      <c r="S21" s="46"/>
      <c r="T21" s="46"/>
    </row>
    <row r="22" spans="1:20">
      <c r="A22" s="43"/>
      <c r="B22" s="43"/>
      <c r="C22" s="43"/>
      <c r="D22" s="43"/>
      <c r="E22" s="43"/>
      <c r="F22" s="44"/>
      <c r="G22" s="51"/>
      <c r="H22" s="51"/>
      <c r="I22" s="51"/>
      <c r="J22" s="51"/>
      <c r="K22" s="51"/>
      <c r="L22" s="51"/>
      <c r="M22" s="51"/>
      <c r="N22" s="59"/>
      <c r="O22" s="43"/>
      <c r="P22" s="43"/>
      <c r="Q22" s="46"/>
      <c r="R22" s="46"/>
      <c r="S22" s="46"/>
      <c r="T22" s="46"/>
    </row>
    <row r="23" spans="1:20">
      <c r="A23" s="43"/>
      <c r="B23" s="43"/>
      <c r="C23" s="43"/>
      <c r="D23" s="43"/>
      <c r="E23" s="43"/>
      <c r="F23" s="44"/>
      <c r="G23" s="48"/>
      <c r="H23" s="48"/>
      <c r="I23" s="48"/>
      <c r="J23" s="48"/>
      <c r="K23" s="48"/>
      <c r="L23" s="48"/>
      <c r="M23" s="48"/>
      <c r="N23" s="59"/>
      <c r="O23" s="43"/>
      <c r="P23" s="43"/>
      <c r="R23" s="46"/>
      <c r="S23" s="46"/>
      <c r="T23" s="46"/>
    </row>
    <row r="24" spans="1:20">
      <c r="A24" s="43"/>
      <c r="B24" s="43"/>
      <c r="C24" s="43"/>
      <c r="D24" s="43"/>
      <c r="E24" s="43"/>
      <c r="F24" s="44"/>
      <c r="G24" s="51"/>
      <c r="H24" s="51"/>
      <c r="I24" s="51"/>
      <c r="J24" s="51"/>
      <c r="K24" s="51"/>
      <c r="L24" s="51"/>
      <c r="M24" s="51"/>
      <c r="N24" s="59"/>
      <c r="O24" s="43"/>
      <c r="P24" s="43"/>
      <c r="Q24" s="46"/>
      <c r="R24" s="46"/>
      <c r="S24" s="46"/>
      <c r="T24" s="46"/>
    </row>
    <row r="25" spans="1:20">
      <c r="A25" s="43"/>
      <c r="B25" s="43"/>
      <c r="C25" s="43"/>
      <c r="D25" s="43"/>
      <c r="E25" s="43"/>
      <c r="F25" s="44"/>
      <c r="G25" s="48"/>
      <c r="H25" s="48"/>
      <c r="I25" s="48"/>
      <c r="J25" s="48"/>
      <c r="K25" s="48"/>
      <c r="L25" s="48"/>
      <c r="M25" s="48"/>
      <c r="N25" s="59"/>
      <c r="O25" s="43"/>
      <c r="P25" s="43"/>
      <c r="Q25" s="46"/>
      <c r="R25" s="46"/>
      <c r="S25" s="46"/>
      <c r="T25" s="46"/>
    </row>
    <row r="26" spans="1:20">
      <c r="A26" s="43"/>
      <c r="B26" s="43"/>
      <c r="C26" s="43"/>
      <c r="D26" s="43"/>
      <c r="E26" s="43"/>
      <c r="F26" s="44"/>
      <c r="G26" s="51"/>
      <c r="H26" s="51"/>
      <c r="I26" s="51"/>
      <c r="J26" s="51"/>
      <c r="K26" s="51"/>
      <c r="L26" s="51"/>
      <c r="M26" s="51"/>
      <c r="N26" s="59"/>
      <c r="O26" s="43"/>
      <c r="P26" s="43"/>
      <c r="Q26" s="46"/>
      <c r="R26" s="46"/>
      <c r="S26" s="46"/>
      <c r="T26" s="46"/>
    </row>
    <row r="27" spans="1:20">
      <c r="A27" s="43"/>
      <c r="B27" s="43"/>
      <c r="C27" s="43"/>
      <c r="D27" s="43"/>
      <c r="E27" s="43"/>
      <c r="F27" s="44"/>
      <c r="G27" s="51"/>
      <c r="H27" s="51"/>
      <c r="I27" s="51"/>
      <c r="J27" s="51"/>
      <c r="K27" s="51"/>
      <c r="L27" s="51"/>
      <c r="M27" s="51"/>
      <c r="N27" s="59"/>
      <c r="O27" s="43"/>
      <c r="P27" s="43"/>
      <c r="Q27" s="46"/>
      <c r="R27" s="46"/>
      <c r="S27" s="46"/>
      <c r="T27" s="46"/>
    </row>
    <row r="28" spans="1:20">
      <c r="A28" s="43"/>
      <c r="B28" s="43"/>
      <c r="C28" s="43"/>
      <c r="D28" s="43"/>
      <c r="E28" s="43"/>
      <c r="F28" s="44"/>
      <c r="G28" s="51"/>
      <c r="H28" s="51"/>
      <c r="I28" s="51"/>
      <c r="J28" s="51"/>
      <c r="K28" s="51"/>
      <c r="L28" s="51"/>
      <c r="M28" s="51"/>
      <c r="N28" s="59"/>
      <c r="O28" s="43"/>
      <c r="P28" s="43"/>
      <c r="Q28" s="46"/>
      <c r="R28" s="46"/>
      <c r="S28" s="46"/>
      <c r="T28" s="46"/>
    </row>
    <row r="29" spans="1:20">
      <c r="A29" s="43"/>
      <c r="B29" s="43"/>
      <c r="C29" s="43"/>
      <c r="D29" s="43"/>
      <c r="E29" s="43"/>
      <c r="F29" s="44"/>
      <c r="G29" s="48"/>
      <c r="H29" s="48"/>
      <c r="I29" s="48"/>
      <c r="J29" s="48"/>
      <c r="K29" s="48"/>
      <c r="L29" s="48"/>
      <c r="M29" s="48"/>
      <c r="N29" s="59"/>
      <c r="O29" s="43"/>
      <c r="P29" s="43"/>
      <c r="R29" s="46"/>
      <c r="S29" s="46"/>
      <c r="T29" s="46"/>
    </row>
    <row r="30" spans="1:20">
      <c r="A30" s="43"/>
      <c r="B30" s="43"/>
      <c r="C30" s="43"/>
      <c r="D30" s="43"/>
      <c r="E30" s="43"/>
      <c r="F30" s="44"/>
      <c r="G30" s="48"/>
      <c r="H30" s="48"/>
      <c r="I30" s="48"/>
      <c r="J30" s="48"/>
      <c r="K30" s="48"/>
      <c r="L30" s="48"/>
      <c r="M30" s="48"/>
      <c r="N30" s="59"/>
      <c r="O30" s="43"/>
      <c r="P30" s="43"/>
      <c r="S30" s="46"/>
      <c r="T30" s="46"/>
    </row>
    <row r="31" spans="1:20">
      <c r="A31" s="43"/>
      <c r="B31" s="43"/>
      <c r="C31" s="43"/>
      <c r="D31" s="43"/>
      <c r="E31" s="43"/>
      <c r="F31" s="44"/>
      <c r="G31" s="51"/>
      <c r="H31" s="51"/>
      <c r="I31" s="51"/>
      <c r="J31" s="51"/>
      <c r="K31" s="51"/>
      <c r="L31" s="51"/>
      <c r="M31" s="51"/>
      <c r="N31" s="59"/>
      <c r="O31" s="43"/>
      <c r="P31" s="43"/>
      <c r="Q31" s="46"/>
      <c r="R31" s="46"/>
      <c r="S31" s="46"/>
      <c r="T31" s="46"/>
    </row>
    <row r="32" spans="1:20">
      <c r="A32" s="43"/>
      <c r="B32" s="43"/>
      <c r="C32" s="43"/>
      <c r="D32" s="43"/>
      <c r="E32" s="43"/>
      <c r="F32" s="44"/>
      <c r="G32" s="51"/>
      <c r="H32" s="51"/>
      <c r="I32" s="51"/>
      <c r="J32" s="51"/>
      <c r="K32" s="51"/>
      <c r="L32" s="51"/>
      <c r="M32" s="51"/>
      <c r="N32" s="59"/>
      <c r="O32" s="43"/>
      <c r="P32" s="43"/>
      <c r="Q32" s="46"/>
      <c r="R32" s="46"/>
      <c r="S32" s="46"/>
      <c r="T32" s="46"/>
    </row>
    <row r="33" spans="1:20">
      <c r="A33" s="43"/>
      <c r="B33" s="43"/>
      <c r="C33" s="43"/>
      <c r="D33" s="43"/>
      <c r="E33" s="43"/>
      <c r="F33" s="44"/>
      <c r="G33" s="48"/>
      <c r="H33" s="48"/>
      <c r="I33" s="48"/>
      <c r="J33" s="48"/>
      <c r="K33" s="48"/>
      <c r="L33" s="48"/>
      <c r="M33" s="48"/>
      <c r="N33" s="59"/>
      <c r="O33" s="43"/>
      <c r="P33" s="43"/>
      <c r="R33" s="46"/>
      <c r="S33" s="46"/>
      <c r="T33" s="46"/>
    </row>
    <row r="34" spans="1:20">
      <c r="A34" s="43"/>
      <c r="B34" s="43"/>
      <c r="C34" s="43"/>
      <c r="D34" s="43"/>
      <c r="E34" s="43"/>
      <c r="F34" s="44"/>
      <c r="G34" s="48"/>
      <c r="H34" s="48"/>
      <c r="I34" s="48"/>
      <c r="J34" s="48"/>
      <c r="K34" s="48"/>
      <c r="L34" s="48"/>
      <c r="M34" s="48"/>
      <c r="N34" s="59"/>
      <c r="O34" s="43"/>
      <c r="P34" s="43"/>
      <c r="Q34" s="46"/>
      <c r="R34" s="46"/>
      <c r="S34" s="46"/>
      <c r="T34" s="46"/>
    </row>
    <row r="35" spans="1:20">
      <c r="A35" s="43"/>
      <c r="B35" s="43"/>
      <c r="C35" s="43"/>
      <c r="D35" s="43"/>
      <c r="E35" s="43"/>
      <c r="F35" s="44"/>
      <c r="G35" s="48"/>
      <c r="H35" s="48"/>
      <c r="I35" s="48"/>
      <c r="J35" s="48"/>
      <c r="K35" s="48"/>
      <c r="L35" s="48"/>
      <c r="M35" s="48"/>
      <c r="N35" s="59"/>
      <c r="O35" s="43"/>
      <c r="P35" s="43"/>
      <c r="Q35" s="46"/>
      <c r="R35" s="46"/>
      <c r="S35" s="46"/>
      <c r="T35" s="46"/>
    </row>
    <row r="36" spans="1:20">
      <c r="A36" s="43"/>
      <c r="B36" s="43"/>
      <c r="C36" s="43"/>
      <c r="D36" s="43"/>
      <c r="E36" s="43"/>
      <c r="F36" s="44"/>
      <c r="G36" s="51"/>
      <c r="H36" s="51"/>
      <c r="I36" s="51"/>
      <c r="J36" s="51"/>
      <c r="K36" s="51"/>
      <c r="L36" s="51"/>
      <c r="M36" s="51"/>
      <c r="N36" s="59"/>
      <c r="O36" s="43"/>
      <c r="P36" s="43"/>
      <c r="R36" s="46"/>
      <c r="S36" s="46"/>
      <c r="T36" s="46"/>
    </row>
    <row r="37" spans="1:20">
      <c r="A37" s="43"/>
      <c r="B37" s="43"/>
      <c r="C37" s="43"/>
      <c r="D37" s="43"/>
      <c r="E37" s="43"/>
      <c r="F37" s="44"/>
      <c r="G37" s="51"/>
      <c r="H37" s="51"/>
      <c r="I37" s="51"/>
      <c r="J37" s="51"/>
      <c r="K37" s="51"/>
      <c r="L37" s="51"/>
      <c r="M37" s="51"/>
      <c r="N37" s="59"/>
      <c r="O37" s="43"/>
      <c r="P37" s="43"/>
      <c r="Q37" s="46"/>
      <c r="R37" s="46"/>
      <c r="S37" s="46"/>
      <c r="T37" s="46"/>
    </row>
    <row r="38" spans="1:20">
      <c r="A38" s="43"/>
      <c r="B38" s="43"/>
      <c r="C38" s="43"/>
      <c r="D38" s="43"/>
      <c r="E38" s="43"/>
      <c r="F38" s="44"/>
      <c r="G38" s="48"/>
      <c r="H38" s="48"/>
      <c r="I38" s="48"/>
      <c r="J38" s="48"/>
      <c r="K38" s="48"/>
      <c r="L38" s="48"/>
      <c r="M38" s="48"/>
      <c r="N38" s="59"/>
      <c r="O38" s="43"/>
      <c r="P38" s="43"/>
      <c r="Q38" s="46"/>
      <c r="R38" s="46"/>
      <c r="S38" s="46"/>
      <c r="T38" s="46"/>
    </row>
    <row r="39" spans="1:20">
      <c r="A39" s="43"/>
      <c r="B39" s="43"/>
      <c r="C39" s="43"/>
      <c r="D39" s="43"/>
      <c r="E39" s="43"/>
      <c r="F39" s="44"/>
      <c r="G39" s="48"/>
      <c r="H39" s="48"/>
      <c r="I39" s="48"/>
      <c r="J39" s="48"/>
      <c r="K39" s="48"/>
      <c r="L39" s="48"/>
      <c r="M39" s="48"/>
      <c r="N39" s="59"/>
      <c r="O39" s="43"/>
      <c r="P39" s="43"/>
      <c r="Q39" s="46"/>
      <c r="R39" s="46"/>
      <c r="S39" s="46"/>
      <c r="T39" s="46"/>
    </row>
    <row r="40" spans="1:20">
      <c r="A40" s="48"/>
      <c r="B40" s="48"/>
      <c r="C40" s="48"/>
      <c r="D40" s="48"/>
      <c r="E40" s="48"/>
      <c r="F40" s="54"/>
      <c r="G40" s="48"/>
      <c r="H40" s="48"/>
      <c r="I40" s="48"/>
      <c r="J40" s="48"/>
      <c r="K40" s="48"/>
      <c r="L40" s="48"/>
      <c r="M40" s="48"/>
      <c r="N40" s="49"/>
      <c r="O40" s="48"/>
      <c r="P40" s="48"/>
      <c r="T40" s="46"/>
    </row>
    <row r="41" spans="1:20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3"/>
      <c r="O41" s="51"/>
      <c r="P41" s="51"/>
      <c r="T41" s="46"/>
    </row>
    <row r="42" spans="1:20">
      <c r="A42" s="51"/>
      <c r="B42" s="51"/>
      <c r="C42" s="51"/>
      <c r="D42" s="51"/>
      <c r="E42" s="55"/>
      <c r="F42" s="51"/>
      <c r="G42" s="51"/>
      <c r="H42" s="51"/>
      <c r="I42" s="51"/>
      <c r="J42" s="51"/>
      <c r="K42" s="51"/>
      <c r="L42" s="51"/>
      <c r="M42" s="51"/>
      <c r="N42" s="53"/>
      <c r="O42" s="51"/>
      <c r="P42" s="51"/>
      <c r="T42" s="46"/>
    </row>
    <row r="43" spans="1:20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3"/>
      <c r="O43" s="51"/>
      <c r="P43" s="51"/>
      <c r="R43" s="46"/>
      <c r="S43" s="46"/>
      <c r="T43" s="46"/>
    </row>
    <row r="44" spans="1:20">
      <c r="A44" s="51"/>
      <c r="B44" s="51"/>
      <c r="C44" s="51"/>
      <c r="D44" s="51"/>
      <c r="E44" s="51"/>
      <c r="F44" s="56"/>
      <c r="G44" s="51"/>
      <c r="H44" s="51"/>
      <c r="I44" s="51"/>
      <c r="J44" s="51"/>
      <c r="K44" s="51"/>
      <c r="L44" s="51"/>
      <c r="M44" s="51"/>
      <c r="N44" s="52"/>
      <c r="O44" s="51"/>
      <c r="P44" s="51"/>
      <c r="Q44" s="46"/>
      <c r="R44" s="46"/>
      <c r="S44" s="46"/>
      <c r="T44" s="46"/>
    </row>
    <row r="45" spans="1:20">
      <c r="A45" s="48"/>
      <c r="B45" s="48"/>
      <c r="C45" s="48"/>
      <c r="D45" s="48"/>
      <c r="E45" s="48"/>
      <c r="F45" s="54"/>
      <c r="G45" s="48"/>
      <c r="H45" s="48"/>
      <c r="I45" s="48"/>
      <c r="J45" s="48"/>
      <c r="K45" s="48"/>
      <c r="L45" s="48"/>
      <c r="M45" s="48"/>
      <c r="N45" s="49"/>
      <c r="O45" s="48"/>
      <c r="P45" s="48"/>
      <c r="Q45" s="46"/>
      <c r="R45" s="46"/>
      <c r="S45" s="46"/>
      <c r="T45" s="46"/>
    </row>
    <row r="46" spans="1:20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3"/>
      <c r="O46" s="51"/>
      <c r="P46" s="51"/>
      <c r="R46" s="46"/>
      <c r="S46" s="46"/>
      <c r="T46" s="46"/>
    </row>
    <row r="47" spans="1:20">
      <c r="A47" s="51"/>
      <c r="B47" s="51"/>
      <c r="C47" s="51"/>
      <c r="D47" s="51"/>
      <c r="E47" s="51"/>
      <c r="F47" s="56"/>
      <c r="G47" s="51"/>
      <c r="H47" s="51"/>
      <c r="I47" s="51"/>
      <c r="J47" s="51"/>
      <c r="K47" s="51"/>
      <c r="L47" s="51"/>
      <c r="M47" s="51"/>
      <c r="N47" s="52"/>
      <c r="O47" s="51"/>
      <c r="P47" s="51"/>
      <c r="Q47" s="46"/>
      <c r="R47" s="46"/>
      <c r="S47" s="46"/>
      <c r="T47" s="46"/>
    </row>
    <row r="48" spans="1:20">
      <c r="A48" s="48"/>
      <c r="B48" s="48"/>
      <c r="C48" s="48"/>
      <c r="D48" s="48"/>
      <c r="E48" s="48"/>
      <c r="F48" s="54"/>
      <c r="G48" s="48"/>
      <c r="H48" s="48"/>
      <c r="I48" s="48"/>
      <c r="J48" s="48"/>
      <c r="K48" s="48"/>
      <c r="L48" s="48"/>
      <c r="M48" s="48"/>
      <c r="N48" s="49"/>
      <c r="O48" s="48"/>
      <c r="P48" s="48"/>
      <c r="R48" s="46"/>
      <c r="S48" s="46"/>
      <c r="T48" s="46"/>
    </row>
    <row r="49" spans="1:20">
      <c r="A49" s="51"/>
      <c r="B49" s="51"/>
      <c r="C49" s="51"/>
      <c r="D49" s="51"/>
      <c r="E49" s="51"/>
      <c r="F49" s="56"/>
      <c r="G49" s="51"/>
      <c r="H49" s="51"/>
      <c r="I49" s="51"/>
      <c r="J49" s="51"/>
      <c r="K49" s="51"/>
      <c r="L49" s="51"/>
      <c r="M49" s="51"/>
      <c r="N49" s="52"/>
      <c r="O49" s="51"/>
      <c r="P49" s="51"/>
      <c r="Q49" s="46"/>
      <c r="R49" s="46"/>
      <c r="S49" s="46"/>
      <c r="T49" s="46"/>
    </row>
    <row r="50" spans="1:20">
      <c r="A50" s="51"/>
      <c r="B50" s="51"/>
      <c r="C50" s="51"/>
      <c r="D50" s="51"/>
      <c r="E50" s="51"/>
      <c r="F50" s="56"/>
      <c r="G50" s="51"/>
      <c r="H50" s="51"/>
      <c r="I50" s="51"/>
      <c r="J50" s="51"/>
      <c r="K50" s="51"/>
      <c r="L50" s="51"/>
      <c r="M50" s="51"/>
      <c r="N50" s="52"/>
      <c r="O50" s="51"/>
      <c r="P50" s="51"/>
      <c r="Q50" s="46"/>
      <c r="R50" s="46"/>
      <c r="S50" s="46"/>
      <c r="T50" s="46"/>
    </row>
    <row r="51" spans="1:20">
      <c r="A51" s="48"/>
      <c r="B51" s="48"/>
      <c r="C51" s="48"/>
      <c r="D51" s="48"/>
      <c r="E51" s="48"/>
      <c r="F51" s="54"/>
      <c r="G51" s="48"/>
      <c r="H51" s="48"/>
      <c r="I51" s="48"/>
      <c r="J51" s="48"/>
      <c r="K51" s="48"/>
      <c r="L51" s="48"/>
      <c r="M51" s="48"/>
      <c r="N51" s="49"/>
      <c r="O51" s="48"/>
      <c r="P51" s="48"/>
      <c r="Q51" s="46"/>
      <c r="R51" s="46"/>
      <c r="S51" s="46"/>
      <c r="T51" s="46"/>
    </row>
    <row r="52" spans="1:20">
      <c r="A52" s="51"/>
      <c r="B52" s="51"/>
      <c r="C52" s="51"/>
      <c r="D52" s="51"/>
      <c r="E52" s="51"/>
      <c r="F52" s="56"/>
      <c r="G52" s="51"/>
      <c r="H52" s="51"/>
      <c r="I52" s="51"/>
      <c r="J52" s="51"/>
      <c r="K52" s="51"/>
      <c r="L52" s="51"/>
      <c r="M52" s="51"/>
      <c r="N52" s="52"/>
      <c r="O52" s="51"/>
      <c r="P52" s="51"/>
      <c r="Q52" s="46"/>
      <c r="R52" s="46"/>
      <c r="S52" s="46"/>
      <c r="T52" s="46"/>
    </row>
    <row r="53" spans="1:20">
      <c r="A53" s="48"/>
      <c r="B53" s="48"/>
      <c r="C53" s="48"/>
      <c r="D53" s="48"/>
      <c r="E53" s="48"/>
      <c r="F53" s="54"/>
      <c r="G53" s="48"/>
      <c r="H53" s="48"/>
      <c r="I53" s="48"/>
      <c r="J53" s="48"/>
      <c r="K53" s="48"/>
      <c r="L53" s="48"/>
      <c r="M53" s="48"/>
      <c r="N53" s="49"/>
      <c r="O53" s="48"/>
      <c r="P53" s="48"/>
      <c r="T53" s="46"/>
    </row>
    <row r="54" spans="1:20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3"/>
      <c r="O54" s="51"/>
      <c r="P54" s="51"/>
      <c r="T54" s="46"/>
    </row>
    <row r="55" spans="1:20">
      <c r="A55" s="51"/>
      <c r="B55" s="51"/>
      <c r="C55" s="51"/>
      <c r="D55" s="51"/>
      <c r="E55" s="51"/>
      <c r="F55" s="56"/>
      <c r="G55" s="51"/>
      <c r="H55" s="51"/>
      <c r="I55" s="51"/>
      <c r="J55" s="51"/>
      <c r="K55" s="51"/>
      <c r="L55" s="51"/>
      <c r="M55" s="51"/>
      <c r="N55" s="52"/>
      <c r="O55" s="51"/>
      <c r="P55" s="51"/>
      <c r="Q55" s="46"/>
      <c r="R55" s="46"/>
      <c r="S55" s="46"/>
      <c r="T55" s="46"/>
    </row>
    <row r="56" spans="1:20">
      <c r="A56" s="48"/>
      <c r="B56" s="48"/>
      <c r="C56" s="48"/>
      <c r="D56" s="48"/>
      <c r="E56" s="48"/>
      <c r="F56" s="54"/>
      <c r="G56" s="48"/>
      <c r="H56" s="48"/>
      <c r="I56" s="48"/>
      <c r="J56" s="48"/>
      <c r="K56" s="48"/>
      <c r="L56" s="48"/>
      <c r="M56" s="48"/>
      <c r="N56" s="49"/>
      <c r="O56" s="48"/>
      <c r="P56" s="48"/>
      <c r="R56" s="46"/>
      <c r="S56" s="46"/>
      <c r="T56" s="46"/>
    </row>
    <row r="57" spans="1:20">
      <c r="A57" s="48"/>
      <c r="B57" s="48"/>
      <c r="C57" s="48"/>
      <c r="D57" s="48"/>
      <c r="E57" s="48"/>
      <c r="F57" s="54"/>
      <c r="G57" s="48"/>
      <c r="H57" s="48"/>
      <c r="I57" s="48"/>
      <c r="J57" s="48"/>
      <c r="K57" s="48"/>
      <c r="L57" s="48"/>
      <c r="M57" s="48"/>
      <c r="N57" s="49"/>
      <c r="O57" s="48"/>
      <c r="P57" s="48"/>
      <c r="Q57" s="46"/>
      <c r="R57" s="46"/>
      <c r="S57" s="46"/>
      <c r="T57" s="46"/>
    </row>
    <row r="58" spans="1:20">
      <c r="A58" s="51"/>
      <c r="B58" s="51"/>
      <c r="C58" s="51"/>
      <c r="D58" s="51"/>
      <c r="E58" s="51"/>
      <c r="F58" s="56"/>
      <c r="G58" s="51"/>
      <c r="H58" s="51"/>
      <c r="I58" s="51"/>
      <c r="J58" s="51"/>
      <c r="K58" s="51"/>
      <c r="L58" s="51"/>
      <c r="M58" s="51"/>
      <c r="N58" s="52"/>
      <c r="O58" s="51"/>
      <c r="P58" s="51"/>
      <c r="Q58" s="46"/>
      <c r="R58" s="46"/>
      <c r="S58" s="46"/>
      <c r="T58" s="46"/>
    </row>
    <row r="59" spans="1:20">
      <c r="A59" s="48"/>
      <c r="B59" s="48"/>
      <c r="C59" s="48"/>
      <c r="D59" s="48"/>
      <c r="E59" s="48"/>
      <c r="F59" s="54"/>
      <c r="G59" s="48"/>
      <c r="H59" s="48"/>
      <c r="I59" s="48"/>
      <c r="J59" s="48"/>
      <c r="K59" s="48"/>
      <c r="L59" s="48"/>
      <c r="M59" s="48"/>
      <c r="N59" s="48"/>
      <c r="O59" s="49"/>
      <c r="P59" s="48"/>
      <c r="Q59" s="46"/>
      <c r="R59" s="46"/>
      <c r="S59" s="46"/>
      <c r="T59" s="46"/>
    </row>
    <row r="60" spans="1:20">
      <c r="A60" s="48"/>
      <c r="B60" s="48"/>
      <c r="C60" s="48"/>
      <c r="D60" s="48"/>
      <c r="E60" s="48"/>
      <c r="F60" s="54"/>
      <c r="G60" s="48"/>
      <c r="H60" s="48"/>
      <c r="I60" s="48"/>
      <c r="J60" s="48"/>
      <c r="K60" s="48"/>
      <c r="L60" s="48"/>
      <c r="M60" s="48"/>
      <c r="N60" s="49"/>
      <c r="O60" s="48"/>
      <c r="P60" s="48"/>
      <c r="R60" s="46"/>
      <c r="S60" s="46"/>
      <c r="T60" s="46"/>
    </row>
    <row r="61" spans="1:20">
      <c r="A61" s="48"/>
      <c r="B61" s="48"/>
      <c r="C61" s="48"/>
      <c r="D61" s="48"/>
      <c r="E61" s="48"/>
      <c r="F61" s="54"/>
      <c r="G61" s="48"/>
      <c r="H61" s="48"/>
      <c r="I61" s="48"/>
      <c r="J61" s="48"/>
      <c r="K61" s="48"/>
      <c r="L61" s="48"/>
      <c r="M61" s="48"/>
      <c r="N61" s="49"/>
      <c r="O61" s="49"/>
      <c r="P61" s="48"/>
      <c r="R61" s="46"/>
      <c r="S61" s="46"/>
      <c r="T61" s="46"/>
    </row>
    <row r="62" spans="1:20">
      <c r="A62" s="51"/>
      <c r="B62" s="51"/>
      <c r="C62" s="51"/>
      <c r="D62" s="51"/>
      <c r="E62" s="51"/>
      <c r="F62" s="56"/>
      <c r="G62" s="51"/>
      <c r="H62" s="51"/>
      <c r="I62" s="51"/>
      <c r="J62" s="51"/>
      <c r="K62" s="51"/>
      <c r="L62" s="51"/>
      <c r="M62" s="51"/>
      <c r="N62" s="52"/>
      <c r="O62" s="51"/>
      <c r="P62" s="51"/>
      <c r="Q62" s="46"/>
      <c r="R62" s="46"/>
      <c r="S62" s="46"/>
      <c r="T62" s="46"/>
    </row>
    <row r="63" spans="1:20">
      <c r="A63" s="48"/>
      <c r="B63" s="48"/>
      <c r="C63" s="48"/>
      <c r="D63" s="48"/>
      <c r="E63" s="48"/>
      <c r="F63" s="54"/>
      <c r="G63" s="48"/>
      <c r="H63" s="48"/>
      <c r="I63" s="48"/>
      <c r="J63" s="48"/>
      <c r="K63" s="48"/>
      <c r="L63" s="48"/>
      <c r="M63" s="48"/>
      <c r="N63" s="49"/>
      <c r="O63" s="49"/>
      <c r="P63" s="48"/>
      <c r="R63" s="46"/>
      <c r="S63" s="46"/>
      <c r="T63" s="46"/>
    </row>
    <row r="64" spans="1:20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3"/>
      <c r="O64" s="51"/>
      <c r="P64" s="51"/>
      <c r="R64" s="46"/>
      <c r="S64" s="46"/>
      <c r="T64" s="46"/>
    </row>
    <row r="65" spans="1:21">
      <c r="A65" s="51"/>
      <c r="B65" s="51"/>
      <c r="C65" s="51"/>
      <c r="D65" s="51"/>
      <c r="E65" s="51"/>
      <c r="F65" s="56"/>
      <c r="G65" s="51"/>
      <c r="H65" s="51"/>
      <c r="I65" s="51"/>
      <c r="J65" s="51"/>
      <c r="K65" s="51"/>
      <c r="L65" s="51"/>
      <c r="M65" s="51"/>
      <c r="N65" s="52"/>
      <c r="O65" s="51"/>
      <c r="P65" s="51"/>
      <c r="Q65" s="46"/>
      <c r="R65" s="46"/>
      <c r="S65" s="46"/>
      <c r="T65" s="46"/>
    </row>
    <row r="66" spans="1:21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3"/>
      <c r="O66" s="51"/>
      <c r="P66" s="51"/>
      <c r="S66" s="46"/>
      <c r="T66" s="46"/>
    </row>
    <row r="67" spans="1:21">
      <c r="A67" s="48"/>
      <c r="B67" s="48"/>
      <c r="C67" s="48"/>
      <c r="D67" s="48"/>
      <c r="E67" s="48"/>
      <c r="F67" s="54"/>
      <c r="G67" s="48"/>
      <c r="H67" s="48"/>
      <c r="I67" s="48"/>
      <c r="J67" s="48"/>
      <c r="K67" s="48"/>
      <c r="L67" s="48"/>
      <c r="M67" s="48"/>
      <c r="N67" s="48"/>
      <c r="O67" s="49"/>
      <c r="P67" s="48"/>
      <c r="Q67" s="46"/>
      <c r="R67" s="46"/>
      <c r="S67" s="46"/>
      <c r="T67" s="46"/>
    </row>
    <row r="68" spans="1:21">
      <c r="A68" s="48"/>
      <c r="B68" s="48"/>
      <c r="C68" s="48"/>
      <c r="D68" s="48"/>
      <c r="E68" s="48"/>
      <c r="F68" s="54"/>
      <c r="G68" s="48"/>
      <c r="H68" s="48"/>
      <c r="I68" s="48"/>
      <c r="J68" s="48"/>
      <c r="K68" s="48"/>
      <c r="L68" s="48"/>
      <c r="M68" s="48"/>
      <c r="N68" s="49"/>
      <c r="O68" s="48"/>
      <c r="P68" s="48"/>
      <c r="R68" s="46"/>
      <c r="S68" s="46"/>
      <c r="T68" s="46"/>
    </row>
    <row r="69" spans="1:21">
      <c r="A69" s="48"/>
      <c r="B69" s="48"/>
      <c r="C69" s="48"/>
      <c r="D69" s="48"/>
      <c r="E69" s="48"/>
      <c r="F69" s="54"/>
      <c r="G69" s="48"/>
      <c r="H69" s="48"/>
      <c r="I69" s="48"/>
      <c r="J69" s="48"/>
      <c r="K69" s="48"/>
      <c r="L69" s="48"/>
      <c r="M69" s="48"/>
      <c r="N69" s="49"/>
      <c r="O69" s="49"/>
      <c r="P69" s="48"/>
      <c r="S69" s="46"/>
      <c r="T69" s="46"/>
    </row>
    <row r="70" spans="1:21">
      <c r="A70" s="51"/>
      <c r="B70" s="51"/>
      <c r="C70" s="51"/>
      <c r="D70" s="51"/>
      <c r="E70" s="51"/>
      <c r="F70" s="56"/>
      <c r="G70" s="51"/>
      <c r="H70" s="51"/>
      <c r="I70" s="51"/>
      <c r="J70" s="51"/>
      <c r="K70" s="51"/>
      <c r="L70" s="51"/>
      <c r="M70" s="51"/>
      <c r="N70" s="52"/>
      <c r="O70" s="51"/>
      <c r="P70" s="51"/>
      <c r="Q70" s="46"/>
      <c r="R70" s="46"/>
      <c r="S70" s="46"/>
      <c r="T70" s="46"/>
    </row>
    <row r="71" spans="1:21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3"/>
      <c r="O71" s="51"/>
      <c r="P71" s="51"/>
      <c r="S71" s="46"/>
      <c r="T71" s="46"/>
    </row>
    <row r="72" spans="1:21">
      <c r="A72" s="48"/>
      <c r="B72" s="48"/>
      <c r="C72" s="48"/>
      <c r="D72" s="48"/>
      <c r="E72" s="48"/>
      <c r="F72" s="54"/>
      <c r="G72" s="48"/>
      <c r="H72" s="48"/>
      <c r="I72" s="48"/>
      <c r="J72" s="48"/>
      <c r="K72" s="48"/>
      <c r="L72" s="48"/>
      <c r="M72" s="48"/>
      <c r="N72" s="49"/>
      <c r="O72" s="48"/>
      <c r="P72" s="48"/>
      <c r="T72" s="46"/>
    </row>
    <row r="73" spans="1:21">
      <c r="A73" s="48"/>
      <c r="B73" s="48"/>
      <c r="C73" s="48"/>
      <c r="D73" s="48"/>
      <c r="E73" s="48"/>
      <c r="F73" s="54"/>
      <c r="G73" s="48"/>
      <c r="H73" s="48"/>
      <c r="I73" s="48"/>
      <c r="J73" s="48"/>
      <c r="K73" s="48"/>
      <c r="L73" s="48"/>
      <c r="M73" s="48"/>
      <c r="N73" s="48"/>
      <c r="O73" s="49"/>
      <c r="P73" s="48"/>
      <c r="Q73" s="46"/>
      <c r="R73" s="46"/>
      <c r="S73" s="46"/>
      <c r="T73" s="46"/>
    </row>
    <row r="74" spans="1:21">
      <c r="A74" s="48"/>
      <c r="B74" s="48"/>
      <c r="C74" s="48"/>
      <c r="D74" s="48"/>
      <c r="E74" s="48"/>
      <c r="F74" s="54"/>
      <c r="G74" s="48"/>
      <c r="H74" s="48"/>
      <c r="I74" s="48"/>
      <c r="J74" s="48"/>
      <c r="K74" s="48"/>
      <c r="L74" s="48"/>
      <c r="M74" s="48"/>
      <c r="N74" s="48"/>
      <c r="O74" s="49"/>
      <c r="P74" s="48"/>
      <c r="Q74" s="46"/>
      <c r="R74" s="46"/>
      <c r="S74" s="46"/>
      <c r="T74" s="46"/>
    </row>
    <row r="75" spans="1:21">
      <c r="A75" s="48"/>
      <c r="B75" s="48"/>
      <c r="C75" s="48"/>
      <c r="D75" s="48"/>
      <c r="E75" s="48"/>
      <c r="F75" s="54"/>
      <c r="G75" s="48"/>
      <c r="H75" s="48"/>
      <c r="I75" s="48"/>
      <c r="J75" s="48"/>
      <c r="K75" s="48"/>
      <c r="L75" s="48"/>
      <c r="M75" s="48"/>
      <c r="N75" s="49"/>
      <c r="O75" s="48"/>
      <c r="P75" s="48"/>
      <c r="Q75" s="46"/>
      <c r="R75" s="46"/>
      <c r="S75" s="46"/>
      <c r="T75" s="46"/>
    </row>
    <row r="76" spans="1:21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3"/>
      <c r="O76" s="51"/>
      <c r="P76" s="51"/>
      <c r="T76" s="46"/>
      <c r="U76" s="46"/>
    </row>
    <row r="77" spans="1:21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3"/>
      <c r="O77" s="51"/>
      <c r="P77" s="51"/>
      <c r="S77" s="46"/>
      <c r="T77" s="46"/>
      <c r="U77" s="46"/>
    </row>
    <row r="78" spans="1:21">
      <c r="A78" s="48"/>
      <c r="B78" s="48"/>
      <c r="C78" s="48"/>
      <c r="D78" s="48"/>
      <c r="E78" s="48"/>
      <c r="F78" s="54"/>
      <c r="G78" s="48"/>
      <c r="H78" s="48"/>
      <c r="I78" s="48"/>
      <c r="J78" s="48"/>
      <c r="K78" s="48"/>
      <c r="L78" s="48"/>
      <c r="M78" s="48"/>
      <c r="N78" s="48"/>
      <c r="O78" s="49"/>
      <c r="P78" s="48"/>
      <c r="Q78" s="46"/>
      <c r="R78" s="46"/>
      <c r="S78" s="46"/>
      <c r="T78" s="46"/>
      <c r="U78" s="46"/>
    </row>
    <row r="79" spans="1:21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3"/>
      <c r="O79" s="51"/>
      <c r="P79" s="51"/>
      <c r="T79" s="46"/>
      <c r="U79" s="46"/>
    </row>
    <row r="80" spans="1:21">
      <c r="A80" s="48"/>
      <c r="B80" s="48"/>
      <c r="C80" s="48"/>
      <c r="D80" s="48"/>
      <c r="E80" s="48"/>
      <c r="F80" s="54"/>
      <c r="G80" s="48"/>
      <c r="H80" s="48"/>
      <c r="I80" s="48"/>
      <c r="J80" s="48"/>
      <c r="K80" s="48"/>
      <c r="L80" s="48"/>
      <c r="M80" s="48"/>
      <c r="N80" s="49"/>
      <c r="O80" s="48"/>
      <c r="P80" s="48"/>
      <c r="R80" s="46"/>
      <c r="S80" s="46"/>
      <c r="T80" s="46"/>
      <c r="U80" s="46"/>
    </row>
    <row r="81" spans="1:21">
      <c r="A81" s="48"/>
      <c r="B81" s="48"/>
      <c r="C81" s="48"/>
      <c r="D81" s="48"/>
      <c r="E81" s="48"/>
      <c r="F81" s="54"/>
      <c r="G81" s="48"/>
      <c r="H81" s="48"/>
      <c r="I81" s="48"/>
      <c r="J81" s="48"/>
      <c r="K81" s="48"/>
      <c r="L81" s="48"/>
      <c r="M81" s="48"/>
      <c r="N81" s="49"/>
      <c r="O81" s="49"/>
      <c r="P81" s="48"/>
      <c r="R81" s="46"/>
      <c r="S81" s="46"/>
      <c r="T81" s="46"/>
      <c r="U81" s="46"/>
    </row>
    <row r="82" spans="1:21">
      <c r="A82" s="48"/>
      <c r="B82" s="48"/>
      <c r="C82" s="48"/>
      <c r="D82" s="48"/>
      <c r="E82" s="48"/>
      <c r="F82" s="54"/>
      <c r="G82" s="48"/>
      <c r="H82" s="48"/>
      <c r="I82" s="48"/>
      <c r="J82" s="48"/>
      <c r="K82" s="48"/>
      <c r="L82" s="48"/>
      <c r="M82" s="48"/>
      <c r="N82" s="49"/>
      <c r="O82" s="48"/>
      <c r="P82" s="48"/>
      <c r="R82" s="46"/>
      <c r="S82" s="46"/>
      <c r="T82" s="46"/>
      <c r="U82" s="46"/>
    </row>
    <row r="83" spans="1:21">
      <c r="A83" s="48"/>
      <c r="B83" s="48"/>
      <c r="C83" s="48"/>
      <c r="D83" s="48"/>
      <c r="E83" s="48"/>
      <c r="F83" s="54"/>
      <c r="G83" s="48"/>
      <c r="H83" s="48"/>
      <c r="I83" s="48"/>
      <c r="J83" s="48"/>
      <c r="K83" s="48"/>
      <c r="L83" s="48"/>
      <c r="M83" s="48"/>
      <c r="N83" s="49"/>
      <c r="O83" s="48"/>
      <c r="P83" s="48"/>
      <c r="S83" s="46"/>
      <c r="T83" s="46"/>
      <c r="U83" s="46"/>
    </row>
    <row r="84" spans="1:21">
      <c r="Q84" s="46"/>
      <c r="R84" s="46"/>
      <c r="S84" s="46"/>
      <c r="T84" s="46"/>
    </row>
    <row r="85" spans="1:21">
      <c r="Q85" s="46"/>
      <c r="R85" s="46"/>
      <c r="S85" s="46"/>
      <c r="T85" s="46"/>
    </row>
    <row r="86" spans="1:21">
      <c r="Q86" s="46"/>
      <c r="R86" s="46"/>
      <c r="S86" s="46"/>
      <c r="T86" s="46"/>
    </row>
    <row r="87" spans="1:21">
      <c r="Q87" s="46"/>
      <c r="R87" s="46"/>
      <c r="S87" s="46"/>
      <c r="T87" s="46"/>
    </row>
    <row r="88" spans="1:21">
      <c r="Q88" s="46"/>
      <c r="R88" s="46"/>
      <c r="S88" s="46"/>
      <c r="T88" s="46"/>
    </row>
    <row r="89" spans="1:21">
      <c r="Q89" s="46"/>
      <c r="R89" s="46"/>
      <c r="S89" s="46"/>
      <c r="T89" s="46"/>
    </row>
    <row r="90" spans="1:21">
      <c r="Q90" s="46"/>
      <c r="R90" s="46"/>
      <c r="S90" s="46"/>
      <c r="T90" s="46"/>
    </row>
    <row r="91" spans="1:21">
      <c r="Q91" s="46"/>
      <c r="R91" s="46"/>
      <c r="S91" s="46"/>
      <c r="T91" s="46"/>
    </row>
    <row r="92" spans="1:21">
      <c r="Q92" s="46"/>
      <c r="R92" s="46"/>
      <c r="S92" s="46"/>
      <c r="T92" s="46"/>
    </row>
    <row r="93" spans="1:21">
      <c r="Q93" s="46"/>
      <c r="R93" s="46"/>
      <c r="S93" s="46"/>
      <c r="T93" s="46"/>
    </row>
    <row r="94" spans="1:21">
      <c r="Q94" s="46"/>
      <c r="R94" s="46"/>
      <c r="S94" s="46"/>
      <c r="T94" s="46"/>
    </row>
    <row r="95" spans="1:21">
      <c r="Q95" s="46"/>
      <c r="R95" s="46"/>
      <c r="S95" s="46"/>
      <c r="T95" s="46"/>
    </row>
  </sheetData>
  <autoFilter ref="A1:T54" xr:uid="{B1E41E1E-177F-4D2C-87A9-D6D1978A5023}">
    <sortState xmlns:xlrd2="http://schemas.microsoft.com/office/spreadsheetml/2017/richdata2" ref="A2:T83">
      <sortCondition ref="T1:T54"/>
    </sortState>
  </autoFilter>
  <hyperlinks>
    <hyperlink ref="E2" r:id="rId1" xr:uid="{6F1C8E85-A848-4D49-BDEF-04ADCE8479FA}"/>
  </hyperlinks>
  <pageMargins left="0.75" right="0.75" top="1" bottom="1" header="0.5" footer="0.5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7CFA-4CCF-4EF3-A1E5-35A67E370647}">
  <dimension ref="A1:T33"/>
  <sheetViews>
    <sheetView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B6" sqref="B6"/>
    </sheetView>
  </sheetViews>
  <sheetFormatPr defaultRowHeight="17.399999999999999"/>
  <cols>
    <col min="1" max="1" width="8.88671875" style="26"/>
    <col min="2" max="2" width="20.6640625" style="26" customWidth="1"/>
    <col min="3" max="3" width="8.88671875" style="26"/>
    <col min="4" max="4" width="7.77734375" style="18" bestFit="1" customWidth="1"/>
    <col min="5" max="5" width="8.109375" style="18" bestFit="1" customWidth="1"/>
    <col min="6" max="6" width="10.5546875" style="18" bestFit="1" customWidth="1"/>
    <col min="8" max="8" width="8.88671875" style="26"/>
    <col min="9" max="9" width="8" style="18" bestFit="1" customWidth="1"/>
    <col min="10" max="10" width="9.21875" style="23" bestFit="1" customWidth="1"/>
    <col min="11" max="11" width="15.109375" style="18" bestFit="1" customWidth="1"/>
    <col min="12" max="12" width="6.77734375" style="18" bestFit="1" customWidth="1"/>
    <col min="13" max="13" width="8.6640625" style="18" customWidth="1"/>
    <col min="14" max="14" width="11.21875" style="18" customWidth="1"/>
    <col min="15" max="15" width="5.88671875" style="24" bestFit="1" customWidth="1"/>
    <col min="16" max="16" width="8.88671875" style="32"/>
    <col min="18" max="18" width="52.33203125" customWidth="1"/>
    <col min="20" max="20" width="8.88671875" style="8"/>
  </cols>
  <sheetData>
    <row r="1" spans="1:20" s="11" customFormat="1" ht="45.6" customHeight="1">
      <c r="A1" s="25" t="s">
        <v>25</v>
      </c>
      <c r="B1" s="25" t="s">
        <v>26</v>
      </c>
      <c r="C1" s="25" t="s">
        <v>19</v>
      </c>
      <c r="D1" s="16" t="s">
        <v>39</v>
      </c>
      <c r="E1" s="16" t="s">
        <v>28</v>
      </c>
      <c r="F1" s="16" t="s">
        <v>43</v>
      </c>
      <c r="H1" s="28" t="s">
        <v>25</v>
      </c>
      <c r="I1" s="19" t="s">
        <v>40</v>
      </c>
      <c r="J1" s="19" t="s">
        <v>42</v>
      </c>
      <c r="K1" s="19" t="s">
        <v>41</v>
      </c>
      <c r="L1" s="19" t="s">
        <v>44</v>
      </c>
      <c r="M1" s="19" t="s">
        <v>28</v>
      </c>
      <c r="N1" s="19" t="s">
        <v>43</v>
      </c>
      <c r="O1" s="20" t="s">
        <v>30</v>
      </c>
      <c r="P1" s="30" t="s">
        <v>29</v>
      </c>
      <c r="R1" s="12" t="s">
        <v>35</v>
      </c>
      <c r="S1" s="12" t="s">
        <v>38</v>
      </c>
      <c r="T1" s="12" t="s">
        <v>34</v>
      </c>
    </row>
    <row r="2" spans="1:20">
      <c r="A2" s="1">
        <v>1</v>
      </c>
      <c r="B2" s="1" t="s">
        <v>52</v>
      </c>
      <c r="C2" s="6">
        <f>SUM((D2*$S$2*$T$2),(E2*$S$3*$T$3),(F2*$S$4*$T$4))</f>
        <v>6</v>
      </c>
      <c r="D2" s="17">
        <f>COUNTIFS('Data Report Dump'!$O:$O,'Team Results'!$B2,'Data Report Dump'!R:R,"Yes")</f>
        <v>1</v>
      </c>
      <c r="E2" s="17">
        <f>COUNTIFS('Data Report Dump'!$O:$O,'Team Results'!$B2,'Data Report Dump'!S:S,"Yes")</f>
        <v>1</v>
      </c>
      <c r="F2" s="17">
        <f>COUNTIFS('Data Report Dump'!$O:$O,'Team Results'!$B2,'Data Report Dump'!T:T,"Yes")</f>
        <v>1</v>
      </c>
      <c r="H2" s="14">
        <v>1</v>
      </c>
      <c r="I2" s="21">
        <f>SUMIF(A:A,$H2,C:C)</f>
        <v>6</v>
      </c>
      <c r="J2" s="21">
        <f>COUNTIFS(A:A,H2,B:B,"&lt;&gt;")</f>
        <v>1</v>
      </c>
      <c r="K2" s="21">
        <f>COUNTIFS(A:A,H2,D:D,"&gt;="&amp;$S$5)</f>
        <v>0</v>
      </c>
      <c r="L2" s="21">
        <f ca="1">SUMIF($A:$A,$H2,D$2:D$13)</f>
        <v>0</v>
      </c>
      <c r="M2" s="21">
        <f>SUMIF($A:$A,$H2,E:E)</f>
        <v>1</v>
      </c>
      <c r="N2" s="21">
        <f>SUMIF(A:A,$H2,F:F)</f>
        <v>1</v>
      </c>
      <c r="O2" s="22">
        <f>ROUNDDOWN($M2/T$6,0)</f>
        <v>0</v>
      </c>
      <c r="P2" s="31">
        <f>SUM(I2,O2*$T$6)</f>
        <v>6</v>
      </c>
      <c r="R2" s="7" t="s">
        <v>31</v>
      </c>
      <c r="S2" s="35">
        <v>1</v>
      </c>
      <c r="T2" s="35">
        <v>1</v>
      </c>
    </row>
    <row r="3" spans="1:20">
      <c r="A3" s="5">
        <v>1</v>
      </c>
      <c r="B3" s="5"/>
      <c r="C3" s="6">
        <f>SUM((D3*$S$2*$T$2),(E3*$S$3*$T$3),(F3*$S$4*$T$4))</f>
        <v>0</v>
      </c>
      <c r="D3" s="17">
        <f>COUNTIFS('Data Report Dump'!$O:$O,'Team Results'!$B3,'Data Report Dump'!R:R,"Yes")</f>
        <v>0</v>
      </c>
      <c r="E3" s="17">
        <f>COUNTIFS('Data Report Dump'!$O:$O,'Team Results'!$B3,'Data Report Dump'!S:S,"Yes")</f>
        <v>0</v>
      </c>
      <c r="F3" s="17">
        <f>COUNTIFS('Data Report Dump'!$O:$O,'Team Results'!$B3,'Data Report Dump'!T:T,"Yes")</f>
        <v>0</v>
      </c>
      <c r="H3" s="15">
        <v>2</v>
      </c>
      <c r="I3" s="21">
        <f>SUMIF(A:A,$H3,C:C)</f>
        <v>0</v>
      </c>
      <c r="J3" s="21">
        <f t="shared" ref="J3:J5" si="0">COUNTIFS(A:A,H3,B:B,"&lt;&gt;")</f>
        <v>1</v>
      </c>
      <c r="K3" s="21">
        <f>COUNTIFS(A:A,H3,D:D,"&gt;="&amp;$S$5)</f>
        <v>0</v>
      </c>
      <c r="L3" s="21">
        <f ca="1">SUMIF($A:$A,$H3,D$2:D$13)</f>
        <v>0</v>
      </c>
      <c r="M3" s="21">
        <f>SUMIF($A:$A,$H3,E:E)</f>
        <v>0</v>
      </c>
      <c r="N3" s="21">
        <f>SUMIF(A:A,$H3,F:F)</f>
        <v>0</v>
      </c>
      <c r="O3" s="22">
        <f t="shared" ref="O3:O5" si="1">ROUNDDOWN($M3/T$6,0)</f>
        <v>0</v>
      </c>
      <c r="P3" s="31">
        <f>SUM(I3,O3*$T$6)</f>
        <v>0</v>
      </c>
      <c r="R3" s="7" t="s">
        <v>32</v>
      </c>
      <c r="S3" s="35">
        <v>1</v>
      </c>
      <c r="T3" s="35">
        <v>2</v>
      </c>
    </row>
    <row r="4" spans="1:20">
      <c r="A4" s="1">
        <v>1</v>
      </c>
      <c r="B4" s="2"/>
      <c r="C4" s="6">
        <f>SUM((D4*$S$2*$T$2),(E4*$S$3*$T$3),(F4*$S$4*$T$4))</f>
        <v>0</v>
      </c>
      <c r="D4" s="17">
        <f>COUNTIFS('Data Report Dump'!$O:$O,'Team Results'!$B4,'Data Report Dump'!R:R,"Yes")</f>
        <v>0</v>
      </c>
      <c r="E4" s="17">
        <f>COUNTIFS('Data Report Dump'!$O:$O,'Team Results'!$B4,'Data Report Dump'!S:S,"Yes")</f>
        <v>0</v>
      </c>
      <c r="F4" s="17">
        <f>COUNTIFS('Data Report Dump'!$O:$O,'Team Results'!$B4,'Data Report Dump'!T:T,"Yes")</f>
        <v>0</v>
      </c>
      <c r="H4" s="15">
        <v>3</v>
      </c>
      <c r="I4" s="21">
        <f>SUMIF(A:A,$H4,C:C)</f>
        <v>0</v>
      </c>
      <c r="J4" s="21">
        <f t="shared" si="0"/>
        <v>1</v>
      </c>
      <c r="K4" s="21">
        <f>COUNTIFS(A:A,H4,D:D,"&gt;="&amp;$S$5)</f>
        <v>0</v>
      </c>
      <c r="L4" s="21">
        <f ca="1">SUMIF($A:$A,$H4,D$2:D$13)</f>
        <v>0</v>
      </c>
      <c r="M4" s="21">
        <f>SUMIF($A:$A,$H4,E:E)</f>
        <v>0</v>
      </c>
      <c r="N4" s="21">
        <f>SUMIF(A:A,$H4,F:F)</f>
        <v>0</v>
      </c>
      <c r="O4" s="22">
        <f t="shared" si="1"/>
        <v>0</v>
      </c>
      <c r="P4" s="31">
        <f>SUM(I4,O4*$T$6)</f>
        <v>0</v>
      </c>
      <c r="R4" s="7" t="s">
        <v>33</v>
      </c>
      <c r="S4" s="35">
        <v>1</v>
      </c>
      <c r="T4" s="35">
        <v>3</v>
      </c>
    </row>
    <row r="5" spans="1:20">
      <c r="A5" s="1">
        <v>1</v>
      </c>
      <c r="B5" s="2"/>
      <c r="C5" s="6">
        <f>SUM((D5*$S$2*$T$2),(E5*$S$3*$T$3),(F5*$S$4*$T$4))</f>
        <v>0</v>
      </c>
      <c r="D5" s="17">
        <f>COUNTIFS('Data Report Dump'!$O:$O,'Team Results'!$B5,'Data Report Dump'!R:R,"Yes")</f>
        <v>0</v>
      </c>
      <c r="E5" s="17">
        <f>COUNTIFS('Data Report Dump'!$O:$O,'Team Results'!$B5,'Data Report Dump'!S:S,"Yes")</f>
        <v>0</v>
      </c>
      <c r="F5" s="17">
        <f>COUNTIFS('Data Report Dump'!$O:$O,'Team Results'!$B5,'Data Report Dump'!T:T,"Yes")</f>
        <v>0</v>
      </c>
      <c r="H5" s="15">
        <v>4</v>
      </c>
      <c r="I5" s="21">
        <f>SUMIF(A:A,$H5,C:C)</f>
        <v>0</v>
      </c>
      <c r="J5" s="21">
        <f t="shared" si="0"/>
        <v>0</v>
      </c>
      <c r="K5" s="21">
        <f>COUNTIFS(A:A,H5,D:D,"&gt;="&amp;$S$5)</f>
        <v>0</v>
      </c>
      <c r="L5" s="21">
        <f ca="1">SUMIF($A:$A,$H5,D$2:D$13)</f>
        <v>0</v>
      </c>
      <c r="M5" s="21">
        <f>SUMIF($A:$A,$H5,E:E)</f>
        <v>0</v>
      </c>
      <c r="N5" s="21">
        <f>SUMIF(A:A,$H5,F:F)</f>
        <v>0</v>
      </c>
      <c r="O5" s="22">
        <f t="shared" si="1"/>
        <v>0</v>
      </c>
      <c r="P5" s="31">
        <f>SUM(I5,O5*$T$6)</f>
        <v>0</v>
      </c>
      <c r="R5" s="7" t="s">
        <v>37</v>
      </c>
      <c r="S5" s="35">
        <v>2</v>
      </c>
      <c r="T5" s="35">
        <v>4</v>
      </c>
    </row>
    <row r="6" spans="1:20" ht="18" thickBot="1">
      <c r="A6" s="3">
        <v>2</v>
      </c>
      <c r="B6" s="3" t="s">
        <v>53</v>
      </c>
      <c r="C6" s="6">
        <f>SUM((D6*$S$2*$T$2),(E6*$S$3*$T$3),(F6*$S$4*$T$4))</f>
        <v>0</v>
      </c>
      <c r="D6" s="17">
        <f>COUNTIFS('Data Report Dump'!$O:$O,'Team Results'!$B6,'Data Report Dump'!R:R,"Yes")</f>
        <v>0</v>
      </c>
      <c r="E6" s="17">
        <f>COUNTIFS('Data Report Dump'!$O:$O,'Team Results'!$B6,'Data Report Dump'!S:S,"Yes")</f>
        <v>0</v>
      </c>
      <c r="F6" s="17">
        <f>COUNTIFS('Data Report Dump'!$O:$O,'Team Results'!$B6,'Data Report Dump'!T:T,"Yes")</f>
        <v>0</v>
      </c>
      <c r="I6" s="34">
        <f>SUM(I2:I5)</f>
        <v>6</v>
      </c>
      <c r="J6" s="34">
        <f t="shared" ref="J6:O6" si="2">SUM(J2:J5)</f>
        <v>3</v>
      </c>
      <c r="K6" s="34">
        <f t="shared" si="2"/>
        <v>0</v>
      </c>
      <c r="L6" s="34">
        <f t="shared" ca="1" si="2"/>
        <v>0</v>
      </c>
      <c r="M6" s="34">
        <f t="shared" si="2"/>
        <v>1</v>
      </c>
      <c r="N6" s="34">
        <f t="shared" si="2"/>
        <v>1</v>
      </c>
      <c r="O6" s="34">
        <f t="shared" si="2"/>
        <v>0</v>
      </c>
      <c r="P6" s="34">
        <f>SUM(I6,O6*$T$6)</f>
        <v>6</v>
      </c>
      <c r="R6" s="7" t="s">
        <v>36</v>
      </c>
      <c r="S6" s="35">
        <v>5</v>
      </c>
      <c r="T6" s="35">
        <v>5</v>
      </c>
    </row>
    <row r="7" spans="1:20" ht="18" thickTop="1">
      <c r="A7" s="3">
        <v>2</v>
      </c>
      <c r="B7" s="3"/>
      <c r="C7" s="6">
        <f>SUM((D7*$S$2*$T$2),(E7*$S$3*$T$3),(F7*$S$4*$T$4))</f>
        <v>0</v>
      </c>
      <c r="D7" s="17">
        <f>COUNTIFS('Data Report Dump'!$O:$O,'Team Results'!$B7,'Data Report Dump'!R:R,"Yes")</f>
        <v>0</v>
      </c>
      <c r="E7" s="17">
        <f>COUNTIFS('Data Report Dump'!$O:$O,'Team Results'!$B7,'Data Report Dump'!S:S,"Yes")</f>
        <v>0</v>
      </c>
      <c r="F7" s="17">
        <f>COUNTIFS('Data Report Dump'!$O:$O,'Team Results'!$B7,'Data Report Dump'!T:T,"Yes")</f>
        <v>0</v>
      </c>
    </row>
    <row r="8" spans="1:20">
      <c r="A8" s="5">
        <v>2</v>
      </c>
      <c r="B8" s="5"/>
      <c r="C8" s="6">
        <f>SUM((D8*$S$2*$T$2),(E8*$S$3*$T$3),(F8*$S$4*$T$4))</f>
        <v>0</v>
      </c>
      <c r="D8" s="17">
        <f>COUNTIFS('Data Report Dump'!$O:$O,'Team Results'!$B8,'Data Report Dump'!R:R,"Yes")</f>
        <v>0</v>
      </c>
      <c r="E8" s="17">
        <f>COUNTIFS('Data Report Dump'!$O:$O,'Team Results'!$B8,'Data Report Dump'!S:S,"Yes")</f>
        <v>0</v>
      </c>
      <c r="F8" s="17">
        <f>COUNTIFS('Data Report Dump'!$O:$O,'Team Results'!$B8,'Data Report Dump'!T:T,"Yes")</f>
        <v>0</v>
      </c>
      <c r="I8" s="13"/>
    </row>
    <row r="9" spans="1:20">
      <c r="A9" s="5">
        <v>2</v>
      </c>
      <c r="B9" s="5"/>
      <c r="C9" s="6">
        <f>SUM((D9*$S$2*$T$2),(E9*$S$3*$T$3),(F9*$S$4*$T$4))</f>
        <v>0</v>
      </c>
      <c r="D9" s="17">
        <f>COUNTIFS('Data Report Dump'!$O:$O,'Team Results'!$B9,'Data Report Dump'!R:R,"Yes")</f>
        <v>0</v>
      </c>
      <c r="E9" s="17">
        <f>COUNTIFS('Data Report Dump'!$O:$O,'Team Results'!$B9,'Data Report Dump'!S:S,"Yes")</f>
        <v>0</v>
      </c>
      <c r="F9" s="17">
        <f>COUNTIFS('Data Report Dump'!$O:$O,'Team Results'!$B9,'Data Report Dump'!T:T,"Yes")</f>
        <v>0</v>
      </c>
      <c r="H9" s="29"/>
    </row>
    <row r="10" spans="1:20">
      <c r="A10" s="4">
        <v>3</v>
      </c>
      <c r="B10" s="4"/>
      <c r="C10" s="6">
        <f>SUM((D10*$S$2*$T$2),(E10*$S$3*$T$3),(F10*$S$4*$T$4))</f>
        <v>0</v>
      </c>
      <c r="D10" s="17">
        <f>COUNTIFS('Data Report Dump'!$O:$O,'Team Results'!$B10,'Data Report Dump'!R:R,"Yes")</f>
        <v>0</v>
      </c>
      <c r="E10" s="17">
        <f>COUNTIFS('Data Report Dump'!$O:$O,'Team Results'!$B10,'Data Report Dump'!S:S,"Yes")</f>
        <v>0</v>
      </c>
      <c r="F10" s="17">
        <f>COUNTIFS('Data Report Dump'!$O:$O,'Team Results'!$B10,'Data Report Dump'!T:T,"Yes")</f>
        <v>0</v>
      </c>
      <c r="H10" s="29"/>
    </row>
    <row r="11" spans="1:20" ht="17.399999999999999" customHeight="1">
      <c r="A11" s="4">
        <v>3</v>
      </c>
      <c r="B11" s="4" t="s">
        <v>23</v>
      </c>
      <c r="C11" s="6">
        <f>SUM((D11*$S$2*$T$2),(E11*$S$3*$T$3),(F11*$S$4*$T$4))</f>
        <v>0</v>
      </c>
      <c r="D11" s="17">
        <f>COUNTIFS('Data Report Dump'!$O:$O,'Team Results'!$B11,'Data Report Dump'!R:R,"Yes")</f>
        <v>0</v>
      </c>
      <c r="E11" s="17">
        <f>COUNTIFS('Data Report Dump'!$O:$O,'Team Results'!$B11,'Data Report Dump'!S:S,"Yes")</f>
        <v>0</v>
      </c>
      <c r="F11" s="17">
        <f>COUNTIFS('Data Report Dump'!$O:$O,'Team Results'!$B11,'Data Report Dump'!T:T,"Yes")</f>
        <v>0</v>
      </c>
      <c r="H11" s="29"/>
    </row>
    <row r="12" spans="1:20" ht="17.399999999999999" customHeight="1">
      <c r="A12" s="4">
        <v>3</v>
      </c>
      <c r="B12" s="4"/>
      <c r="C12" s="6">
        <f>SUM((D12*$S$2*$T$2),(E12*$S$3*$T$3),(F12*$S$4*$T$4))</f>
        <v>0</v>
      </c>
      <c r="D12" s="17">
        <f>COUNTIFS('Data Report Dump'!$O:$O,'Team Results'!$B12,'Data Report Dump'!R:R,"Yes")</f>
        <v>0</v>
      </c>
      <c r="E12" s="17">
        <f>COUNTIFS('Data Report Dump'!$O:$O,'Team Results'!$B12,'Data Report Dump'!S:S,"Yes")</f>
        <v>0</v>
      </c>
      <c r="F12" s="17">
        <f>COUNTIFS('Data Report Dump'!$O:$O,'Team Results'!$B12,'Data Report Dump'!T:T,"Yes")</f>
        <v>0</v>
      </c>
      <c r="H12" s="29"/>
      <c r="K12" s="36" t="s">
        <v>45</v>
      </c>
      <c r="L12" s="36"/>
      <c r="M12" s="36"/>
      <c r="N12" s="36"/>
      <c r="O12" s="36"/>
      <c r="P12" s="36"/>
      <c r="Q12" s="33"/>
    </row>
    <row r="13" spans="1:20">
      <c r="A13" s="4">
        <v>3</v>
      </c>
      <c r="B13" s="4"/>
      <c r="C13" s="6">
        <f>SUM((D13*$S$2*$T$2),(E13*$S$3*$T$3),(F13*$S$4*$T$4))</f>
        <v>0</v>
      </c>
      <c r="D13" s="17">
        <f>COUNTIFS('Data Report Dump'!$O:$O,'Team Results'!$B13,'Data Report Dump'!R:R,"Yes")</f>
        <v>0</v>
      </c>
      <c r="E13" s="17">
        <f>COUNTIFS('Data Report Dump'!$O:$O,'Team Results'!$B13,'Data Report Dump'!S:S,"Yes")</f>
        <v>0</v>
      </c>
      <c r="F13" s="17">
        <f>COUNTIFS('Data Report Dump'!$O:$O,'Team Results'!$B13,'Data Report Dump'!T:T,"Yes")</f>
        <v>0</v>
      </c>
      <c r="H13" s="29"/>
      <c r="K13" s="36"/>
      <c r="L13" s="36"/>
      <c r="M13" s="36"/>
      <c r="N13" s="36"/>
      <c r="O13" s="36"/>
      <c r="P13" s="36"/>
      <c r="Q13" s="33"/>
    </row>
    <row r="14" spans="1:20">
      <c r="A14" s="5">
        <v>4</v>
      </c>
      <c r="B14" s="9"/>
      <c r="C14" s="6">
        <f>SUM((D14*$S$2*$T$2),(E14*$S$3*$T$3),(F14*$S$4*$T$4))</f>
        <v>0</v>
      </c>
      <c r="D14" s="17">
        <f>COUNTIFS('Data Report Dump'!$O:$O,'Team Results'!$B14,'Data Report Dump'!R:R,"Yes")</f>
        <v>0</v>
      </c>
      <c r="E14" s="17">
        <f>COUNTIFS('Data Report Dump'!$O:$O,'Team Results'!$B14,'Data Report Dump'!S:S,"Yes")</f>
        <v>0</v>
      </c>
      <c r="F14" s="17">
        <f>COUNTIFS('Data Report Dump'!$O:$O,'Team Results'!$B14,'Data Report Dump'!T:T,"Yes")</f>
        <v>0</v>
      </c>
      <c r="K14" s="36"/>
      <c r="L14" s="36"/>
      <c r="M14" s="36"/>
      <c r="N14" s="36"/>
      <c r="O14" s="36"/>
      <c r="P14" s="36"/>
      <c r="Q14" s="33"/>
    </row>
    <row r="15" spans="1:20">
      <c r="A15" s="5">
        <v>4</v>
      </c>
      <c r="B15" s="9"/>
      <c r="C15" s="6">
        <f>SUM((D15*$S$2*$T$2),(E15*$S$3*$T$3),(F15*$S$4*$T$4))</f>
        <v>0</v>
      </c>
      <c r="D15" s="17">
        <f>COUNTIFS('Data Report Dump'!$O:$O,'Team Results'!$B15,'Data Report Dump'!R:R,"Yes")</f>
        <v>0</v>
      </c>
      <c r="E15" s="17">
        <f>COUNTIFS('Data Report Dump'!$O:$O,'Team Results'!$B15,'Data Report Dump'!S:S,"Yes")</f>
        <v>0</v>
      </c>
      <c r="F15" s="17">
        <f>COUNTIFS('Data Report Dump'!$O:$O,'Team Results'!$B15,'Data Report Dump'!T:T,"Yes")</f>
        <v>0</v>
      </c>
      <c r="K15" s="36"/>
      <c r="L15" s="36"/>
      <c r="M15" s="36"/>
      <c r="N15" s="36"/>
      <c r="O15" s="36"/>
      <c r="P15" s="36"/>
      <c r="Q15" s="33"/>
    </row>
    <row r="16" spans="1:20">
      <c r="A16" s="5">
        <v>4</v>
      </c>
      <c r="B16" s="5"/>
      <c r="C16" s="6">
        <f>SUM((D16*$S$2*$T$2),(E16*$S$3*$T$3),(F16*$S$4*$T$4))</f>
        <v>0</v>
      </c>
      <c r="D16" s="17">
        <f>COUNTIFS('Data Report Dump'!$O:$O,'Team Results'!$B16,'Data Report Dump'!R:R,"Yes")</f>
        <v>0</v>
      </c>
      <c r="E16" s="17">
        <f>COUNTIFS('Data Report Dump'!$O:$O,'Team Results'!$B16,'Data Report Dump'!S:S,"Yes")</f>
        <v>0</v>
      </c>
      <c r="F16" s="17">
        <f>COUNTIFS('Data Report Dump'!$O:$O,'Team Results'!$B16,'Data Report Dump'!T:T,"Yes")</f>
        <v>0</v>
      </c>
      <c r="K16" s="36"/>
      <c r="L16" s="36"/>
      <c r="M16" s="36"/>
      <c r="N16" s="36"/>
      <c r="O16" s="36"/>
      <c r="P16" s="36"/>
      <c r="Q16" s="33"/>
    </row>
    <row r="17" spans="1:17">
      <c r="A17" s="5">
        <v>4</v>
      </c>
      <c r="B17" s="9"/>
      <c r="C17" s="6">
        <f>SUM((D17*$S$2*$T$2),(E17*$S$3*$T$3),(F17*$S$4*$T$4))</f>
        <v>0</v>
      </c>
      <c r="D17" s="17">
        <f>COUNTIFS('Data Report Dump'!$O:$O,'Team Results'!$B17,'Data Report Dump'!R:R,"Yes")</f>
        <v>0</v>
      </c>
      <c r="E17" s="17">
        <f>COUNTIFS('Data Report Dump'!$O:$O,'Team Results'!$B17,'Data Report Dump'!S:S,"Yes")</f>
        <v>0</v>
      </c>
      <c r="F17" s="17">
        <f>COUNTIFS('Data Report Dump'!$O:$O,'Team Results'!$B17,'Data Report Dump'!T:T,"Yes")</f>
        <v>0</v>
      </c>
      <c r="K17" s="36"/>
      <c r="L17" s="36"/>
      <c r="M17" s="36"/>
      <c r="N17" s="36"/>
      <c r="O17" s="36"/>
      <c r="P17" s="36"/>
      <c r="Q17" s="33"/>
    </row>
    <row r="18" spans="1:17">
      <c r="B18" s="27"/>
      <c r="C18" s="27"/>
      <c r="E18" s="10"/>
      <c r="F18" s="10"/>
      <c r="K18" s="33"/>
      <c r="L18" s="33"/>
      <c r="M18" s="33"/>
      <c r="N18" s="33"/>
      <c r="O18" s="33"/>
      <c r="P18" s="33"/>
      <c r="Q18" s="33"/>
    </row>
    <row r="19" spans="1:17" ht="17.399999999999999" customHeight="1">
      <c r="B19" s="27"/>
      <c r="C19" s="27"/>
      <c r="E19" s="10"/>
      <c r="F19" s="10"/>
      <c r="K19" s="33"/>
      <c r="L19" s="33"/>
      <c r="M19" s="33"/>
      <c r="N19" s="33"/>
      <c r="O19" s="33"/>
      <c r="P19" s="33"/>
      <c r="Q19" s="33"/>
    </row>
    <row r="20" spans="1:17">
      <c r="C20" s="27"/>
      <c r="E20" s="10"/>
      <c r="F20" s="10"/>
      <c r="K20" s="33"/>
      <c r="L20" s="33"/>
      <c r="M20" s="33"/>
      <c r="N20" s="33"/>
      <c r="O20" s="33"/>
      <c r="P20" s="33"/>
      <c r="Q20" s="33"/>
    </row>
    <row r="21" spans="1:17">
      <c r="C21" s="27"/>
      <c r="E21" s="10"/>
      <c r="F21" s="10"/>
      <c r="K21" s="33"/>
      <c r="L21" s="33"/>
      <c r="M21" s="33"/>
      <c r="N21" s="33"/>
      <c r="O21" s="33"/>
      <c r="P21" s="33"/>
      <c r="Q21" s="33"/>
    </row>
    <row r="22" spans="1:17">
      <c r="C22" s="27"/>
      <c r="E22" s="10"/>
      <c r="F22" s="10"/>
    </row>
    <row r="23" spans="1:17">
      <c r="C23" s="27"/>
      <c r="E23" s="10"/>
      <c r="F23" s="10"/>
    </row>
    <row r="24" spans="1:17">
      <c r="C24" s="27"/>
      <c r="E24" s="10"/>
      <c r="F24" s="10"/>
    </row>
    <row r="25" spans="1:17">
      <c r="C25" s="27"/>
      <c r="E25" s="10"/>
      <c r="F25" s="10"/>
    </row>
    <row r="26" spans="1:17">
      <c r="C26" s="27"/>
      <c r="E26" s="10"/>
      <c r="F26" s="10"/>
    </row>
    <row r="27" spans="1:17">
      <c r="C27" s="27"/>
      <c r="E27" s="10"/>
      <c r="F27" s="10"/>
    </row>
    <row r="28" spans="1:17">
      <c r="C28" s="27"/>
      <c r="E28" s="10"/>
      <c r="F28" s="10"/>
    </row>
    <row r="29" spans="1:17">
      <c r="C29" s="27"/>
      <c r="E29" s="10"/>
      <c r="F29" s="10"/>
    </row>
    <row r="30" spans="1:17">
      <c r="C30" s="27"/>
      <c r="E30" s="10"/>
      <c r="F30" s="10"/>
    </row>
    <row r="31" spans="1:17">
      <c r="C31" s="27"/>
      <c r="E31" s="10"/>
      <c r="F31" s="10"/>
    </row>
    <row r="32" spans="1:17">
      <c r="C32" s="27"/>
      <c r="E32" s="10"/>
      <c r="F32" s="10"/>
    </row>
    <row r="33" spans="3:6">
      <c r="C33" s="27"/>
      <c r="E33" s="10"/>
      <c r="F33" s="10"/>
    </row>
  </sheetData>
  <autoFilter ref="A1:C17" xr:uid="{32EC7CFA-4CCF-4EF3-A1E5-35A67E370647}">
    <sortState xmlns:xlrd2="http://schemas.microsoft.com/office/spreadsheetml/2017/richdata2" ref="A2:C17">
      <sortCondition ref="A1:A17"/>
    </sortState>
  </autoFilter>
  <mergeCells count="1">
    <mergeCell ref="K12:P17"/>
  </mergeCells>
  <conditionalFormatting sqref="B1:B1048576">
    <cfRule type="expression" dxfId="13" priority="4">
      <formula>A1=4</formula>
    </cfRule>
    <cfRule type="expression" dxfId="12" priority="5">
      <formula>A1=5</formula>
    </cfRule>
    <cfRule type="expression" dxfId="11" priority="9">
      <formula>A1=3</formula>
    </cfRule>
    <cfRule type="expression" dxfId="10" priority="10">
      <formula>A1=1</formula>
    </cfRule>
    <cfRule type="expression" dxfId="9" priority="11">
      <formula>A1=2</formula>
    </cfRule>
  </conditionalFormatting>
  <conditionalFormatting sqref="C1:D1048576">
    <cfRule type="expression" dxfId="8" priority="1">
      <formula>A1=1</formula>
    </cfRule>
    <cfRule type="expression" dxfId="7" priority="2">
      <formula>A1=2</formula>
    </cfRule>
    <cfRule type="expression" dxfId="6" priority="3">
      <formula>A1=3</formula>
    </cfRule>
    <cfRule type="expression" dxfId="5" priority="7">
      <formula>A1=5</formula>
    </cfRule>
    <cfRule type="expression" dxfId="4" priority="8">
      <formula>A1=4</formula>
    </cfRule>
  </conditionalFormatting>
  <conditionalFormatting sqref="H1:H7 I8 H9:H1048576 A1:A1048576">
    <cfRule type="cellIs" dxfId="3" priority="42" operator="equal">
      <formula>4</formula>
    </cfRule>
    <cfRule type="cellIs" dxfId="2" priority="43" operator="equal">
      <formula>3</formula>
    </cfRule>
    <cfRule type="cellIs" dxfId="1" priority="44" operator="equal">
      <formula>2</formula>
    </cfRule>
    <cfRule type="cellIs" dxfId="0" priority="45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Report Dump</vt:lpstr>
      <vt:lpstr>Team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Gary Somerville</cp:lastModifiedBy>
  <cp:revision/>
  <dcterms:created xsi:type="dcterms:W3CDTF">2025-06-11T01:25:14Z</dcterms:created>
  <dcterms:modified xsi:type="dcterms:W3CDTF">2025-08-18T03:38:06Z</dcterms:modified>
  <cp:category/>
  <cp:contentStatus/>
</cp:coreProperties>
</file>