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863f79c1c8c4a8b" /></Relationships>
</file>

<file path=xl/workbook.xml><?xml version="1.0" encoding="utf-8"?>
<x:workbook xmlns:x="http://schemas.openxmlformats.org/spreadsheetml/2006/main">
  <x:sheets>
    <x:sheet xmlns:r="http://schemas.openxmlformats.org/officeDocument/2006/relationships" name="Customer summary" sheetId="1" r:id="Re656c402eaad49fd"/>
    <x:sheet xmlns:r="http://schemas.openxmlformats.org/officeDocument/2006/relationships" name="Scorecard" sheetId="2" r:id="Re0d1cb925a5b451e"/>
    <x:sheet xmlns:r="http://schemas.openxmlformats.org/officeDocument/2006/relationships" name="Test playbook" sheetId="3" r:id="R12772933bc9d4440"/>
    <x:sheet xmlns:r="http://schemas.openxmlformats.org/officeDocument/2006/relationships" name="Deployment checklist" sheetId="4" r:id="R9a411e60717c4c3d"/>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dd mmm yyyy"/>
    <x:numFmt numFmtId="201" formatCode="0"/>
    <x:numFmt numFmtId="202" formatCode="00"/>
    <x:numFmt numFmtId="203" formatCode="0.0"/>
  </x:numFmts>
  <x:fonts count="9">
    <x:font>
      <x:sz val="11"/>
      <x:name val="Carlito"/>
    </x:font>
    <x:font>
      <x:sz val="11"/>
      <x:color rgb="FF334F61"/>
      <x:name val="Arial"/>
    </x:font>
    <x:font>
      <x:b/>
      <x:sz val="22"/>
      <x:color rgb="FF15374D"/>
      <x:name val="Arial"/>
    </x:font>
    <x:font>
      <x:sz val="11"/>
      <x:color rgb="FF587081"/>
      <x:name val="Arial"/>
    </x:font>
    <x:font>
      <x:b/>
      <x:sz val="10"/>
      <x:color rgb="FFFFFFFF"/>
      <x:name val="Arial"/>
    </x:font>
    <x:font>
      <x:b/>
      <x:sz val="12"/>
      <x:color rgb="FFFFFFFF"/>
      <x:name val="Arial"/>
    </x:font>
    <x:font>
      <x:sz val="10"/>
      <x:color rgb="FF587081"/>
      <x:name val="Arial"/>
    </x:font>
    <x:font>
      <x:b/>
      <x:sz val="12"/>
      <x:color rgb="FF146E96"/>
      <x:name val="Arial"/>
    </x:font>
    <x:font>
      <x:b/>
      <x:sz val="17"/>
      <x:color rgb="FF15374D"/>
      <x:name val="Arial"/>
    </x:font>
  </x:fonts>
  <x:fills count="5">
    <x:fill>
      <x:patternFill patternType="none"/>
    </x:fill>
    <x:fill>
      <x:patternFill patternType="gray125"/>
    </x:fill>
    <x:fill>
      <x:patternFill patternType="solid">
        <x:fgColor rgb="FFFFF7DD"/>
      </x:patternFill>
    </x:fill>
    <x:fill>
      <x:patternFill patternType="solid">
        <x:fgColor rgb="FFEDF6FC"/>
      </x:patternFill>
    </x:fill>
    <x:fill>
      <x:patternFill patternType="solid">
        <x:fgColor rgb="FF15374D"/>
      </x:patternFill>
    </x:fill>
  </x:fills>
  <x:borders count="2">
    <x:border>
      <x:left/>
      <x:right/>
      <x:top/>
      <x:bottom/>
      <x:diagonal/>
    </x:border>
    <x:border>
      <x:left/>
      <x:right/>
      <x:top/>
      <x:bottom style="thin">
        <x:color rgb="FFD5E5EF"/>
      </x:bottom>
      <x:diagonal/>
    </x:border>
  </x:borders>
  <x:cellStyleXfs count="1">
    <x:xf numFmtId="0" fontId="0" fillId="0" borderId="0"/>
  </x:cellStyleXfs>
  <x:cellXfs count="5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20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2" fillId="3" borderId="0" xfId="0" applyNumberFormat="1" applyFont="1" applyFill="1" applyBorder="1" applyAlignment="1">
      <x:alignment vertical="center"/>
    </x:xf>
    <x:xf numFmtId="201" fontId="2" fillId="3" borderId="0" xfId="0" applyNumberFormat="1" applyFont="1" applyFill="1" applyBorder="1" applyAlignment="1">
      <x:alignment vertical="center"/>
    </x:xf>
    <x:xf numFmtId="201" fontId="2" fillId="3" borderId="0" xfId="0" applyNumberFormat="1" applyFont="1" applyFill="1" applyBorder="1" applyAlignment="1">
      <x:alignment horizontal="center" vertical="center"/>
    </x:xf>
    <x:xf numFmtId="202" fontId="1" fillId="0" borderId="0" xfId="0" applyNumberFormat="1" applyFont="1" applyFill="1" applyBorder="1" applyAlignment="1">
      <x:alignment vertical="center"/>
    </x:xf>
    <x:xf numFmtId="0" fontId="5" fillId="4" borderId="0" xfId="0" applyNumberFormat="1" applyFont="1" applyFill="1" applyBorder="1" applyAlignment="1">
      <x:alignment vertical="center"/>
    </x:xf>
    <x:xf numFmtId="0" fontId="5" fillId="4"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202" fontId="1" fillId="0" borderId="1" xfId="0" applyNumberFormat="1" applyFont="1" applyFill="1" applyBorder="1" applyAlignment="1">
      <x:alignment vertical="center" wrapText="1"/>
    </x:xf>
    <x:xf numFmtId="0" fontId="1" fillId="3" borderId="1" xfId="0" applyNumberFormat="1" applyFont="1" applyFill="1" applyBorder="1" applyAlignment="1">
      <x:alignment vertical="center" wrapText="1"/>
    </x:xf>
    <x:xf numFmtId="0" fontId="1" fillId="2" borderId="0" xfId="0" applyNumberFormat="1" applyFont="1" applyFill="1" applyBorder="1" applyAlignment="1">
      <x:alignment vertical="center"/>
    </x:xf>
    <x:xf numFmtId="201" fontId="1" fillId="2"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1" fontId="1" fillId="2" borderId="1" xfId="0" applyNumberFormat="1" applyFont="1" applyFill="1" applyBorder="1" applyAlignment="1">
      <x:alignment vertical="center" wrapText="1"/>
    </x:xf>
    <x:xf numFmtId="201"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203" fontId="1" fillId="2" borderId="0" xfId="0" applyNumberFormat="1" applyFont="1" applyFill="1" applyBorder="1" applyAlignment="1">
      <x:alignment vertical="center" wrapText="1"/>
    </x:xf>
    <x:xf numFmtId="203" fontId="1" fillId="3" borderId="0" xfId="0" applyNumberFormat="1" applyFont="1" applyFill="1" applyBorder="1" applyAlignment="1">
      <x:alignment vertical="center"/>
    </x:xf>
    <x:xf numFmtId="203" fontId="1" fillId="3" borderId="0" xfId="0" applyNumberFormat="1" applyFont="1" applyFill="1" applyBorder="1" applyAlignment="1">
      <x:alignment vertical="center" wrapText="1"/>
    </x:xf>
    <x:xf numFmtId="203" fontId="1" fillId="2" borderId="1" xfId="0" applyNumberFormat="1" applyFont="1" applyFill="1" applyBorder="1" applyAlignment="1">
      <x:alignment vertical="center" wrapText="1"/>
    </x:xf>
    <x:xf numFmtId="203" fontId="1" fillId="3" borderId="1" xfId="0" applyNumberFormat="1" applyFont="1" applyFill="1" applyBorder="1" applyAlignment="1">
      <x:alignment vertical="center" wrapText="1"/>
    </x:xf>
    <x:xf numFmtId="0" fontId="6" fillId="0" borderId="0" xfId="0" applyNumberFormat="1" applyFont="1" applyFill="1" applyBorder="1" applyAlignment="1">
      <x:alignment vertical="center"/>
    </x:xf>
    <x:xf numFmtId="0" fontId="6"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7" fillId="0" borderId="0" xfId="0" applyNumberFormat="1" applyFont="1" applyFill="1" applyBorder="1" applyAlignment="1">
      <x:alignment vertical="top" wrapText="1"/>
    </x:xf>
    <x:xf numFmtId="0" fontId="7" fillId="0" borderId="1"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1" fillId="2" borderId="1" xfId="0" applyNumberFormat="1" applyFont="1" applyFill="1" applyBorder="1" applyAlignment="1">
      <x:alignment vertical="top" wrapText="1"/>
    </x:xf>
    <x:xf numFmtId="0" fontId="1" fillId="3" borderId="1" xfId="0" applyNumberFormat="1" applyFont="1" applyFill="1" applyBorder="1" applyAlignment="1">
      <x:alignment vertical="top" wrapText="1"/>
    </x:xf>
    <x:xf numFmtId="202" fontId="7" fillId="0" borderId="1" xfId="0" applyNumberFormat="1" applyFont="1" applyFill="1" applyBorder="1" applyAlignment="1">
      <x:alignment vertical="top" wrapText="1"/>
    </x:xf>
    <x:xf numFmtId="202" fontId="7" fillId="0" borderId="0" xfId="0" applyNumberFormat="1" applyFont="1" applyFill="1" applyBorder="1" applyAlignment="1">
      <x:alignment vertical="top" wrapText="1"/>
    </x:xf>
    <x:xf numFmtId="0" fontId="0" fillId="0" borderId="0" xfId="0" applyNumberFormat="1" applyFont="1" applyFill="1" applyBorder="1" applyAlignment="1">
      <x:alignment horizontal="center"/>
    </x:xf>
    <x:xf numFmtId="0" fontId="1" fillId="0" borderId="0" xfId="0" applyNumberFormat="1" applyFont="1" applyFill="1" applyBorder="1" applyAlignment="1">
      <x:alignment horizontal="center"/>
    </x:xf>
    <x:xf numFmtId="0" fontId="1" fillId="0" borderId="0" xfId="0" applyNumberFormat="1" applyFont="1" applyFill="1" applyBorder="1" applyAlignment="1">
      <x:alignment horizontal="center" vertical="center"/>
    </x:xf>
    <x:xf numFmtId="0" fontId="1" fillId="3" borderId="0" xfId="0" applyNumberFormat="1" applyFont="1" applyFill="1" applyBorder="1" applyAlignment="1">
      <x:alignment horizontal="center" vertical="center"/>
    </x:xf>
    <x:xf numFmtId="0" fontId="8" fillId="3" borderId="0" xfId="0" applyNumberFormat="1" applyFont="1" applyFill="1" applyBorder="1" applyAlignment="1">
      <x:alignment horizontal="center" vertical="center"/>
    </x:xf>
    <x:xf numFmtId="201" fontId="8" fillId="3" borderId="0" xfId="0" applyNumberFormat="1" applyFont="1" applyFill="1" applyBorder="1" applyAlignment="1">
      <x:alignment horizontal="center" vertical="center"/>
    </x:xf>
  </x:cellXfs>
  <x:cellStyles count="1">
    <x:cellStyle name="Normal" xfId="0"/>
  </x:cellStyles>
  <x:dxfs count="11">
    <x:dxf>
      <x:font>
        <x:b/>
        <x:color rgb="FF22644B"/>
      </x:font>
      <x:fill>
        <x:patternFill patternType="solid">
          <x:bgColor rgb="FFE7F3EE"/>
        </x:patternFill>
      </x:fill>
    </x:dxf>
    <x:dxf>
      <x:font>
        <x:b/>
        <x:color rgb="FF993B29"/>
      </x:font>
      <x:fill>
        <x:patternFill patternType="solid">
          <x:bgColor rgb="FFFCECE8"/>
        </x:patternFill>
      </x:fill>
    </x:dxf>
    <x:dxf>
      <x:font>
        <x:b/>
        <x:color rgb="FF993B29"/>
      </x:font>
      <x:fill>
        <x:patternFill patternType="solid">
          <x:bgColor rgb="FFFCECE8"/>
        </x:patternFill>
      </x:fill>
    </x:dxf>
    <x:dxf>
      <x:font>
        <x:b/>
        <x:color rgb="FF805C17"/>
      </x:font>
      <x:fill>
        <x:patternFill patternType="solid">
          <x:bgColor rgb="FFFFF7DD"/>
        </x:patternFill>
      </x:fill>
    </x:dxf>
    <x:dxf>
      <x:font>
        <x:b/>
        <x:color rgb="FF587081"/>
      </x:font>
      <x:fill>
        <x:patternFill patternType="solid">
          <x:bgColor rgb="FFF0F3F5"/>
        </x:patternFill>
      </x:fill>
    </x:dxf>
    <x:dxf>
      <x:font>
        <x:b/>
        <x:color rgb="FF22644B"/>
      </x:font>
      <x:fill>
        <x:patternFill patternType="solid">
          <x:bgColor rgb="FFE7F3EE"/>
        </x:patternFill>
      </x:fill>
    </x:dxf>
    <x:dxf>
      <x:font>
        <x:b/>
        <x:color rgb="FF993B29"/>
      </x:font>
      <x:fill>
        <x:patternFill patternType="solid">
          <x:bgColor rgb="FFFCECE8"/>
        </x:patternFill>
      </x:fill>
    </x:dxf>
    <x:dxf>
      <x:font>
        <x:b/>
        <x:color rgb="FF993B29"/>
      </x:font>
      <x:fill>
        <x:patternFill patternType="solid">
          <x:bgColor rgb="FFFCECE8"/>
        </x:patternFill>
      </x:fill>
    </x:dxf>
    <x:dxf>
      <x:font>
        <x:b/>
        <x:color rgb="FF805C17"/>
      </x:font>
      <x:fill>
        <x:patternFill patternType="solid">
          <x:bgColor rgb="FFFFF7DD"/>
        </x:patternFill>
      </x:fill>
    </x:dxf>
    <x:dxf>
      <x:font>
        <x:b/>
        <x:color rgb="FF587081"/>
      </x:font>
      <x:fill>
        <x:patternFill patternType="solid">
          <x:bgColor rgb="FFF0F3F5"/>
        </x:patternFill>
      </x:fill>
    </x:dxf>
    <x:dxf>
      <x:font>
        <x:b/>
        <x:color rgb="FF993B29"/>
      </x:font>
      <x:fill>
        <x:patternFill patternType="solid">
          <x:bgColor rgb="FFFCECE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1656ae69038476f" /><Relationship Type="http://schemas.openxmlformats.org/officeDocument/2006/relationships/theme" Target="/xl/theme/theme1.xml" Id="R95bcc3a30bbc4e5b" /><Relationship Type="http://schemas.openxmlformats.org/officeDocument/2006/relationships/sharedStrings" Target="/xl/sharedStrings.xml" Id="R3a94dcddc3364faf" /><Relationship Type="http://schemas.openxmlformats.org/officeDocument/2006/relationships/worksheet" Target="/xl/worksheets/sheet1.xml" Id="Re656c402eaad49fd" /><Relationship Type="http://schemas.openxmlformats.org/officeDocument/2006/relationships/worksheet" Target="/xl/worksheets/sheet2.xml" Id="Re0d1cb925a5b451e" /><Relationship Type="http://schemas.openxmlformats.org/officeDocument/2006/relationships/worksheet" Target="/xl/worksheets/sheet3.xml" Id="R12772933bc9d4440" /><Relationship Type="http://schemas.openxmlformats.org/officeDocument/2006/relationships/worksheet" Target="/xl/worksheets/sheet4.xml" Id="R9a411e60717c4c3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46E96"/>
  </x:sheetPr>
  <x:sheetViews>
    <x:sheetView showGridLines="0" workbookViewId="0">
      <x:pane xSplit="2" ySplit="16" topLeftCell="C17" activePane="bottomRight" state="frozen"/>
    </x:sheetView>
  </x:sheetViews>
  <x:sheetFormatPr defaultRowHeight="15"/>
  <x:cols>
    <x:col min="1" max="1" width="2.6700000762939453" hidden="0" customWidth="1"/>
    <x:col min="2" max="2" width="28.889999389648438" hidden="0" customWidth="1"/>
    <x:col min="3" max="3" width="12.4399995803833" hidden="0" customWidth="1"/>
    <x:col min="4" max="4" width="15.109999656677246" hidden="0" customWidth="1"/>
    <x:col min="5" max="5" width="16.889999389648438" hidden="0" customWidth="1"/>
    <x:col min="6" max="6" width="17.110000610351562" hidden="0" customWidth="1"/>
    <x:col min="7" max="7" width="15.779999732971191" hidden="0" customWidth="1"/>
    <x:col min="8" max="8" width="19.329999923706055" hidden="0" customWidth="1"/>
  </x:cols>
  <x:sheetData>
    <x:row r="1" ht="24" customHeight="1">
      <x:c r="A1" s="2"/>
      <x:c r="B1" s="2"/>
      <x:c r="C1" s="2"/>
      <x:c r="D1" s="2"/>
      <x:c r="E1" s="2"/>
      <x:c r="F1" s="2"/>
      <x:c r="G1" s="2"/>
      <x:c r="H1" s="2"/>
    </x:row>
    <x:row r="2" ht="39" customHeight="1">
      <x:c r="A2" s="2"/>
      <x:c r="B2" s="4" t="str">
        <x:v>EasyNAC | Customer value summary</x:v>
      </x:c>
      <x:c r="C2" s="4"/>
      <x:c r="D2" s="4"/>
      <x:c r="E2" s="4"/>
      <x:c r="F2" s="4"/>
      <x:c r="G2" s="4"/>
      <x:c r="H2" s="4"/>
    </x:row>
    <x:row r="3" ht="24" customHeight="1">
      <x:c r="A3" s="2"/>
      <x:c r="B3" s="2"/>
      <x:c r="C3" s="2"/>
      <x:c r="D3" s="2"/>
      <x:c r="E3" s="2"/>
      <x:c r="F3" s="2"/>
      <x:c r="G3" s="2"/>
      <x:c r="H3" s="2"/>
    </x:row>
    <x:row r="4" ht="40" customHeight="1">
      <x:c r="A4" s="2"/>
      <x:c r="B4" s="6" t="str">
        <x:v>Standalone evaluation. Select what matters, demonstrate it, and record the value verified in your environment.</x:v>
      </x:c>
      <x:c r="C4" s="6"/>
      <x:c r="D4" s="6"/>
      <x:c r="E4" s="6"/>
      <x:c r="F4" s="6"/>
      <x:c r="G4" s="6"/>
      <x:c r="H4" s="6"/>
    </x:row>
    <x:row r="5" ht="24" customHeight="1">
      <x:c r="A5" s="2"/>
      <x:c r="B5" s="2"/>
      <x:c r="C5" s="2"/>
      <x:c r="D5" s="2"/>
      <x:c r="E5" s="2"/>
      <x:c r="F5" s="2"/>
      <x:c r="G5" s="2"/>
      <x:c r="H5" s="2"/>
    </x:row>
    <x:row r="6" ht="24" customHeight="1">
      <x:c r="A6" s="2"/>
      <x:c r="B6" s="2" t="str">
        <x:v>Customer / pilot</x:v>
      </x:c>
      <x:c r="C6" s="8" t="str"/>
      <x:c r="D6" s="8"/>
      <x:c r="E6" s="8"/>
      <x:c r="F6" s="8"/>
      <x:c r="G6" s="8"/>
      <x:c r="H6" s="8"/>
    </x:row>
    <x:row r="7" ht="24" customHeight="1">
      <x:c r="A7" s="2"/>
      <x:c r="B7" s="2" t="str">
        <x:v>Network / device scope</x:v>
      </x:c>
      <x:c r="C7" s="8" t="str"/>
      <x:c r="D7" s="8"/>
      <x:c r="E7" s="8"/>
      <x:c r="F7" s="2" t="str">
        <x:v>Review date</x:v>
      </x:c>
      <x:c r="G7" s="9" t="str"/>
      <x:c r="H7" s="8"/>
    </x:row>
    <x:row r="8" ht="24" customHeight="1">
      <x:c r="A8" s="2"/>
      <x:c r="B8" s="2"/>
      <x:c r="C8" s="2"/>
      <x:c r="D8" s="2"/>
      <x:c r="E8" s="2"/>
      <x:c r="F8" s="2"/>
      <x:c r="G8" s="2"/>
      <x:c r="H8" s="2"/>
    </x:row>
    <x:row r="9" ht="27" customHeight="1">
      <x:c r="A9" s="2"/>
      <x:c r="B9" s="11" t="str">
        <x:v>START HERE   1  Set priorities and criteria in Scorecard.   2  Use Test playbook for demonstrations and Deployment checklist for readiness.   3  Add results; review the summary together.
Amber cells are customer inputs. Blue-tinted cells are calculated. A blank field is not a successful result.</x:v>
      </x:c>
      <x:c r="C9" s="11"/>
      <x:c r="D9" s="11"/>
      <x:c r="E9" s="11"/>
      <x:c r="F9" s="11"/>
      <x:c r="G9" s="11"/>
      <x:c r="H9" s="11"/>
    </x:row>
    <x:row r="10" ht="27" customHeight="1">
      <x:c r="A10" s="2"/>
      <x:c r="B10" s="11"/>
      <x:c r="C10" s="11"/>
      <x:c r="D10" s="11"/>
      <x:c r="E10" s="11"/>
      <x:c r="F10" s="11"/>
      <x:c r="G10" s="11"/>
      <x:c r="H10" s="11"/>
    </x:row>
    <x:row r="11" ht="24" customHeight="1">
      <x:c r="A11" s="2"/>
      <x:c r="B11" s="2"/>
      <x:c r="C11" s="2"/>
      <x:c r="D11" s="2"/>
      <x:c r="E11" s="2"/>
      <x:c r="F11" s="2"/>
      <x:c r="G11" s="2"/>
      <x:c r="H11" s="2"/>
    </x:row>
    <x:row r="12" ht="35" customHeight="1">
      <x:c r="A12" s="2"/>
      <x:c r="B12" s="13" t="str">
        <x:v>Selected tests</x:v>
      </x:c>
      <x:c r="C12" s="13"/>
      <x:c r="D12" s="13" t="str">
        <x:v>Benefits verified</x:v>
      </x:c>
      <x:c r="E12" s="13"/>
      <x:c r="F12" s="13" t="str">
        <x:v>Must-haves still open</x:v>
      </x:c>
      <x:c r="G12" s="13"/>
      <x:c r="H12" s="13" t="str">
        <x:v>Priorities to set</x:v>
      </x:c>
    </x:row>
    <x:row r="13" ht="43" customHeight="1">
      <x:c r="A13" s="2"/>
      <x:c r="B13" s="18" t="n">
        <x:f>COUNTIF(Scorecard!D12:D25,"Must-have")+COUNTIF(Scorecard!D12:D25,"Useful")</x:f>
        <x:v>0</x:v>
      </x:c>
      <x:c r="C13" s="18"/>
      <x:c r="D13" s="18" t="n">
        <x:f>COUNTIF(Scorecard!H12:H25,"Verified")</x:f>
        <x:v>0</x:v>
      </x:c>
      <x:c r="E13" s="18"/>
      <x:c r="F13" s="18" t="n">
        <x:f>COUNTIF(Scorecard!D12:D25,"Must-have")-COUNTIFS(Scorecard!D12:D25,"Must-have",Scorecard!H12:H25,"Verified")</x:f>
        <x:v>0</x:v>
      </x:c>
      <x:c r="G13" s="18"/>
      <x:c r="H13" s="18" t="n">
        <x:f>COUNTIF(Scorecard!H12:H25,"Set priority")</x:f>
        <x:v>11</x:v>
      </x:c>
    </x:row>
    <x:row r="14" ht="24" customHeight="1">
      <x:c r="A14" s="2"/>
      <x:c r="B14" s="2"/>
      <x:c r="C14" s="2"/>
      <x:c r="D14" s="2"/>
      <x:c r="E14" s="2"/>
      <x:c r="F14" s="2"/>
      <x:c r="G14" s="2"/>
      <x:c r="H14" s="2"/>
    </x:row>
    <x:row r="15" ht="31" customHeight="1">
      <x:c r="A15" s="2"/>
      <x:c r="B15" s="21" t="str">
        <x:v>Benefits to prove in your pilot</x:v>
      </x:c>
      <x:c r="C15" s="21"/>
      <x:c r="D15" s="21"/>
      <x:c r="E15" s="21"/>
      <x:c r="F15" s="21"/>
      <x:c r="G15" s="21"/>
      <x:c r="H15" s="21"/>
    </x:row>
    <x:row r="16" ht="35" customHeight="1">
      <x:c r="A16" s="2"/>
      <x:c r="B16" s="13" t="str">
        <x:v>Customer benefit</x:v>
      </x:c>
      <x:c r="C16" s="13" t="str">
        <x:v>Test</x:v>
      </x:c>
      <x:c r="D16" s="13" t="str">
        <x:v>Priority</x:v>
      </x:c>
      <x:c r="E16" s="13" t="str">
        <x:v>Result status</x:v>
      </x:c>
      <x:c r="F16" s="13" t="str">
        <x:v>Observed result — linked from Scorecard</x:v>
      </x:c>
      <x:c r="G16" s="13"/>
      <x:c r="H16" s="13"/>
    </x:row>
    <x:row r="17" ht="58" customHeight="1">
      <x:c r="A17" s="2"/>
      <x:c r="B17" s="23" t="str">
        <x:v>See the devices agents miss</x:v>
      </x:c>
      <x:c r="C17" s="24" t="str">
        <x:v>01</x:v>
      </x:c>
      <x:c r="D17" s="25" t="str">
        <x:f>IF(Scorecard!D12="","Select",Scorecard!D12)</x:f>
        <x:v>Select</x:v>
      </x:c>
      <x:c r="E17" s="25" t="str">
        <x:f>Scorecard!H12</x:f>
        <x:v>Set priority</x:v>
      </x:c>
      <x:c r="F17" s="25" t="str">
        <x:f>IF(Scorecard!F12="","",Scorecard!F12)</x:f>
      </x:c>
      <x:c r="G17" s="25"/>
      <x:c r="H17" s="25"/>
    </x:row>
    <x:row r="18" ht="58" customHeight="1">
      <x:c r="A18" s="2"/>
      <x:c r="B18" s="23" t="str">
        <x:v>Reduce manual trust administration</x:v>
      </x:c>
      <x:c r="C18" s="24" t="str">
        <x:v>02</x:v>
      </x:c>
      <x:c r="D18" s="25" t="str">
        <x:f>IF(Scorecard!D13="","Select",Scorecard!D13)</x:f>
        <x:v>Select</x:v>
      </x:c>
      <x:c r="E18" s="25" t="str">
        <x:f>Scorecard!H13</x:f>
        <x:v>Set priority</x:v>
      </x:c>
      <x:c r="F18" s="25" t="str">
        <x:f>IF(Scorecard!F13="","",Scorecard!F13)</x:f>
      </x:c>
      <x:c r="G18" s="25"/>
      <x:c r="H18" s="25"/>
    </x:row>
    <x:row r="19" ht="58" customHeight="1">
      <x:c r="A19" s="2"/>
      <x:c r="B19" s="23" t="str">
        <x:v>Put existing security tools to work</x:v>
      </x:c>
      <x:c r="C19" s="24" t="str">
        <x:v>03</x:v>
      </x:c>
      <x:c r="D19" s="25" t="str">
        <x:f>IF(Scorecard!D14="","Select",Scorecard!D14)</x:f>
        <x:v>Select</x:v>
      </x:c>
      <x:c r="E19" s="25" t="str">
        <x:f>Scorecard!H14</x:f>
        <x:v>Set priority</x:v>
      </x:c>
      <x:c r="F19" s="25" t="str">
        <x:f>IF(Scorecard!F14="","",Scorecard!F14)</x:f>
      </x:c>
      <x:c r="G19" s="25"/>
      <x:c r="H19" s="25"/>
    </x:row>
    <x:row r="20" ht="58" customHeight="1">
      <x:c r="A20" s="2"/>
      <x:c r="B20" s="23" t="str">
        <x:v>Make device impersonation harder</x:v>
      </x:c>
      <x:c r="C20" s="24" t="str">
        <x:v>04</x:v>
      </x:c>
      <x:c r="D20" s="25" t="str">
        <x:f>IF(Scorecard!D15="","Select",Scorecard!D15)</x:f>
        <x:v>Select</x:v>
      </x:c>
      <x:c r="E20" s="25" t="str">
        <x:f>Scorecard!H15</x:f>
        <x:v>Set priority</x:v>
      </x:c>
      <x:c r="F20" s="25" t="str">
        <x:f>IF(Scorecard!F15="","",Scorecard!F15)</x:f>
      </x:c>
      <x:c r="G20" s="25"/>
      <x:c r="H20" s="25"/>
    </x:row>
    <x:row r="21" ht="58" customHeight="1">
      <x:c r="A21" s="2"/>
      <x:c r="B21" s="23" t="str">
        <x:v>Control access without VLAN redesign</x:v>
      </x:c>
      <x:c r="C21" s="24" t="str">
        <x:v>05</x:v>
      </x:c>
      <x:c r="D21" s="25" t="str">
        <x:f>IF(Scorecard!D16="","Select",Scorecard!D16)</x:f>
        <x:v>Select</x:v>
      </x:c>
      <x:c r="E21" s="25" t="str">
        <x:f>Scorecard!H16</x:f>
        <x:v>Set priority</x:v>
      </x:c>
      <x:c r="F21" s="25" t="str">
        <x:f>IF(Scorecard!F16="","",Scorecard!F16)</x:f>
      </x:c>
      <x:c r="G21" s="25"/>
      <x:c r="H21" s="25"/>
    </x:row>
    <x:row r="22" ht="58" customHeight="1">
      <x:c r="A22" s="2"/>
      <x:c r="B22" s="23" t="str">
        <x:v>Contain suspicious lateral activity</x:v>
      </x:c>
      <x:c r="C22" s="24" t="str">
        <x:v>06</x:v>
      </x:c>
      <x:c r="D22" s="25" t="str">
        <x:f>IF(Scorecard!D17="","Select",Scorecard!D17)</x:f>
        <x:v>Select</x:v>
      </x:c>
      <x:c r="E22" s="25" t="str">
        <x:f>Scorecard!H17</x:f>
        <x:v>Set priority</x:v>
      </x:c>
      <x:c r="F22" s="25" t="str">
        <x:f>IF(Scorecard!F17="","",Scorecard!F17)</x:f>
      </x:c>
      <x:c r="G22" s="25"/>
      <x:c r="H22" s="25"/>
    </x:row>
    <x:row r="23" ht="58" customHeight="1">
      <x:c r="A23" s="2"/>
      <x:c r="B23" s="23" t="str">
        <x:v>Let staff register within your rules</x:v>
      </x:c>
      <x:c r="C23" s="24" t="str">
        <x:v>07</x:v>
      </x:c>
      <x:c r="D23" s="25" t="str">
        <x:f>IF(Scorecard!D18="","Select",Scorecard!D18)</x:f>
        <x:v>Select</x:v>
      </x:c>
      <x:c r="E23" s="25" t="str">
        <x:f>Scorecard!H18</x:f>
        <x:v>Set priority</x:v>
      </x:c>
      <x:c r="F23" s="25" t="str">
        <x:f>IF(Scorecard!F18="","",Scorecard!F18)</x:f>
      </x:c>
      <x:c r="G23" s="25"/>
      <x:c r="H23" s="25"/>
    </x:row>
    <x:row r="24" ht="58" customHeight="1">
      <x:c r="A24" s="2"/>
      <x:c r="B24" s="23" t="str">
        <x:v>Limit visitor access to agreed resources</x:v>
      </x:c>
      <x:c r="C24" s="24" t="str">
        <x:v>08</x:v>
      </x:c>
      <x:c r="D24" s="25" t="str">
        <x:f>IF(Scorecard!D19="","Select",Scorecard!D19)</x:f>
        <x:v>Select</x:v>
      </x:c>
      <x:c r="E24" s="25" t="str">
        <x:f>Scorecard!H19</x:f>
        <x:v>Set priority</x:v>
      </x:c>
      <x:c r="F24" s="25" t="str">
        <x:f>IF(Scorecard!F19="","",Scorecard!F19)</x:f>
      </x:c>
      <x:c r="G24" s="25"/>
      <x:c r="H24" s="25"/>
    </x:row>
    <x:row r="25" ht="58" customHeight="1">
      <x:c r="A25" s="2"/>
      <x:c r="B25" s="23" t="str">
        <x:v>Turn security alerts into network action</x:v>
      </x:c>
      <x:c r="C25" s="24" t="str">
        <x:v>09</x:v>
      </x:c>
      <x:c r="D25" s="25" t="str">
        <x:f>IF(Scorecard!D20="","Select",Scorecard!D20)</x:f>
        <x:v>Select</x:v>
      </x:c>
      <x:c r="E25" s="25" t="str">
        <x:f>Scorecard!H20</x:f>
        <x:v>Set priority</x:v>
      </x:c>
      <x:c r="F25" s="25" t="str">
        <x:f>IF(Scorecard!F20="","",Scorecard!F20)</x:f>
      </x:c>
      <x:c r="G25" s="25"/>
      <x:c r="H25" s="25"/>
    </x:row>
    <x:row r="26" ht="58" customHeight="1">
      <x:c r="A26" s="2"/>
      <x:c r="B26" s="23" t="str">
        <x:v>Expose activity that touches a decoy</x:v>
      </x:c>
      <x:c r="C26" s="24" t="str">
        <x:v>10</x:v>
      </x:c>
      <x:c r="D26" s="25" t="str">
        <x:f>IF(Scorecard!D21="","Select",Scorecard!D21)</x:f>
        <x:v>Select</x:v>
      </x:c>
      <x:c r="E26" s="25" t="str">
        <x:f>Scorecard!H21</x:f>
        <x:v>Set priority</x:v>
      </x:c>
      <x:c r="F26" s="25" t="str">
        <x:f>IF(Scorecard!F21="","",Scorecard!F21)</x:f>
      </x:c>
      <x:c r="G26" s="25"/>
      <x:c r="H26" s="25"/>
    </x:row>
    <x:row r="27" ht="58" customHeight="1">
      <x:c r="A27" s="2"/>
      <x:c r="B27" s="23" t="str">
        <x:v>Extend control to branch networks</x:v>
      </x:c>
      <x:c r="C27" s="23" t="str">
        <x:v>D1 · optional</x:v>
      </x:c>
      <x:c r="D27" s="25" t="str">
        <x:f>IF(Scorecard!D25="","Select",Scorecard!D25)</x:f>
        <x:v>Select</x:v>
      </x:c>
      <x:c r="E27" s="25" t="str">
        <x:f>Scorecard!H25</x:f>
        <x:v>Set priority</x:v>
      </x:c>
      <x:c r="F27" s="25" t="str">
        <x:f>IF(Scorecard!F25="","",Scorecard!F25)</x:f>
      </x:c>
      <x:c r="G27" s="25"/>
      <x:c r="H27" s="25"/>
    </x:row>
    <x:row r="28" ht="24" customHeight="1">
      <x:c r="A28" s="2"/>
      <x:c r="B28" s="2"/>
      <x:c r="C28" s="2"/>
      <x:c r="D28" s="2"/>
      <x:c r="E28" s="2"/>
      <x:c r="F28" s="2"/>
      <x:c r="G28" s="2"/>
      <x:c r="H28" s="2"/>
    </x:row>
    <x:row r="29" ht="24" customHeight="1">
      <x:c r="A29" s="2"/>
      <x:c r="B29" s="2"/>
      <x:c r="C29" s="2"/>
      <x:c r="D29" s="2"/>
      <x:c r="E29" s="2"/>
      <x:c r="F29" s="2"/>
      <x:c r="G29" s="2"/>
      <x:c r="H29" s="2"/>
    </x:row>
    <x:row r="30" ht="24" customHeight="1">
      <x:c r="A30" s="2"/>
      <x:c r="B30" s="2"/>
      <x:c r="C30" s="2"/>
      <x:c r="D30" s="2"/>
      <x:c r="E30" s="2"/>
      <x:c r="F30" s="2"/>
      <x:c r="G30" s="2"/>
      <x:c r="H30" s="2"/>
    </x:row>
    <x:row r="31" ht="31" customHeight="1">
      <x:c r="A31" s="2"/>
      <x:c r="B31" s="21" t="str">
        <x:v>Deployment simplicity | Record what actually changed</x:v>
      </x:c>
      <x:c r="C31" s="21"/>
      <x:c r="D31" s="21"/>
      <x:c r="E31" s="21"/>
      <x:c r="F31" s="21"/>
      <x:c r="G31" s="21"/>
      <x:c r="H31" s="21"/>
    </x:row>
    <x:row r="32" ht="35" customHeight="1">
      <x:c r="A32" s="2"/>
      <x:c r="B32" s="13" t="str">
        <x:v>Change to the pilot environment</x:v>
      </x:c>
      <x:c r="C32" s="13" t="str">
        <x:v>Actual count</x:v>
      </x:c>
      <x:c r="D32" s="13" t="str">
        <x:v>Pilot goal</x:v>
      </x:c>
      <x:c r="E32" s="13" t="str">
        <x:v>Comments / exceptions</x:v>
      </x:c>
      <x:c r="F32" s="13"/>
      <x:c r="G32" s="13"/>
      <x:c r="H32" s="13"/>
    </x:row>
    <x:row r="33" ht="42" customHeight="1">
      <x:c r="A33" s="2"/>
      <x:c r="B33" s="23" t="str">
        <x:v>Endpoint NAC agents installed</x:v>
      </x:c>
      <x:c r="C33" s="29"/>
      <x:c r="D33" s="30" t="n">
        <x:v>0</x:v>
      </x:c>
      <x:c r="E33" s="31"/>
      <x:c r="F33" s="31"/>
      <x:c r="G33" s="31"/>
      <x:c r="H33" s="31"/>
    </x:row>
    <x:row r="34" ht="42" customHeight="1">
      <x:c r="A34" s="2"/>
      <x:c r="B34" s="23" t="str">
        <x:v>Switches replaced for NAC</x:v>
      </x:c>
      <x:c r="C34" s="29"/>
      <x:c r="D34" s="30" t="n">
        <x:v>0</x:v>
      </x:c>
      <x:c r="E34" s="31"/>
      <x:c r="F34" s="31"/>
      <x:c r="G34" s="31"/>
      <x:c r="H34" s="31"/>
    </x:row>
    <x:row r="35" ht="42" customHeight="1">
      <x:c r="A35" s="2"/>
      <x:c r="B35" s="23" t="str">
        <x:v>Quarantine VLANs created / redesigned</x:v>
      </x:c>
      <x:c r="C35" s="29"/>
      <x:c r="D35" s="30" t="n">
        <x:v>0</x:v>
      </x:c>
      <x:c r="E35" s="31"/>
      <x:c r="F35" s="31"/>
      <x:c r="G35" s="31"/>
      <x:c r="H35" s="31"/>
    </x:row>
    <x:row r="36" ht="42" customHeight="1">
      <x:c r="A36" s="2"/>
      <x:c r="B36" s="23" t="str">
        <x:v>SPAN / mirror ports added for NAC</x:v>
      </x:c>
      <x:c r="C36" s="29"/>
      <x:c r="D36" s="30" t="n">
        <x:v>0</x:v>
      </x:c>
      <x:c r="E36" s="31"/>
      <x:c r="F36" s="31"/>
      <x:c r="G36" s="31"/>
      <x:c r="H36" s="31"/>
    </x:row>
    <x:row r="37" ht="24" customHeight="1">
      <x:c r="A37" s="2"/>
      <x:c r="B37" s="2"/>
      <x:c r="C37" s="2"/>
      <x:c r="D37" s="2"/>
      <x:c r="E37" s="2"/>
      <x:c r="F37" s="2"/>
      <x:c r="G37" s="2"/>
      <x:c r="H37" s="2"/>
    </x:row>
    <x:row r="38" ht="42" customHeight="1">
      <x:c r="A38" s="2"/>
      <x:c r="B38" s="33" t="str">
        <x:v>Zero is a pilot goal, not a prefilled result. Record appliance / sensor placement, VLAN connectivity, IP allocation, integration and policy setup in the Deployment checklist.</x:v>
      </x:c>
      <x:c r="C38" s="33"/>
      <x:c r="D38" s="33"/>
      <x:c r="E38" s="33"/>
      <x:c r="F38" s="33"/>
      <x:c r="G38" s="33"/>
      <x:c r="H38" s="33"/>
    </x:row>
    <x:row r="39" ht="24" customHeight="1">
      <x:c r="A39" s="2"/>
      <x:c r="B39" s="2"/>
      <x:c r="C39" s="2"/>
      <x:c r="D39" s="2"/>
      <x:c r="E39" s="2"/>
      <x:c r="F39" s="2"/>
      <x:c r="G39" s="2"/>
      <x:c r="H39" s="2"/>
    </x:row>
    <x:row r="40" ht="31" customHeight="1">
      <x:c r="A40" s="2"/>
      <x:c r="B40" s="21" t="str">
        <x:v>Operational value | Compare the same task and scope</x:v>
      </x:c>
      <x:c r="C40" s="21"/>
      <x:c r="D40" s="21"/>
      <x:c r="E40" s="21"/>
      <x:c r="F40" s="21"/>
      <x:c r="G40" s="21"/>
      <x:c r="H40" s="21"/>
    </x:row>
    <x:row r="41" ht="35" customHeight="1">
      <x:c r="A41" s="2"/>
      <x:c r="B41" s="13" t="str">
        <x:v>Comparable task</x:v>
      </x:c>
      <x:c r="C41" s="13" t="str">
        <x:v>Before (min)</x:v>
      </x:c>
      <x:c r="D41" s="13" t="str">
        <x:v>With EasyNAC (min)</x:v>
      </x:c>
      <x:c r="E41" s="13" t="str">
        <x:v>Minutes saved</x:v>
      </x:c>
      <x:c r="F41" s="13" t="str">
        <x:v>Baseline basis</x:v>
      </x:c>
      <x:c r="G41" s="13" t="str">
        <x:v>Task scope / results</x:v>
      </x:c>
      <x:c r="H41" s="13"/>
    </x:row>
    <x:row r="42" ht="48" customHeight="1">
      <x:c r="A42" s="2"/>
      <x:c r="B42" s="23" t="str">
        <x:v>Reconcile the pilot device inventory</x:v>
      </x:c>
      <x:c r="C42" s="37"/>
      <x:c r="D42" s="37"/>
      <x:c r="E42" s="38" t="str">
        <x:f>IF(AND(ISNUMBER(C42),ISNUMBER(D42)),C42-D42,"")</x:f>
      </x:c>
      <x:c r="F42" s="31"/>
      <x:c r="G42" s="31"/>
      <x:c r="H42" s="31"/>
    </x:row>
    <x:row r="43" ht="48" customHeight="1">
      <x:c r="A43" s="2"/>
      <x:c r="B43" s="23" t="str">
        <x:v>Register and approve a BYOD device</x:v>
      </x:c>
      <x:c r="C43" s="37"/>
      <x:c r="D43" s="37"/>
      <x:c r="E43" s="38" t="str">
        <x:f>IF(AND(ISNUMBER(C43),ISNUMBER(D43)),C43-D43,"")</x:f>
      </x:c>
      <x:c r="F43" s="31"/>
      <x:c r="G43" s="31"/>
      <x:c r="H43" s="31"/>
    </x:row>
    <x:row r="44" ht="48" customHeight="1">
      <x:c r="A44" s="2"/>
      <x:c r="B44" s="23" t="str">
        <x:v>Handle a matched security alert</x:v>
      </x:c>
      <x:c r="C44" s="37"/>
      <x:c r="D44" s="37"/>
      <x:c r="E44" s="38" t="str">
        <x:f>IF(AND(ISNUMBER(C44),ISNUMBER(D44)),C44-D44,"")</x:f>
      </x:c>
      <x:c r="F44" s="31"/>
      <x:c r="G44" s="31"/>
      <x:c r="H44" s="31"/>
    </x:row>
    <x:row r="45" ht="31" customHeight="1">
      <x:c r="A45" s="2"/>
      <x:c r="B45" s="40" t="str">
        <x:v>Use comparable timings and label any estimated baseline. A negative saving means the pilot took longer. No annual savings are assumed.</x:v>
      </x:c>
      <x:c r="C45" s="40"/>
      <x:c r="D45" s="40"/>
      <x:c r="E45" s="40"/>
      <x:c r="F45" s="40"/>
      <x:c r="G45" s="40"/>
      <x:c r="H45" s="40"/>
    </x:row>
    <x:row r="46" ht="24" customHeight="1">
      <x:c r="A46" s="2"/>
      <x:c r="B46" s="2"/>
      <x:c r="C46" s="2"/>
      <x:c r="D46" s="2"/>
      <x:c r="E46" s="2"/>
      <x:c r="F46" s="2"/>
      <x:c r="G46" s="2"/>
      <x:c r="H46" s="2"/>
    </x:row>
    <x:row r="47" ht="31" customHeight="1">
      <x:c r="A47" s="2"/>
      <x:c r="B47" s="21" t="str">
        <x:v>Joint review | Make a decision from the results</x:v>
      </x:c>
      <x:c r="C47" s="21"/>
      <x:c r="D47" s="21"/>
      <x:c r="E47" s="21"/>
      <x:c r="F47" s="21"/>
      <x:c r="G47" s="21"/>
      <x:c r="H47" s="21"/>
    </x:row>
    <x:row r="48" ht="24" customHeight="1">
      <x:c r="A48" s="2"/>
      <x:c r="B48" s="2" t="str">
        <x:v>Decision</x:v>
      </x:c>
      <x:c r="C48" s="8" t="str">
        <x:v>Pending review</x:v>
      </x:c>
      <x:c r="D48" s="8"/>
      <x:c r="E48" s="8"/>
      <x:c r="F48" s="2" t="str">
        <x:v>Approver</x:v>
      </x:c>
      <x:c r="G48" s="8" t="str"/>
      <x:c r="H48" s="8"/>
    </x:row>
    <x:row r="49" ht="67" customHeight="1">
      <x:c r="A49" s="2"/>
      <x:c r="B49" s="2" t="str">
        <x:v>Priority gaps / next action</x:v>
      </x:c>
      <x:c r="C49" s="8" t="str"/>
      <x:c r="D49" s="8"/>
      <x:c r="E49" s="8"/>
      <x:c r="F49" s="8"/>
      <x:c r="G49" s="8"/>
      <x:c r="H49" s="8"/>
    </x:row>
    <x:row r="50" ht="38" customHeight="1">
      <x:c r="A50" s="2"/>
      <x:c r="B50" s="2" t="str">
        <x:v>Next step / target date</x:v>
      </x:c>
      <x:c r="C50" s="8" t="str"/>
      <x:c r="D50" s="8"/>
      <x:c r="E50" s="8"/>
      <x:c r="F50" s="8"/>
      <x:c r="G50" s="8"/>
      <x:c r="H50" s="8"/>
    </x:row>
    <x:row r="51" ht="24" customHeight="1">
      <x:c r="A51" s="2"/>
      <x:c r="B51" s="2"/>
      <x:c r="C51" s="2"/>
      <x:c r="D51" s="2"/>
      <x:c r="E51" s="2"/>
      <x:c r="F51" s="2"/>
      <x:c r="G51" s="2"/>
      <x:c r="H51" s="2"/>
    </x:row>
    <x:row r="52" ht="25" customHeight="1">
      <x:c r="A52" s="2"/>
      <x:c r="B52" s="33" t="str">
        <x:v>Verified means the selected test passed with an agreed criterion and an observed result. Review the results and every must-have gap before approving a deployment. Counts do not replace customer acceptance.</x:v>
      </x:c>
      <x:c r="C52" s="33"/>
      <x:c r="D52" s="33"/>
      <x:c r="E52" s="33"/>
      <x:c r="F52" s="33"/>
      <x:c r="G52" s="33"/>
      <x:c r="H52" s="33"/>
    </x:row>
    <x:row r="53" ht="25" customHeight="1">
      <x:c r="A53" s="2"/>
      <x:c r="B53" s="33"/>
      <x:c r="C53" s="33"/>
      <x:c r="D53" s="33"/>
      <x:c r="E53" s="33"/>
      <x:c r="F53" s="33"/>
      <x:c r="G53" s="33"/>
      <x:c r="H53" s="33"/>
    </x:row>
    <x:row r="54" ht="24" customHeight="1">
      <x:c r="A54" s="2"/>
      <x:c r="B54" s="2"/>
      <x:c r="C54" s="2"/>
      <x:c r="D54" s="2"/>
      <x:c r="E54" s="2"/>
      <x:c r="F54" s="2"/>
      <x:c r="G54" s="2"/>
      <x:c r="H54" s="2"/>
    </x:row>
  </x:sheetData>
  <x:mergeCells>
    <x:mergeCell ref="B2:H2"/>
    <x:mergeCell ref="B4:H4"/>
    <x:mergeCell ref="C6:H6"/>
    <x:mergeCell ref="C7:E7"/>
    <x:mergeCell ref="G7:H7"/>
    <x:mergeCell ref="B9:H10"/>
    <x:mergeCell ref="B12:C12"/>
    <x:mergeCell ref="D12:E12"/>
    <x:mergeCell ref="F12:G12"/>
    <x:mergeCell ref="B13:C13"/>
    <x:mergeCell ref="D13:E13"/>
    <x:mergeCell ref="F13:G13"/>
    <x:mergeCell ref="B15:H15"/>
    <x:mergeCell ref="F16:H16"/>
    <x:mergeCell ref="F17:H17"/>
    <x:mergeCell ref="F18:H18"/>
    <x:mergeCell ref="F19:H19"/>
    <x:mergeCell ref="F20:H20"/>
    <x:mergeCell ref="F21:H21"/>
    <x:mergeCell ref="F22:H22"/>
    <x:mergeCell ref="F23:H23"/>
    <x:mergeCell ref="F24:H24"/>
    <x:mergeCell ref="F25:H25"/>
    <x:mergeCell ref="F26:H26"/>
    <x:mergeCell ref="F27:H27"/>
    <x:mergeCell ref="B31:H31"/>
    <x:mergeCell ref="E32:H32"/>
    <x:mergeCell ref="E33:H33"/>
    <x:mergeCell ref="E34:H34"/>
    <x:mergeCell ref="E35:H35"/>
    <x:mergeCell ref="E36:H36"/>
    <x:mergeCell ref="B38:H38"/>
    <x:mergeCell ref="B40:H40"/>
    <x:mergeCell ref="G41:H41"/>
    <x:mergeCell ref="G42:H42"/>
    <x:mergeCell ref="G43:H43"/>
    <x:mergeCell ref="G44:H44"/>
    <x:mergeCell ref="B45:H45"/>
    <x:mergeCell ref="B47:H47"/>
    <x:mergeCell ref="C48:E48"/>
    <x:mergeCell ref="G48:H48"/>
    <x:mergeCell ref="C49:H49"/>
    <x:mergeCell ref="C50:H50"/>
    <x:mergeCell ref="B52:H53"/>
  </x:mergeCells>
  <x:conditionalFormatting sqref="E17:E27">
    <x:cfRule type="containsText" dxfId="0" priority="1" operator="containsText" text="Verified"/>
    <x:cfRule type="containsText" dxfId="1" priority="2" operator="containsText" text="Gap"/>
    <x:cfRule type="containsText" dxfId="2" priority="3" operator="containsText" text="Blocked"/>
    <x:cfRule type="containsText" dxfId="3" priority="4" operator="containsText" text="Results needed"/>
    <x:cfRule type="containsText" dxfId="4" priority="5" operator="containsText" text="Out of scope"/>
  </x:conditionalFormatting>
  <x:dataValidations count="4">
    <x:dataValidation type="whole" operator="greaterThanOrEqual" sqref="C33:C36">
      <x:formula1>0</x:formula1>
    </x:dataValidation>
    <x:dataValidation type="decimal" operator="greaterThanOrEqual" sqref="C42:D44">
      <x:formula1>0</x:formula1>
    </x:dataValidation>
    <x:dataValidation type="list" sqref="F42:F44">
      <x:formula1>"Measured,Estimated"</x:formula1>
    </x:dataValidation>
    <x:dataValidation type="list" sqref="C48">
      <x:formula1>"Pending review,Expand pilot,Proceed to deployment planning,Retest,Close evaluation"</x:formula1>
    </x:dataValidation>
  </x:dataValidations>
  <x:pageMargins left="0.7" right="0.7" top="0.75" bottom="0.75" header="0.3" footer="0.3"/>
</x:worksheet>
</file>

<file path=xl/worksheets/sheet2.xml><?xml version="1.0" encoding="utf-8"?>
<x:worksheet xmlns:x="http://schemas.openxmlformats.org/spreadsheetml/2006/main">
  <x:sheetPr>
    <x:tabColor rgb="FF15374D"/>
  </x:sheetPr>
  <x:sheetViews>
    <x:sheetView showGridLines="0" workbookViewId="0">
      <x:pane xSplit="3" ySplit="11" topLeftCell="D12" activePane="bottomRight" state="frozen"/>
    </x:sheetView>
  </x:sheetViews>
  <x:sheetFormatPr defaultRowHeight="15"/>
  <x:cols>
    <x:col min="1" max="1" width="2.6700000762939453" hidden="0" customWidth="1"/>
    <x:col min="2" max="2" width="5.329999923706055" hidden="0" customWidth="1"/>
    <x:col min="3" max="3" width="27.219999313354492" hidden="0" customWidth="1"/>
    <x:col min="4" max="4" width="12.5600004196167" hidden="0" customWidth="1"/>
    <x:col min="5" max="5" width="24.670000076293945" hidden="0" customWidth="1"/>
    <x:col min="6" max="6" width="26.329999923706055" hidden="0" customWidth="1"/>
    <x:col min="7" max="7" width="13.220000267028809" hidden="0" customWidth="1"/>
    <x:col min="8" max="8" width="15.329999923706055" hidden="0" customWidth="1"/>
    <x:col min="9" max="9" width="24.440000534057617" hidden="0" customWidth="1"/>
  </x:cols>
  <x:sheetData>
    <x:row r="1" ht="24" customHeight="1">
      <x:c r="A1" s="2"/>
      <x:c r="B1" s="2"/>
      <x:c r="C1" s="2"/>
      <x:c r="D1" s="2"/>
      <x:c r="E1" s="2"/>
      <x:c r="F1" s="2"/>
      <x:c r="G1" s="2"/>
      <x:c r="H1" s="2"/>
      <x:c r="I1" s="2"/>
    </x:row>
    <x:row r="2" ht="39" customHeight="1">
      <x:c r="A2" s="2"/>
      <x:c r="B2" s="4" t="str">
        <x:v>EasyNAC | Evaluation scorecard</x:v>
      </x:c>
      <x:c r="C2" s="4"/>
      <x:c r="D2" s="4"/>
      <x:c r="E2" s="4"/>
      <x:c r="F2" s="4"/>
      <x:c r="G2" s="4"/>
      <x:c r="H2" s="4"/>
      <x:c r="I2" s="4"/>
    </x:row>
    <x:row r="3" ht="24" customHeight="1">
      <x:c r="A3" s="2"/>
      <x:c r="B3" s="2"/>
      <x:c r="C3" s="2"/>
      <x:c r="D3" s="2"/>
      <x:c r="E3" s="2"/>
      <x:c r="F3" s="2"/>
      <x:c r="G3" s="2"/>
      <x:c r="H3" s="2"/>
      <x:c r="I3" s="2"/>
    </x:row>
    <x:row r="4" ht="40" customHeight="1">
      <x:c r="A4" s="2"/>
      <x:c r="B4" s="6" t="str">
        <x:v>Standalone evaluation · 10 core demonstrations + 1 optional branch sensor check. Amber = enter / choose.</x:v>
      </x:c>
      <x:c r="C4" s="6"/>
      <x:c r="D4" s="6"/>
      <x:c r="E4" s="6"/>
      <x:c r="F4" s="6"/>
      <x:c r="G4" s="6"/>
      <x:c r="H4" s="6"/>
      <x:c r="I4" s="6"/>
    </x:row>
    <x:row r="5" ht="24" customHeight="1">
      <x:c r="A5" s="2"/>
      <x:c r="B5" s="2"/>
      <x:c r="C5" s="2"/>
      <x:c r="D5" s="2"/>
      <x:c r="E5" s="2"/>
      <x:c r="F5" s="2"/>
      <x:c r="G5" s="2"/>
      <x:c r="H5" s="2"/>
      <x:c r="I5" s="2"/>
    </x:row>
    <x:row r="6" ht="25" customHeight="1">
      <x:c r="A6" s="2"/>
      <x:c r="B6" s="11" t="str">
        <x:v>For each selected test, agree a measurable acceptance criterion, use the Test playbook, and record the actual result.
Choose Out of scope where a feature is not relevant and record why in Next action. D1 is only for selected branch coverage.</x:v>
      </x:c>
      <x:c r="C6" s="11"/>
      <x:c r="D6" s="11"/>
      <x:c r="E6" s="11"/>
      <x:c r="F6" s="11"/>
      <x:c r="G6" s="11"/>
      <x:c r="H6" s="11"/>
      <x:c r="I6" s="11"/>
    </x:row>
    <x:row r="7" ht="25" customHeight="1">
      <x:c r="A7" s="2"/>
      <x:c r="B7" s="11"/>
      <x:c r="C7" s="11"/>
      <x:c r="D7" s="11"/>
      <x:c r="E7" s="11"/>
      <x:c r="F7" s="11"/>
      <x:c r="G7" s="11"/>
      <x:c r="H7" s="11"/>
      <x:c r="I7" s="11"/>
    </x:row>
    <x:row r="8" ht="24" customHeight="1">
      <x:c r="A8" s="2"/>
      <x:c r="B8" s="2"/>
      <x:c r="C8" s="2"/>
      <x:c r="D8" s="2"/>
      <x:c r="E8" s="2"/>
      <x:c r="F8" s="2"/>
      <x:c r="G8" s="2"/>
      <x:c r="H8" s="2"/>
      <x:c r="I8" s="2"/>
    </x:row>
    <x:row r="9" ht="31" customHeight="1">
      <x:c r="A9" s="2"/>
      <x:c r="B9" s="40" t="str">
        <x:v>Result rules: Pass + criterion + observed result = Verified. Missing criterion or result = Results needed. Fail = Gap. No outcome is assumed.</x:v>
      </x:c>
      <x:c r="C9" s="40"/>
      <x:c r="D9" s="40"/>
      <x:c r="E9" s="40"/>
      <x:c r="F9" s="40"/>
      <x:c r="G9" s="40"/>
      <x:c r="H9" s="40"/>
      <x:c r="I9" s="40"/>
    </x:row>
    <x:row r="10" ht="24" customHeight="1">
      <x:c r="A10" s="2"/>
      <x:c r="B10" s="2"/>
      <x:c r="C10" s="2"/>
      <x:c r="D10" s="2"/>
      <x:c r="E10" s="2"/>
      <x:c r="F10" s="2"/>
      <x:c r="G10" s="2"/>
      <x:c r="H10" s="2"/>
      <x:c r="I10" s="2"/>
    </x:row>
    <x:row r="11" ht="47" customHeight="1">
      <x:c r="A11" s="2"/>
      <x:c r="B11" s="13" t="str">
        <x:v>Test</x:v>
      </x:c>
      <x:c r="C11" s="13" t="str">
        <x:v>Capability / customer benefit</x:v>
      </x:c>
      <x:c r="D11" s="13" t="str">
        <x:v>Priority</x:v>
      </x:c>
      <x:c r="E11" s="13" t="str">
        <x:v>Agreed acceptance criterion</x:v>
      </x:c>
      <x:c r="F11" s="13" t="str">
        <x:v>Observed result / measurement</x:v>
      </x:c>
      <x:c r="G11" s="13" t="str">
        <x:v>Outcome</x:v>
      </x:c>
      <x:c r="H11" s="13" t="str">
        <x:v>Result status</x:v>
      </x:c>
      <x:c r="I11" s="13" t="str">
        <x:v>Next action / scope reason / due date</x:v>
      </x:c>
    </x:row>
    <x:row r="12" ht="126" customHeight="1">
      <x:c r="A12" s="2"/>
      <x:c r="B12" s="49" t="str">
        <x:v>01</x:v>
      </x:c>
      <x:c r="C12" s="46" t="str">
        <x:v>Agentless network visibility
See the devices agents miss</x:v>
      </x:c>
      <x:c r="D12" s="47" t="str">
        <x:v>Select</x:v>
      </x:c>
      <x:c r="E12" s="47" t="str"/>
      <x:c r="F12" s="47" t="str"/>
      <x:c r="G12" s="47" t="str">
        <x:v>Not tested</x:v>
      </x:c>
      <x:c r="H12" s="48" t="str">
        <x:f>IF(OR(D12="",D12="Select"),"Set priority",IF(D12="Out of scope","Out of scope",IF(G12="Pass",IF(AND(LEN(TRIM(E12))&gt;0,LEN(TRIM(F12))&gt;0),"Verified","Results needed"),IF(G12="Fail","Gap",IF(G12="Blocked","Blocked",IF(G12="In progress","In progress","To test"))))))</x:f>
        <x:v>Set priority</x:v>
      </x:c>
      <x:c r="I12" s="47" t="str"/>
    </x:row>
    <x:row r="13" ht="126" customHeight="1">
      <x:c r="A13" s="2"/>
      <x:c r="B13" s="49" t="str">
        <x:v>02</x:v>
      </x:c>
      <x:c r="C13" s="46" t="str">
        <x:v>Active Directory Auto Trust
Reduce manual trust administration</x:v>
      </x:c>
      <x:c r="D13" s="47" t="str">
        <x:v>Select</x:v>
      </x:c>
      <x:c r="E13" s="47" t="str"/>
      <x:c r="F13" s="47" t="str"/>
      <x:c r="G13" s="47" t="str">
        <x:v>Not tested</x:v>
      </x:c>
      <x:c r="H13" s="48" t="str">
        <x:f>IF(OR(D13="",D13="Select"),"Set priority",IF(D13="Out of scope","Out of scope",IF(G13="Pass",IF(AND(LEN(TRIM(E13))&gt;0,LEN(TRIM(F13))&gt;0),"Verified","Results needed"),IF(G13="Fail","Gap",IF(G13="Blocked","Blocked",IF(G13="In progress","In progress","To test"))))))</x:f>
        <x:v>Set priority</x:v>
      </x:c>
      <x:c r="I13" s="47" t="str"/>
    </x:row>
    <x:row r="14" ht="126" customHeight="1">
      <x:c r="A14" s="2"/>
      <x:c r="B14" s="49" t="str">
        <x:v>03</x:v>
      </x:c>
      <x:c r="C14" s="46" t="str">
        <x:v>Agentless security compliance
Put existing security tools to work</x:v>
      </x:c>
      <x:c r="D14" s="47" t="str">
        <x:v>Select</x:v>
      </x:c>
      <x:c r="E14" s="47" t="str"/>
      <x:c r="F14" s="47" t="str"/>
      <x:c r="G14" s="47" t="str">
        <x:v>Not tested</x:v>
      </x:c>
      <x:c r="H14" s="48" t="str">
        <x:f>IF(OR(D14="",D14="Select"),"Set priority",IF(D14="Out of scope","Out of scope",IF(G14="Pass",IF(AND(LEN(TRIM(E14))&gt;0,LEN(TRIM(F14))&gt;0),"Verified","Results needed"),IF(G14="Fail","Gap",IF(G14="Blocked","Blocked",IF(G14="In progress","In progress","To test"))))))</x:f>
        <x:v>Set priority</x:v>
      </x:c>
      <x:c r="I14" s="47" t="str"/>
    </x:row>
    <x:row r="15" ht="126" customHeight="1">
      <x:c r="A15" s="2"/>
      <x:c r="B15" s="49" t="str">
        <x:v>04</x:v>
      </x:c>
      <x:c r="C15" s="46" t="str">
        <x:v>Device profiling &amp; MAC-spoofing protection
Make device impersonation harder</x:v>
      </x:c>
      <x:c r="D15" s="47" t="str">
        <x:v>Select</x:v>
      </x:c>
      <x:c r="E15" s="47" t="str"/>
      <x:c r="F15" s="47" t="str"/>
      <x:c r="G15" s="47" t="str">
        <x:v>Not tested</x:v>
      </x:c>
      <x:c r="H15" s="48" t="str">
        <x:f>IF(OR(D15="",D15="Select"),"Set priority",IF(D15="Out of scope","Out of scope",IF(G15="Pass",IF(AND(LEN(TRIM(E15))&gt;0,LEN(TRIM(F15))&gt;0),"Verified","Results needed"),IF(G15="Fail","Gap",IF(G15="Blocked","Blocked",IF(G15="In progress","In progress","To test"))))))</x:f>
        <x:v>Set priority</x:v>
      </x:c>
      <x:c r="I15" s="47" t="str"/>
    </x:row>
    <x:row r="16" ht="126" customHeight="1">
      <x:c r="A16" s="2"/>
      <x:c r="B16" s="49" t="str">
        <x:v>05</x:v>
      </x:c>
      <x:c r="C16" s="46" t="str">
        <x:v>Rogue-device detection &amp; restriction
Control access without VLAN redesign</x:v>
      </x:c>
      <x:c r="D16" s="47" t="str">
        <x:v>Select</x:v>
      </x:c>
      <x:c r="E16" s="47" t="str"/>
      <x:c r="F16" s="47" t="str"/>
      <x:c r="G16" s="47" t="str">
        <x:v>Not tested</x:v>
      </x:c>
      <x:c r="H16" s="48" t="str">
        <x:f>IF(OR(D16="",D16="Select"),"Set priority",IF(D16="Out of scope","Out of scope",IF(G16="Pass",IF(AND(LEN(TRIM(E16))&gt;0,LEN(TRIM(F16))&gt;0),"Verified","Results needed"),IF(G16="Fail","Gap",IF(G16="Blocked","Blocked",IF(G16="In progress","In progress","To test"))))))</x:f>
        <x:v>Set priority</x:v>
      </x:c>
      <x:c r="I16" s="47" t="str"/>
    </x:row>
    <x:row r="17" ht="126" customHeight="1">
      <x:c r="A17" s="2"/>
      <x:c r="B17" s="49" t="str">
        <x:v>06</x:v>
      </x:c>
      <x:c r="C17" s="46" t="str">
        <x:v>Lateral-spread protection
Contain suspicious lateral activity</x:v>
      </x:c>
      <x:c r="D17" s="47" t="str">
        <x:v>Select</x:v>
      </x:c>
      <x:c r="E17" s="47" t="str"/>
      <x:c r="F17" s="47" t="str"/>
      <x:c r="G17" s="47" t="str">
        <x:v>Not tested</x:v>
      </x:c>
      <x:c r="H17" s="48" t="str">
        <x:f>IF(OR(D17="",D17="Select"),"Set priority",IF(D17="Out of scope","Out of scope",IF(G17="Pass",IF(AND(LEN(TRIM(E17))&gt;0,LEN(TRIM(F17))&gt;0),"Verified","Results needed"),IF(G17="Fail","Gap",IF(G17="Blocked","Blocked",IF(G17="In progress","In progress","To test"))))))</x:f>
        <x:v>Set priority</x:v>
      </x:c>
      <x:c r="I17" s="47" t="str"/>
    </x:row>
    <x:row r="18" ht="126" customHeight="1">
      <x:c r="A18" s="2"/>
      <x:c r="B18" s="49" t="str">
        <x:v>07</x:v>
      </x:c>
      <x:c r="C18" s="46" t="str">
        <x:v>Controlled BYOD registration
Let staff register within your rules</x:v>
      </x:c>
      <x:c r="D18" s="47" t="str">
        <x:v>Select</x:v>
      </x:c>
      <x:c r="E18" s="47" t="str"/>
      <x:c r="F18" s="47" t="str"/>
      <x:c r="G18" s="47" t="str">
        <x:v>Not tested</x:v>
      </x:c>
      <x:c r="H18" s="48" t="str">
        <x:f>IF(OR(D18="",D18="Select"),"Set priority",IF(D18="Out of scope","Out of scope",IF(G18="Pass",IF(AND(LEN(TRIM(E18))&gt;0,LEN(TRIM(F18))&gt;0),"Verified","Results needed"),IF(G18="Fail","Gap",IF(G18="Blocked","Blocked",IF(G18="In progress","In progress","To test"))))))</x:f>
        <x:v>Set priority</x:v>
      </x:c>
      <x:c r="I18" s="47" t="str"/>
    </x:row>
    <x:row r="19" ht="126" customHeight="1">
      <x:c r="A19" s="2"/>
      <x:c r="B19" s="49" t="str">
        <x:v>08</x:v>
      </x:c>
      <x:c r="C19" s="46" t="str">
        <x:v>Guest &amp; consultant access
Limit visitor access to agreed resources</x:v>
      </x:c>
      <x:c r="D19" s="47" t="str">
        <x:v>Select</x:v>
      </x:c>
      <x:c r="E19" s="47" t="str"/>
      <x:c r="F19" s="47" t="str"/>
      <x:c r="G19" s="47" t="str">
        <x:v>Not tested</x:v>
      </x:c>
      <x:c r="H19" s="48" t="str">
        <x:f>IF(OR(D19="",D19="Select"),"Set priority",IF(D19="Out of scope","Out of scope",IF(G19="Pass",IF(AND(LEN(TRIM(E19))&gt;0,LEN(TRIM(F19))&gt;0),"Verified","Results needed"),IF(G19="Fail","Gap",IF(G19="Blocked","Blocked",IF(G19="In progress","In progress","To test"))))))</x:f>
        <x:v>Set priority</x:v>
      </x:c>
      <x:c r="I19" s="47" t="str"/>
    </x:row>
    <x:row r="20" ht="126" customHeight="1">
      <x:c r="A20" s="2"/>
      <x:c r="B20" s="49" t="str">
        <x:v>09</x:v>
      </x:c>
      <x:c r="C20" s="46" t="str">
        <x:v>Automated threat response
Turn security alerts into network action</x:v>
      </x:c>
      <x:c r="D20" s="47" t="str">
        <x:v>Select</x:v>
      </x:c>
      <x:c r="E20" s="47" t="str"/>
      <x:c r="F20" s="47" t="str"/>
      <x:c r="G20" s="47" t="str">
        <x:v>Not tested</x:v>
      </x:c>
      <x:c r="H20" s="48" t="str">
        <x:f>IF(OR(D20="",D20="Select"),"Set priority",IF(D20="Out of scope","Out of scope",IF(G20="Pass",IF(AND(LEN(TRIM(E20))&gt;0,LEN(TRIM(F20))&gt;0),"Verified","Results needed"),IF(G20="Fail","Gap",IF(G20="Blocked","Blocked",IF(G20="In progress","In progress","To test"))))))</x:f>
        <x:v>Set priority</x:v>
      </x:c>
      <x:c r="I20" s="47" t="str"/>
    </x:row>
    <x:row r="21" ht="126" customHeight="1">
      <x:c r="A21" s="2"/>
      <x:c r="B21" s="49" t="str">
        <x:v>10</x:v>
      </x:c>
      <x:c r="C21" s="46" t="str">
        <x:v>Deception &amp; hacking detection
Expose activity that touches a decoy</x:v>
      </x:c>
      <x:c r="D21" s="47" t="str">
        <x:v>Select</x:v>
      </x:c>
      <x:c r="E21" s="47" t="str"/>
      <x:c r="F21" s="47" t="str"/>
      <x:c r="G21" s="47" t="str">
        <x:v>Not tested</x:v>
      </x:c>
      <x:c r="H21" s="48" t="str">
        <x:f>IF(OR(D21="",D21="Select"),"Set priority",IF(D21="Out of scope","Out of scope",IF(G21="Pass",IF(AND(LEN(TRIM(E21))&gt;0,LEN(TRIM(F21))&gt;0),"Verified","Results needed"),IF(G21="Fail","Gap",IF(G21="Blocked","Blocked",IF(G21="In progress","In progress","To test"))))))</x:f>
        <x:v>Set priority</x:v>
      </x:c>
      <x:c r="I21" s="47" t="str"/>
    </x:row>
    <x:row r="22" ht="24" customHeight="1">
      <x:c r="A22" s="2"/>
      <x:c r="B22" s="2"/>
      <x:c r="C22" s="2"/>
      <x:c r="D22" s="2"/>
      <x:c r="E22" s="2"/>
      <x:c r="F22" s="2"/>
      <x:c r="G22" s="2"/>
      <x:c r="H22" s="2"/>
      <x:c r="I22" s="2"/>
    </x:row>
    <x:row r="23" ht="24" customHeight="1">
      <x:c r="A23" s="2"/>
      <x:c r="B23" s="2"/>
      <x:c r="C23" s="2"/>
      <x:c r="D23" s="2"/>
      <x:c r="E23" s="2"/>
      <x:c r="F23" s="2"/>
      <x:c r="G23" s="2"/>
      <x:c r="H23" s="2"/>
      <x:c r="I23" s="2"/>
    </x:row>
    <x:row r="24" ht="31" customHeight="1">
      <x:c r="A24" s="2"/>
      <x:c r="B24" s="21" t="str">
        <x:v>Optional branch coverage | Select D1 only where relevant</x:v>
      </x:c>
      <x:c r="C24" s="21"/>
      <x:c r="D24" s="21"/>
      <x:c r="E24" s="21"/>
      <x:c r="F24" s="21"/>
      <x:c r="G24" s="21"/>
      <x:c r="H24" s="21"/>
      <x:c r="I24" s="21"/>
    </x:row>
    <x:row r="25" ht="126" customHeight="1">
      <x:c r="A25" s="2"/>
      <x:c r="B25" s="45" t="str">
        <x:v>D1</x:v>
      </x:c>
      <x:c r="C25" s="46" t="str">
        <x:v>Branch Enforcer Sensors
Extend control to branch networks</x:v>
      </x:c>
      <x:c r="D25" s="47" t="str">
        <x:v>Select</x:v>
      </x:c>
      <x:c r="E25" s="47" t="str"/>
      <x:c r="F25" s="47" t="str"/>
      <x:c r="G25" s="47" t="str">
        <x:v>Not tested</x:v>
      </x:c>
      <x:c r="H25" s="48" t="str">
        <x:f>IF(OR(D25="",D25="Select"),"Set priority",IF(D25="Out of scope","Out of scope",IF(G25="Pass",IF(AND(LEN(TRIM(E25))&gt;0,LEN(TRIM(F25))&gt;0),"Verified","Results needed"),IF(G25="Fail","Gap",IF(G25="Blocked","Blocked",IF(G25="In progress","In progress","To test"))))))</x:f>
        <x:v>Set priority</x:v>
      </x:c>
      <x:c r="I25" s="47" t="str"/>
    </x:row>
    <x:row r="26" ht="24" customHeight="1">
      <x:c r="A26" s="2"/>
      <x:c r="B26" s="2"/>
      <x:c r="C26" s="2"/>
      <x:c r="D26" s="2"/>
      <x:c r="E26" s="2"/>
      <x:c r="F26" s="2"/>
      <x:c r="G26" s="2"/>
      <x:c r="H26" s="2"/>
      <x:c r="I26" s="2"/>
    </x:row>
    <x:row r="27" ht="24" customHeight="1">
      <x:c r="A27" s="2"/>
      <x:c r="B27" s="2"/>
      <x:c r="C27" s="2"/>
      <x:c r="D27" s="2"/>
      <x:c r="E27" s="2"/>
      <x:c r="F27" s="2"/>
      <x:c r="G27" s="2"/>
      <x:c r="H27" s="2"/>
      <x:c r="I27" s="2"/>
    </x:row>
    <x:row r="28" ht="26" customHeight="1">
      <x:c r="A28" s="2"/>
      <x:c r="B28" s="11" t="str">
        <x:v>A benefit is counted after a successful demonstration with an agreed criterion and an actual result. No evidence attachment or test-owner assignment is required.
Summarize findings in Customer summary. Keep credentials and sensitive customer data out of this shareable workbook.</x:v>
      </x:c>
      <x:c r="C28" s="11"/>
      <x:c r="D28" s="11"/>
      <x:c r="E28" s="11"/>
      <x:c r="F28" s="11"/>
      <x:c r="G28" s="11"/>
      <x:c r="H28" s="11"/>
      <x:c r="I28" s="11"/>
    </x:row>
    <x:row r="29" ht="26" customHeight="1">
      <x:c r="A29" s="2"/>
      <x:c r="B29" s="11"/>
      <x:c r="C29" s="11"/>
      <x:c r="D29" s="11"/>
      <x:c r="E29" s="11"/>
      <x:c r="F29" s="11"/>
      <x:c r="G29" s="11"/>
      <x:c r="H29" s="11"/>
      <x:c r="I29" s="11"/>
    </x:row>
    <x:row r="30" ht="24" customHeight="1">
      <x:c r="A30" s="2"/>
      <x:c r="B30" s="2"/>
      <x:c r="C30" s="2"/>
      <x:c r="D30" s="2"/>
      <x:c r="E30" s="2"/>
      <x:c r="F30" s="2"/>
      <x:c r="G30" s="2"/>
      <x:c r="H30" s="2"/>
      <x:c r="I30" s="2"/>
    </x:row>
    <x:row r="31" ht="24" customHeight="1">
      <x:c r="A31" s="2"/>
      <x:c r="B31" s="2"/>
      <x:c r="C31" s="2"/>
      <x:c r="D31" s="2"/>
      <x:c r="E31" s="2"/>
      <x:c r="F31" s="2"/>
      <x:c r="G31" s="2"/>
      <x:c r="H31" s="2"/>
      <x:c r="I31" s="2"/>
    </x:row>
  </x:sheetData>
  <x:mergeCells>
    <x:mergeCell ref="B2:I2"/>
    <x:mergeCell ref="B4:I4"/>
    <x:mergeCell ref="B6:I7"/>
    <x:mergeCell ref="B9:I9"/>
    <x:mergeCell ref="B24:I24"/>
    <x:mergeCell ref="B28:I29"/>
  </x:mergeCells>
  <x:conditionalFormatting sqref="H12:H25">
    <x:cfRule type="containsText" dxfId="5" priority="1" operator="containsText" text="Verified"/>
    <x:cfRule type="containsText" dxfId="6" priority="2" operator="containsText" text="Gap"/>
    <x:cfRule type="containsText" dxfId="7" priority="3" operator="containsText" text="Blocked"/>
    <x:cfRule type="containsText" dxfId="8" priority="4" operator="containsText" text="Results needed"/>
    <x:cfRule type="containsText" dxfId="9" priority="5" operator="containsText" text="Out of scope"/>
  </x:conditionalFormatting>
  <x:dataValidations count="22">
    <x:dataValidation type="list" sqref="D12">
      <x:formula1>"Select,Must-have,Useful,Out of scope"</x:formula1>
    </x:dataValidation>
    <x:dataValidation type="list" sqref="G12">
      <x:formula1>"Not tested,In progress,Pass,Fail,Blocked"</x:formula1>
    </x:dataValidation>
    <x:dataValidation type="list" sqref="D13">
      <x:formula1>"Select,Must-have,Useful,Out of scope"</x:formula1>
    </x:dataValidation>
    <x:dataValidation type="list" sqref="G13">
      <x:formula1>"Not tested,In progress,Pass,Fail,Blocked"</x:formula1>
    </x:dataValidation>
    <x:dataValidation type="list" sqref="D14">
      <x:formula1>"Select,Must-have,Useful,Out of scope"</x:formula1>
    </x:dataValidation>
    <x:dataValidation type="list" sqref="G14">
      <x:formula1>"Not tested,In progress,Pass,Fail,Blocked"</x:formula1>
    </x:dataValidation>
    <x:dataValidation type="list" sqref="D15">
      <x:formula1>"Select,Must-have,Useful,Out of scope"</x:formula1>
    </x:dataValidation>
    <x:dataValidation type="list" sqref="G15">
      <x:formula1>"Not tested,In progress,Pass,Fail,Blocked"</x:formula1>
    </x:dataValidation>
    <x:dataValidation type="list" sqref="D16">
      <x:formula1>"Select,Must-have,Useful,Out of scope"</x:formula1>
    </x:dataValidation>
    <x:dataValidation type="list" sqref="G16">
      <x:formula1>"Not tested,In progress,Pass,Fail,Blocked"</x:formula1>
    </x:dataValidation>
    <x:dataValidation type="list" sqref="D17">
      <x:formula1>"Select,Must-have,Useful,Out of scope"</x:formula1>
    </x:dataValidation>
    <x:dataValidation type="list" sqref="G17">
      <x:formula1>"Not tested,In progress,Pass,Fail,Blocked"</x:formula1>
    </x:dataValidation>
    <x:dataValidation type="list" sqref="D18">
      <x:formula1>"Select,Must-have,Useful,Out of scope"</x:formula1>
    </x:dataValidation>
    <x:dataValidation type="list" sqref="G18">
      <x:formula1>"Not tested,In progress,Pass,Fail,Blocked"</x:formula1>
    </x:dataValidation>
    <x:dataValidation type="list" sqref="D19">
      <x:formula1>"Select,Must-have,Useful,Out of scope"</x:formula1>
    </x:dataValidation>
    <x:dataValidation type="list" sqref="G19">
      <x:formula1>"Not tested,In progress,Pass,Fail,Blocked"</x:formula1>
    </x:dataValidation>
    <x:dataValidation type="list" sqref="D20">
      <x:formula1>"Select,Must-have,Useful,Out of scope"</x:formula1>
    </x:dataValidation>
    <x:dataValidation type="list" sqref="G20">
      <x:formula1>"Not tested,In progress,Pass,Fail,Blocked"</x:formula1>
    </x:dataValidation>
    <x:dataValidation type="list" sqref="D21">
      <x:formula1>"Select,Must-have,Useful,Out of scope"</x:formula1>
    </x:dataValidation>
    <x:dataValidation type="list" sqref="G21">
      <x:formula1>"Not tested,In progress,Pass,Fail,Blocked"</x:formula1>
    </x:dataValidation>
    <x:dataValidation type="list" sqref="D25">
      <x:formula1>"Select,Must-have,Useful,Out of scope"</x:formula1>
    </x:dataValidation>
    <x:dataValidation type="list" sqref="G25">
      <x:formula1>"Not tested,In progress,Pass,Fail,Blocked"</x:formula1>
    </x:dataValidation>
  </x:dataValidations>
  <x:pageMargins left="0.7" right="0.7" top="0.75" bottom="0.75" header="0.3" footer="0.3"/>
</x:worksheet>
</file>

<file path=xl/worksheets/sheet3.xml><?xml version="1.0" encoding="utf-8"?>
<x:worksheet xmlns:x="http://schemas.openxmlformats.org/spreadsheetml/2006/main">
  <x:sheetPr>
    <x:tabColor rgb="FF15374D"/>
  </x:sheetPr>
  <x:sheetViews>
    <x:sheetView showGridLines="0" workbookViewId="0">
      <x:pane xSplit="3" ySplit="9" topLeftCell="D10" activePane="bottomRight" state="frozen"/>
    </x:sheetView>
  </x:sheetViews>
  <x:sheetFormatPr defaultRowHeight="15"/>
  <x:cols>
    <x:col min="1" max="1" width="2.6700000762939453" hidden="0" customWidth="1"/>
    <x:col min="2" max="2" width="6.21999979019165" hidden="0" customWidth="1"/>
    <x:col min="3" max="3" width="33.88999938964844" hidden="0" customWidth="1"/>
    <x:col min="4" max="4" width="60.88999938964844" hidden="0" customWidth="1"/>
    <x:col min="5" max="5" width="40.560001373291016" hidden="0" customWidth="1"/>
  </x:cols>
  <x:sheetData>
    <x:row r="1" ht="24" customHeight="1">
      <x:c r="A1" s="2"/>
      <x:c r="B1" s="2"/>
      <x:c r="C1" s="2"/>
      <x:c r="D1" s="2"/>
      <x:c r="E1" s="2"/>
    </x:row>
    <x:row r="2" ht="39" customHeight="1">
      <x:c r="A2" s="2"/>
      <x:c r="B2" s="4" t="str">
        <x:v>EasyNAC | Feature demonstration playbook</x:v>
      </x:c>
      <x:c r="C2" s="4"/>
      <x:c r="D2" s="4"/>
      <x:c r="E2" s="4"/>
    </x:row>
    <x:row r="3" ht="24" customHeight="1">
      <x:c r="A3" s="2"/>
      <x:c r="B3" s="2"/>
      <x:c r="C3" s="2"/>
      <x:c r="D3" s="2"/>
      <x:c r="E3" s="2"/>
    </x:row>
    <x:row r="4" ht="40" customHeight="1">
      <x:c r="A4" s="2"/>
      <x:c r="B4" s="6" t="str">
        <x:v>Standalone appliance first. Start with the customer problem, demonstrate the capability and record the outcome. Adjust the suggested criterion before testing.</x:v>
      </x:c>
      <x:c r="C4" s="6"/>
      <x:c r="D4" s="6"/>
      <x:c r="E4" s="6"/>
    </x:row>
    <x:row r="5" ht="24" customHeight="1">
      <x:c r="A5" s="2"/>
      <x:c r="B5" s="2"/>
      <x:c r="C5" s="2"/>
      <x:c r="D5" s="2"/>
      <x:c r="E5" s="2"/>
    </x:row>
    <x:row r="6" ht="28" customHeight="1">
      <x:c r="A6" s="2"/>
      <x:c r="B6" s="11" t="str">
        <x:v>DEPLOYMENT APPROACH   One standalone EasyNAC appliance provides agentless discovery and ARP-based, out-of-band enforcement on existing infrastructure, including managed and unmanaged switches. No SPAN / mirror port or quarantine VLAN redesign is required.
Confirm appliance connectivity to the protected VLANs. Add an Enforcer Sensor only for selected branch coverage. Record actual infrastructure changes and effort in Customer summary.</x:v>
      </x:c>
      <x:c r="C6" s="11"/>
      <x:c r="D6" s="11"/>
      <x:c r="E6" s="11"/>
    </x:row>
    <x:row r="7" ht="28" customHeight="1">
      <x:c r="A7" s="2"/>
      <x:c r="B7" s="11"/>
      <x:c r="C7" s="11"/>
      <x:c r="D7" s="11"/>
      <x:c r="E7" s="11"/>
    </x:row>
    <x:row r="8" ht="24" customHeight="1">
      <x:c r="A8" s="2"/>
      <x:c r="B8" s="2"/>
      <x:c r="C8" s="2"/>
      <x:c r="D8" s="2"/>
      <x:c r="E8" s="2"/>
    </x:row>
    <x:row r="9" ht="35" customHeight="1">
      <x:c r="A9" s="2"/>
      <x:c r="B9" s="13" t="str">
        <x:v>Test</x:v>
      </x:c>
      <x:c r="C9" s="13" t="str">
        <x:v>Capability and customer benefit</x:v>
      </x:c>
      <x:c r="D9" s="13" t="str">
        <x:v>Prepare and demonstrate</x:v>
      </x:c>
      <x:c r="E9" s="13" t="str">
        <x:v>Agree success and measure results</x:v>
      </x:c>
    </x:row>
    <x:row r="10" ht="187" customHeight="1">
      <x:c r="A10" s="2"/>
      <x:c r="B10" s="50" t="str">
        <x:v>01</x:v>
      </x:c>
      <x:c r="C10" s="43" t="str">
        <x:v>Agentless network visibility
See the devices agents miss
Agentless discovery covers managed endpoints, printers and IoT, using the existing network.</x:v>
      </x:c>
      <x:c r="D10" s="41" t="str">
        <x:v>Prepare: Choose known laptops, phones, printers and IoT devices on the pilot LAN and Wi-Fi. Keep a reference inventory.
1. Connect the sample without installing a NAC agent on the endpoints.
2. Compare discovered MAC/IP addresses, hostnames and available device details with the reference list.
3. Reconnect a test device and check the updated inventory. Resolve missing or duplicate records.</x:v>
      </x:c>
      <x:c r="E10" s="41" t="str">
        <x:v>Suggested success: The agreed device sample is visible within the agreed interval, without endpoint NAC agents.
Measure: Count found / expected devices by type; record discovery time and missing devices.</x:v>
      </x:c>
    </x:row>
    <x:row r="11" ht="5" customHeight="1">
      <x:c r="A11" s="2"/>
      <x:c r="B11" s="19"/>
      <x:c r="C11" s="2"/>
      <x:c r="D11" s="2"/>
      <x:c r="E11" s="2"/>
    </x:row>
    <x:row r="12" ht="5" customHeight="1">
      <x:c r="A12" s="2"/>
      <x:c r="B12" s="19"/>
      <x:c r="C12" s="2"/>
      <x:c r="D12" s="2"/>
      <x:c r="E12" s="2"/>
    </x:row>
    <x:row r="13" ht="5" customHeight="1">
      <x:c r="A13" s="2"/>
      <x:c r="B13" s="19"/>
      <x:c r="C13" s="2"/>
      <x:c r="D13" s="2"/>
      <x:c r="E13" s="2"/>
    </x:row>
    <x:row r="14" ht="187" customHeight="1">
      <x:c r="A14" s="2"/>
      <x:c r="B14" s="50" t="str">
        <x:v>02</x:v>
      </x:c>
      <x:c r="C14" s="43" t="str">
        <x:v>Active Directory Auto Trust
Reduce manual trust administration
Active Directory Auto Trust can turn a valid computer-directory match into the agreed network access policy.</x:v>
      </x:c>
      <x:c r="D14" s="41" t="str">
        <x:v>Prepare: Connect a supported AD integration. Use one valid domain computer and one designated non-domain test device.
1. Check the AD match and Auto Trust result for the domain computer.
2. Connect the non-domain device and verify it does not receive domain-based trust.
3. Check access for both devices against the agreed domain and unknown-device policies.</x:v>
      </x:c>
      <x:c r="E14" s="41" t="str">
        <x:v>Suggested success: Valid AD computers receive the agreed trust policy; the non-domain device follows its separate access policy.
Measure: Count valid AD matches and exceptions; record manual approvals needed.</x:v>
      </x:c>
    </x:row>
    <x:row r="15" ht="5" customHeight="1">
      <x:c r="A15" s="2"/>
      <x:c r="B15" s="19"/>
      <x:c r="C15" s="2"/>
      <x:c r="D15" s="2"/>
      <x:c r="E15" s="2"/>
    </x:row>
    <x:row r="16" ht="5" customHeight="1">
      <x:c r="A16" s="2"/>
      <x:c r="B16" s="19"/>
      <x:c r="C16" s="2"/>
      <x:c r="D16" s="2"/>
      <x:c r="E16" s="2"/>
    </x:row>
    <x:row r="17" ht="5" customHeight="1">
      <x:c r="A17" s="2"/>
      <x:c r="B17" s="19"/>
      <x:c r="C17" s="2"/>
      <x:c r="D17" s="2"/>
      <x:c r="E17" s="2"/>
    </x:row>
    <x:row r="18" ht="187" customHeight="1">
      <x:c r="A18" s="2"/>
      <x:c r="B18" s="50" t="str">
        <x:v>03</x:v>
      </x:c>
      <x:c r="C18" s="43" t="str">
        <x:v>Agentless security compliance
Put existing security tools to work
Use supported AV, EDR and endpoint-management posture to drive access without deploying a NAC agent to every device.</x:v>
      </x:c>
      <x:c r="D18" s="41" t="str">
        <x:v>Prepare: Select a supported AV, EDR or endpoint-management integration and the posture fields it actually supplies.
1. Record a compliant device and its source status, such as AV health or patch status where available.
2. Use an approved test noncompliance condition and check the resulting access or remediation policy.
3. Restore compliance, refresh the integration and verify the intended access returns.</x:v>
      </x:c>
      <x:c r="E18" s="41" t="str">
        <x:v>Suggested success: The selected compliance signal drives the agreed restriction and restoration within the agreed interval.
Measure: Record the source field and its age, then restriction and restoration times.</x:v>
      </x:c>
    </x:row>
    <x:row r="19" ht="5" customHeight="1">
      <x:c r="A19" s="2"/>
      <x:c r="B19" s="19"/>
      <x:c r="C19" s="2"/>
      <x:c r="D19" s="2"/>
      <x:c r="E19" s="2"/>
    </x:row>
    <x:row r="20" ht="5" customHeight="1">
      <x:c r="A20" s="2"/>
      <x:c r="B20" s="19"/>
      <x:c r="C20" s="2"/>
      <x:c r="D20" s="2"/>
      <x:c r="E20" s="2"/>
    </x:row>
    <x:row r="21" ht="5" customHeight="1">
      <x:c r="A21" s="2"/>
      <x:c r="B21" s="19"/>
      <x:c r="C21" s="2"/>
      <x:c r="D21" s="2"/>
      <x:c r="E21" s="2"/>
    </x:row>
    <x:row r="22" ht="187" customHeight="1">
      <x:c r="A22" s="2"/>
      <x:c r="B22" s="50" t="str">
        <x:v>04</x:v>
      </x:c>
      <x:c r="C22" s="43" t="str">
        <x:v>Device profiling &amp; MAC-spoofing protection
Make device impersonation harder
Device fingerprints add context beyond an allow-listed MAC address, helping identify a device trying to reuse trusted identity.</x:v>
      </x:c>
      <x:c r="D22" s="41" t="str">
        <x:v>Prepare: Profile known device types. Reserve two isolated lab endpoints and test identities for the spoofing check.
1. Compare device type, OS and hostname where available; apply the agreed profile or custom tag.
2. With the original lab endpoint disconnected, reuse its test MAC on the second lab endpoint.
3. Check the fingerprint mismatch, trust decision and configured response; restore the test identity.</x:v>
      </x:c>
      <x:c r="E22" s="41" t="str">
        <x:v>Suggested success: The agreed profiles are usable, and the simulated impersonator does not inherit trusted access.
Measure: Record profile attributes, the mismatch and whether the impersonator was denied trusted access.</x:v>
      </x:c>
    </x:row>
    <x:row r="23" ht="5" customHeight="1">
      <x:c r="A23" s="2"/>
      <x:c r="B23" s="19"/>
      <x:c r="C23" s="2"/>
      <x:c r="D23" s="2"/>
      <x:c r="E23" s="2"/>
    </x:row>
    <x:row r="24" ht="5" customHeight="1">
      <x:c r="A24" s="2"/>
      <x:c r="B24" s="19"/>
      <x:c r="C24" s="2"/>
      <x:c r="D24" s="2"/>
      <x:c r="E24" s="2"/>
    </x:row>
    <x:row r="25" ht="5" customHeight="1">
      <x:c r="A25" s="2"/>
      <x:c r="B25" s="19"/>
      <x:c r="C25" s="2"/>
      <x:c r="D25" s="2"/>
      <x:c r="E25" s="2"/>
    </x:row>
    <x:row r="26" ht="187" customHeight="1">
      <x:c r="A26" s="2"/>
      <x:c r="B26" s="50" t="str">
        <x:v>05</x:v>
      </x:c>
      <x:c r="C26" s="43" t="str">
        <x:v>Rogue-device detection &amp; restriction
Control access without VLAN redesign
ARP-based, out-of-band enforcement can restrict an unknown device on its existing VLAN while approved peers retain access.</x:v>
      </x:c>
      <x:c r="D26" s="41" t="str">
        <x:v>Prepare: Trust the approved pilot devices. Define allowed, blocked and remediation destinations for one unknown test device.
1. Connect the unknown device and record detection, alert and assigned access policy.
2. Test its allowed and blocked destinations on the existing VLAN, without moving it to a quarantine VLAN.
3. Check an approved peer remains connected, then approve or release the test device and verify access.</x:v>
      </x:c>
      <x:c r="E26" s="41" t="str">
        <x:v>Suggested success: The unknown device is restricted as agreed while the approved peer retains access on the existing network.
Measure: Record allowed / blocked destinations, restriction time and approved-peer connectivity.</x:v>
      </x:c>
    </x:row>
    <x:row r="27" ht="5" customHeight="1">
      <x:c r="A27" s="2"/>
      <x:c r="B27" s="19"/>
      <x:c r="C27" s="2"/>
      <x:c r="D27" s="2"/>
      <x:c r="E27" s="2"/>
    </x:row>
    <x:row r="28" ht="5" customHeight="1">
      <x:c r="A28" s="2"/>
      <x:c r="B28" s="19"/>
      <x:c r="C28" s="2"/>
      <x:c r="D28" s="2"/>
      <x:c r="E28" s="2"/>
    </x:row>
    <x:row r="29" ht="5" customHeight="1">
      <x:c r="A29" s="2"/>
      <x:c r="B29" s="19"/>
      <x:c r="C29" s="2"/>
      <x:c r="D29" s="2"/>
      <x:c r="E29" s="2"/>
    </x:row>
    <x:row r="30" ht="187" customHeight="1">
      <x:c r="A30" s="2"/>
      <x:c r="B30" s="50" t="str">
        <x:v>06</x:v>
      </x:c>
      <x:c r="C30" s="43" t="str">
        <x:v>Lateral-spread protection
Contain suspicious lateral activity
Layer-2 detection can identify suspicious scanning and trigger the configured response close to the source.</x:v>
      </x:c>
      <x:c r="D30" s="41" t="str">
        <x:v>Prepare: Enable the agreed detection policy. Use a designated lab source and reserved test targets; use no actual malware.
1. Run a bounded, benign scan using the agreed lab procedure and targets.
2. Check the detected activity, source device and configured alert or restriction.
3. Verify the source access result and an unaffected peer, then release the test device and restore access.</x:v>
      </x:c>
      <x:c r="E30" s="41" t="str">
        <x:v>Suggested success: The agreed scan is detected and triggers the configured response against the correct test device.
Measure: Record the detected source, time to response and unaffected peer connectivity.</x:v>
      </x:c>
    </x:row>
    <x:row r="31" ht="5" customHeight="1">
      <x:c r="A31" s="2"/>
      <x:c r="B31" s="19"/>
      <x:c r="C31" s="2"/>
      <x:c r="D31" s="2"/>
      <x:c r="E31" s="2"/>
    </x:row>
    <x:row r="32" ht="5" customHeight="1">
      <x:c r="A32" s="2"/>
      <x:c r="B32" s="19"/>
      <x:c r="C32" s="2"/>
      <x:c r="D32" s="2"/>
      <x:c r="E32" s="2"/>
    </x:row>
    <x:row r="33" ht="5" customHeight="1">
      <x:c r="A33" s="2"/>
      <x:c r="B33" s="19"/>
      <x:c r="C33" s="2"/>
      <x:c r="D33" s="2"/>
      <x:c r="E33" s="2"/>
    </x:row>
    <x:row r="34" ht="187" customHeight="1">
      <x:c r="A34" s="2"/>
      <x:c r="B34" s="50" t="str">
        <x:v>07</x:v>
      </x:c>
      <x:c r="C34" s="43" t="str">
        <x:v>Controlled BYOD registration
Let staff register within your rules
BYOD self-registration links a device to its owner and applies permitted groups, device rules and configured limits.</x:v>
      </x:c>
      <x:c r="D34" s="41" t="str">
        <x:v>Prepare: Prepare the BYOD portal, permitted user groups and device rules. Use test users and personal test devices.
1. Register a device as an eligible user and check the owner association and assigned policy.
2. Check permitted and restricted destinations from the registered device.
3. Test an excluded user or device and, if configured, the per-user device limit. Revoke the test registration.</x:v>
      </x:c>
      <x:c r="E34" s="41" t="str">
        <x:v>Suggested success: Eligible BYOD devices receive the agreed access; excluded registrations and configured limits are enforced.
Measure: Record user steps, administrator touches, owner mapping and limit enforcement.</x:v>
      </x:c>
    </x:row>
    <x:row r="35" ht="5" customHeight="1">
      <x:c r="A35" s="2"/>
      <x:c r="B35" s="19"/>
      <x:c r="C35" s="2"/>
      <x:c r="D35" s="2"/>
      <x:c r="E35" s="2"/>
    </x:row>
    <x:row r="36" ht="5" customHeight="1">
      <x:c r="A36" s="2"/>
      <x:c r="B36" s="19"/>
      <x:c r="C36" s="2"/>
      <x:c r="D36" s="2"/>
      <x:c r="E36" s="2"/>
    </x:row>
    <x:row r="37" ht="5" customHeight="1">
      <x:c r="A37" s="2"/>
      <x:c r="B37" s="19"/>
      <x:c r="C37" s="2"/>
      <x:c r="D37" s="2"/>
      <x:c r="E37" s="2"/>
    </x:row>
    <x:row r="38" ht="187" customHeight="1">
      <x:c r="A38" s="2"/>
      <x:c r="B38" s="50" t="str">
        <x:v>08</x:v>
      </x:c>
      <x:c r="C38" s="43" t="str">
        <x:v>Guest &amp; consultant access
Limit visitor access to agreed resources
Sponsored guest and consultant access combines approval, least-privilege resource access and expiry or revocation.</x:v>
      </x:c>
      <x:c r="D38" s="41" t="str">
        <x:v>Prepare: Prepare a guest template or consultant role, a test sponsor, permitted resources and an access expiry time.
1. Pre-register or approve the visitor through the selected sponsor workflow.
2. Connect the visitor device and check its limited-access policy against allowed and blocked destinations.
3. Confirm access expires or is revoked as configured, and retain the sponsor and visitor records.</x:v>
      </x:c>
      <x:c r="E38" s="41" t="str">
        <x:v>Suggested success: The approved visitor receives only the agreed access, which ends at expiry or revocation.
Measure: Record sponsor effort, allowed resources and the actual end of access.</x:v>
      </x:c>
    </x:row>
    <x:row r="39" ht="5" customHeight="1">
      <x:c r="A39" s="2"/>
      <x:c r="B39" s="19"/>
      <x:c r="C39" s="2"/>
      <x:c r="D39" s="2"/>
      <x:c r="E39" s="2"/>
    </x:row>
    <x:row r="40" ht="5" customHeight="1">
      <x:c r="A40" s="2"/>
      <x:c r="B40" s="19"/>
      <x:c r="C40" s="2"/>
      <x:c r="D40" s="2"/>
      <x:c r="E40" s="2"/>
    </x:row>
    <x:row r="41" ht="5" customHeight="1">
      <x:c r="A41" s="2"/>
      <x:c r="B41" s="19"/>
      <x:c r="C41" s="2"/>
      <x:c r="D41" s="2"/>
      <x:c r="E41" s="2"/>
    </x:row>
    <x:row r="42" ht="187" customHeight="1">
      <x:c r="A42" s="2"/>
      <x:c r="B42" s="50" t="str">
        <x:v>09</x:v>
      </x:c>
      <x:c r="C42" s="43" t="str">
        <x:v>Automated threat response
Turn security alerts into network action
Supported integrations or monitored alerts can trigger restriction of the matched endpoint and preserve an action trail.</x:v>
      </x:c>
      <x:c r="D42" s="41" t="str">
        <x:v>Prepare: Configure a supported security alert source and response rule. Use a benign event identifying a designated lab endpoint.
1. Send the test alert through the agreed integration or monitored alert mailbox.
2. Check the endpoint match, response rule and actual restriction; confirm an approved peer remains connected.
3. Review the event trail and optional SIEM/syslog output, then authorize release and verify access returns.</x:v>
      </x:c>
      <x:c r="E42" s="41" t="str">
        <x:v>Suggested success: The alert restricts the correct endpoint as agreed, with an event trail and a verified release procedure.
Measure: Measure alert-to-restriction time, manual steps and successful release.</x:v>
      </x:c>
    </x:row>
    <x:row r="43" ht="5" customHeight="1">
      <x:c r="A43" s="2"/>
      <x:c r="B43" s="19"/>
      <x:c r="C43" s="2"/>
      <x:c r="D43" s="2"/>
      <x:c r="E43" s="2"/>
    </x:row>
    <x:row r="44" ht="5" customHeight="1">
      <x:c r="A44" s="2"/>
      <x:c r="B44" s="19"/>
      <x:c r="C44" s="2"/>
      <x:c r="D44" s="2"/>
      <x:c r="E44" s="2"/>
    </x:row>
    <x:row r="45" ht="5" customHeight="1">
      <x:c r="A45" s="2"/>
      <x:c r="B45" s="19"/>
      <x:c r="C45" s="2"/>
      <x:c r="D45" s="2"/>
      <x:c r="E45" s="2"/>
    </x:row>
    <x:row r="46" ht="187" customHeight="1">
      <x:c r="A46" s="2"/>
      <x:c r="B46" s="50" t="str">
        <x:v>10</x:v>
      </x:c>
      <x:c r="C46" s="43" t="str">
        <x:v>Deception &amp; hacking detection
Expose activity that touches a decoy
Built-in deception uses decoy services to surface suspicious interactions and apply the configured response.</x:v>
      </x:c>
      <x:c r="D46" s="41" t="str">
        <x:v>Prepare: Enable deception and identify the lab decoy/service and test source with the EasyNAC engineer.
1. Make a harmless connection or dummy login attempt to the designated decoy service.
2. Review the detection, source device and configured alert or response policy.
3. Check the recorded outcome and any configured restriction, then clear the test condition and restore access.</x:v>
      </x:c>
      <x:c r="E46" s="41" t="str">
        <x:v>Suggested success: The agreed decoy interaction is detected, attributed to the correct source and handled by the configured policy.
Measure: Record the decoy event, source attribution, alert / restriction and cleanup.</x:v>
      </x:c>
    </x:row>
    <x:row r="47" ht="5" customHeight="1">
      <x:c r="A47" s="2"/>
      <x:c r="B47" s="2"/>
      <x:c r="C47" s="2"/>
      <x:c r="D47" s="2"/>
      <x:c r="E47" s="2"/>
    </x:row>
    <x:row r="48" ht="5" customHeight="1">
      <x:c r="A48" s="2"/>
      <x:c r="B48" s="2"/>
      <x:c r="C48" s="2"/>
      <x:c r="D48" s="2"/>
      <x:c r="E48" s="2"/>
    </x:row>
    <x:row r="49" ht="5" customHeight="1">
      <x:c r="A49" s="2"/>
      <x:c r="B49" s="2"/>
      <x:c r="C49" s="2"/>
      <x:c r="D49" s="2"/>
      <x:c r="E49" s="2"/>
    </x:row>
    <x:row r="50" ht="187" customHeight="1">
      <x:c r="A50" s="2"/>
      <x:c r="B50" s="44" t="str">
        <x:v>D1</x:v>
      </x:c>
      <x:c r="C50" s="43" t="str">
        <x:v>Branch Enforcer Sensors
Extend control to branch networks
Local Enforcer Sensors provide visibility and ARP enforcement under the standalone appliance, supporting branch coverage where needed.</x:v>
      </x:c>
      <x:c r="D50" s="41" t="str">
        <x:v>Prepare: Only for a selected branch pilot, agree a supported sensor platform, VLAN access and connectivity to the standalone appliance.
1. Connect the selected branch sensor and verify its status at the standalone appliance.
2. Discover a branch test device, apply the agreed restriction and verify local traffic results.
3. Release the test device and check the appliance event trail and restored access.</x:v>
      </x:c>
      <x:c r="E50" s="41" t="str">
        <x:v>Suggested success: The selected branch is visible and the appliance-directed policy is enforced and released locally as agreed.
Measure: Record local components, setup effort, visibility and enforcement / release results.</x:v>
      </x:c>
    </x:row>
    <x:row r="51" ht="5" customHeight="1">
      <x:c r="A51" s="2"/>
      <x:c r="B51" s="2"/>
      <x:c r="C51" s="2"/>
      <x:c r="D51" s="2"/>
      <x:c r="E51" s="2"/>
    </x:row>
    <x:row r="52" ht="5" customHeight="1">
      <x:c r="A52" s="2"/>
      <x:c r="B52" s="2"/>
      <x:c r="C52" s="2"/>
      <x:c r="D52" s="2"/>
      <x:c r="E52" s="2"/>
    </x:row>
    <x:row r="53" ht="5" customHeight="1">
      <x:c r="A53" s="2"/>
      <x:c r="B53" s="2"/>
      <x:c r="C53" s="2"/>
      <x:c r="D53" s="2"/>
      <x:c r="E53" s="2"/>
    </x:row>
    <x:row r="54" ht="24" customHeight="1">
      <x:c r="A54" s="2"/>
      <x:c r="B54" s="2"/>
      <x:c r="C54" s="2"/>
      <x:c r="D54" s="2"/>
      <x:c r="E54" s="2"/>
    </x:row>
    <x:row r="55" ht="24" customHeight="1">
      <x:c r="A55" s="2"/>
      <x:c r="B55" s="2"/>
      <x:c r="C55" s="2"/>
      <x:c r="D55" s="2"/>
      <x:c r="E55" s="2"/>
    </x:row>
    <x:row r="56" ht="24" customHeight="1">
      <x:c r="A56" s="2"/>
      <x:c r="B56" s="2"/>
      <x:c r="C56" s="2"/>
      <x:c r="D56" s="2"/>
      <x:c r="E56" s="2"/>
    </x:row>
    <x:row r="57" ht="24" customHeight="1">
      <x:c r="A57" s="2"/>
      <x:c r="B57" s="2"/>
      <x:c r="C57" s="2"/>
      <x:c r="D57" s="2"/>
      <x:c r="E57" s="2"/>
    </x:row>
    <x:row r="58" ht="24" customHeight="1">
      <x:c r="A58" s="2"/>
      <x:c r="B58" s="2"/>
      <x:c r="C58" s="2"/>
      <x:c r="D58" s="2"/>
      <x:c r="E58" s="2"/>
    </x:row>
    <x:row r="59" ht="24" customHeight="1">
      <x:c r="A59" s="2"/>
      <x:c r="B59" s="2"/>
      <x:c r="C59" s="2"/>
      <x:c r="D59" s="2"/>
      <x:c r="E59" s="2"/>
    </x:row>
    <x:row r="60" ht="24" customHeight="1">
      <x:c r="A60" s="2"/>
      <x:c r="B60" s="2"/>
      <x:c r="C60" s="2"/>
      <x:c r="D60" s="2"/>
      <x:c r="E60" s="2"/>
    </x:row>
    <x:row r="61" ht="24" customHeight="1">
      <x:c r="A61" s="2"/>
      <x:c r="B61" s="2"/>
      <x:c r="C61" s="2"/>
      <x:c r="D61" s="2"/>
      <x:c r="E61" s="2"/>
    </x:row>
    <x:row r="62" ht="24" customHeight="1">
      <x:c r="A62" s="2"/>
      <x:c r="B62" s="2"/>
      <x:c r="C62" s="2"/>
      <x:c r="D62" s="2"/>
      <x:c r="E62" s="2"/>
    </x:row>
    <x:row r="63" ht="24" customHeight="1">
      <x:c r="A63" s="2"/>
      <x:c r="B63" s="2"/>
      <x:c r="C63" s="2"/>
      <x:c r="D63" s="2"/>
      <x:c r="E63" s="2"/>
    </x:row>
    <x:row r="64" ht="24" customHeight="1">
      <x:c r="A64" s="2"/>
      <x:c r="B64" s="2"/>
      <x:c r="C64" s="2"/>
      <x:c r="D64" s="2"/>
      <x:c r="E64" s="2"/>
    </x:row>
  </x:sheetData>
  <x:mergeCells>
    <x:mergeCell ref="B2:E2"/>
    <x:mergeCell ref="B4:E4"/>
    <x:mergeCell ref="B6:E7"/>
  </x:mergeCells>
  <x:pageMargins left="0.7" right="0.7" top="0.75" bottom="0.75" header="0.3" footer="0.3"/>
</x:worksheet>
</file>

<file path=xl/worksheets/sheet4.xml><?xml version="1.0" encoding="utf-8"?>
<x:worksheet xmlns:x="http://schemas.openxmlformats.org/spreadsheetml/2006/main">
  <x:sheetPr>
    <x:tabColor rgb="FF15374D"/>
  </x:sheetPr>
  <x:sheetViews>
    <x:sheetView showGridLines="0" workbookViewId="0">
      <x:pane xSplit="3" ySplit="10" topLeftCell="D11" activePane="bottomRight" state="frozen"/>
    </x:sheetView>
  </x:sheetViews>
  <x:sheetFormatPr defaultRowHeight="15"/>
  <x:cols>
    <x:col min="1" max="1" width="2.6700000762939453" hidden="0" customWidth="1"/>
    <x:col min="2" max="2" width="11.670000076293945" hidden="0" customWidth="1"/>
    <x:col min="3" max="3" width="26.670000076293945" hidden="0" customWidth="1"/>
    <x:col min="4" max="4" width="23.329999923706055" hidden="0" customWidth="1"/>
    <x:col min="5" max="5" width="15.220000267028809" hidden="0" customWidth="1"/>
    <x:col min="6" max="6" width="20" hidden="0" customWidth="1"/>
    <x:col min="7" max="7" width="20" hidden="0" customWidth="1"/>
  </x:cols>
  <x:sheetData>
    <x:row r="1" ht="24" customHeight="1">
      <x:c r="A1" s="2"/>
      <x:c r="B1" s="2"/>
      <x:c r="C1" s="2"/>
      <x:c r="D1" s="2"/>
      <x:c r="E1" s="2"/>
      <x:c r="F1" s="2"/>
      <x:c r="G1" s="2"/>
    </x:row>
    <x:row r="2" ht="39" customHeight="1">
      <x:c r="A2" s="2"/>
      <x:c r="B2" s="4" t="str">
        <x:v>EasyNAC | Deployment checklist</x:v>
      </x:c>
      <x:c r="C2" s="4"/>
      <x:c r="D2" s="4"/>
      <x:c r="E2" s="4"/>
      <x:c r="F2" s="4"/>
      <x:c r="G2" s="4"/>
    </x:row>
    <x:row r="3" ht="24" customHeight="1">
      <x:c r="A3" s="2"/>
      <x:c r="B3" s="2"/>
      <x:c r="C3" s="2"/>
      <x:c r="D3" s="2"/>
      <x:c r="E3" s="2"/>
      <x:c r="F3" s="2"/>
      <x:c r="G3" s="2"/>
    </x:row>
    <x:row r="4" ht="40" customHeight="1">
      <x:c r="A4" s="2"/>
      <x:c r="B4" s="6" t="str">
        <x:v>17 readiness checks · Standalone appliance first. Complete before enforcement. Amber cells are editable. Record a reason for items outside the pilot.</x:v>
      </x:c>
      <x:c r="C4" s="6"/>
      <x:c r="D4" s="6"/>
      <x:c r="E4" s="6"/>
      <x:c r="F4" s="6"/>
      <x:c r="G4" s="6"/>
    </x:row>
    <x:row r="5" ht="24" customHeight="1">
      <x:c r="A5" s="2"/>
      <x:c r="B5" s="2"/>
      <x:c r="C5" s="2"/>
      <x:c r="D5" s="2"/>
      <x:c r="E5" s="2"/>
      <x:c r="F5" s="2"/>
      <x:c r="G5" s="2"/>
    </x:row>
    <x:row r="6" ht="35" customHeight="1">
      <x:c r="A6" s="2"/>
      <x:c r="B6" s="13" t="str">
        <x:v>Items</x:v>
      </x:c>
      <x:c r="C6" s="13" t="str">
        <x:v>Ready</x:v>
      </x:c>
      <x:c r="D6" s="13" t="str">
        <x:v>Not ready</x:v>
      </x:c>
      <x:c r="E6" s="13" t="str">
        <x:v>Pending</x:v>
      </x:c>
      <x:c r="F6" s="13" t="str">
        <x:v>Not applicable</x:v>
      </x:c>
      <x:c r="G6" s="13" t="str">
        <x:v>Blank status</x:v>
      </x:c>
    </x:row>
    <x:row r="7" ht="36" customHeight="1">
      <x:c r="A7" s="2"/>
      <x:c r="B7" s="56" t="n">
        <x:f>ROWS(E11:E27)</x:f>
        <x:v>17</x:v>
      </x:c>
      <x:c r="C7" s="56" t="n">
        <x:f>COUNTIF(E11:E27,"Ready")</x:f>
        <x:v>0</x:v>
      </x:c>
      <x:c r="D7" s="56" t="n">
        <x:f>COUNTIF(E11:E27,"Not ready")</x:f>
        <x:v>0</x:v>
      </x:c>
      <x:c r="E7" s="56" t="n">
        <x:f>COUNTIF(E11:E27,"Pending")</x:f>
        <x:v>17</x:v>
      </x:c>
      <x:c r="F7" s="56" t="n">
        <x:f>COUNTIF(E11:E27,"Not applicable")</x:f>
        <x:v>0</x:v>
      </x:c>
      <x:c r="G7" s="56" t="n">
        <x:f>COUNTBLANK(E11:E27)</x:f>
        <x:v>0</x:v>
      </x:c>
    </x:row>
    <x:row r="8" ht="24" customHeight="1">
      <x:c r="A8" s="2"/>
      <x:c r="B8" s="2"/>
      <x:c r="C8" s="2"/>
      <x:c r="D8" s="2"/>
      <x:c r="E8" s="2"/>
      <x:c r="F8" s="2"/>
      <x:c r="G8" s="2"/>
    </x:row>
    <x:row r="9" ht="24" customHeight="1">
      <x:c r="A9" s="2"/>
      <x:c r="B9" s="2"/>
      <x:c r="C9" s="2"/>
      <x:c r="D9" s="2"/>
      <x:c r="E9" s="2"/>
      <x:c r="F9" s="2"/>
      <x:c r="G9" s="2"/>
    </x:row>
    <x:row r="10" ht="35" customHeight="1">
      <x:c r="A10" s="2"/>
      <x:c r="B10" s="13" t="str">
        <x:v>Area</x:v>
      </x:c>
      <x:c r="C10" s="13" t="str">
        <x:v>Readiness item</x:v>
      </x:c>
      <x:c r="D10" s="13"/>
      <x:c r="E10" s="13" t="str">
        <x:v>Status</x:v>
      </x:c>
      <x:c r="F10" s="13" t="str">
        <x:v>Next action / scope reason / due date</x:v>
      </x:c>
      <x:c r="G10" s="13"/>
    </x:row>
    <x:row r="11" ht="85" customHeight="1">
      <x:c r="A11" s="2"/>
      <x:c r="B11" s="46" t="str">
        <x:v>Scope</x:v>
      </x:c>
      <x:c r="C11" s="46" t="str">
        <x:v>Agree the pilot scope, review date and priority tests. Mark tests outside scope as Out of scope in Scorecard.</x:v>
      </x:c>
      <x:c r="D11" s="46"/>
      <x:c r="E11" s="47" t="str">
        <x:v>Pending</x:v>
      </x:c>
      <x:c r="F11" s="47" t="str"/>
      <x:c r="G11" s="47"/>
    </x:row>
    <x:row r="12" ht="85" customHeight="1">
      <x:c r="A12" s="2"/>
      <x:c r="B12" s="46" t="str">
        <x:v>Scope</x:v>
      </x:c>
      <x:c r="C12" s="46" t="str">
        <x:v>Choose representative LAN/Wi-Fi devices and subnets. Identify critical or observe-only devices.</x:v>
      </x:c>
      <x:c r="D12" s="46"/>
      <x:c r="E12" s="47" t="str">
        <x:v>Pending</x:v>
      </x:c>
      <x:c r="F12" s="47" t="str"/>
      <x:c r="G12" s="47"/>
    </x:row>
    <x:row r="13" ht="85" customHeight="1">
      <x:c r="A13" s="2"/>
      <x:c r="B13" s="46" t="str">
        <x:v>Appliance</x:v>
      </x:c>
      <x:c r="C13" s="46" t="str">
        <x:v>Confirm standalone appliance/VM sizing, platform and evaluation licence with EasyNAC.</x:v>
      </x:c>
      <x:c r="D13" s="46"/>
      <x:c r="E13" s="47" t="str">
        <x:v>Pending</x:v>
      </x:c>
      <x:c r="F13" s="47" t="str"/>
      <x:c r="G13" s="47"/>
    </x:row>
    <x:row r="14" ht="85" customHeight="1">
      <x:c r="A14" s="2"/>
      <x:c r="B14" s="46" t="str">
        <x:v>Network</x:v>
      </x:c>
      <x:c r="C14" s="46" t="str">
        <x:v>Provide appliance access to protected VLANs and an address per monitored VLAN. A SPAN/mirror port is not required.</x:v>
      </x:c>
      <x:c r="D14" s="46"/>
      <x:c r="E14" s="47" t="str">
        <x:v>Pending</x:v>
      </x:c>
      <x:c r="F14" s="47" t="str"/>
      <x:c r="G14" s="47"/>
    </x:row>
    <x:row r="15" ht="85" customHeight="1">
      <x:c r="A15" s="2"/>
      <x:c r="B15" s="46" t="str">
        <x:v>Setup</x:v>
      </x:c>
      <x:c r="C15" s="46" t="str">
        <x:v>Confirm management access, DNS, time and connectivity required by the deployment guide.</x:v>
      </x:c>
      <x:c r="D15" s="46"/>
      <x:c r="E15" s="47" t="str">
        <x:v>Pending</x:v>
      </x:c>
      <x:c r="F15" s="47" t="str"/>
      <x:c r="G15" s="47"/>
    </x:row>
    <x:row r="16" ht="85" customHeight="1">
      <x:c r="A16" s="2"/>
      <x:c r="B16" s="46" t="str">
        <x:v>Optional</x:v>
      </x:c>
      <x:c r="C16" s="46" t="str">
        <x:v>Only for a selected branch pilot, confirm Enforcer Sensor placement and connectivity to the standalone appliance.</x:v>
      </x:c>
      <x:c r="D16" s="46"/>
      <x:c r="E16" s="47" t="str">
        <x:v>Pending</x:v>
      </x:c>
      <x:c r="F16" s="47" t="str"/>
      <x:c r="G16" s="47"/>
    </x:row>
    <x:row r="17" ht="85" customHeight="1">
      <x:c r="A17" s="2"/>
      <x:c r="B17" s="46" t="str">
        <x:v>AD</x:v>
      </x:c>
      <x:c r="C17" s="46" t="str">
        <x:v>If testing Auto Trust, prepare the supported AD connection, service account and computer directory scope.</x:v>
      </x:c>
      <x:c r="D17" s="46"/>
      <x:c r="E17" s="47" t="str">
        <x:v>Pending</x:v>
      </x:c>
      <x:c r="F17" s="47" t="str"/>
      <x:c r="G17" s="47"/>
    </x:row>
    <x:row r="18" ht="85" customHeight="1">
      <x:c r="A18" s="2"/>
      <x:c r="B18" s="46" t="str">
        <x:v>Compliance</x:v>
      </x:c>
      <x:c r="C18" s="46" t="str">
        <x:v>If testing posture, confirm the supported AV/EDR/patch integration, access rights, device matching and available fields.</x:v>
      </x:c>
      <x:c r="D18" s="46"/>
      <x:c r="E18" s="47" t="str">
        <x:v>Pending</x:v>
      </x:c>
      <x:c r="F18" s="47" t="str"/>
      <x:c r="G18" s="47"/>
    </x:row>
    <x:row r="19" ht="85" customHeight="1">
      <x:c r="A19" s="2"/>
      <x:c r="B19" s="46" t="str">
        <x:v>Profiling</x:v>
      </x:c>
      <x:c r="C19" s="46" t="str">
        <x:v>Prepare known device types and custom profile/tag rules; configure optional profiling services if used.</x:v>
      </x:c>
      <x:c r="D19" s="46"/>
      <x:c r="E19" s="47" t="str">
        <x:v>Pending</x:v>
      </x:c>
      <x:c r="F19" s="47" t="str"/>
      <x:c r="G19" s="47"/>
    </x:row>
    <x:row r="20" ht="85" customHeight="1">
      <x:c r="A20" s="2"/>
      <x:c r="B20" s="46" t="str">
        <x:v>Trust</x:v>
      </x:c>
      <x:c r="C20" s="46" t="str">
        <x:v>Review the baseline inventory and trust/tag approved devices before enabling rogue-device enforcement.</x:v>
      </x:c>
      <x:c r="D20" s="46"/>
      <x:c r="E20" s="47" t="str">
        <x:v>Pending</x:v>
      </x:c>
      <x:c r="F20" s="47" t="str"/>
      <x:c r="G20" s="47"/>
    </x:row>
    <x:row r="21" ht="85" customHeight="1">
      <x:c r="A21" s="2"/>
      <x:c r="B21" s="46" t="str">
        <x:v>Access</x:v>
      </x:c>
      <x:c r="C21" s="46" t="str">
        <x:v>Define allowed, blocked and remediation destinations, plus handling of unknown devices and missing posture data.</x:v>
      </x:c>
      <x:c r="D21" s="46"/>
      <x:c r="E21" s="47" t="str">
        <x:v>Pending</x:v>
      </x:c>
      <x:c r="F21" s="47" t="str"/>
      <x:c r="G21" s="47"/>
    </x:row>
    <x:row r="22" ht="85" customHeight="1">
      <x:c r="A22" s="2"/>
      <x:c r="B22" s="46" t="str">
        <x:v>Registration</x:v>
      </x:c>
      <x:c r="C22" s="46" t="str">
        <x:v>If selected, prepare portal addressing, BYOD groups/device limits, guest sponsor workflow, role and expiry rules.</x:v>
      </x:c>
      <x:c r="D22" s="46"/>
      <x:c r="E22" s="47" t="str">
        <x:v>Pending</x:v>
      </x:c>
      <x:c r="F22" s="47" t="str"/>
      <x:c r="G22" s="47"/>
    </x:row>
    <x:row r="23" ht="85" customHeight="1">
      <x:c r="A23" s="2"/>
      <x:c r="B23" s="46" t="str">
        <x:v>Events</x:v>
      </x:c>
      <x:c r="C23" s="46" t="str">
        <x:v>Prepare alert delivery, a supported threat-event source and response rule; include SIEM/syslog if selected.</x:v>
      </x:c>
      <x:c r="D23" s="46"/>
      <x:c r="E23" s="47" t="str">
        <x:v>Pending</x:v>
      </x:c>
      <x:c r="F23" s="47" t="str"/>
      <x:c r="G23" s="47"/>
    </x:row>
    <x:row r="24" ht="85" customHeight="1">
      <x:c r="A24" s="2"/>
      <x:c r="B24" s="46" t="str">
        <x:v>Protection</x:v>
      </x:c>
      <x:c r="C24" s="46" t="str">
        <x:v>For lateral-spread/deception tests, agree lab source, reserved targets, decoy/service and bounded benign activity.</x:v>
      </x:c>
      <x:c r="D24" s="46"/>
      <x:c r="E24" s="47" t="str">
        <x:v>Pending</x:v>
      </x:c>
      <x:c r="F24" s="47" t="str"/>
      <x:c r="G24" s="47"/>
    </x:row>
    <x:row r="25" ht="85" customHeight="1">
      <x:c r="A25" s="2"/>
      <x:c r="B25" s="46" t="str">
        <x:v>Testing</x:v>
      </x:c>
      <x:c r="C25" s="46" t="str">
        <x:v>Agree measurable acceptance criteria for selected tests. Record actual results and a reason for every Out of scope test.</x:v>
      </x:c>
      <x:c r="D25" s="46"/>
      <x:c r="E25" s="47" t="str">
        <x:v>Pending</x:v>
      </x:c>
      <x:c r="F25" s="47" t="str"/>
      <x:c r="G25" s="47"/>
    </x:row>
    <x:row r="26" ht="85" customHeight="1">
      <x:c r="A26" s="2"/>
      <x:c r="B26" s="46" t="str">
        <x:v>Recovery</x:v>
      </x:c>
      <x:c r="C26" s="46" t="str">
        <x:v>Preserve administrator access. Name the release/rollback operator and rehearse restoration for test devices.</x:v>
      </x:c>
      <x:c r="D26" s="46"/>
      <x:c r="E26" s="47" t="str">
        <x:v>Pending</x:v>
      </x:c>
      <x:c r="F26" s="47" t="str"/>
      <x:c r="G26" s="47"/>
    </x:row>
    <x:row r="27" ht="85" customHeight="1">
      <x:c r="A27" s="2"/>
      <x:c r="B27" s="46" t="str">
        <x:v>Review</x:v>
      </x:c>
      <x:c r="C27" s="46" t="str">
        <x:v>Review gaps and retests, record the decision and remove test registrations, events and access at closeout.</x:v>
      </x:c>
      <x:c r="D27" s="46"/>
      <x:c r="E27" s="47" t="str">
        <x:v>Pending</x:v>
      </x:c>
      <x:c r="F27" s="47" t="str"/>
      <x:c r="G27" s="47"/>
    </x:row>
    <x:row r="28" ht="24" customHeight="1">
      <x:c r="A28" s="2"/>
      <x:c r="B28" s="2"/>
      <x:c r="C28" s="2"/>
      <x:c r="D28" s="2"/>
      <x:c r="E28" s="2"/>
      <x:c r="F28" s="2"/>
      <x:c r="G28" s="2"/>
    </x:row>
    <x:row r="29" ht="24" customHeight="1">
      <x:c r="A29" s="2"/>
      <x:c r="B29" s="2"/>
      <x:c r="C29" s="2"/>
      <x:c r="D29" s="2"/>
      <x:c r="E29" s="2"/>
      <x:c r="F29" s="2"/>
      <x:c r="G29" s="2"/>
    </x:row>
    <x:row r="30" ht="31" customHeight="1">
      <x:c r="A30" s="2"/>
      <x:c r="B30" s="21" t="str">
        <x:v>Close the pilot cleanly</x:v>
      </x:c>
      <x:c r="C30" s="21"/>
      <x:c r="D30" s="21"/>
      <x:c r="E30" s="21"/>
      <x:c r="F30" s="21"/>
      <x:c r="G30" s="21"/>
    </x:row>
    <x:row r="31" ht="28" customHeight="1">
      <x:c r="A31" s="2"/>
      <x:c r="B31" s="11" t="str">
        <x:v>Use Scorecard for test results and Customer summary for the joint decision. Retain the agreed access design, release procedure and open actions. Remove pilot-only registrations, alerts, decoys and test access as agreed.</x:v>
      </x:c>
      <x:c r="C31" s="11"/>
      <x:c r="D31" s="11"/>
      <x:c r="E31" s="11"/>
      <x:c r="F31" s="11"/>
      <x:c r="G31" s="11"/>
    </x:row>
    <x:row r="32" ht="28" customHeight="1">
      <x:c r="A32" s="2"/>
      <x:c r="B32" s="11"/>
      <x:c r="C32" s="11"/>
      <x:c r="D32" s="11"/>
      <x:c r="E32" s="11"/>
      <x:c r="F32" s="11"/>
      <x:c r="G32" s="11"/>
    </x:row>
    <x:row r="33" ht="24" customHeight="1">
      <x:c r="A33" s="2"/>
      <x:c r="B33" s="2"/>
      <x:c r="C33" s="2"/>
      <x:c r="D33" s="2"/>
      <x:c r="E33" s="2"/>
      <x:c r="F33" s="2"/>
      <x:c r="G33" s="2"/>
    </x:row>
    <x:row r="34" ht="24" customHeight="1">
      <x:c r="A34" s="2"/>
      <x:c r="B34" s="2"/>
      <x:c r="C34" s="2"/>
      <x:c r="D34" s="2"/>
      <x:c r="E34" s="2"/>
      <x:c r="F34" s="2"/>
      <x:c r="G34" s="2"/>
    </x:row>
    <x:row r="35" ht="24" customHeight="1">
      <x:c r="A35" s="2"/>
      <x:c r="B35" s="2"/>
      <x:c r="C35" s="2"/>
      <x:c r="D35" s="2"/>
      <x:c r="E35" s="2"/>
      <x:c r="F35" s="2"/>
      <x:c r="G35" s="2"/>
    </x:row>
    <x:row r="36" ht="24" customHeight="1">
      <x:c r="A36" s="2"/>
      <x:c r="B36" s="2"/>
      <x:c r="C36" s="2"/>
      <x:c r="D36" s="2"/>
      <x:c r="E36" s="2"/>
      <x:c r="F36" s="2"/>
      <x:c r="G36" s="2"/>
    </x:row>
    <x:row r="37" ht="24" customHeight="1">
      <x:c r="A37" s="2"/>
      <x:c r="B37" s="2"/>
      <x:c r="C37" s="2"/>
      <x:c r="D37" s="2"/>
      <x:c r="E37" s="2"/>
      <x:c r="F37" s="2"/>
      <x:c r="G37" s="2"/>
    </x:row>
  </x:sheetData>
  <x:mergeCells>
    <x:mergeCell ref="B2:G2"/>
    <x:mergeCell ref="B4:G4"/>
    <x:mergeCell ref="C10:D10"/>
    <x:mergeCell ref="F10:G10"/>
    <x:mergeCell ref="C11:D11"/>
    <x:mergeCell ref="F11:G11"/>
    <x:mergeCell ref="C12:D12"/>
    <x:mergeCell ref="F12:G12"/>
    <x:mergeCell ref="C13:D13"/>
    <x:mergeCell ref="F13:G13"/>
    <x:mergeCell ref="C14:D14"/>
    <x:mergeCell ref="F14:G14"/>
    <x:mergeCell ref="C15:D15"/>
    <x:mergeCell ref="F15:G15"/>
    <x:mergeCell ref="C16:D16"/>
    <x:mergeCell ref="F16:G16"/>
    <x:mergeCell ref="C17:D17"/>
    <x:mergeCell ref="F17:G17"/>
    <x:mergeCell ref="C18:D18"/>
    <x:mergeCell ref="F18:G18"/>
    <x:mergeCell ref="C19:D19"/>
    <x:mergeCell ref="F19:G19"/>
    <x:mergeCell ref="C20:D20"/>
    <x:mergeCell ref="F20:G20"/>
    <x:mergeCell ref="C21:D21"/>
    <x:mergeCell ref="F21:G21"/>
    <x:mergeCell ref="C22:D22"/>
    <x:mergeCell ref="F22:G22"/>
    <x:mergeCell ref="C23:D23"/>
    <x:mergeCell ref="F23:G23"/>
    <x:mergeCell ref="C24:D24"/>
    <x:mergeCell ref="F24:G24"/>
    <x:mergeCell ref="C25:D25"/>
    <x:mergeCell ref="F25:G25"/>
    <x:mergeCell ref="C26:D26"/>
    <x:mergeCell ref="F26:G26"/>
    <x:mergeCell ref="C27:D27"/>
    <x:mergeCell ref="F27:G27"/>
    <x:mergeCell ref="B30:G30"/>
    <x:mergeCell ref="B31:G32"/>
  </x:mergeCells>
  <x:conditionalFormatting sqref="E11:E27">
    <x:cfRule type="containsText" dxfId="10" priority="1" operator="containsText" text="Not ready"/>
  </x:conditionalFormatting>
  <x:dataValidations count="1">
    <x:dataValidation type="list" sqref="E11:E27">
      <x:formula1>"Pending,Ready,Not ready,Not applicable"</x:formula1>
    </x:dataValidation>
  </x:dataValidations>
  <x:pageMargins left="0.7" right="0.7" top="0.75" bottom="0.75" header="0.3" footer="0.3"/>
</x:worksheet>
</file>