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isabelagilberti/Desktop/"/>
    </mc:Choice>
  </mc:AlternateContent>
  <xr:revisionPtr revIDLastSave="0" documentId="8_{0CD707D8-D9ED-ED43-B55C-0787A299A356}" xr6:coauthVersionLast="47" xr6:coauthVersionMax="47" xr10:uidLastSave="{00000000-0000-0000-0000-000000000000}"/>
  <bookViews>
    <workbookView xWindow="1140" yWindow="500" windowWidth="27660" windowHeight="17500" xr2:uid="{F774B8FD-5A64-4F7C-8437-B183142D5CD7}"/>
  </bookViews>
  <sheets>
    <sheet name="Interest-1" sheetId="1" r:id="rId1"/>
    <sheet name="Interest-2" sheetId="2" r:id="rId2"/>
    <sheet name="Interest-3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" i="3" l="1"/>
  <c r="E13" i="3"/>
  <c r="E12" i="3"/>
  <c r="D13" i="2"/>
  <c r="D12" i="2"/>
  <c r="D11" i="2"/>
  <c r="F5" i="2"/>
  <c r="F6" i="2"/>
  <c r="F7" i="2"/>
  <c r="E12" i="1"/>
  <c r="E13" i="1"/>
  <c r="E11" i="1"/>
  <c r="C12" i="2"/>
  <c r="C13" i="2" s="1"/>
  <c r="C6" i="1"/>
  <c r="C7" i="1" s="1"/>
</calcChain>
</file>

<file path=xl/sharedStrings.xml><?xml version="1.0" encoding="utf-8"?>
<sst xmlns="http://schemas.openxmlformats.org/spreadsheetml/2006/main" count="28" uniqueCount="25">
  <si>
    <t>1.</t>
  </si>
  <si>
    <r>
      <t>Year</t>
    </r>
    <r>
      <rPr>
        <sz val="12"/>
        <color theme="1"/>
        <rFont val="Arial"/>
        <family val="2"/>
      </rPr>
      <t xml:space="preserve"> </t>
    </r>
  </si>
  <si>
    <r>
      <rPr>
        <sz val="12"/>
        <color theme="1"/>
        <rFont val="Arial"/>
        <family val="2"/>
      </rPr>
      <t>One-Year</t>
    </r>
    <r>
      <rPr>
        <u/>
        <sz val="12"/>
        <color theme="1"/>
        <rFont val="Arial"/>
        <family val="2"/>
      </rPr>
      <t xml:space="preserve"> Rate (r</t>
    </r>
    <r>
      <rPr>
        <u/>
        <vertAlign val="subscript"/>
        <sz val="12"/>
        <color theme="1"/>
        <rFont val="Arial"/>
        <family val="2"/>
      </rPr>
      <t>RF</t>
    </r>
    <r>
      <rPr>
        <u/>
        <sz val="12"/>
        <color theme="1"/>
        <rFont val="Arial"/>
        <family val="2"/>
      </rPr>
      <t>)</t>
    </r>
  </si>
  <si>
    <r>
      <t xml:space="preserve">Bond </t>
    </r>
    <r>
      <rPr>
        <u/>
        <sz val="12"/>
        <color theme="1"/>
        <rFont val="Arial"/>
        <family val="2"/>
      </rPr>
      <t>Maturity</t>
    </r>
  </si>
  <si>
    <r>
      <t xml:space="preserve">Years to </t>
    </r>
    <r>
      <rPr>
        <u/>
        <sz val="12"/>
        <color theme="1"/>
        <rFont val="Arial"/>
        <family val="2"/>
      </rPr>
      <t>Maturity</t>
    </r>
  </si>
  <si>
    <t>Yield</t>
  </si>
  <si>
    <t>2.</t>
  </si>
  <si>
    <t>Year</t>
  </si>
  <si>
    <r>
      <t>Year</t>
    </r>
    <r>
      <rPr>
        <sz val="12"/>
        <rFont val="Arial"/>
        <family val="2"/>
      </rPr>
      <t xml:space="preserve"> </t>
    </r>
  </si>
  <si>
    <r>
      <rPr>
        <sz val="12"/>
        <rFont val="Arial"/>
        <family val="2"/>
      </rPr>
      <t>One-Year</t>
    </r>
    <r>
      <rPr>
        <u/>
        <sz val="12"/>
        <rFont val="Arial"/>
        <family val="2"/>
      </rPr>
      <t xml:space="preserve"> Rate (r</t>
    </r>
    <r>
      <rPr>
        <u/>
        <vertAlign val="subscript"/>
        <sz val="12"/>
        <rFont val="Arial"/>
        <family val="2"/>
      </rPr>
      <t>RF</t>
    </r>
    <r>
      <rPr>
        <u/>
        <sz val="12"/>
        <rFont val="Arial"/>
        <family val="2"/>
      </rPr>
      <t>)</t>
    </r>
  </si>
  <si>
    <r>
      <t xml:space="preserve">Bond </t>
    </r>
    <r>
      <rPr>
        <u/>
        <sz val="12"/>
        <rFont val="Arial"/>
        <family val="2"/>
      </rPr>
      <t>Maturity</t>
    </r>
  </si>
  <si>
    <t>3.</t>
  </si>
  <si>
    <r>
      <t xml:space="preserve">Suppose today is January 2, 2025. The following table shows the </t>
    </r>
    <r>
      <rPr>
        <b/>
        <i/>
        <sz val="12"/>
        <color rgb="FF000000"/>
        <rFont val="Arial"/>
        <family val="2"/>
      </rPr>
      <t>annual</t>
    </r>
    <r>
      <rPr>
        <i/>
        <sz val="12"/>
        <color rgb="FF000000"/>
        <rFont val="Arial"/>
        <family val="2"/>
      </rPr>
      <t xml:space="preserve"> </t>
    </r>
    <r>
      <rPr>
        <sz val="12"/>
        <color rgb="FF000000"/>
        <rFont val="Arial"/>
        <family val="2"/>
      </rPr>
      <t xml:space="preserve">nominal risk-free interest rates investors expect in 2025 through 2027. Compute the yields to maturity for Treasury bonds that mature at the </t>
    </r>
    <r>
      <rPr>
        <i/>
        <sz val="12"/>
        <color rgb="FF000000"/>
        <rFont val="Arial"/>
        <family val="2"/>
      </rPr>
      <t xml:space="preserve">end </t>
    </r>
    <r>
      <rPr>
        <sz val="12"/>
        <color rgb="FF000000"/>
        <rFont val="Arial"/>
        <family val="2"/>
      </rPr>
      <t>of (a) 2025 (a 1-year bond), (b) 2026 (a 2-year bond), and (c) 2027 (a 3-year bond). Assume the bonds have no risks.</t>
    </r>
  </si>
  <si>
    <r>
      <t xml:space="preserve">Years to </t>
    </r>
    <r>
      <rPr>
        <u/>
        <sz val="12"/>
        <rFont val="Arial"/>
        <family val="2"/>
      </rPr>
      <t>Maturity</t>
    </r>
  </si>
  <si>
    <r>
      <rPr>
        <sz val="12"/>
        <color theme="1"/>
        <rFont val="Arial"/>
        <family val="2"/>
      </rPr>
      <t>Σ R</t>
    </r>
    <r>
      <rPr>
        <vertAlign val="subscript"/>
        <sz val="12"/>
        <color theme="1"/>
        <rFont val="Arial"/>
        <family val="2"/>
      </rPr>
      <t>t</t>
    </r>
    <r>
      <rPr>
        <sz val="12"/>
        <color theme="1"/>
        <rFont val="Arial"/>
        <family val="2"/>
      </rPr>
      <t xml:space="preserve"> = Sum of</t>
    </r>
    <r>
      <rPr>
        <u/>
        <sz val="12"/>
        <color theme="1"/>
        <rFont val="Arial"/>
        <family val="2"/>
      </rPr>
      <t xml:space="preserve"> 1-Year Rates</t>
    </r>
  </si>
  <si>
    <r>
      <rPr>
        <sz val="12"/>
        <rFont val="Arial"/>
        <family val="2"/>
      </rPr>
      <t>1-Year</t>
    </r>
    <r>
      <rPr>
        <u/>
        <sz val="12"/>
        <rFont val="Arial"/>
        <family val="2"/>
      </rPr>
      <t xml:space="preserve"> Rate = R</t>
    </r>
    <r>
      <rPr>
        <u/>
        <vertAlign val="subscript"/>
        <sz val="12"/>
        <rFont val="Arial"/>
        <family val="2"/>
      </rPr>
      <t>t</t>
    </r>
  </si>
  <si>
    <r>
      <t>= R</t>
    </r>
    <r>
      <rPr>
        <vertAlign val="subscript"/>
        <sz val="11"/>
        <color theme="1"/>
        <rFont val="Arial"/>
        <family val="2"/>
      </rPr>
      <t>2025</t>
    </r>
  </si>
  <si>
    <r>
      <t>= R</t>
    </r>
    <r>
      <rPr>
        <vertAlign val="subscript"/>
        <sz val="11"/>
        <color theme="1"/>
        <rFont val="Arial"/>
        <family val="2"/>
      </rPr>
      <t>2026</t>
    </r>
  </si>
  <si>
    <r>
      <t>= R</t>
    </r>
    <r>
      <rPr>
        <vertAlign val="subscript"/>
        <sz val="11"/>
        <color theme="1"/>
        <rFont val="Arial"/>
        <family val="2"/>
      </rPr>
      <t>2027</t>
    </r>
  </si>
  <si>
    <r>
      <t>= R</t>
    </r>
    <r>
      <rPr>
        <vertAlign val="subscript"/>
        <sz val="11"/>
        <color theme="1"/>
        <rFont val="Arial"/>
        <family val="2"/>
      </rPr>
      <t>2025</t>
    </r>
    <r>
      <rPr>
        <sz val="11"/>
        <color theme="1"/>
        <rFont val="Arial"/>
        <family val="2"/>
      </rPr>
      <t xml:space="preserve"> </t>
    </r>
  </si>
  <si>
    <r>
      <t>= R</t>
    </r>
    <r>
      <rPr>
        <vertAlign val="subscript"/>
        <sz val="11"/>
        <color theme="1"/>
        <rFont val="Arial"/>
        <family val="2"/>
      </rPr>
      <t>2025</t>
    </r>
    <r>
      <rPr>
        <sz val="11"/>
        <color theme="1"/>
        <rFont val="Arial"/>
        <family val="2"/>
      </rPr>
      <t xml:space="preserve"> + R</t>
    </r>
    <r>
      <rPr>
        <vertAlign val="subscript"/>
        <sz val="11"/>
        <color theme="1"/>
        <rFont val="Arial"/>
        <family val="2"/>
      </rPr>
      <t>2026</t>
    </r>
  </si>
  <si>
    <r>
      <t>= R</t>
    </r>
    <r>
      <rPr>
        <vertAlign val="subscript"/>
        <sz val="11"/>
        <color theme="1"/>
        <rFont val="Arial"/>
        <family val="2"/>
      </rPr>
      <t>2025</t>
    </r>
    <r>
      <rPr>
        <sz val="11"/>
        <color theme="1"/>
        <rFont val="Arial"/>
        <family val="2"/>
      </rPr>
      <t xml:space="preserve"> + R</t>
    </r>
    <r>
      <rPr>
        <vertAlign val="subscript"/>
        <sz val="11"/>
        <color theme="1"/>
        <rFont val="Arial"/>
        <family val="2"/>
      </rPr>
      <t>2026</t>
    </r>
    <r>
      <rPr>
        <sz val="11"/>
        <color theme="1"/>
        <rFont val="Arial"/>
        <family val="2"/>
      </rPr>
      <t xml:space="preserve">  + R</t>
    </r>
    <r>
      <rPr>
        <vertAlign val="subscript"/>
        <sz val="11"/>
        <color theme="1"/>
        <rFont val="Arial"/>
        <family val="2"/>
      </rPr>
      <t>2027</t>
    </r>
  </si>
  <si>
    <r>
      <t>Suppose today is January 2, 2025, and the yield on one-year Treasury bonds is</t>
    </r>
    <r>
      <rPr>
        <b/>
        <sz val="12"/>
        <color theme="5" tint="-0.249977111117893"/>
        <rFont val="Arial"/>
        <family val="2"/>
      </rPr>
      <t xml:space="preserve"> 5.00 percent</t>
    </r>
    <r>
      <rPr>
        <sz val="12"/>
        <color theme="1"/>
        <rFont val="Arial"/>
        <family val="2"/>
      </rPr>
      <t xml:space="preserve">, the yield on two-year Treasury bonds is </t>
    </r>
    <r>
      <rPr>
        <b/>
        <sz val="12"/>
        <color theme="5" tint="-0.249977111117893"/>
        <rFont val="Arial"/>
        <family val="2"/>
      </rPr>
      <t>4.95 percent</t>
    </r>
    <r>
      <rPr>
        <sz val="12"/>
        <color theme="1"/>
        <rFont val="Arial"/>
        <family val="2"/>
      </rPr>
      <t xml:space="preserve">, and the yield on three-year Treasury bonds is </t>
    </r>
    <r>
      <rPr>
        <b/>
        <sz val="12"/>
        <color theme="5" tint="-0.249977111117893"/>
        <rFont val="Arial"/>
        <family val="2"/>
      </rPr>
      <t>4.80</t>
    </r>
    <r>
      <rPr>
        <sz val="12"/>
        <color theme="1"/>
        <rFont val="Arial"/>
        <family val="2"/>
      </rPr>
      <t xml:space="preserve"> </t>
    </r>
    <r>
      <rPr>
        <b/>
        <sz val="12"/>
        <color theme="5" tint="-0.249977111117893"/>
        <rFont val="Arial"/>
        <family val="2"/>
      </rPr>
      <t>percent</t>
    </r>
    <r>
      <rPr>
        <sz val="12"/>
        <color theme="1"/>
        <rFont val="Arial"/>
        <family val="2"/>
      </rPr>
      <t>. Using the expectations theory, compute the expected one-year interest rates in (a) the first year (Year 1 only), (b) the second year (Year 2 only), and (c) the third year (Year 3 only).</t>
    </r>
  </si>
  <si>
    <r>
      <t xml:space="preserve">Suppose </t>
    </r>
    <r>
      <rPr>
        <b/>
        <i/>
        <sz val="12"/>
        <color rgb="FF000000"/>
        <rFont val="Arial"/>
        <family val="2"/>
      </rPr>
      <t>today</t>
    </r>
    <r>
      <rPr>
        <sz val="12"/>
        <color rgb="FF000000"/>
        <rFont val="Arial"/>
        <family val="2"/>
      </rPr>
      <t xml:space="preserve"> is January 2, 2025, and a four-year Treasury bond that matures on December 31, 2028 has a yield equal to</t>
    </r>
    <r>
      <rPr>
        <b/>
        <sz val="12"/>
        <color theme="5"/>
        <rFont val="Arial"/>
        <family val="2"/>
      </rPr>
      <t xml:space="preserve"> </t>
    </r>
    <r>
      <rPr>
        <b/>
        <sz val="12"/>
        <color theme="5" tint="-0.249977111117893"/>
        <rFont val="Arial"/>
        <family val="2"/>
      </rPr>
      <t>4.3 percent</t>
    </r>
    <r>
      <rPr>
        <sz val="12"/>
        <color rgb="FF000000"/>
        <rFont val="Arial"/>
        <family val="2"/>
      </rPr>
      <t xml:space="preserve">. The following table gives the </t>
    </r>
    <r>
      <rPr>
        <b/>
        <i/>
        <sz val="12"/>
        <color rgb="FF000000"/>
        <rFont val="Arial"/>
        <family val="2"/>
      </rPr>
      <t>annual</t>
    </r>
    <r>
      <rPr>
        <sz val="12"/>
        <color rgb="FF000000"/>
        <rFont val="Arial"/>
        <family val="2"/>
      </rPr>
      <t xml:space="preserve"> nominal risk-free interest rates investors expect in 2029 through 2031. Compute the yield on Treasury bonds that mature at the end of (a) 2029 (a 5-year bond), (b) 2030 (a 6-year bond), and (c) 2031 (a 7-year bond). The bonds have no risks.</t>
    </r>
  </si>
  <si>
    <t>Isabela Gilberti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</si>
</sst>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%"/>
    <numFmt numFmtId="165" formatCode="0.00000%"/>
  </numFmts>
  <fonts count="16" x14ac:knownFonts="1">
    <font>
      <sz val="11"/>
      <color theme="1"/>
      <name val="Calibri"/>
      <family val="2"/>
      <scheme val="minor"/>
    </font>
    <font>
      <sz val="12"/>
      <color rgb="FF000000"/>
      <name val="Arial"/>
      <family val="2"/>
    </font>
    <font>
      <b/>
      <i/>
      <sz val="12"/>
      <color rgb="FF000000"/>
      <name val="Arial"/>
      <family val="2"/>
    </font>
    <font>
      <i/>
      <sz val="12"/>
      <color rgb="FF000000"/>
      <name val="Arial"/>
      <family val="2"/>
    </font>
    <font>
      <sz val="12"/>
      <color theme="1"/>
      <name val="Arial"/>
      <family val="2"/>
    </font>
    <font>
      <u/>
      <sz val="12"/>
      <color theme="1"/>
      <name val="Arial"/>
      <family val="2"/>
    </font>
    <font>
      <u/>
      <vertAlign val="subscript"/>
      <sz val="12"/>
      <color theme="1"/>
      <name val="Arial"/>
      <family val="2"/>
    </font>
    <font>
      <u/>
      <sz val="10"/>
      <color theme="1"/>
      <name val="Arial"/>
      <family val="2"/>
    </font>
    <font>
      <u/>
      <sz val="12"/>
      <name val="Arial"/>
      <family val="2"/>
    </font>
    <font>
      <sz val="12"/>
      <name val="Arial"/>
      <family val="2"/>
    </font>
    <font>
      <vertAlign val="subscript"/>
      <sz val="12"/>
      <color theme="1"/>
      <name val="Arial"/>
      <family val="2"/>
    </font>
    <font>
      <b/>
      <sz val="12"/>
      <color theme="5"/>
      <name val="Arial"/>
      <family val="2"/>
    </font>
    <font>
      <u/>
      <vertAlign val="subscript"/>
      <sz val="12"/>
      <name val="Arial"/>
      <family val="2"/>
    </font>
    <font>
      <sz val="11"/>
      <color theme="1"/>
      <name val="Arial"/>
      <family val="2"/>
    </font>
    <font>
      <vertAlign val="subscript"/>
      <sz val="11"/>
      <color theme="1"/>
      <name val="Arial"/>
      <family val="2"/>
    </font>
    <font>
      <b/>
      <sz val="12"/>
      <color theme="5" tint="-0.24997711111789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quotePrefix="1" applyAlignment="1">
      <alignment horizontal="right" vertical="top"/>
    </xf>
    <xf numFmtId="0" fontId="1" fillId="0" borderId="0" xfId="0" applyFont="1" applyAlignment="1">
      <alignment horizontal="left" vertical="top" wrapText="1"/>
    </xf>
    <xf numFmtId="0" fontId="4" fillId="0" borderId="0" xfId="0" applyFont="1"/>
    <xf numFmtId="0" fontId="5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17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10" fontId="4" fillId="0" borderId="0" xfId="0" applyNumberFormat="1" applyFont="1"/>
    <xf numFmtId="0" fontId="7" fillId="0" borderId="0" xfId="0" applyFont="1" applyAlignment="1">
      <alignment vertical="center"/>
    </xf>
    <xf numFmtId="10" fontId="4" fillId="0" borderId="0" xfId="0" applyNumberFormat="1" applyFont="1" applyAlignment="1">
      <alignment horizontal="center"/>
    </xf>
    <xf numFmtId="0" fontId="9" fillId="0" borderId="0" xfId="0" applyFont="1"/>
    <xf numFmtId="0" fontId="8" fillId="0" borderId="0" xfId="0" applyFont="1" applyAlignment="1">
      <alignment horizontal="center" wrapText="1"/>
    </xf>
    <xf numFmtId="0" fontId="9" fillId="0" borderId="0" xfId="0" applyFont="1" applyAlignment="1">
      <alignment horizontal="center" wrapText="1"/>
    </xf>
    <xf numFmtId="17" fontId="9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10" fontId="11" fillId="0" borderId="0" xfId="0" applyNumberFormat="1" applyFont="1" applyAlignment="1">
      <alignment horizontal="center"/>
    </xf>
    <xf numFmtId="0" fontId="4" fillId="0" borderId="0" xfId="0" quotePrefix="1" applyFont="1" applyAlignment="1">
      <alignment horizontal="right" vertical="top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10" fontId="9" fillId="0" borderId="0" xfId="0" applyNumberFormat="1" applyFont="1" applyAlignment="1">
      <alignment horizontal="center" vertical="center"/>
    </xf>
    <xf numFmtId="10" fontId="9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164" fontId="4" fillId="0" borderId="0" xfId="0" quotePrefix="1" applyNumberFormat="1" applyFont="1"/>
    <xf numFmtId="0" fontId="0" fillId="0" borderId="0" xfId="0" applyAlignment="1">
      <alignment vertical="top"/>
    </xf>
    <xf numFmtId="10" fontId="5" fillId="0" borderId="0" xfId="0" applyNumberFormat="1" applyFont="1" applyAlignment="1">
      <alignment horizontal="center"/>
    </xf>
    <xf numFmtId="10" fontId="0" fillId="0" borderId="0" xfId="0" applyNumberFormat="1" applyAlignment="1">
      <alignment vertical="top"/>
    </xf>
    <xf numFmtId="165" fontId="0" fillId="0" borderId="0" xfId="0" applyNumberFormat="1" applyAlignment="1">
      <alignment vertical="top"/>
    </xf>
    <xf numFmtId="10" fontId="1" fillId="2" borderId="0" xfId="0" applyNumberFormat="1" applyFont="1" applyFill="1" applyAlignment="1">
      <alignment horizontal="center" vertical="center"/>
    </xf>
    <xf numFmtId="10" fontId="4" fillId="2" borderId="0" xfId="0" applyNumberFormat="1" applyFont="1" applyFill="1" applyAlignment="1">
      <alignment horizontal="center"/>
    </xf>
    <xf numFmtId="0" fontId="13" fillId="0" borderId="0" xfId="0" quotePrefix="1" applyFont="1"/>
    <xf numFmtId="10" fontId="9" fillId="2" borderId="0" xfId="0" applyNumberFormat="1" applyFont="1" applyFill="1" applyAlignment="1">
      <alignment horizontal="center" vertical="center"/>
    </xf>
    <xf numFmtId="10" fontId="9" fillId="2" borderId="0" xfId="0" applyNumberFormat="1" applyFont="1" applyFill="1" applyAlignment="1">
      <alignment horizontal="center"/>
    </xf>
    <xf numFmtId="10" fontId="4" fillId="3" borderId="0" xfId="0" applyNumberFormat="1" applyFont="1" applyFill="1" applyAlignment="1">
      <alignment horizontal="center"/>
    </xf>
    <xf numFmtId="0" fontId="0" fillId="0" borderId="0" xfId="0" applyAlignment="1">
      <alignment wrapText="1"/>
    </xf>
    <xf numFmtId="0" fontId="1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wrapText="1"/>
    </xf>
    <xf numFmtId="0" fontId="4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087DCF-1917-4EBC-85DB-3BC5FB5A4978}">
  <dimension ref="B2:V19"/>
  <sheetViews>
    <sheetView tabSelected="1" zoomScale="134" zoomScaleNormal="120" workbookViewId="0">
      <selection activeCell="H13" sqref="H13"/>
    </sheetView>
  </sheetViews>
  <sheetFormatPr baseColWidth="10" defaultColWidth="8.83203125" defaultRowHeight="15" x14ac:dyDescent="0.2"/>
  <cols>
    <col min="1" max="2" width="5.6640625" customWidth="1"/>
    <col min="4" max="4" width="10.6640625" customWidth="1"/>
    <col min="5" max="5" width="11.6640625" customWidth="1"/>
    <col min="6" max="7" width="9.6640625" customWidth="1"/>
    <col min="11" max="11" width="12.6640625" customWidth="1"/>
    <col min="13" max="13" width="14.5" customWidth="1"/>
    <col min="14" max="14" width="10.6640625" customWidth="1"/>
    <col min="15" max="15" width="5.6640625" customWidth="1"/>
    <col min="16" max="17" width="9.6640625" customWidth="1"/>
    <col min="18" max="18" width="10.83203125" bestFit="1" customWidth="1"/>
  </cols>
  <sheetData>
    <row r="2" spans="2:22" ht="70" customHeight="1" x14ac:dyDescent="0.2">
      <c r="B2" s="1" t="s">
        <v>0</v>
      </c>
      <c r="C2" s="38" t="s">
        <v>12</v>
      </c>
      <c r="D2" s="40"/>
      <c r="E2" s="40"/>
      <c r="F2" s="40"/>
      <c r="G2" s="40"/>
      <c r="H2" s="40"/>
      <c r="I2" s="41"/>
      <c r="J2" s="41"/>
      <c r="K2" s="41"/>
      <c r="L2" s="19"/>
      <c r="M2" s="38"/>
      <c r="N2" s="39"/>
      <c r="O2" s="39"/>
      <c r="P2" s="39"/>
      <c r="Q2" s="39"/>
      <c r="R2" s="39"/>
      <c r="S2" s="39"/>
      <c r="T2" s="39"/>
      <c r="U2" s="39"/>
      <c r="V2" s="2"/>
    </row>
    <row r="3" spans="2:22" ht="16" x14ac:dyDescent="0.2">
      <c r="C3" s="3"/>
      <c r="D3" s="3"/>
      <c r="E3" s="3"/>
      <c r="F3" s="3"/>
      <c r="G3" s="3"/>
      <c r="H3" s="3"/>
      <c r="I3" s="3"/>
      <c r="J3" s="3"/>
      <c r="M3" s="13" t="s">
        <v>24</v>
      </c>
      <c r="N3" s="13"/>
      <c r="O3" s="13"/>
      <c r="P3" s="13"/>
      <c r="Q3" s="13"/>
      <c r="R3" s="3"/>
      <c r="S3" s="3"/>
    </row>
    <row r="4" spans="2:22" ht="37" customHeight="1" x14ac:dyDescent="0.25">
      <c r="C4" s="4" t="s">
        <v>1</v>
      </c>
      <c r="D4" s="4" t="s">
        <v>2</v>
      </c>
      <c r="E4" s="3"/>
      <c r="F4" s="5"/>
      <c r="G4" s="5"/>
      <c r="H4" s="6"/>
      <c r="I4" s="3"/>
      <c r="J4" s="3"/>
      <c r="M4" s="20"/>
      <c r="N4" s="14"/>
      <c r="O4" s="13"/>
      <c r="P4" s="15"/>
      <c r="Q4" s="15"/>
      <c r="R4" s="6"/>
      <c r="S4" s="3"/>
    </row>
    <row r="5" spans="2:22" ht="16" x14ac:dyDescent="0.2">
      <c r="C5" s="7">
        <v>2025</v>
      </c>
      <c r="D5" s="31">
        <v>3.7999999999999999E-2</v>
      </c>
      <c r="E5" s="3"/>
      <c r="F5" s="8"/>
      <c r="G5" s="9"/>
      <c r="H5" s="10"/>
      <c r="I5" s="10"/>
      <c r="J5" s="3"/>
      <c r="M5" s="20"/>
      <c r="N5" s="21"/>
      <c r="O5" s="13"/>
      <c r="P5" s="16"/>
      <c r="Q5" s="17"/>
      <c r="R5" s="18"/>
      <c r="S5" s="3"/>
    </row>
    <row r="6" spans="2:22" ht="16" x14ac:dyDescent="0.2">
      <c r="C6" s="7">
        <f>C5+1</f>
        <v>2026</v>
      </c>
      <c r="D6" s="31">
        <v>3.9600000000000003E-2</v>
      </c>
      <c r="E6" s="3"/>
      <c r="F6" s="8"/>
      <c r="G6" s="9"/>
      <c r="H6" s="10"/>
      <c r="I6" s="10"/>
      <c r="J6" s="3"/>
      <c r="M6" s="22"/>
      <c r="N6" s="23"/>
      <c r="O6" s="13"/>
      <c r="P6" s="16"/>
      <c r="Q6" s="17"/>
      <c r="R6" s="12"/>
      <c r="S6" s="3"/>
    </row>
    <row r="7" spans="2:22" ht="16" x14ac:dyDescent="0.2">
      <c r="C7" s="7">
        <f>C6+1</f>
        <v>2027</v>
      </c>
      <c r="D7" s="31">
        <v>4.1500000000000002E-2</v>
      </c>
      <c r="E7" s="3"/>
      <c r="F7" s="8"/>
      <c r="G7" s="9"/>
      <c r="H7" s="10"/>
      <c r="I7" s="10"/>
      <c r="J7" s="3"/>
      <c r="M7" s="22"/>
      <c r="N7" s="23"/>
      <c r="O7" s="13"/>
      <c r="P7" s="16"/>
      <c r="Q7" s="17"/>
      <c r="R7" s="12"/>
      <c r="S7" s="3"/>
    </row>
    <row r="8" spans="2:22" ht="16" x14ac:dyDescent="0.2">
      <c r="C8" s="3"/>
      <c r="D8" s="3"/>
      <c r="E8" s="3"/>
      <c r="F8" s="3"/>
      <c r="G8" s="3"/>
      <c r="H8" s="3"/>
      <c r="I8" s="3"/>
      <c r="J8" s="3"/>
      <c r="M8" s="17"/>
      <c r="N8" s="24"/>
      <c r="O8" s="13"/>
      <c r="P8" s="16"/>
      <c r="Q8" s="17"/>
      <c r="R8" s="12"/>
      <c r="S8" s="3"/>
    </row>
    <row r="9" spans="2:22" ht="16" x14ac:dyDescent="0.2">
      <c r="C9" s="5"/>
      <c r="D9" s="5"/>
      <c r="E9" s="6"/>
      <c r="F9" s="3"/>
      <c r="G9" s="3"/>
      <c r="H9" s="3"/>
      <c r="I9" s="3"/>
      <c r="J9" s="3"/>
      <c r="M9" s="13"/>
      <c r="N9" s="13"/>
      <c r="O9" s="13"/>
      <c r="P9" s="13"/>
      <c r="Q9" s="17"/>
      <c r="R9" s="3"/>
      <c r="S9" s="3"/>
    </row>
    <row r="10" spans="2:22" ht="34" x14ac:dyDescent="0.2">
      <c r="B10" s="1"/>
      <c r="C10" s="5" t="s">
        <v>3</v>
      </c>
      <c r="D10" s="5" t="s">
        <v>4</v>
      </c>
      <c r="E10" s="28" t="s">
        <v>5</v>
      </c>
      <c r="F10" s="29"/>
      <c r="G10" s="27"/>
      <c r="H10" s="27"/>
      <c r="I10" s="27"/>
      <c r="Q10" s="25"/>
    </row>
    <row r="11" spans="2:22" ht="16" x14ac:dyDescent="0.2">
      <c r="C11" s="8">
        <v>45992</v>
      </c>
      <c r="D11" s="9">
        <v>1</v>
      </c>
      <c r="E11" s="36">
        <f>AVERAGE(D$5:D5)</f>
        <v>3.7999999999999999E-2</v>
      </c>
      <c r="F11" s="30"/>
      <c r="G11" s="3"/>
      <c r="H11" s="3"/>
      <c r="I11" s="3"/>
      <c r="M11" s="3"/>
    </row>
    <row r="12" spans="2:22" ht="16" x14ac:dyDescent="0.2">
      <c r="B12" s="11"/>
      <c r="C12" s="8">
        <v>46357</v>
      </c>
      <c r="D12" s="9">
        <v>2</v>
      </c>
      <c r="E12" s="36">
        <f>AVERAGE(D$5:D6)</f>
        <v>3.8800000000000001E-2</v>
      </c>
      <c r="F12" s="30"/>
      <c r="G12" s="6"/>
      <c r="H12" s="14"/>
      <c r="I12" s="3"/>
      <c r="J12" s="3"/>
    </row>
    <row r="13" spans="2:22" ht="16" x14ac:dyDescent="0.2">
      <c r="C13" s="8">
        <v>46722</v>
      </c>
      <c r="D13" s="9">
        <v>3</v>
      </c>
      <c r="E13" s="36">
        <f>AVERAGE(D$5:D7)</f>
        <v>3.9700000000000006E-2</v>
      </c>
      <c r="F13" s="30"/>
      <c r="G13" s="12"/>
      <c r="H13" s="10"/>
      <c r="I13" s="3"/>
      <c r="J13" s="3"/>
    </row>
    <row r="14" spans="2:22" ht="16" x14ac:dyDescent="0.2">
      <c r="C14" s="9"/>
      <c r="D14" s="12"/>
      <c r="E14" s="3"/>
      <c r="F14" s="9"/>
      <c r="G14" s="12"/>
      <c r="H14" s="10"/>
      <c r="I14" s="26"/>
      <c r="J14" s="3"/>
    </row>
    <row r="15" spans="2:22" ht="16" x14ac:dyDescent="0.2">
      <c r="C15" s="9"/>
      <c r="D15" s="12"/>
      <c r="E15" s="3"/>
      <c r="F15" s="9"/>
      <c r="G15" s="12"/>
      <c r="H15" s="10"/>
      <c r="I15" s="26"/>
      <c r="J15" s="3"/>
    </row>
    <row r="19" spans="3:3" ht="16" x14ac:dyDescent="0.2">
      <c r="C19" s="3"/>
    </row>
  </sheetData>
  <mergeCells count="2">
    <mergeCell ref="M2:U2"/>
    <mergeCell ref="C2:K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2D6409-508B-478E-9809-90227402FF4B}">
  <dimension ref="B2:K17"/>
  <sheetViews>
    <sheetView zoomScale="120" zoomScaleNormal="120" workbookViewId="0">
      <selection activeCell="D12" sqref="D12"/>
    </sheetView>
  </sheetViews>
  <sheetFormatPr baseColWidth="10" defaultColWidth="8.83203125" defaultRowHeight="15" x14ac:dyDescent="0.2"/>
  <cols>
    <col min="1" max="2" width="5.6640625" customWidth="1"/>
    <col min="4" max="4" width="12.6640625" customWidth="1"/>
    <col min="5" max="5" width="9.6640625" customWidth="1"/>
    <col min="6" max="6" width="15.6640625" customWidth="1"/>
    <col min="7" max="7" width="10.33203125" bestFit="1" customWidth="1"/>
  </cols>
  <sheetData>
    <row r="2" spans="2:11" ht="85" customHeight="1" x14ac:dyDescent="0.2">
      <c r="B2" s="1" t="s">
        <v>6</v>
      </c>
      <c r="C2" s="42" t="s">
        <v>22</v>
      </c>
      <c r="D2" s="40"/>
      <c r="E2" s="40"/>
      <c r="F2" s="40"/>
      <c r="G2" s="40"/>
      <c r="H2" s="40"/>
      <c r="I2" s="40"/>
      <c r="J2" s="41"/>
      <c r="K2" s="41"/>
    </row>
    <row r="3" spans="2:11" ht="16" x14ac:dyDescent="0.2">
      <c r="C3" s="3"/>
      <c r="D3" s="3"/>
      <c r="E3" s="3"/>
      <c r="F3" s="3"/>
      <c r="G3" s="3"/>
      <c r="H3" s="3"/>
      <c r="I3" s="3"/>
    </row>
    <row r="4" spans="2:11" ht="35" customHeight="1" x14ac:dyDescent="0.2">
      <c r="B4" s="11"/>
      <c r="C4" s="5" t="s">
        <v>4</v>
      </c>
      <c r="D4" s="6" t="s">
        <v>5</v>
      </c>
      <c r="E4" s="3"/>
      <c r="F4" s="4" t="s">
        <v>14</v>
      </c>
      <c r="H4" s="14"/>
      <c r="I4" s="3"/>
      <c r="J4" s="3"/>
    </row>
    <row r="5" spans="2:11" ht="16" x14ac:dyDescent="0.2">
      <c r="C5" s="9">
        <v>1</v>
      </c>
      <c r="D5" s="32">
        <v>0.05</v>
      </c>
      <c r="E5" s="3"/>
      <c r="F5" s="36">
        <f t="shared" ref="F5:F6" si="0">C5*D5</f>
        <v>0.05</v>
      </c>
      <c r="G5" s="33" t="s">
        <v>19</v>
      </c>
      <c r="H5" s="10"/>
      <c r="I5" s="3"/>
      <c r="J5" s="3"/>
    </row>
    <row r="6" spans="2:11" ht="16" x14ac:dyDescent="0.2">
      <c r="C6" s="9">
        <v>2</v>
      </c>
      <c r="D6" s="32">
        <v>4.9500000000000002E-2</v>
      </c>
      <c r="E6" s="3"/>
      <c r="F6" s="36">
        <f t="shared" si="0"/>
        <v>9.9000000000000005E-2</v>
      </c>
      <c r="G6" s="33" t="s">
        <v>20</v>
      </c>
      <c r="H6" s="10"/>
      <c r="I6" s="26"/>
      <c r="J6" s="3"/>
    </row>
    <row r="7" spans="2:11" ht="16" x14ac:dyDescent="0.2">
      <c r="C7" s="9">
        <v>3</v>
      </c>
      <c r="D7" s="32">
        <v>4.8000000000000001E-2</v>
      </c>
      <c r="E7" s="3"/>
      <c r="F7" s="36">
        <f>C7*D7</f>
        <v>0.14400000000000002</v>
      </c>
      <c r="G7" s="33" t="s">
        <v>21</v>
      </c>
      <c r="H7" s="10"/>
      <c r="I7" s="26"/>
      <c r="J7" s="3"/>
    </row>
    <row r="10" spans="2:11" ht="36" x14ac:dyDescent="0.25">
      <c r="C10" s="6" t="s">
        <v>7</v>
      </c>
      <c r="D10" s="14" t="s">
        <v>15</v>
      </c>
    </row>
    <row r="11" spans="2:11" ht="16" x14ac:dyDescent="0.2">
      <c r="C11" s="9">
        <v>2025</v>
      </c>
      <c r="D11" s="36">
        <f>F5</f>
        <v>0.05</v>
      </c>
      <c r="E11" s="33" t="s">
        <v>16</v>
      </c>
    </row>
    <row r="12" spans="2:11" ht="16" x14ac:dyDescent="0.2">
      <c r="C12" s="9">
        <f>C11+1</f>
        <v>2026</v>
      </c>
      <c r="D12" s="36">
        <f>F6-F5</f>
        <v>4.9000000000000002E-2</v>
      </c>
      <c r="E12" s="33" t="s">
        <v>17</v>
      </c>
    </row>
    <row r="13" spans="2:11" ht="16" x14ac:dyDescent="0.2">
      <c r="C13" s="9">
        <f>C12+1</f>
        <v>2027</v>
      </c>
      <c r="D13" s="36">
        <f>F7-F6</f>
        <v>4.5000000000000012E-2</v>
      </c>
      <c r="E13" s="33" t="s">
        <v>18</v>
      </c>
    </row>
    <row r="17" spans="3:3" ht="16" x14ac:dyDescent="0.2">
      <c r="C17" s="3"/>
    </row>
  </sheetData>
  <mergeCells count="1">
    <mergeCell ref="C2:K2"/>
  </mergeCells>
  <pageMargins left="0.7" right="0.7" top="0.75" bottom="0.75" header="0.3" footer="0.3"/>
  <pageSetup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281D15-B8D4-4D47-B2B3-B55DDA22AA24}">
  <dimension ref="B2:N14"/>
  <sheetViews>
    <sheetView zoomScale="120" zoomScaleNormal="120" workbookViewId="0">
      <selection activeCell="F9" sqref="F9"/>
    </sheetView>
  </sheetViews>
  <sheetFormatPr baseColWidth="10" defaultColWidth="8.83203125" defaultRowHeight="15" x14ac:dyDescent="0.2"/>
  <cols>
    <col min="1" max="2" width="5.6640625" customWidth="1"/>
    <col min="4" max="5" width="11.6640625" customWidth="1"/>
    <col min="6" max="7" width="9.6640625" customWidth="1"/>
  </cols>
  <sheetData>
    <row r="2" spans="2:14" ht="95" customHeight="1" x14ac:dyDescent="0.2">
      <c r="B2" s="19" t="s">
        <v>11</v>
      </c>
      <c r="C2" s="38" t="s">
        <v>23</v>
      </c>
      <c r="D2" s="41"/>
      <c r="E2" s="41"/>
      <c r="F2" s="41"/>
      <c r="G2" s="41"/>
      <c r="H2" s="41"/>
      <c r="I2" s="41"/>
      <c r="J2" s="41"/>
      <c r="K2" s="41"/>
      <c r="L2" s="37"/>
      <c r="M2" s="37"/>
      <c r="N2" s="37"/>
    </row>
    <row r="3" spans="2:14" ht="16" x14ac:dyDescent="0.2">
      <c r="C3" s="13"/>
      <c r="D3" s="13"/>
      <c r="E3" s="13"/>
      <c r="F3" s="13"/>
      <c r="G3" s="13"/>
      <c r="H3" s="3"/>
      <c r="I3" s="3"/>
    </row>
    <row r="4" spans="2:14" ht="35" customHeight="1" x14ac:dyDescent="0.25">
      <c r="C4" s="20" t="s">
        <v>8</v>
      </c>
      <c r="D4" s="14" t="s">
        <v>9</v>
      </c>
      <c r="E4" s="13"/>
      <c r="F4" s="15"/>
      <c r="G4" s="15"/>
      <c r="H4" s="6"/>
      <c r="I4" s="3"/>
    </row>
    <row r="5" spans="2:14" ht="16" x14ac:dyDescent="0.2">
      <c r="C5" s="22">
        <v>2029</v>
      </c>
      <c r="D5" s="34">
        <v>4.3999999999999997E-2</v>
      </c>
      <c r="E5" s="13"/>
      <c r="F5" s="16"/>
      <c r="G5" s="17"/>
      <c r="H5" s="18"/>
      <c r="I5" s="3"/>
    </row>
    <row r="6" spans="2:14" ht="16" x14ac:dyDescent="0.2">
      <c r="C6" s="22">
        <v>2030</v>
      </c>
      <c r="D6" s="34">
        <v>4.6199999999999998E-2</v>
      </c>
      <c r="E6" s="13"/>
      <c r="F6" s="16"/>
      <c r="G6" s="17"/>
      <c r="H6" s="12"/>
      <c r="I6" s="3"/>
    </row>
    <row r="7" spans="2:14" ht="16" x14ac:dyDescent="0.2">
      <c r="C7" s="17">
        <v>2031</v>
      </c>
      <c r="D7" s="35">
        <v>4.9299999999999997E-2</v>
      </c>
      <c r="E7" s="13"/>
      <c r="F7" s="16"/>
      <c r="G7" s="17"/>
      <c r="H7" s="12"/>
      <c r="I7" s="3"/>
    </row>
    <row r="8" spans="2:14" ht="16" x14ac:dyDescent="0.2">
      <c r="E8" s="13"/>
      <c r="F8" s="16"/>
      <c r="G8" s="17"/>
      <c r="H8" s="12"/>
      <c r="I8" s="3"/>
    </row>
    <row r="9" spans="2:14" ht="16" x14ac:dyDescent="0.2">
      <c r="C9" s="15"/>
      <c r="D9" s="15"/>
      <c r="F9" s="13"/>
      <c r="G9" s="17"/>
      <c r="H9" s="3"/>
      <c r="I9" s="3"/>
    </row>
    <row r="10" spans="2:14" ht="34" x14ac:dyDescent="0.2">
      <c r="C10" s="15" t="s">
        <v>10</v>
      </c>
      <c r="D10" s="15" t="s">
        <v>13</v>
      </c>
      <c r="E10" s="6" t="s">
        <v>5</v>
      </c>
      <c r="G10" s="25"/>
    </row>
    <row r="11" spans="2:14" ht="16" x14ac:dyDescent="0.2">
      <c r="C11" s="16">
        <v>47088</v>
      </c>
      <c r="D11" s="17">
        <v>4</v>
      </c>
      <c r="E11" s="35">
        <v>4.2999999999999997E-2</v>
      </c>
    </row>
    <row r="12" spans="2:14" ht="16" x14ac:dyDescent="0.2">
      <c r="C12" s="16">
        <v>47453</v>
      </c>
      <c r="D12" s="17">
        <v>5</v>
      </c>
      <c r="E12" s="36">
        <f>(D$11*E$11+SUM(D$5:D5))/D12</f>
        <v>4.3199999999999995E-2</v>
      </c>
    </row>
    <row r="13" spans="2:14" ht="16" x14ac:dyDescent="0.2">
      <c r="C13" s="16">
        <v>47818</v>
      </c>
      <c r="D13" s="17">
        <v>6</v>
      </c>
      <c r="E13" s="36">
        <f>(D$11*E$11+SUM(D$5:D6))/D13</f>
        <v>4.3699999999999996E-2</v>
      </c>
    </row>
    <row r="14" spans="2:14" ht="16" x14ac:dyDescent="0.2">
      <c r="C14" s="16">
        <v>48183</v>
      </c>
      <c r="D14" s="17">
        <v>7</v>
      </c>
      <c r="E14" s="36">
        <f>(D$11*E$11+SUM(D$5:D7))/D14</f>
        <v>4.4499999999999998E-2</v>
      </c>
    </row>
  </sheetData>
  <mergeCells count="1">
    <mergeCell ref="C2:K2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A7594675732FF4391401EBF3BB5C959" ma:contentTypeVersion="16" ma:contentTypeDescription="Create a new document." ma:contentTypeScope="" ma:versionID="7b5ae72505647d1f99228a1bc99f9b6f">
  <xsd:schema xmlns:xsd="http://www.w3.org/2001/XMLSchema" xmlns:xs="http://www.w3.org/2001/XMLSchema" xmlns:p="http://schemas.microsoft.com/office/2006/metadata/properties" xmlns:ns3="f093fd50-c180-428e-8899-fc08cc95a361" xmlns:ns4="15ea6b20-1f52-4a50-b296-f967866dec55" targetNamespace="http://schemas.microsoft.com/office/2006/metadata/properties" ma:root="true" ma:fieldsID="5a3d2af2770e779c91b0ea5f1b12a6b1" ns3:_="" ns4:_="">
    <xsd:import namespace="f093fd50-c180-428e-8899-fc08cc95a361"/>
    <xsd:import namespace="15ea6b20-1f52-4a50-b296-f967866dec55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4:MediaServiceMetadata" minOccurs="0"/>
                <xsd:element ref="ns4:MediaServiceFastMetadata" minOccurs="0"/>
                <xsd:element ref="ns3:SharedWithDetails" minOccurs="0"/>
                <xsd:element ref="ns3:SharingHintHash" minOccurs="0"/>
                <xsd:element ref="ns4:MediaServiceDateTaken" minOccurs="0"/>
                <xsd:element ref="ns4:MediaLengthInSeconds" minOccurs="0"/>
                <xsd:element ref="ns4:MediaServiceAutoKeyPoints" minOccurs="0"/>
                <xsd:element ref="ns4:MediaServiceKeyPoints" minOccurs="0"/>
                <xsd:element ref="ns4:_activity" minOccurs="0"/>
                <xsd:element ref="ns4:MediaServiceObjectDetectorVersions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SearchProperties" minOccurs="0"/>
                <xsd:element ref="ns4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93fd50-c180-428e-8899-fc08cc95a36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ea6b20-1f52-4a50-b296-f967866de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4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activity" ma:index="17" nillable="true" ma:displayName="_activity" ma:hidden="true" ma:internalName="_activity">
      <xsd:simpleType>
        <xsd:restriction base="dms:Note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AutoTags" ma:index="19" nillable="true" ma:displayName="Tags" ma:internalName="MediaServiceAutoTags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15ea6b20-1f52-4a50-b296-f967866dec55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753BF15-6337-4AC6-8639-58E73D83F95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093fd50-c180-428e-8899-fc08cc95a361"/>
    <ds:schemaRef ds:uri="15ea6b20-1f52-4a50-b296-f967866dec5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C6087AF-9AC6-49A9-8E0C-9420E935EAA7}">
  <ds:schemaRefs>
    <ds:schemaRef ds:uri="http://schemas.microsoft.com/office/2006/documentManagement/types"/>
    <ds:schemaRef ds:uri="http://www.w3.org/XML/1998/namespace"/>
    <ds:schemaRef ds:uri="http://schemas.microsoft.com/office/2006/metadata/properties"/>
    <ds:schemaRef ds:uri="http://purl.org/dc/elements/1.1/"/>
    <ds:schemaRef ds:uri="f093fd50-c180-428e-8899-fc08cc95a361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15ea6b20-1f52-4a50-b296-f967866dec55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B2A4449D-CF21-4DB2-AB53-C2F1277EA32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Interest-1</vt:lpstr>
      <vt:lpstr>Interest-2</vt:lpstr>
      <vt:lpstr>Interest-3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 Besley</dc:creator>
  <cp:lastModifiedBy>Isabela Dumont Pires Gilberti</cp:lastModifiedBy>
  <dcterms:created xsi:type="dcterms:W3CDTF">2024-09-09T18:35:14Z</dcterms:created>
  <dcterms:modified xsi:type="dcterms:W3CDTF">2025-03-05T17:18:45Z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0x0101000A7594675732FF4391401EBF3BB5C959</vt:lpwstr>
  </property>
</Properties>
</file>