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xr:revisionPtr revIDLastSave="0" documentId="11_4C67817587D6B13C9C19C421E06D44A5427155D6" xr6:coauthVersionLast="47" xr6:coauthVersionMax="47" xr10:uidLastSave="{00000000-0000-0000-0000-000000000000}"/>
  <bookViews>
    <workbookView xWindow="0" yWindow="0" windowWidth="16384" windowHeight="8192" tabRatio="500" xr2:uid="{00000000-000D-0000-FFFF-FFFF00000000}"/>
  </bookViews>
  <sheets>
    <sheet name="Value-Leakage-Rechner"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4" i="1" l="1"/>
  <c r="C23" i="1"/>
  <c r="C22" i="1"/>
  <c r="C26" i="1" s="1"/>
  <c r="C29" i="1" s="1"/>
</calcChain>
</file>

<file path=xl/sharedStrings.xml><?xml version="1.0" encoding="utf-8"?>
<sst xmlns="http://schemas.openxmlformats.org/spreadsheetml/2006/main" count="51" uniqueCount="46">
  <si>
    <t>Value-Leakage-Diagnostic – Rechner</t>
  </si>
  <si>
    <t>Grobe Schätzung, welcher wirtschaftliche Wert durch Doppelarbeit, Suchzeit und Verzögerungen in der F&amp;E jährlich verloren geht.</t>
  </si>
  <si>
    <t>1. Ausgangslage</t>
  </si>
  <si>
    <t>Value Leakage beschreibt wirtschaftlichen Wert, der einer F&amp;E-Organisation entgeht, ohne dass er in der Kostenstelle sichtbar wird: Zeit für die Suche nach vorhandenen Daten und Rezepturen, Wiederholversuche, weil frühere Ergebnisse nicht auffindbar sind, und Projektverzögerungen durch fehlenden Datenzugriff. Dieser Rechner ordnet diesen Effekt anhand von acht Kennzahlen grob ein.</t>
  </si>
  <si>
    <t>2. Eingabebereich (bitte durch eigene Werte ersetzen)</t>
  </si>
  <si>
    <t>Kennzahl</t>
  </si>
  <si>
    <t>Einheit</t>
  </si>
  <si>
    <t>Wert</t>
  </si>
  <si>
    <t>Hinweis</t>
  </si>
  <si>
    <t>Anzahl F&amp;E-Mitarbeitende</t>
  </si>
  <si>
    <t>Zahl</t>
  </si>
  <si>
    <t>Kopfzahl, nicht Vollzeitäquivalent-genau erforderlich</t>
  </si>
  <si>
    <t>Durchschnittliche Jahreskosten pro Mitarbeitendem</t>
  </si>
  <si>
    <t>€</t>
  </si>
  <si>
    <t>Voll beladene Kosten (Gehalt plus Nebenkosten)</t>
  </si>
  <si>
    <t>Geschätzter Zeitanteil für die Suche nach vorhandenen Daten/Rezepturen</t>
  </si>
  <si>
    <t>%</t>
  </si>
  <si>
    <t>Schätzung aus F&amp;E-Leitung, nicht Zeiterfassung</t>
  </si>
  <si>
    <t>Anzahl Doppel- bzw. Wiederholversuche pro Jahr</t>
  </si>
  <si>
    <t>Versuche, die bei Datenzugriff vermeidbar gewesen wären</t>
  </si>
  <si>
    <t>Durchschnittliche Kosten je Wiederholversuch</t>
  </si>
  <si>
    <t>Material, Gerätezeit, Personentage</t>
  </si>
  <si>
    <t>Anzahl verzögerter Projekte durch fehlenden Datenzugriff</t>
  </si>
  <si>
    <t>Pro Jahr</t>
  </si>
  <si>
    <t>Geschätzter Margenverlust je Tag Verzögerung und Projekt</t>
  </si>
  <si>
    <t>Entgangene Marge, nicht Umsatz</t>
  </si>
  <si>
    <t>Durchschnittliche Verzögerung in Tagen</t>
  </si>
  <si>
    <t>Je betroffenes Projekt</t>
  </si>
  <si>
    <t>Gelb hinterlegte Zellen (Spalte C) sind Eingabefelder. Die oben stehenden Werte sind Beispielwerte zur Orientierung.</t>
  </si>
  <si>
    <t>3. Berechnungsbereich</t>
  </si>
  <si>
    <t>Teilkosten</t>
  </si>
  <si>
    <t>Betrag</t>
  </si>
  <si>
    <t>Formel</t>
  </si>
  <si>
    <t>Kosten durch Suchzeit</t>
  </si>
  <si>
    <t>Anzahl Mitarbeitende × Jahreskosten × Zeitanteil Suche</t>
  </si>
  <si>
    <t>Kosten durch Wiederholversuche</t>
  </si>
  <si>
    <t>Anzahl Wiederholversuche × Kosten je Wiederholversuch</t>
  </si>
  <si>
    <t>Kosten durch Verzögerung</t>
  </si>
  <si>
    <t>Anzahl verzögerte Projekte × Verzögerungstage × Margenverlust je Tag</t>
  </si>
  <si>
    <t>Geschätzter jährlicher Value Leakage</t>
  </si>
  <si>
    <t>4. Einordnung des Ergebnisses</t>
  </si>
  <si>
    <t>Grobe Einordnung</t>
  </si>
  <si>
    <t>Dieses Ergebnis ist eine Schätzung auf Basis der eingegebenen Werte, keine geprüfte Kennzahl. Es dient als Diskussionsgrundlage für die Geschäftsführung, nicht als Buchhaltungsgröße. Die Bandbreiten (gering/mittel/hoch) sind grobe Orientierungswerte und ersetzen keine Einzelfallbewertung.</t>
  </si>
  <si>
    <t>5. Hinweis zur Datenbasis</t>
  </si>
  <si>
    <t>Diese Schätzung wird belastbarer, wenn Formulierungs-, Test- und Lieferantendaten strukturiert vorliegen und nicht nur im Wissen Einzelner verankert sind. Eine strukturierte Datenbasis unterstützt zudem die laufende Pflege dieses Rechners mit aktuellen Werten.</t>
  </si>
  <si>
    <t>Erstellt von LabV. Alle Eingabewerte und Berechnungen sind vom Nutzer zu prüfen und zu verantworten.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</si>
</sst>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quot;"/>
    <numFmt numFmtId="165" formatCode="0.0%"/>
  </numFmts>
  <fonts count="10">
    <font>
      <sz val="11"/>
      <color theme="1"/>
      <name val="Calibri"/>
      <family val="2"/>
      <charset val="1"/>
    </font>
    <font>
      <b/>
      <sz val="16"/>
      <color rgb="FF1F3864"/>
      <name val="Arial"/>
      <charset val="1"/>
    </font>
    <font>
      <i/>
      <sz val="10"/>
      <color rgb="FF595959"/>
      <name val="Arial"/>
      <charset val="1"/>
    </font>
    <font>
      <b/>
      <sz val="12"/>
      <color rgb="FFFFFFFF"/>
      <name val="Arial"/>
      <charset val="1"/>
    </font>
    <font>
      <sz val="10"/>
      <color rgb="FF000000"/>
      <name val="Arial"/>
      <charset val="1"/>
    </font>
    <font>
      <b/>
      <sz val="10"/>
      <name val="Arial"/>
      <charset val="1"/>
    </font>
    <font>
      <b/>
      <sz val="10"/>
      <color rgb="FF0000FF"/>
      <name val="Arial"/>
      <charset val="1"/>
    </font>
    <font>
      <i/>
      <sz val="9"/>
      <color rgb="FF595959"/>
      <name val="Arial"/>
      <charset val="1"/>
    </font>
    <font>
      <i/>
      <sz val="9"/>
      <color rgb="FF7F7F7F"/>
      <name val="Arial"/>
      <charset val="1"/>
    </font>
    <font>
      <b/>
      <sz val="12"/>
      <color rgb="FF000000"/>
      <name val="Arial"/>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9E1F2"/>
        <bgColor rgb="FFCCFFF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5" fillId="0" borderId="0" xfId="0" applyFont="1"/>
    <xf numFmtId="0" fontId="4" fillId="0" borderId="0" xfId="0" applyFont="1" applyAlignment="1">
      <alignment vertical="center" wrapText="1"/>
    </xf>
    <xf numFmtId="0" fontId="4" fillId="0" borderId="0" xfId="0" applyFont="1" applyAlignment="1">
      <alignment horizontal="center"/>
    </xf>
    <xf numFmtId="3" fontId="6" fillId="3" borderId="1" xfId="0" applyNumberFormat="1" applyFont="1" applyFill="1" applyBorder="1" applyAlignment="1">
      <alignment horizontal="center"/>
    </xf>
    <xf numFmtId="0" fontId="7" fillId="0" borderId="0" xfId="0" applyFont="1" applyAlignment="1">
      <alignment vertical="center" wrapText="1"/>
    </xf>
    <xf numFmtId="164" fontId="6" fillId="3" borderId="1" xfId="0" applyNumberFormat="1" applyFont="1" applyFill="1" applyBorder="1" applyAlignment="1">
      <alignment horizontal="center"/>
    </xf>
    <xf numFmtId="165" fontId="6" fillId="3" borderId="1" xfId="0" applyNumberFormat="1" applyFont="1" applyFill="1" applyBorder="1" applyAlignment="1">
      <alignment horizontal="center"/>
    </xf>
    <xf numFmtId="0" fontId="4" fillId="0" borderId="0" xfId="0" applyFont="1"/>
    <xf numFmtId="164" fontId="4" fillId="0" borderId="1" xfId="0" applyNumberFormat="1" applyFont="1" applyBorder="1"/>
    <xf numFmtId="0" fontId="7" fillId="0" borderId="0" xfId="0" applyFont="1" applyAlignment="1">
      <alignment wrapText="1"/>
    </xf>
    <xf numFmtId="0" fontId="9" fillId="4" borderId="0" xfId="0" applyFont="1" applyFill="1"/>
    <xf numFmtId="0" fontId="0" fillId="4" borderId="0" xfId="0" applyFill="1"/>
    <xf numFmtId="164" fontId="9" fillId="4" borderId="1" xfId="0" applyNumberFormat="1" applyFont="1" applyFill="1" applyBorder="1"/>
    <xf numFmtId="0" fontId="4" fillId="0" borderId="0" xfId="0" applyFont="1" applyAlignment="1">
      <alignment vertical="top" wrapText="1"/>
    </xf>
    <xf numFmtId="0" fontId="8" fillId="0" borderId="0" xfId="0" applyFont="1" applyAlignment="1">
      <alignment vertical="top" wrapText="1"/>
    </xf>
    <xf numFmtId="0" fontId="4" fillId="0" borderId="0" xfId="0" applyFont="1" applyAlignment="1">
      <alignment wrapText="1"/>
    </xf>
    <xf numFmtId="0" fontId="2" fillId="0" borderId="0" xfId="0" applyFont="1" applyAlignment="1">
      <alignment vertical="top" wrapText="1"/>
    </xf>
    <xf numFmtId="0" fontId="1" fillId="0" borderId="0" xfId="0" applyFont="1" applyAlignment="1"/>
    <xf numFmtId="0" fontId="3" fillId="2" borderId="0" xfId="0" applyFont="1" applyFill="1" applyAlignme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showGridLines="0" tabSelected="1" zoomScaleNormal="100" workbookViewId="0"/>
  </sheetViews>
  <sheetFormatPr defaultColWidth="8.7109375" defaultRowHeight="15"/>
  <cols>
    <col min="1" max="1" width="46" customWidth="1"/>
    <col min="2" max="2" width="14" customWidth="1"/>
    <col min="3" max="3" width="16" customWidth="1"/>
    <col min="4" max="4" width="40" customWidth="1"/>
  </cols>
  <sheetData>
    <row r="1" spans="1:4" ht="24" customHeight="1">
      <c r="A1" s="18" t="s">
        <v>0</v>
      </c>
      <c r="B1" s="18"/>
      <c r="C1" s="18"/>
      <c r="D1" s="18"/>
    </row>
    <row r="2" spans="1:4" ht="15.75" customHeight="1">
      <c r="A2" s="17" t="s">
        <v>1</v>
      </c>
      <c r="B2" s="17"/>
      <c r="C2" s="17"/>
      <c r="D2" s="17"/>
    </row>
    <row r="4" spans="1:4">
      <c r="A4" s="19" t="s">
        <v>2</v>
      </c>
      <c r="B4" s="19"/>
      <c r="C4" s="19"/>
      <c r="D4" s="19"/>
    </row>
    <row r="5" spans="1:4" ht="60" customHeight="1">
      <c r="A5" s="14" t="s">
        <v>3</v>
      </c>
      <c r="B5" s="14"/>
      <c r="C5" s="14"/>
      <c r="D5" s="14"/>
    </row>
    <row r="7" spans="1:4">
      <c r="A7" s="19" t="s">
        <v>4</v>
      </c>
      <c r="B7" s="19"/>
      <c r="C7" s="19"/>
      <c r="D7" s="19"/>
    </row>
    <row r="8" spans="1:4">
      <c r="A8" s="1" t="s">
        <v>5</v>
      </c>
      <c r="B8" s="1" t="s">
        <v>6</v>
      </c>
      <c r="C8" s="1" t="s">
        <v>7</v>
      </c>
      <c r="D8" s="1" t="s">
        <v>8</v>
      </c>
    </row>
    <row r="9" spans="1:4" ht="27.75" customHeight="1">
      <c r="A9" s="2" t="s">
        <v>9</v>
      </c>
      <c r="B9" s="3" t="s">
        <v>10</v>
      </c>
      <c r="C9" s="4">
        <v>25</v>
      </c>
      <c r="D9" s="5" t="s">
        <v>11</v>
      </c>
    </row>
    <row r="10" spans="1:4" ht="27.75" customHeight="1">
      <c r="A10" s="2" t="s">
        <v>12</v>
      </c>
      <c r="B10" s="3" t="s">
        <v>13</v>
      </c>
      <c r="C10" s="6">
        <v>85000</v>
      </c>
      <c r="D10" s="5" t="s">
        <v>14</v>
      </c>
    </row>
    <row r="11" spans="1:4" ht="27.75" customHeight="1">
      <c r="A11" s="2" t="s">
        <v>15</v>
      </c>
      <c r="B11" s="3" t="s">
        <v>16</v>
      </c>
      <c r="C11" s="7">
        <v>0.15</v>
      </c>
      <c r="D11" s="5" t="s">
        <v>17</v>
      </c>
    </row>
    <row r="12" spans="1:4" ht="27.75" customHeight="1">
      <c r="A12" s="2" t="s">
        <v>18</v>
      </c>
      <c r="B12" s="3" t="s">
        <v>10</v>
      </c>
      <c r="C12" s="4">
        <v>40</v>
      </c>
      <c r="D12" s="5" t="s">
        <v>19</v>
      </c>
    </row>
    <row r="13" spans="1:4" ht="27.75" customHeight="1">
      <c r="A13" s="2" t="s">
        <v>20</v>
      </c>
      <c r="B13" s="3" t="s">
        <v>13</v>
      </c>
      <c r="C13" s="6">
        <v>2500</v>
      </c>
      <c r="D13" s="5" t="s">
        <v>21</v>
      </c>
    </row>
    <row r="14" spans="1:4" ht="27.75" customHeight="1">
      <c r="A14" s="2" t="s">
        <v>22</v>
      </c>
      <c r="B14" s="3" t="s">
        <v>10</v>
      </c>
      <c r="C14" s="4">
        <v>3</v>
      </c>
      <c r="D14" s="5" t="s">
        <v>23</v>
      </c>
    </row>
    <row r="15" spans="1:4" ht="27.75" customHeight="1">
      <c r="A15" s="2" t="s">
        <v>24</v>
      </c>
      <c r="B15" s="3" t="s">
        <v>13</v>
      </c>
      <c r="C15" s="6">
        <v>1200</v>
      </c>
      <c r="D15" s="5" t="s">
        <v>25</v>
      </c>
    </row>
    <row r="16" spans="1:4" ht="27.75" customHeight="1">
      <c r="A16" s="2" t="s">
        <v>26</v>
      </c>
      <c r="B16" s="3" t="s">
        <v>10</v>
      </c>
      <c r="C16" s="4">
        <v>30</v>
      </c>
      <c r="D16" s="5" t="s">
        <v>27</v>
      </c>
    </row>
    <row r="18" spans="1:4" ht="13.5" customHeight="1">
      <c r="A18" s="15" t="s">
        <v>28</v>
      </c>
      <c r="B18" s="15"/>
      <c r="C18" s="15"/>
      <c r="D18" s="15"/>
    </row>
    <row r="20" spans="1:4">
      <c r="A20" s="19" t="s">
        <v>29</v>
      </c>
      <c r="B20" s="19"/>
      <c r="C20" s="19"/>
      <c r="D20" s="19"/>
    </row>
    <row r="21" spans="1:4">
      <c r="A21" s="1" t="s">
        <v>30</v>
      </c>
      <c r="C21" s="1" t="s">
        <v>31</v>
      </c>
      <c r="D21" s="1" t="s">
        <v>32</v>
      </c>
    </row>
    <row r="22" spans="1:4" ht="22.35">
      <c r="A22" s="8" t="s">
        <v>33</v>
      </c>
      <c r="C22" s="9">
        <f>C9*C10*C11</f>
        <v>318750</v>
      </c>
      <c r="D22" s="10" t="s">
        <v>34</v>
      </c>
    </row>
    <row r="23" spans="1:4" ht="22.35">
      <c r="A23" s="8" t="s">
        <v>35</v>
      </c>
      <c r="C23" s="9">
        <f>C12*C13</f>
        <v>100000</v>
      </c>
      <c r="D23" s="10" t="s">
        <v>36</v>
      </c>
    </row>
    <row r="24" spans="1:4" ht="22.35">
      <c r="A24" s="8" t="s">
        <v>37</v>
      </c>
      <c r="C24" s="9">
        <f>C14*C16*C15</f>
        <v>108000</v>
      </c>
      <c r="D24" s="10" t="s">
        <v>38</v>
      </c>
    </row>
    <row r="26" spans="1:4">
      <c r="A26" s="11" t="s">
        <v>39</v>
      </c>
      <c r="B26" s="12"/>
      <c r="C26" s="13">
        <f>C22+C23+C24</f>
        <v>526750</v>
      </c>
    </row>
    <row r="28" spans="1:4">
      <c r="A28" s="19" t="s">
        <v>40</v>
      </c>
      <c r="B28" s="19"/>
      <c r="C28" s="19"/>
      <c r="D28" s="19"/>
    </row>
    <row r="29" spans="1:4">
      <c r="A29" s="8" t="s">
        <v>41</v>
      </c>
      <c r="C29" s="16" t="str">
        <f>IF(C26&lt;200000,"Gering (unter 200.000 €)",IF(C26&lt;500000,"Mittel (200.000–500.000 €)","Hoch (ab 500.000 €)"))</f>
        <v>Hoch (ab 500.000 €)</v>
      </c>
      <c r="D29" s="16"/>
    </row>
    <row r="31" spans="1:4" ht="48" customHeight="1">
      <c r="A31" s="14" t="s">
        <v>42</v>
      </c>
      <c r="B31" s="14"/>
      <c r="C31" s="14"/>
      <c r="D31" s="14"/>
    </row>
    <row r="33" spans="1:4">
      <c r="A33" s="19" t="s">
        <v>43</v>
      </c>
      <c r="B33" s="19"/>
      <c r="C33" s="19"/>
      <c r="D33" s="19"/>
    </row>
    <row r="34" spans="1:4" ht="42" customHeight="1">
      <c r="A34" s="14" t="s">
        <v>44</v>
      </c>
      <c r="B34" s="14"/>
      <c r="C34" s="14"/>
      <c r="D34" s="14"/>
    </row>
    <row r="36" spans="1:4" ht="13.5" customHeight="1">
      <c r="A36" s="15" t="s">
        <v>45</v>
      </c>
      <c r="B36" s="15"/>
      <c r="C36" s="15"/>
      <c r="D36" s="15"/>
    </row>
  </sheetData>
  <mergeCells count="13">
    <mergeCell ref="A1:D1"/>
    <mergeCell ref="A2:D2"/>
    <mergeCell ref="A4:D4"/>
    <mergeCell ref="A5:D5"/>
    <mergeCell ref="A7:D7"/>
    <mergeCell ref="A33:D33"/>
    <mergeCell ref="A34:D34"/>
    <mergeCell ref="A36:D36"/>
    <mergeCell ref="A18:D18"/>
    <mergeCell ref="A20:D20"/>
    <mergeCell ref="A28:D28"/>
    <mergeCell ref="C29:D29"/>
    <mergeCell ref="A31:D31"/>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2d3cc0f-9596-4f36-94fa-77c6c7eca7d3" xsi:nil="true"/>
    <DateandTime xmlns="89874000-70e4-4346-a168-0b655fd788a7" xsi:nil="true"/>
    <lcf76f155ced4ddcb4097134ff3c332f xmlns="89874000-70e4-4346-a168-0b655fd788a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40C362E6CFEF44984DC3DBDE2BE297" ma:contentTypeVersion="17" ma:contentTypeDescription="Create a new document." ma:contentTypeScope="" ma:versionID="42529924032341976cce18de792ddff0">
  <xsd:schema xmlns:xsd="http://www.w3.org/2001/XMLSchema" xmlns:xs="http://www.w3.org/2001/XMLSchema" xmlns:p="http://schemas.microsoft.com/office/2006/metadata/properties" xmlns:ns2="89874000-70e4-4346-a168-0b655fd788a7" xmlns:ns3="22d3cc0f-9596-4f36-94fa-77c6c7eca7d3" targetNamespace="http://schemas.microsoft.com/office/2006/metadata/properties" ma:root="true" ma:fieldsID="64ff6dadb838430e42d80698f20c4491" ns2:_="" ns3:_="">
    <xsd:import namespace="89874000-70e4-4346-a168-0b655fd788a7"/>
    <xsd:import namespace="22d3cc0f-9596-4f36-94fa-77c6c7eca7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DateandTime" minOccurs="0"/>
                <xsd:element ref="ns2:MediaServiceDateTaken"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874000-70e4-4346-a168-0b655fd788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DateandTime" ma:index="15" nillable="true" ma:displayName="Date and Time" ma:format="DateOnly" ma:internalName="DateandTime">
      <xsd:simpleType>
        <xsd:restriction base="dms:DateTim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87c8aa0-4baf-4210-af55-8adbcd5cddc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d3cc0f-9596-4f36-94fa-77c6c7eca7d3"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6bb50f1-0ebd-4270-8ca6-b0f3c83e31f2}" ma:internalName="TaxCatchAll" ma:showField="CatchAllData" ma:web="22d3cc0f-9596-4f36-94fa-77c6c7eca7d3">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6C2C1F-75DD-4BBD-AD6A-CD79CEC27D1D}"/>
</file>

<file path=customXml/itemProps2.xml><?xml version="1.0" encoding="utf-8"?>
<ds:datastoreItem xmlns:ds="http://schemas.openxmlformats.org/officeDocument/2006/customXml" ds:itemID="{85AB4282-C2CB-4C70-A807-4A4E18015468}"/>
</file>

<file path=customXml/itemProps3.xml><?xml version="1.0" encoding="utf-8"?>
<ds:datastoreItem xmlns:ds="http://schemas.openxmlformats.org/officeDocument/2006/customXml" ds:itemID="{4D2C76A5-7A67-4C81-A150-FCFCD39E29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Marc Egelhofer</cp:lastModifiedBy>
  <cp:revision>0</cp:revision>
  <dcterms:created xsi:type="dcterms:W3CDTF">2026-09-03T17:51:22Z</dcterms:created>
  <dcterms:modified xsi:type="dcterms:W3CDTF">2026-09-23T11:17:04Z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0x010100B840C362E6CFEF44984DC3DBDE2BE297</vt:lpwstr>
  </property>
  <property fmtid="{D5CDD505-2E9C-101B-9397-08002B2CF9AE}" pid="3" name="MediaServiceImageTags">
    <vt:lpwstr/>
  </property>
</Properties>
</file>