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⚠️ Інструкції" sheetId="1" r:id="rId5"/>
    <sheet state="visible" name="2x25 з води" sheetId="2" r:id="rId6"/>
    <sheet state="visible" name="3x200 пейс 400" sheetId="3" r:id="rId7"/>
    <sheet state="visible" name="10x200 найменший режим" sheetId="4" r:id="rId8"/>
    <sheet state="visible" name="16x100 + 8x50" sheetId="5" r:id="rId9"/>
    <sheet state="visible" name="4x50 SWOLF" sheetId="6" r:id="rId10"/>
    <sheet state="visible" name="Довгий заплив на час" sheetId="7" r:id="rId11"/>
  </sheets>
  <definedNames/>
  <calcPr/>
</workbook>
</file>

<file path=xl/sharedStrings.xml><?xml version="1.0" encoding="utf-8"?>
<sst xmlns="http://schemas.openxmlformats.org/spreadsheetml/2006/main" count="165" uniqueCount="40">
  <si>
    <r>
      <rPr>
        <rFont val="Arial"/>
        <color theme="1"/>
        <sz val="12.0"/>
      </rPr>
      <t xml:space="preserve">Для ого, щоб таблички працювали, важливо заповнювати їх коректно і не «поламати» формули. Основні правила:
1️⃣ Вписуйте цифри в тому форматі, який вказано в описі. Наприклад, секунди –12.34, хвилини і секунди – 1:23.
2️⃣ В колонці «Стиль» не пишіть нічого, а просто обирайте із випадаючого списка.
3️⃣ В жодному разі не редагуйте колонки «Середнє», «Динаміка», «Сума» – система сама вставляє туди результат. Будь-який ваш текст зламає таблицю.
4️⃣ Якщо вам треба видалити вже записаний результат, виберіть клітинки «Дата», «Стиль» та 1–4 результати, та натисніть Delete/Backspace.
5️⃣ Якщо ви випадково «зламали» формулу підрахунку результатів, скачайте оригінал цього файлу з сайту заново і замініть потрібний аркуш у своєму файлі (потребує навичок роботи з Google Sheets)
</t>
    </r>
    <r>
      <rPr>
        <rFont val="Arial"/>
        <b/>
        <color theme="1"/>
        <sz val="12.0"/>
      </rPr>
      <t>⚠️ Увага!</t>
    </r>
    <r>
      <rPr>
        <rFont val="Arial"/>
        <color theme="1"/>
        <sz val="12.0"/>
      </rPr>
      <t xml:space="preserve"> Якщо у вас поламані формули і ви навіть не редагували таблицю, встановіть в налаштуваннях локаль US замість України (File → Settings → Locale)</t>
    </r>
  </si>
  <si>
    <t>Приклад:</t>
  </si>
  <si>
    <t>Дата</t>
  </si>
  <si>
    <t>Стиль</t>
  </si>
  <si>
    <t>Середнє</t>
  </si>
  <si>
    <t>Динаміка</t>
  </si>
  <si>
    <t>Кроль</t>
  </si>
  <si>
    <t>32.8</t>
  </si>
  <si>
    <t>31.5</t>
  </si>
  <si>
    <t>32.3</t>
  </si>
  <si>
    <t>30.9</t>
  </si>
  <si>
    <t>31.7</t>
  </si>
  <si>
    <t>31.2</t>
  </si>
  <si>
    <t>31.9</t>
  </si>
  <si>
    <t>30.7</t>
  </si>
  <si>
    <t>⬆️</t>
  </si>
  <si>
    <t>Оберіть з випадаючого списку 🗓️</t>
  </si>
  <si>
    <t>Сюди пишіть свої результати ✍🏼</t>
  </si>
  <si>
    <t>Не редагуйте це! ❌</t>
  </si>
  <si>
    <r>
      <rPr>
        <rFont val="Roboto"/>
        <b/>
        <color rgb="FFFFFFFF"/>
        <sz val="16.0"/>
      </rPr>
      <t xml:space="preserve">2 × 25
</t>
    </r>
    <r>
      <rPr>
        <rFont val="Roboto"/>
        <b val="0"/>
        <color rgb="FFFFFFFF"/>
        <sz val="10.0"/>
      </rPr>
      <t>максимально з води</t>
    </r>
  </si>
  <si>
    <r>
      <rPr>
        <rFont val="Roboto"/>
        <color theme="1"/>
      </rPr>
      <t xml:space="preserve">Введіть в таблицю 2 </t>
    </r>
    <r>
      <rPr>
        <rFont val="Roboto"/>
        <b/>
        <color theme="1"/>
      </rPr>
      <t>найшвидші</t>
    </r>
    <r>
      <rPr>
        <rFont val="Roboto"/>
        <color theme="1"/>
      </rPr>
      <t xml:space="preserve"> результати в форматі </t>
    </r>
    <r>
      <rPr>
        <rFont val="Roboto"/>
        <b/>
        <color rgb="FFEA4335"/>
      </rPr>
      <t>сек.мсек</t>
    </r>
    <r>
      <rPr>
        <rFont val="Roboto"/>
        <color theme="1"/>
      </rPr>
      <t>. Ціль – найкраще середнє арифметичне. Не забудьте вказати дату виконання і стиль.</t>
    </r>
  </si>
  <si>
    <t>В коментарі вказуйте все, що вважаєте за потрібне: як ви почувались, що вийшло зробити, а що не зовсім, яка буде ціль на наступний раз і т. д.</t>
  </si>
  <si>
    <t>Ваш коментар</t>
  </si>
  <si>
    <r>
      <rPr>
        <rFont val="Roboto"/>
        <b/>
        <color rgb="FFFFFFFF"/>
        <sz val="16.0"/>
      </rPr>
      <t xml:space="preserve">2–3 × (3 × 200)
</t>
    </r>
    <r>
      <rPr>
        <rFont val="Roboto"/>
        <b val="0"/>
        <color rgb="FFFFFFFF"/>
        <sz val="10.0"/>
      </rPr>
      <t>400 пейс, відпочинок 1 хв</t>
    </r>
  </si>
  <si>
    <r>
      <rPr>
        <rFont val="Roboto"/>
        <color theme="1"/>
      </rPr>
      <t xml:space="preserve">Введіть в таблицю всі 3 результати найкращої серії в форматі </t>
    </r>
    <r>
      <rPr>
        <rFont val="Roboto"/>
        <b/>
        <color rgb="FFEA4335"/>
      </rPr>
      <t>хв:сек.мсек</t>
    </r>
    <r>
      <rPr>
        <rFont val="Roboto"/>
        <color theme="1"/>
      </rPr>
      <t>. Ціль – найкраще середнє арифметичне. Не забудьте вказати дату виконання</t>
    </r>
  </si>
  <si>
    <r>
      <rPr>
        <rFont val="Roboto"/>
        <b/>
        <color rgb="FFFFFFFF"/>
        <sz val="16.0"/>
      </rPr>
      <t xml:space="preserve">10 × 200
</t>
    </r>
    <r>
      <rPr>
        <rFont val="Roboto"/>
        <b val="0"/>
        <color rgb="FFFFFFFF"/>
        <sz val="10.0"/>
      </rPr>
      <t>в найменшому режимі</t>
    </r>
  </si>
  <si>
    <r>
      <rPr>
        <rFont val="Roboto"/>
        <color theme="1"/>
      </rPr>
      <t xml:space="preserve">Виберіть </t>
    </r>
    <r>
      <rPr>
        <rFont val="Roboto"/>
        <b/>
        <color theme="5"/>
      </rPr>
      <t>режим</t>
    </r>
    <r>
      <rPr>
        <rFont val="Roboto"/>
        <color theme="1"/>
      </rPr>
      <t>, в якому ви пливли і зазначте, чи вийшло в нього вкластись</t>
    </r>
  </si>
  <si>
    <t>Режим</t>
  </si>
  <si>
    <t>Вклались?</t>
  </si>
  <si>
    <r>
      <rPr>
        <rFont val="Roboto"/>
        <b/>
        <color rgb="FFFFFFFF"/>
        <sz val="16.0"/>
      </rPr>
      <t xml:space="preserve">16 × 100 + 8 × 50
</t>
    </r>
    <r>
      <rPr>
        <rFont val="Roboto"/>
        <b val="0"/>
        <color rgb="FFFFFFFF"/>
        <sz val="10.0"/>
      </rPr>
      <t>пейс 1500 / пейс 400</t>
    </r>
  </si>
  <si>
    <r>
      <rPr>
        <rFont val="Roboto"/>
        <color theme="1"/>
      </rPr>
      <t xml:space="preserve">Введіть в таблицю 4 </t>
    </r>
    <r>
      <rPr>
        <rFont val="Roboto"/>
        <b/>
        <color theme="1"/>
      </rPr>
      <t>найповільніші</t>
    </r>
    <r>
      <rPr>
        <rFont val="Roboto"/>
        <color theme="1"/>
      </rPr>
      <t xml:space="preserve"> результати з 16x100 в форматі </t>
    </r>
    <r>
      <rPr>
        <rFont val="Roboto"/>
        <b/>
        <color rgb="FFEA4335"/>
      </rPr>
      <t>хв:сек</t>
    </r>
    <r>
      <rPr>
        <rFont val="Roboto"/>
        <color theme="1"/>
      </rPr>
      <t xml:space="preserve"> (можна по пам'яті). Ціль – найкраще середнє арифметичне. Не забудьте вказати дату виконання.</t>
    </r>
  </si>
  <si>
    <r>
      <rPr>
        <rFont val="Roboto"/>
        <b/>
        <color rgb="FFFFFFFF"/>
        <sz val="16.0"/>
      </rPr>
      <t xml:space="preserve">4 × 50 SWOLF
</t>
    </r>
    <r>
      <rPr>
        <rFont val="Roboto"/>
        <b val="0"/>
        <color rgb="FFFFFFFF"/>
        <sz val="10.0"/>
      </rPr>
      <t>режим 2 хв</t>
    </r>
  </si>
  <si>
    <r>
      <rPr>
        <rFont val="Roboto"/>
        <color theme="1"/>
      </rPr>
      <t xml:space="preserve">Введіть в таблицю 4 найкращі результати в форматі </t>
    </r>
    <r>
      <rPr>
        <rFont val="Roboto"/>
        <b/>
        <color rgb="FFEA4335"/>
      </rPr>
      <t>сек.мсек + гребки</t>
    </r>
    <r>
      <rPr>
        <rFont val="Roboto"/>
        <color theme="1"/>
      </rPr>
      <t>. Ціль – найменша сума . Не забудьте вказати дату виконання і стиль.</t>
    </r>
  </si>
  <si>
    <r>
      <rPr>
        <rFont val="Roboto"/>
        <b/>
        <color rgb="FFFFFFFF"/>
        <sz val="16.0"/>
      </rPr>
      <t xml:space="preserve">Довгий заплив
</t>
    </r>
    <r>
      <rPr>
        <rFont val="Roboto"/>
        <b val="0"/>
        <color rgb="FFFFFFFF"/>
        <sz val="10.0"/>
      </rPr>
      <t>на час</t>
    </r>
  </si>
  <si>
    <r>
      <rPr>
        <rFont val="Roboto"/>
        <color theme="1"/>
      </rPr>
      <t xml:space="preserve">Введіть в таблицю дистанцію і результат в форматі </t>
    </r>
    <r>
      <rPr>
        <rFont val="Roboto"/>
        <b/>
        <color rgb="FFEA4335"/>
      </rPr>
      <t>хв:сек</t>
    </r>
    <r>
      <rPr>
        <rFont val="Roboto"/>
        <color theme="1"/>
      </rPr>
      <t xml:space="preserve">. Не забудьте вказати дату виконання.                </t>
    </r>
  </si>
  <si>
    <t>Час</t>
  </si>
  <si>
    <t>Дистанція</t>
  </si>
  <si>
    <t>Середній пейс</t>
  </si>
  <si>
    <t>Динаміка пейсу</t>
  </si>
  <si>
    <t/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</si>
</sst>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d&quot; &quot;mmm&quot; &quot;yyyy"/>
    <numFmt numFmtId="165" formatCode="&quot;+00:&quot;00;&quot;–00:&quot;00;&quot;&quot;"/>
  </numFmts>
  <fonts count="9">
    <font>
      <sz val="10.0"/>
      <color rgb="FF000000"/>
      <name val="Arial"/>
      <scheme val="minor"/>
    </font>
    <font>
      <color theme="1"/>
      <name val="Arial"/>
      <scheme val="minor"/>
    </font>
    <font>
      <sz val="12.0"/>
      <color theme="1"/>
      <name val="Arial"/>
      <scheme val="minor"/>
    </font>
    <font/>
    <font>
      <b/>
      <color theme="1"/>
      <name val="Arial"/>
      <scheme val="minor"/>
    </font>
    <font>
      <b/>
      <color theme="1"/>
      <name val="Roboto"/>
    </font>
    <font>
      <color theme="1"/>
      <name val="Roboto"/>
    </font>
    <font>
      <color rgb="FFCC0000"/>
      <name val="Arial"/>
      <scheme val="minor"/>
    </font>
    <font>
      <b/>
      <sz val="16.0"/>
      <color rgb="FFFFFFFF"/>
      <name val="Roboto"/>
    </font>
  </fonts>
  <fills count="14">
    <fill>
      <patternFill patternType="none"/>
    </fill>
    <fill>
      <patternFill patternType="lightGray"/>
    </fill>
    <fill>
      <patternFill patternType="solid">
        <fgColor rgb="FFF3F3F3"/>
        <bgColor rgb="FFF3F3F3"/>
      </patternFill>
    </fill>
    <fill>
      <patternFill patternType="solid">
        <fgColor rgb="FFD9D9D9"/>
        <bgColor rgb="FFD9D9D9"/>
      </patternFill>
    </fill>
    <fill>
      <patternFill patternType="solid">
        <fgColor rgb="FFA4C2F4"/>
        <bgColor rgb="FFA4C2F4"/>
      </patternFill>
    </fill>
    <fill>
      <patternFill patternType="solid">
        <fgColor rgb="FFB6D7A8"/>
        <bgColor rgb="FFB6D7A8"/>
      </patternFill>
    </fill>
    <fill>
      <patternFill patternType="solid">
        <fgColor rgb="FFCFE2F3"/>
        <bgColor rgb="FFCFE2F3"/>
      </patternFill>
    </fill>
    <fill>
      <patternFill patternType="solid">
        <fgColor rgb="FFEFEFEF"/>
        <bgColor rgb="FFEFEFEF"/>
      </patternFill>
    </fill>
    <fill>
      <patternFill patternType="solid">
        <fgColor rgb="FFF4CCCC"/>
        <bgColor rgb="FFF4CCCC"/>
      </patternFill>
    </fill>
    <fill>
      <patternFill patternType="solid">
        <fgColor rgb="FF990000"/>
        <bgColor rgb="FF990000"/>
      </patternFill>
    </fill>
    <fill>
      <patternFill patternType="solid">
        <fgColor rgb="FF9900DD"/>
        <bgColor rgb="FF9900DD"/>
      </patternFill>
    </fill>
    <fill>
      <patternFill patternType="solid">
        <fgColor rgb="FF0022BB"/>
        <bgColor rgb="FF0022BB"/>
      </patternFill>
    </fill>
    <fill>
      <patternFill patternType="solid">
        <fgColor rgb="FF008811"/>
        <bgColor rgb="FF008811"/>
      </patternFill>
    </fill>
    <fill>
      <patternFill patternType="solid">
        <fgColor rgb="FFC9DAF8"/>
        <bgColor rgb="FFC9DAF8"/>
      </patternFill>
    </fill>
  </fills>
  <borders count="10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bottom style="dotted">
        <color rgb="FF9900DD"/>
      </bottom>
    </border>
  </borders>
  <cellStyleXfs count="1">
    <xf borderId="0" fillId="0" fontId="0" numFmtId="0" applyAlignment="1" applyFont="1"/>
  </cellStyleXfs>
  <cellXfs count="51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vertical="center"/>
    </xf>
    <xf borderId="1" fillId="2" fontId="2" numFmtId="0" xfId="0" applyAlignment="1" applyBorder="1" applyFill="1" applyFont="1">
      <alignment readingOrder="0" shrinkToFit="0" vertical="center" wrapText="1"/>
    </xf>
    <xf borderId="2" fillId="0" fontId="3" numFmtId="0" xfId="0" applyBorder="1" applyFont="1"/>
    <xf borderId="3" fillId="0" fontId="3" numFmtId="0" xfId="0" applyBorder="1" applyFont="1"/>
    <xf borderId="4" fillId="0" fontId="3" numFmtId="0" xfId="0" applyBorder="1" applyFont="1"/>
    <xf borderId="5" fillId="0" fontId="3" numFmtId="0" xfId="0" applyBorder="1" applyFont="1"/>
    <xf borderId="6" fillId="0" fontId="3" numFmtId="0" xfId="0" applyBorder="1" applyFont="1"/>
    <xf borderId="7" fillId="0" fontId="3" numFmtId="0" xfId="0" applyBorder="1" applyFont="1"/>
    <xf borderId="8" fillId="0" fontId="3" numFmtId="0" xfId="0" applyBorder="1" applyFont="1"/>
    <xf borderId="0" fillId="0" fontId="1" numFmtId="0" xfId="0" applyAlignment="1" applyFont="1">
      <alignment readingOrder="0" shrinkToFit="0" vertical="top" wrapText="1"/>
    </xf>
    <xf borderId="0" fillId="0" fontId="4" numFmtId="0" xfId="0" applyAlignment="1" applyFont="1">
      <alignment readingOrder="0" shrinkToFit="0" vertical="top" wrapText="1"/>
    </xf>
    <xf borderId="1" fillId="3" fontId="5" numFmtId="0" xfId="0" applyAlignment="1" applyBorder="1" applyFill="1" applyFont="1">
      <alignment horizontal="center" readingOrder="0" vertical="center"/>
    </xf>
    <xf borderId="2" fillId="3" fontId="5" numFmtId="0" xfId="0" applyAlignment="1" applyBorder="1" applyFont="1">
      <alignment horizontal="center" readingOrder="0" vertical="center"/>
    </xf>
    <xf borderId="2" fillId="4" fontId="5" numFmtId="0" xfId="0" applyAlignment="1" applyBorder="1" applyFill="1" applyFont="1">
      <alignment horizontal="center" readingOrder="0" vertical="center"/>
    </xf>
    <xf borderId="3" fillId="5" fontId="5" numFmtId="0" xfId="0" applyAlignment="1" applyBorder="1" applyFill="1" applyFont="1">
      <alignment horizontal="center" readingOrder="0" vertical="center"/>
    </xf>
    <xf borderId="4" fillId="0" fontId="6" numFmtId="164" xfId="0" applyAlignment="1" applyBorder="1" applyFont="1" applyNumberFormat="1">
      <alignment horizontal="center" readingOrder="0" vertical="center"/>
    </xf>
    <xf borderId="0" fillId="0" fontId="6" numFmtId="0" xfId="0" applyAlignment="1" applyFont="1">
      <alignment horizontal="center" readingOrder="0" vertical="center"/>
    </xf>
    <xf borderId="0" fillId="0" fontId="6" numFmtId="49" xfId="0" applyAlignment="1" applyFont="1" applyNumberFormat="1">
      <alignment horizontal="center" readingOrder="0" vertical="center"/>
    </xf>
    <xf borderId="0" fillId="6" fontId="6" numFmtId="0" xfId="0" applyAlignment="1" applyFill="1" applyFont="1">
      <alignment horizontal="center" vertical="center"/>
    </xf>
    <xf borderId="5" fillId="0" fontId="6" numFmtId="0" xfId="0" applyAlignment="1" applyBorder="1" applyFont="1">
      <alignment horizontal="center" readingOrder="0" vertical="center"/>
    </xf>
    <xf borderId="6" fillId="0" fontId="6" numFmtId="164" xfId="0" applyAlignment="1" applyBorder="1" applyFont="1" applyNumberFormat="1">
      <alignment horizontal="center" readingOrder="0" vertical="center"/>
    </xf>
    <xf borderId="7" fillId="0" fontId="6" numFmtId="0" xfId="0" applyAlignment="1" applyBorder="1" applyFont="1">
      <alignment horizontal="center" readingOrder="0" vertical="center"/>
    </xf>
    <xf borderId="7" fillId="0" fontId="6" numFmtId="49" xfId="0" applyAlignment="1" applyBorder="1" applyFont="1" applyNumberFormat="1">
      <alignment horizontal="center" readingOrder="0" vertical="center"/>
    </xf>
    <xf borderId="7" fillId="6" fontId="6" numFmtId="0" xfId="0" applyAlignment="1" applyBorder="1" applyFont="1">
      <alignment horizontal="center" vertical="center"/>
    </xf>
    <xf borderId="8" fillId="0" fontId="6" numFmtId="0" xfId="0" applyAlignment="1" applyBorder="1" applyFont="1">
      <alignment horizontal="center" readingOrder="0" vertical="center"/>
    </xf>
    <xf borderId="1" fillId="0" fontId="1" numFmtId="0" xfId="0" applyAlignment="1" applyBorder="1" applyFont="1">
      <alignment horizontal="center" readingOrder="0" shrinkToFit="0" vertical="center" wrapText="1"/>
    </xf>
    <xf borderId="6" fillId="7" fontId="1" numFmtId="0" xfId="0" applyAlignment="1" applyBorder="1" applyFill="1" applyFont="1">
      <alignment horizontal="center" readingOrder="0" vertical="center"/>
    </xf>
    <xf borderId="6" fillId="8" fontId="7" numFmtId="0" xfId="0" applyAlignment="1" applyBorder="1" applyFill="1" applyFont="1">
      <alignment horizontal="center" readingOrder="0" vertical="center"/>
    </xf>
    <xf borderId="0" fillId="9" fontId="8" numFmtId="0" xfId="0" applyAlignment="1" applyFill="1" applyFont="1">
      <alignment horizontal="center" readingOrder="0" vertical="center"/>
    </xf>
    <xf borderId="0" fillId="2" fontId="6" numFmtId="0" xfId="0" applyAlignment="1" applyFont="1">
      <alignment horizontal="center" readingOrder="0" shrinkToFit="0" vertical="center" wrapText="1"/>
    </xf>
    <xf borderId="0" fillId="0" fontId="6" numFmtId="0" xfId="0" applyFont="1"/>
    <xf borderId="0" fillId="3" fontId="5" numFmtId="0" xfId="0" applyAlignment="1" applyFont="1">
      <alignment horizontal="center" readingOrder="0" vertical="center"/>
    </xf>
    <xf borderId="0" fillId="4" fontId="5" numFmtId="0" xfId="0" applyAlignment="1" applyFont="1">
      <alignment horizontal="center" readingOrder="0" vertical="center"/>
    </xf>
    <xf borderId="0" fillId="5" fontId="5" numFmtId="0" xfId="0" applyAlignment="1" applyFont="1">
      <alignment horizontal="center" readingOrder="0" vertical="center"/>
    </xf>
    <xf borderId="0" fillId="3" fontId="5" numFmtId="0" xfId="0" applyAlignment="1" applyFont="1">
      <alignment horizontal="center" readingOrder="0"/>
    </xf>
    <xf borderId="0" fillId="0" fontId="6" numFmtId="164" xfId="0" applyAlignment="1" applyFont="1" applyNumberFormat="1">
      <alignment horizontal="center" readingOrder="0" vertical="center"/>
    </xf>
    <xf borderId="0" fillId="2" fontId="6" numFmtId="0" xfId="0" applyAlignment="1" applyFont="1">
      <alignment readingOrder="0"/>
    </xf>
    <xf borderId="0" fillId="2" fontId="6" numFmtId="0" xfId="0" applyFont="1"/>
    <xf borderId="0" fillId="0" fontId="6" numFmtId="164" xfId="0" applyAlignment="1" applyFont="1" applyNumberFormat="1">
      <alignment horizontal="center" vertical="center"/>
    </xf>
    <xf borderId="0" fillId="0" fontId="6" numFmtId="49" xfId="0" applyAlignment="1" applyFont="1" applyNumberFormat="1">
      <alignment horizontal="center" vertical="center"/>
    </xf>
    <xf borderId="0" fillId="0" fontId="6" numFmtId="0" xfId="0" applyAlignment="1" applyFont="1">
      <alignment horizontal="center" vertical="center"/>
    </xf>
    <xf borderId="0" fillId="10" fontId="8" numFmtId="0" xfId="0" applyAlignment="1" applyFill="1" applyFont="1">
      <alignment horizontal="center" readingOrder="0" vertical="center"/>
    </xf>
    <xf borderId="9" fillId="11" fontId="8" numFmtId="0" xfId="0" applyAlignment="1" applyBorder="1" applyFill="1" applyFont="1">
      <alignment horizontal="center" readingOrder="0" vertical="center"/>
    </xf>
    <xf borderId="9" fillId="0" fontId="3" numFmtId="0" xfId="0" applyBorder="1" applyFont="1"/>
    <xf borderId="0" fillId="0" fontId="6" numFmtId="165" xfId="0" applyAlignment="1" applyFont="1" applyNumberFormat="1">
      <alignment horizontal="center" readingOrder="0" vertical="center"/>
    </xf>
    <xf borderId="0" fillId="12" fontId="8" numFmtId="0" xfId="0" applyAlignment="1" applyFill="1" applyFont="1">
      <alignment horizontal="center" readingOrder="0" vertical="center"/>
    </xf>
    <xf borderId="0" fillId="6" fontId="6" numFmtId="0" xfId="0" applyAlignment="1" applyFont="1">
      <alignment horizontal="center" readingOrder="0" vertical="center"/>
    </xf>
    <xf borderId="0" fillId="13" fontId="6" numFmtId="49" xfId="0" applyAlignment="1" applyFill="1" applyFont="1" applyNumberFormat="1">
      <alignment horizontal="center" readingOrder="0" vertical="center"/>
    </xf>
    <xf borderId="0" fillId="0" fontId="1" numFmtId="164" xfId="0" applyAlignment="1" applyFont="1" applyNumberFormat="1">
      <alignment horizontal="center" readingOrder="0"/>
    </xf>
    <xf borderId="0" fillId="13" fontId="6" numFmtId="49" xfId="0" applyAlignment="1" applyFont="1" applyNumberFormat="1">
      <alignment horizontal="center" vertical="center"/>
    </xf>
  </cellXfs>
  <cellStyles count="1">
    <cellStyle xfId="0" name="Normal" builtinId="0"/>
  </cellStyles>
  <dxfs count="3">
    <dxf>
      <font>
        <color rgb="FF34A853"/>
      </font>
      <fill>
        <patternFill patternType="none"/>
      </fill>
      <border/>
    </dxf>
    <dxf>
      <font>
        <color theme="5"/>
      </font>
      <fill>
        <patternFill patternType="none"/>
      </fill>
      <border/>
    </dxf>
    <dxf>
      <font>
        <color theme="6"/>
      </font>
      <fill>
        <patternFill patternType="solid">
          <fgColor theme="0"/>
          <bgColor theme="0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11" Type="http://schemas.openxmlformats.org/officeDocument/2006/relationships/worksheet" Target="worksheets/sheet7.xml"/><Relationship Id="rId10" Type="http://schemas.openxmlformats.org/officeDocument/2006/relationships/worksheet" Target="worksheets/sheet6.xml"/><Relationship Id="rId9" Type="http://schemas.openxmlformats.org/officeDocument/2006/relationships/worksheet" Target="worksheets/sheet5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434343"/>
    <outlinePr summaryBelow="0" summaryRight="0"/>
  </sheetPr>
  <sheetViews>
    <sheetView workbookViewId="0"/>
  </sheetViews>
  <sheetFormatPr customHeight="1" defaultColWidth="12.63" defaultRowHeight="15.75"/>
  <cols>
    <col customWidth="1" min="1" max="1" width="3.63"/>
    <col customWidth="1" min="2" max="2" width="14.88"/>
    <col customWidth="1" min="3" max="3" width="16.63"/>
    <col customWidth="1" min="10" max="10" width="3.5"/>
  </cols>
  <sheetData>
    <row r="2" ht="26.25" customHeight="1">
      <c r="A2" s="1"/>
      <c r="B2" s="2" t="s">
        <v>0</v>
      </c>
      <c r="C2" s="3"/>
      <c r="D2" s="3"/>
      <c r="E2" s="3"/>
      <c r="F2" s="3"/>
      <c r="G2" s="3"/>
      <c r="H2" s="3"/>
      <c r="I2" s="4"/>
      <c r="J2" s="1"/>
    </row>
    <row r="3" ht="26.25" customHeight="1">
      <c r="A3" s="1"/>
      <c r="B3" s="5"/>
      <c r="I3" s="6"/>
      <c r="J3" s="1"/>
    </row>
    <row r="4" ht="26.25" customHeight="1">
      <c r="A4" s="1"/>
      <c r="B4" s="5"/>
      <c r="I4" s="6"/>
      <c r="J4" s="1"/>
    </row>
    <row r="5" ht="26.25" customHeight="1">
      <c r="A5" s="1"/>
      <c r="B5" s="5"/>
      <c r="I5" s="6"/>
      <c r="J5" s="1"/>
    </row>
    <row r="6" ht="26.25" customHeight="1">
      <c r="A6" s="1"/>
      <c r="B6" s="5"/>
      <c r="I6" s="6"/>
      <c r="J6" s="1"/>
    </row>
    <row r="7" ht="26.25" customHeight="1">
      <c r="A7" s="1"/>
      <c r="B7" s="5"/>
      <c r="I7" s="6"/>
      <c r="J7" s="1"/>
    </row>
    <row r="8" ht="26.25" customHeight="1">
      <c r="A8" s="1"/>
      <c r="B8" s="5"/>
      <c r="I8" s="6"/>
      <c r="J8" s="1"/>
    </row>
    <row r="9" ht="26.25" customHeight="1">
      <c r="A9" s="1"/>
      <c r="B9" s="7"/>
      <c r="C9" s="8"/>
      <c r="D9" s="8"/>
      <c r="E9" s="8"/>
      <c r="F9" s="8"/>
      <c r="G9" s="8"/>
      <c r="H9" s="8"/>
      <c r="I9" s="9"/>
      <c r="J9" s="1"/>
    </row>
    <row r="10">
      <c r="B10" s="10"/>
      <c r="C10" s="10"/>
      <c r="D10" s="10"/>
      <c r="E10" s="10"/>
    </row>
    <row r="11">
      <c r="B11" s="11" t="s">
        <v>1</v>
      </c>
      <c r="C11" s="10"/>
      <c r="D11" s="10"/>
      <c r="E11" s="10"/>
    </row>
    <row r="12">
      <c r="B12" s="10"/>
      <c r="C12" s="10"/>
      <c r="D12" s="10"/>
      <c r="E12" s="10"/>
    </row>
    <row r="13">
      <c r="B13" s="12" t="s">
        <v>2</v>
      </c>
      <c r="C13" s="13" t="s">
        <v>3</v>
      </c>
      <c r="D13" s="13">
        <v>1.0</v>
      </c>
      <c r="E13" s="13">
        <v>2.0</v>
      </c>
      <c r="F13" s="13">
        <v>3.0</v>
      </c>
      <c r="G13" s="13">
        <v>4.0</v>
      </c>
      <c r="H13" s="14" t="s">
        <v>4</v>
      </c>
      <c r="I13" s="15" t="s">
        <v>5</v>
      </c>
    </row>
    <row r="14">
      <c r="B14" s="16">
        <v>45901.0</v>
      </c>
      <c r="C14" s="17" t="s">
        <v>6</v>
      </c>
      <c r="D14" s="18" t="s">
        <v>7</v>
      </c>
      <c r="E14" s="18" t="s">
        <v>8</v>
      </c>
      <c r="F14" s="18" t="s">
        <v>9</v>
      </c>
      <c r="G14" s="18" t="s">
        <v>10</v>
      </c>
      <c r="H14" s="19" t="str">
        <f>IFERROR(__xludf.DUMMYFUNCTION("IF(COUNTA(D14:G14)=0, """", 
  TEXT(
    AVERAGE(
      FILTER(
        ARRAYFORMULA(
          IF(
            REGEXMATCH(D14:G14, ""^\d+:\d+\.\d+$""),
            VALUE(REGEXEXTRACT(D14:G14, ""^\d+"")) * 60 + VALUE(REGEXEXTRACT(D14:G14, "":(\d+\.\d+)$"""&amp;")),
            VALUE(D14:G14)
          )
        ),
        D14:G14 &lt;&gt; """"
      )
    ) / 86400,
    ""m:ss.0""
  )
)
"),"0:31.9")</f>
        <v>0:31.9</v>
      </c>
      <c r="I14" s="20" t="str">
        <f>IFERROR(__xludf.DUMMYFUNCTION("IF(OR(B14="""", C14="""", H14=""""), """", 
  IFNA(
    LET(
      currStyle, C14,
      currTimeStr, H14,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FILTER(H$4:H13, C$4:C13=currStyle, ISNUMBER(H$4:H13)+REGEXMATCH(H$4:H13,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</row>
    <row r="15">
      <c r="B15" s="21">
        <v>45908.0</v>
      </c>
      <c r="C15" s="22" t="s">
        <v>6</v>
      </c>
      <c r="D15" s="23" t="s">
        <v>11</v>
      </c>
      <c r="E15" s="23" t="s">
        <v>12</v>
      </c>
      <c r="F15" s="23" t="s">
        <v>13</v>
      </c>
      <c r="G15" s="23" t="s">
        <v>14</v>
      </c>
      <c r="H15" s="24" t="str">
        <f>IFERROR(__xludf.DUMMYFUNCTION("IF(COUNTA(D15:G15)=0, """", 
  TEXT(
    AVERAGE(
      FILTER(
        ARRAYFORMULA(
          IF(
            REGEXMATCH(D15:G15, ""^\d+:\d+\.\d+$""),
            VALUE(REGEXEXTRACT(D15:G15, ""^\d+"")) * 60 + VALUE(REGEXEXTRACT(D15:G15, "":(\d+\.\d+)$"""&amp;")),
            VALUE(D15:G15)
          )
        ),
        D15:G15 &lt;&gt; """"
      )
    ) / 86400,
    ""m:ss.0""
  )
)
"),"0:31.4")</f>
        <v>0:31.4</v>
      </c>
      <c r="I15" s="25" t="str">
        <f>IFERROR(__xludf.DUMMYFUNCTION("IF(OR(B15="""", C15="""", H15=""""), """", 
  IFNA(
    LET(
      currStyle, C15,
      currTimeStr, H15,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FILTER(H$4:H14, C$4:C14=currStyle, ISNUMBER(H$4:H14)+REGEXMATCH(H$4:H14,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)"),"–0:00.5")</f>
        <v>–0:00.5</v>
      </c>
    </row>
    <row r="16">
      <c r="B16" s="26" t="s">
        <v>15</v>
      </c>
      <c r="C16" s="4"/>
      <c r="D16" s="26" t="s">
        <v>15</v>
      </c>
      <c r="E16" s="3"/>
      <c r="F16" s="3"/>
      <c r="G16" s="4"/>
      <c r="H16" s="26" t="s">
        <v>15</v>
      </c>
      <c r="I16" s="4"/>
    </row>
    <row r="17">
      <c r="B17" s="27" t="s">
        <v>16</v>
      </c>
      <c r="C17" s="9"/>
      <c r="D17" s="27" t="s">
        <v>17</v>
      </c>
      <c r="E17" s="8"/>
      <c r="F17" s="8"/>
      <c r="G17" s="9"/>
      <c r="H17" s="28" t="s">
        <v>18</v>
      </c>
      <c r="I17" s="9"/>
    </row>
  </sheetData>
  <mergeCells count="7">
    <mergeCell ref="B2:I9"/>
    <mergeCell ref="B16:C16"/>
    <mergeCell ref="D16:G16"/>
    <mergeCell ref="H16:I16"/>
    <mergeCell ref="B17:C17"/>
    <mergeCell ref="D17:G17"/>
    <mergeCell ref="H17:I17"/>
  </mergeCells>
  <conditionalFormatting sqref="I14:I15">
    <cfRule type="containsText" dxfId="0" priority="1" operator="containsText" text="–">
      <formula>NOT(ISERROR(SEARCH(("–"),(I14))))</formula>
    </cfRule>
  </conditionalFormatting>
  <conditionalFormatting sqref="I14:I15">
    <cfRule type="containsText" dxfId="1" priority="2" operator="containsText" text="+">
      <formula>NOT(ISERROR(SEARCH(("+"),(I14))))</formula>
    </cfRule>
  </conditionalFormatting>
  <dataValidations>
    <dataValidation type="list" allowBlank="1" showErrorMessage="1" sqref="C14:C15">
      <formula1>"Кроль,Батерфляй,На спині,Брас"</formula1>
    </dataValidation>
    <dataValidation type="custom" allowBlank="1" showDropDown="1" sqref="B14:B15">
      <formula1>OR(NOT(ISERROR(DATEVALUE(B14))), AND(ISNUMBER(B14), LEFT(CELL("format", B14))="D"))</formula1>
    </dataValidation>
  </dataValidation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990100"/>
    <outlinePr summaryBelow="0" summaryRight="0"/>
  </sheetPr>
  <sheetViews>
    <sheetView workbookViewId="0"/>
  </sheetViews>
  <sheetFormatPr customHeight="1" defaultColWidth="12.63" defaultRowHeight="15.75"/>
  <cols>
    <col customWidth="1" min="1" max="1" width="10.63"/>
    <col customWidth="1" min="2" max="2" width="18.63"/>
    <col customWidth="1" min="3" max="4" width="12.63"/>
    <col customWidth="1" min="7" max="7" width="50.88"/>
  </cols>
  <sheetData>
    <row r="1" ht="52.5" customHeight="1">
      <c r="A1" s="29" t="s">
        <v>19</v>
      </c>
      <c r="C1" s="30" t="s">
        <v>20</v>
      </c>
      <c r="G1" s="30" t="s">
        <v>21</v>
      </c>
    </row>
    <row r="2">
      <c r="A2" s="31"/>
      <c r="B2" s="31"/>
      <c r="C2" s="31"/>
      <c r="D2" s="31"/>
      <c r="E2" s="31"/>
      <c r="F2" s="31"/>
      <c r="G2" s="31"/>
    </row>
    <row r="3">
      <c r="A3" s="32" t="s">
        <v>2</v>
      </c>
      <c r="B3" s="32" t="s">
        <v>3</v>
      </c>
      <c r="C3" s="32">
        <v>1.0</v>
      </c>
      <c r="D3" s="32">
        <v>2.0</v>
      </c>
      <c r="E3" s="33" t="s">
        <v>4</v>
      </c>
      <c r="F3" s="34" t="s">
        <v>5</v>
      </c>
      <c r="G3" s="35" t="s">
        <v>22</v>
      </c>
    </row>
    <row r="4">
      <c r="A4" s="36"/>
      <c r="B4" s="17"/>
      <c r="C4" s="18"/>
      <c r="D4" s="18"/>
      <c r="E4" s="19" t="str">
        <f>IFERROR(__xludf.DUMMYFUNCTION("IF(COUNTA(C4:D4)=0, """", 
  TEXT(
    AVERAGE(
      FILTER(
        ARRAYFORMULA(
          IF(
            REGEXMATCH(C4:D4, ""^\d+:\d+\.\d+$""),
            VALUE(REGEXEXTRACT(C4:D4, ""^\d+"")) * 60 + VALUE(REGEXEXTRACT(C4:D4, "":(\d+\.\d+)$"")),
    "&amp;"        VALUE(C4:D4)
          )
        ),
        C4:D4 &lt;&gt; """"
      )
    ) / 86400,
    ""m:ss.00""
  )
)
"),"")</f>
        <v/>
      </c>
      <c r="F4" s="17"/>
      <c r="G4" s="37"/>
    </row>
    <row r="5">
      <c r="A5" s="36"/>
      <c r="B5" s="17"/>
      <c r="C5" s="18"/>
      <c r="D5" s="18"/>
      <c r="E5" s="19" t="str">
        <f>IFERROR(__xludf.DUMMYFUNCTION("IF(COUNTA(C5:D5)=0, """", 
  TEXT(
    AVERAGE(
      FILTER(
        ARRAYFORMULA(
          IF(
            REGEXMATCH(C5:D5, ""^\d+:\d+\.\d+$""),
            VALUE(REGEXEXTRACT(C5:D5, ""^\d+"")) * 60 + VALUE(REGEXEXTRACT(C5:D5, "":(\d+\.\d+)$"")),
    "&amp;"        VALUE(C5:D5)
          )
        ),
        C5:D5 &lt;&gt; """"
      )
    ) / 86400,
    ""m:ss.00""
  )
)
"),"")</f>
        <v/>
      </c>
      <c r="F5" s="17" t="str">
        <f>IFERROR(__xludf.DUMMYFUNCTION("IF(OR(A5="""",B5="""",E5=""""),"""", 
 IFNA(
   LET(
     currStyle, B5,
     currTimeStr, E5,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FILTER(E$3:E4, B$3:B4=currStyle, ISNUMBER(E$3:E4)+REGEXMATCH(E$3:E4,""^\d+:\d+\.\d+$"")),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sign&amp;""m:ss.00""))
 "&amp;"  ),
   """"
 )
)"),"")</f>
        <v/>
      </c>
      <c r="G5" s="38"/>
    </row>
    <row r="6">
      <c r="A6" s="36"/>
      <c r="B6" s="17"/>
      <c r="C6" s="18"/>
      <c r="D6" s="18"/>
      <c r="E6" s="19" t="str">
        <f>IFERROR(__xludf.DUMMYFUNCTION("IF(COUNTA(C6:D6)=0, """", 
  TEXT(
    AVERAGE(
      FILTER(
        ARRAYFORMULA(
          IF(
            REGEXMATCH(C6:D6, ""^\d+:\d+\.\d+$""),
            VALUE(REGEXEXTRACT(C6:D6, ""^\d+"")) * 60 + VALUE(REGEXEXTRACT(C6:D6, "":(\d+\.\d+)$"")),
    "&amp;"        VALUE(C6:D6)
          )
        ),
        C6:D6 &lt;&gt; """"
      )
    ) / 86400,
    ""m:ss.00""
  )
)
"),"")</f>
        <v/>
      </c>
      <c r="F6" s="17" t="str">
        <f>IFERROR(__xludf.DUMMYFUNCTION("IF(OR(A6="""",B6="""",E6=""""),"""", 
 IFNA(
   LET(
     currStyle, B6,
     currTimeStr, E6,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FILTER(E$3:E5, B$3:B5=currStyle, ISNUMBER(E$3:E5)+REGEXMATCH(E$3:E5,""^\d+:\d+\.\d+$"")),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sign&amp;""m:ss.00""))
 "&amp;"  ),
   """"
 )
)"),"")</f>
        <v/>
      </c>
      <c r="G6" s="38"/>
    </row>
    <row r="7">
      <c r="A7" s="36"/>
      <c r="B7" s="17"/>
      <c r="C7" s="18"/>
      <c r="D7" s="18"/>
      <c r="E7" s="19" t="str">
        <f>IFERROR(__xludf.DUMMYFUNCTION("IF(COUNTA(C7:D7)=0, """", 
  TEXT(
    AVERAGE(
      FILTER(
        ARRAYFORMULA(
          IF(
            REGEXMATCH(C7:D7, ""^\d+:\d+\.\d+$""),
            VALUE(REGEXEXTRACT(C7:D7, ""^\d+"")) * 60 + VALUE(REGEXEXTRACT(C7:D7, "":(\d+\.\d+)$"")),
    "&amp;"        VALUE(C7:D7)
          )
        ),
        C7:D7 &lt;&gt; """"
      )
    ) / 86400,
    ""m:ss.00""
  )
)
"),"")</f>
        <v/>
      </c>
      <c r="F7" s="17" t="str">
        <f>IFERROR(__xludf.DUMMYFUNCTION("IF(OR(A7="""",B7="""",E7=""""),"""", 
 IFNA(
   LET(
     currStyle, B7,
     currTimeStr, E7,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FILTER(E$3:E6, B$3:B6=currStyle, ISNUMBER(E$3:E6)+REGEXMATCH(E$3:E6,""^\d+:\d+\.\d+$"")),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sign&amp;""m:ss.00""))
 "&amp;"  ),
   """"
 )
)"),"")</f>
        <v/>
      </c>
      <c r="G7" s="38"/>
    </row>
    <row r="8">
      <c r="A8" s="36"/>
      <c r="B8" s="17"/>
      <c r="C8" s="18"/>
      <c r="D8" s="18"/>
      <c r="E8" s="19" t="str">
        <f>IFERROR(__xludf.DUMMYFUNCTION("IF(COUNTA(C8:D8)=0, """", 
  TEXT(
    AVERAGE(
      FILTER(
        ARRAYFORMULA(
          IF(
            REGEXMATCH(C8:D8, ""^\d+:\d+\.\d+$""),
            VALUE(REGEXEXTRACT(C8:D8, ""^\d+"")) * 60 + VALUE(REGEXEXTRACT(C8:D8, "":(\d+\.\d+)$"")),
    "&amp;"        VALUE(C8:D8)
          )
        ),
        C8:D8 &lt;&gt; """"
      )
    ) / 86400,
    ""m:ss.00""
  )
)
"),"")</f>
        <v/>
      </c>
      <c r="F8" s="17" t="str">
        <f>IFERROR(__xludf.DUMMYFUNCTION("IF(OR(A8="""",B8="""",E8=""""),"""", 
 IFNA(
   LET(
     currStyle, B8,
     currTimeStr, E8,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FILTER(E$3:E7, B$3:B7=currStyle, ISNUMBER(E$3:E7)+REGEXMATCH(E$3:E7,""^\d+:\d+\.\d+$"")),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sign&amp;""m:ss.00""))
 "&amp;"  ),
   """"
 )
)"),"")</f>
        <v/>
      </c>
      <c r="G8" s="38"/>
    </row>
    <row r="9">
      <c r="A9" s="36"/>
      <c r="B9" s="17"/>
      <c r="C9" s="18"/>
      <c r="D9" s="18"/>
      <c r="E9" s="19" t="str">
        <f>IFERROR(__xludf.DUMMYFUNCTION("IF(COUNTA(C9:D9)=0, """", 
  TEXT(
    AVERAGE(
      FILTER(
        ARRAYFORMULA(
          IF(
            REGEXMATCH(C9:D9, ""^\d+:\d+\.\d+$""),
            VALUE(REGEXEXTRACT(C9:D9, ""^\d+"")) * 60 + VALUE(REGEXEXTRACT(C9:D9, "":(\d+\.\d+)$"")),
    "&amp;"        VALUE(C9:D9)
          )
        ),
        C9:D9 &lt;&gt; """"
      )
    ) / 86400,
    ""m:ss.00""
  )
)
"),"")</f>
        <v/>
      </c>
      <c r="F9" s="17" t="str">
        <f>IFERROR(__xludf.DUMMYFUNCTION("IF(OR(A9="""",B9="""",E9=""""),"""", 
 IFNA(
   LET(
     currStyle, B9,
     currTimeStr, E9,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FILTER(E$3:E8, B$3:B8=currStyle, ISNUMBER(E$3:E8)+REGEXMATCH(E$3:E8,""^\d+:\d+\.\d+$"")),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sign&amp;""m:ss.00""))
 "&amp;"  ),
   """"
 )
)"),"")</f>
        <v/>
      </c>
      <c r="G9" s="38"/>
    </row>
    <row r="10">
      <c r="A10" s="36"/>
      <c r="B10" s="17"/>
      <c r="C10" s="18"/>
      <c r="D10" s="18"/>
      <c r="E10" s="19" t="str">
        <f>IFERROR(__xludf.DUMMYFUNCTION("IF(COUNTA(C10:D10)=0, """", 
  TEXT(
    AVERAGE(
      FILTER(
        ARRAYFORMULA(
          IF(
            REGEXMATCH(C10:D10, ""^\d+:\d+\.\d+$""),
            VALUE(REGEXEXTRACT(C10:D10, ""^\d+"")) * 60 + VALUE(REGEXEXTRACT(C10:D10, "":(\d+\.\d+)$"""&amp;")),
            VALUE(C10:D10)
          )
        ),
        C10:D10 &lt;&gt; """"
      )
    ) / 86400,
    ""m:ss.00""
  )
)
"),"")</f>
        <v/>
      </c>
      <c r="F10" s="17" t="str">
        <f>IFERROR(__xludf.DUMMYFUNCTION("IF(OR(A10="""",B10="""",E10=""""),"""", 
 IFNA(
   LET(
     currStyle, B10,
     currTimeStr, E10,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FILTER(E$3:E9, B$3:B9=currStyle, ISNUMBER(E$3:E9)+REGEXMATCH(E$3:E9,""^\d+:\d+\.\d+$"")),
     prevTimeS"&amp;"tr, IF(COUNTA(histTimes)=0,"""",INDEX(histTimes,COUNTA(histTimes))),
     prevTime, IF(ISNUMBER(prevTimeStr), prevTimeStr,
                 IF(REGEXMATCH(prevTimeStr,""^\d+:\d+\.\d+$""),
                    VALUE(LEFT(prevTimeStr,FIND("":"",prevTimeStr)-1"&amp;"))*60 + VALUE(MID(prevTimeStr,FIND("":"",prevTimeStr)+1,10)),
                    VALUE(prevTimeStr))),
     delta, currTime - prevTime,
     sign, IF(delta&gt;0,""+"",IF(delta&lt;0,""–"","""")),
     IF(prevTime="""","""",TEXT(ABS(delta)/86400, sign&amp;""m:ss.00"&amp;"""))
   ),
   """"
 )
)"),"")</f>
        <v/>
      </c>
      <c r="G10" s="38"/>
    </row>
    <row r="11">
      <c r="A11" s="39"/>
      <c r="B11" s="17"/>
      <c r="C11" s="40"/>
      <c r="D11" s="40"/>
      <c r="E11" s="19" t="str">
        <f>IFERROR(__xludf.DUMMYFUNCTION("IF(COUNTA(C11:D11)=0, """", 
  TEXT(
    AVERAGE(
      FILTER(
        ARRAYFORMULA(
          IF(
            REGEXMATCH(C11:D11, ""^\d+:\d+\.\d+$""),
            VALUE(REGEXEXTRACT(C11:D11, ""^\d+"")) * 60 + VALUE(REGEXEXTRACT(C11:D11, "":(\d+\.\d+)$"""&amp;")),
            VALUE(C11:D11)
          )
        ),
        C11:D11 &lt;&gt; """"
      )
    ) / 86400,
    ""m:ss.00""
  )
)
"),"")</f>
        <v/>
      </c>
      <c r="F11" s="17" t="str">
        <f>IFERROR(__xludf.DUMMYFUNCTION("IF(OR(A11="""",B11="""",E11=""""),"""", 
 IFNA(
   LET(
     currStyle, B11,
     currTimeStr, E11,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FILTER(E$3:E10, B$3:B10=currStyle, ISNUMBER(E$3:E10)+REGEXMATCH(E$3:E10,""^\d+:\d+\.\d+$"")),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11" s="38"/>
    </row>
    <row r="12">
      <c r="A12" s="39"/>
      <c r="B12" s="41"/>
      <c r="C12" s="40"/>
      <c r="D12" s="40"/>
      <c r="E12" s="19" t="str">
        <f>IFERROR(__xludf.DUMMYFUNCTION("IF(COUNTA(C12:D12)=0, """", 
  TEXT(
    AVERAGE(
      FILTER(
        ARRAYFORMULA(
          IF(
            REGEXMATCH(C12:D12, ""^\d+:\d+\.\d+$""),
            VALUE(REGEXEXTRACT(C12:D12, ""^\d+"")) * 60 + VALUE(REGEXEXTRACT(C12:D12, "":(\d+\.\d+)$"""&amp;")),
            VALUE(C12:D12)
          )
        ),
        C12:D12 &lt;&gt; """"
      )
    ) / 86400,
    ""m:ss.00""
  )
)
"),"")</f>
        <v/>
      </c>
      <c r="F12" s="17" t="str">
        <f>IFERROR(__xludf.DUMMYFUNCTION("IF(OR(A12="""",B12="""",E12=""""),"""", 
 IFNA(
   LET(
     currStyle, B12,
     currTimeStr, E12,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FILTER(E$3:E11, B$3:B11=currStyle, ISNUMBER(E$3:E11)+REGEXMATCH(E$3:E11,""^\d+:\d+\.\d+$"")),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12" s="38"/>
    </row>
    <row r="13">
      <c r="A13" s="39"/>
      <c r="B13" s="41"/>
      <c r="C13" s="40"/>
      <c r="D13" s="40"/>
      <c r="E13" s="19" t="str">
        <f>IFERROR(__xludf.DUMMYFUNCTION("IF(COUNTA(C13:D13)=0, """", 
  TEXT(
    AVERAGE(
      FILTER(
        ARRAYFORMULA(
          IF(
            REGEXMATCH(C13:D13, ""^\d+:\d+\.\d+$""),
            VALUE(REGEXEXTRACT(C13:D13, ""^\d+"")) * 60 + VALUE(REGEXEXTRACT(C13:D13, "":(\d+\.\d+)$"""&amp;")),
            VALUE(C13:D13)
          )
        ),
        C13:D13 &lt;&gt; """"
      )
    ) / 86400,
    ""m:ss.00""
  )
)
"),"")</f>
        <v/>
      </c>
      <c r="F13" s="17" t="str">
        <f>IFERROR(__xludf.DUMMYFUNCTION("IF(OR(A13="""",B13="""",E13=""""),"""", 
 IFNA(
   LET(
     currStyle, B13,
     currTimeStr, E13,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FILTER(E$3:E12, B$3:B12=currStyle, ISNUMBER(E$3:E12)+REGEXMATCH(E$3:E12,""^\d+:\d+\.\d+$"")),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13" s="38"/>
    </row>
    <row r="14">
      <c r="A14" s="36"/>
      <c r="B14" s="17"/>
      <c r="C14" s="40"/>
      <c r="D14" s="40"/>
      <c r="E14" s="19" t="str">
        <f>IFERROR(__xludf.DUMMYFUNCTION("IF(COUNTA(C14:D14)=0, """", 
  TEXT(
    AVERAGE(
      FILTER(
        ARRAYFORMULA(
          IF(
            REGEXMATCH(C14:D14, ""^\d+:\d+\.\d+$""),
            VALUE(REGEXEXTRACT(C14:D14, ""^\d+"")) * 60 + VALUE(REGEXEXTRACT(C14:D14, "":(\d+\.\d+)$"""&amp;")),
            VALUE(C14:D14)
          )
        ),
        C14:D14 &lt;&gt; """"
      )
    ) / 86400,
    ""m:ss.00""
  )
)
"),"")</f>
        <v/>
      </c>
      <c r="F14" s="17" t="str">
        <f>IFERROR(__xludf.DUMMYFUNCTION("IF(OR(A14="""",B14="""",E14=""""),"""", 
 IFNA(
   LET(
     currStyle, B14,
     currTimeStr, E14,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FILTER(E$3:E13, B$3:B13=currStyle, ISNUMBER(E$3:E13)+REGEXMATCH(E$3:E13,""^\d+:\d+\.\d+$"")),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14" s="38"/>
    </row>
    <row r="15">
      <c r="A15" s="39"/>
      <c r="B15" s="41"/>
      <c r="C15" s="40"/>
      <c r="D15" s="40"/>
      <c r="E15" s="19" t="str">
        <f>IFERROR(__xludf.DUMMYFUNCTION("IF(COUNTA(C15:D15)=0, """", 
  TEXT(
    AVERAGE(
      FILTER(
        ARRAYFORMULA(
          IF(
            REGEXMATCH(C15:D15, ""^\d+:\d+\.\d+$""),
            VALUE(REGEXEXTRACT(C15:D15, ""^\d+"")) * 60 + VALUE(REGEXEXTRACT(C15:D15, "":(\d+\.\d+)$"""&amp;")),
            VALUE(C15:D15)
          )
        ),
        C15:D15 &lt;&gt; """"
      )
    ) / 86400,
    ""m:ss.00""
  )
)
"),"")</f>
        <v/>
      </c>
      <c r="F15" s="17" t="str">
        <f>IFERROR(__xludf.DUMMYFUNCTION("IF(OR(A15="""",B15="""",E15=""""),"""", 
 IFNA(
   LET(
     currStyle, B15,
     currTimeStr, E15,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FILTER(E$3:E14, B$3:B14=currStyle, ISNUMBER(E$3:E14)+REGEXMATCH(E$3:E14,""^\d+:\d+\.\d+$"")),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15" s="38"/>
    </row>
    <row r="16">
      <c r="A16" s="39"/>
      <c r="B16" s="41"/>
      <c r="C16" s="40"/>
      <c r="D16" s="40"/>
      <c r="E16" s="19" t="str">
        <f>IFERROR(__xludf.DUMMYFUNCTION("IF(COUNTA(C16:D16)=0, """", 
  TEXT(
    AVERAGE(
      FILTER(
        ARRAYFORMULA(
          IF(
            REGEXMATCH(C16:D16, ""^\d+:\d+\.\d+$""),
            VALUE(REGEXEXTRACT(C16:D16, ""^\d+"")) * 60 + VALUE(REGEXEXTRACT(C16:D16, "":(\d+\.\d+)$"""&amp;")),
            VALUE(C16:D16)
          )
        ),
        C16:D16 &lt;&gt; """"
      )
    ) / 86400,
    ""m:ss.00""
  )
)
"),"")</f>
        <v/>
      </c>
      <c r="F16" s="17" t="str">
        <f>IFERROR(__xludf.DUMMYFUNCTION("IF(OR(A16="""",B16="""",E16=""""),"""", 
 IFNA(
   LET(
     currStyle, B16,
     currTimeStr, E16,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FILTER(E$3:E15, B$3:B15=currStyle, ISNUMBER(E$3:E15)+REGEXMATCH(E$3:E15,""^\d+:\d+\.\d+$"")),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16" s="38"/>
    </row>
    <row r="17">
      <c r="A17" s="39"/>
      <c r="B17" s="41"/>
      <c r="C17" s="40"/>
      <c r="D17" s="40"/>
      <c r="E17" s="19" t="str">
        <f>IFERROR(__xludf.DUMMYFUNCTION("IF(COUNTA(C17:D17)=0, """", 
  TEXT(
    AVERAGE(
      FILTER(
        ARRAYFORMULA(
          IF(
            REGEXMATCH(C17:D17, ""^\d+:\d+\.\d+$""),
            VALUE(REGEXEXTRACT(C17:D17, ""^\d+"")) * 60 + VALUE(REGEXEXTRACT(C17:D17, "":(\d+\.\d+)$"""&amp;")),
            VALUE(C17:D17)
          )
        ),
        C17:D17 &lt;&gt; """"
      )
    ) / 86400,
    ""m:ss.00""
  )
)
"),"")</f>
        <v/>
      </c>
      <c r="F17" s="17" t="str">
        <f>IFERROR(__xludf.DUMMYFUNCTION("IF(OR(A17="""",B17="""",E17=""""),"""", 
 IFNA(
   LET(
     currStyle, B17,
     currTimeStr, E17,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FILTER(E$3:E16, B$3:B16=currStyle, ISNUMBER(E$3:E16)+REGEXMATCH(E$3:E16,""^\d+:\d+\.\d+$"")),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17" s="38"/>
    </row>
    <row r="18">
      <c r="A18" s="39"/>
      <c r="B18" s="41"/>
      <c r="C18" s="40"/>
      <c r="D18" s="40"/>
      <c r="E18" s="19" t="str">
        <f>IFERROR(__xludf.DUMMYFUNCTION("IF(COUNTA(C18:D18)=0, """", 
  TEXT(
    AVERAGE(
      FILTER(
        ARRAYFORMULA(
          IF(
            REGEXMATCH(C18:D18, ""^\d+:\d+\.\d+$""),
            VALUE(REGEXEXTRACT(C18:D18, ""^\d+"")) * 60 + VALUE(REGEXEXTRACT(C18:D18, "":(\d+\.\d+)$"""&amp;")),
            VALUE(C18:D18)
          )
        ),
        C18:D18 &lt;&gt; """"
      )
    ) / 86400,
    ""m:ss.00""
  )
)
"),"")</f>
        <v/>
      </c>
      <c r="F18" s="17" t="str">
        <f>IFERROR(__xludf.DUMMYFUNCTION("IF(OR(A18="""",B18="""",E18=""""),"""", 
 IFNA(
   LET(
     currStyle, B18,
     currTimeStr, E18,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FILTER(E$3:E17, B$3:B17=currStyle, ISNUMBER(E$3:E17)+REGEXMATCH(E$3:E17,""^\d+:\d+\.\d+$"")),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18" s="38"/>
    </row>
    <row r="19">
      <c r="A19" s="39"/>
      <c r="B19" s="41"/>
      <c r="C19" s="40"/>
      <c r="D19" s="40"/>
      <c r="E19" s="19" t="str">
        <f>IFERROR(__xludf.DUMMYFUNCTION("IF(COUNTA(C19:D19)=0, """", 
  TEXT(
    AVERAGE(
      FILTER(
        ARRAYFORMULA(
          IF(
            REGEXMATCH(C19:D19, ""^\d+:\d+\.\d+$""),
            VALUE(REGEXEXTRACT(C19:D19, ""^\d+"")) * 60 + VALUE(REGEXEXTRACT(C19:D19, "":(\d+\.\d+)$"""&amp;")),
            VALUE(C19:D19)
          )
        ),
        C19:D19 &lt;&gt; """"
      )
    ) / 86400,
    ""m:ss.00""
  )
)
"),"")</f>
        <v/>
      </c>
      <c r="F19" s="17" t="str">
        <f>IFERROR(__xludf.DUMMYFUNCTION("IF(OR(A19="""",B19="""",E19=""""),"""", 
 IFNA(
   LET(
     currStyle, B19,
     currTimeStr, E19,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FILTER(E$3:E18, B$3:B18=currStyle, ISNUMBER(E$3:E18)+REGEXMATCH(E$3:E18,""^\d+:\d+\.\d+$"")),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19" s="38"/>
    </row>
    <row r="20">
      <c r="A20" s="39"/>
      <c r="B20" s="41"/>
      <c r="C20" s="40"/>
      <c r="D20" s="40"/>
      <c r="E20" s="19" t="str">
        <f>IFERROR(__xludf.DUMMYFUNCTION("IF(COUNTA(C20:D20)=0, """", 
  TEXT(
    AVERAGE(
      FILTER(
        ARRAYFORMULA(
          IF(
            REGEXMATCH(C20:D20, ""^\d+:\d+\.\d+$""),
            VALUE(REGEXEXTRACT(C20:D20, ""^\d+"")) * 60 + VALUE(REGEXEXTRACT(C20:D20, "":(\d+\.\d+)$"""&amp;")),
            VALUE(C20:D20)
          )
        ),
        C20:D20 &lt;&gt; """"
      )
    ) / 86400,
    ""m:ss.00""
  )
)
"),"")</f>
        <v/>
      </c>
      <c r="F20" s="17" t="str">
        <f>IFERROR(__xludf.DUMMYFUNCTION("IF(OR(A20="""",B20="""",E20=""""),"""", 
 IFNA(
   LET(
     currStyle, B20,
     currTimeStr, E20,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FILTER(E$3:E19, B$3:B19=currStyle, ISNUMBER(E$3:E19)+REGEXMATCH(E$3:E19,""^\d+:\d+\.\d+$"")),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20" s="38"/>
    </row>
    <row r="21">
      <c r="A21" s="39"/>
      <c r="B21" s="41"/>
      <c r="C21" s="40"/>
      <c r="D21" s="40"/>
      <c r="E21" s="19" t="str">
        <f>IFERROR(__xludf.DUMMYFUNCTION("IF(COUNTA(C21:D21)=0, """", 
  TEXT(
    AVERAGE(
      FILTER(
        ARRAYFORMULA(
          IF(
            REGEXMATCH(C21:D21, ""^\d+:\d+\.\d+$""),
            VALUE(REGEXEXTRACT(C21:D21, ""^\d+"")) * 60 + VALUE(REGEXEXTRACT(C21:D21, "":(\d+\.\d+)$"""&amp;")),
            VALUE(C21:D21)
          )
        ),
        C21:D21 &lt;&gt; """"
      )
    ) / 86400,
    ""m:ss.00""
  )
)
"),"")</f>
        <v/>
      </c>
      <c r="F21" s="17" t="str">
        <f>IFERROR(__xludf.DUMMYFUNCTION("IF(OR(A21="""",B21="""",E21=""""),"""", 
 IFNA(
   LET(
     currStyle, B21,
     currTimeStr, E21,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FILTER(E$3:E20, B$3:B20=currStyle, ISNUMBER(E$3:E20)+REGEXMATCH(E$3:E20,""^\d+:\d+\.\d+$"")),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21" s="38"/>
    </row>
    <row r="22">
      <c r="A22" s="39"/>
      <c r="B22" s="41"/>
      <c r="C22" s="40"/>
      <c r="D22" s="40"/>
      <c r="E22" s="19" t="str">
        <f>IFERROR(__xludf.DUMMYFUNCTION("IF(COUNTA(C22:D22)=0, """", 
  TEXT(
    AVERAGE(
      FILTER(
        ARRAYFORMULA(
          IF(
            REGEXMATCH(C22:D22, ""^\d+:\d+\.\d+$""),
            VALUE(REGEXEXTRACT(C22:D22, ""^\d+"")) * 60 + VALUE(REGEXEXTRACT(C22:D22, "":(\d+\.\d+)$"""&amp;")),
            VALUE(C22:D22)
          )
        ),
        C22:D22 &lt;&gt; """"
      )
    ) / 86400,
    ""m:ss.00""
  )
)
"),"")</f>
        <v/>
      </c>
      <c r="F22" s="17" t="str">
        <f>IFERROR(__xludf.DUMMYFUNCTION("IF(OR(A22="""",B22="""",E22=""""),"""", 
 IFNA(
   LET(
     currStyle, B22,
     currTimeStr, E22,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FILTER(E$3:E21, B$3:B21=currStyle, ISNUMBER(E$3:E21)+REGEXMATCH(E$3:E21,""^\d+:\d+\.\d+$"")),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22" s="38"/>
    </row>
    <row r="23">
      <c r="A23" s="39"/>
      <c r="B23" s="41"/>
      <c r="C23" s="40"/>
      <c r="D23" s="40"/>
      <c r="E23" s="19" t="str">
        <f>IFERROR(__xludf.DUMMYFUNCTION("IF(COUNTA(C23:D23)=0, """", 
  TEXT(
    AVERAGE(
      FILTER(
        ARRAYFORMULA(
          IF(
            REGEXMATCH(C23:D23, ""^\d+:\d+\.\d+$""),
            VALUE(REGEXEXTRACT(C23:D23, ""^\d+"")) * 60 + VALUE(REGEXEXTRACT(C23:D23, "":(\d+\.\d+)$"""&amp;")),
            VALUE(C23:D23)
          )
        ),
        C23:D23 &lt;&gt; """"
      )
    ) / 86400,
    ""m:ss.00""
  )
)
"),"")</f>
        <v/>
      </c>
      <c r="F23" s="17" t="str">
        <f>IFERROR(__xludf.DUMMYFUNCTION("IF(OR(A23="""",B23="""",E23=""""),"""", 
 IFNA(
   LET(
     currStyle, B23,
     currTimeStr, E23,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FILTER(E$3:E22, B$3:B22=currStyle, ISNUMBER(E$3:E22)+REGEXMATCH(E$3:E22,""^\d+:\d+\.\d+$"")),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23" s="38"/>
    </row>
    <row r="24">
      <c r="A24" s="39"/>
      <c r="B24" s="41"/>
      <c r="C24" s="40"/>
      <c r="D24" s="40"/>
      <c r="E24" s="19" t="str">
        <f>IFERROR(__xludf.DUMMYFUNCTION("IF(COUNTA(C24:D24)=0, """", 
  TEXT(
    AVERAGE(
      FILTER(
        ARRAYFORMULA(
          IF(
            REGEXMATCH(C24:D24, ""^\d+:\d+\.\d+$""),
            VALUE(REGEXEXTRACT(C24:D24, ""^\d+"")) * 60 + VALUE(REGEXEXTRACT(C24:D24, "":(\d+\.\d+)$"""&amp;")),
            VALUE(C24:D24)
          )
        ),
        C24:D24 &lt;&gt; """"
      )
    ) / 86400,
    ""m:ss.00""
  )
)
"),"")</f>
        <v/>
      </c>
      <c r="F24" s="17" t="str">
        <f>IFERROR(__xludf.DUMMYFUNCTION("IF(OR(A24="""",B24="""",E24=""""),"""", 
 IFNA(
   LET(
     currStyle, B24,
     currTimeStr, E24,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FILTER(E$3:E23, B$3:B23=currStyle, ISNUMBER(E$3:E23)+REGEXMATCH(E$3:E23,""^\d+:\d+\.\d+$"")),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24" s="38"/>
    </row>
    <row r="25">
      <c r="A25" s="39"/>
      <c r="B25" s="41"/>
      <c r="C25" s="40"/>
      <c r="D25" s="40"/>
      <c r="E25" s="19" t="str">
        <f>IFERROR(__xludf.DUMMYFUNCTION("IF(COUNTA(C25:D25)=0, """", 
  TEXT(
    AVERAGE(
      FILTER(
        ARRAYFORMULA(
          IF(
            REGEXMATCH(C25:D25, ""^\d+:\d+\.\d+$""),
            VALUE(REGEXEXTRACT(C25:D25, ""^\d+"")) * 60 + VALUE(REGEXEXTRACT(C25:D25, "":(\d+\.\d+)$"""&amp;")),
            VALUE(C25:D25)
          )
        ),
        C25:D25 &lt;&gt; """"
      )
    ) / 86400,
    ""m:ss.00""
  )
)
"),"")</f>
        <v/>
      </c>
      <c r="F25" s="17" t="str">
        <f>IFERROR(__xludf.DUMMYFUNCTION("IF(OR(A25="""",B25="""",E25=""""),"""", 
 IFNA(
   LET(
     currStyle, B25,
     currTimeStr, E25,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FILTER(E$3:E24, B$3:B24=currStyle, ISNUMBER(E$3:E24)+REGEXMATCH(E$3:E24,""^\d+:\d+\.\d+$"")),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25" s="38"/>
    </row>
    <row r="26">
      <c r="A26" s="39"/>
      <c r="B26" s="41"/>
      <c r="C26" s="40"/>
      <c r="D26" s="40"/>
      <c r="E26" s="19" t="str">
        <f>IFERROR(__xludf.DUMMYFUNCTION("IF(COUNTA(C26:D26)=0, """", 
  TEXT(
    AVERAGE(
      FILTER(
        ARRAYFORMULA(
          IF(
            REGEXMATCH(C26:D26, ""^\d+:\d+\.\d+$""),
            VALUE(REGEXEXTRACT(C26:D26, ""^\d+"")) * 60 + VALUE(REGEXEXTRACT(C26:D26, "":(\d+\.\d+)$"""&amp;")),
            VALUE(C26:D26)
          )
        ),
        C26:D26 &lt;&gt; """"
      )
    ) / 86400,
    ""m:ss.00""
  )
)
"),"")</f>
        <v/>
      </c>
      <c r="F26" s="17" t="str">
        <f>IFERROR(__xludf.DUMMYFUNCTION("IF(OR(A26="""",B26="""",E26=""""),"""", 
 IFNA(
   LET(
     currStyle, B26,
     currTimeStr, E26,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FILTER(E$3:E25, B$3:B25=currStyle, ISNUMBER(E$3:E25)+REGEXMATCH(E$3:E25,""^\d+:\d+\.\d+$"")),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26" s="38"/>
    </row>
    <row r="27">
      <c r="A27" s="39"/>
      <c r="B27" s="41"/>
      <c r="C27" s="40"/>
      <c r="D27" s="40"/>
      <c r="E27" s="19" t="str">
        <f>IFERROR(__xludf.DUMMYFUNCTION("IF(COUNTA(C27:D27)=0, """", 
  TEXT(
    AVERAGE(
      FILTER(
        ARRAYFORMULA(
          IF(
            REGEXMATCH(C27:D27, ""^\d+:\d+\.\d+$""),
            VALUE(REGEXEXTRACT(C27:D27, ""^\d+"")) * 60 + VALUE(REGEXEXTRACT(C27:D27, "":(\d+\.\d+)$"""&amp;")),
            VALUE(C27:D27)
          )
        ),
        C27:D27 &lt;&gt; """"
      )
    ) / 86400,
    ""m:ss.00""
  )
)
"),"")</f>
        <v/>
      </c>
      <c r="F27" s="17" t="str">
        <f>IFERROR(__xludf.DUMMYFUNCTION("IF(OR(A27="""",B27="""",E27=""""),"""", 
 IFNA(
   LET(
     currStyle, B27,
     currTimeStr, E27,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FILTER(E$3:E26, B$3:B26=currStyle, ISNUMBER(E$3:E26)+REGEXMATCH(E$3:E26,""^\d+:\d+\.\d+$"")),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27" s="38"/>
    </row>
    <row r="28">
      <c r="A28" s="39"/>
      <c r="B28" s="41"/>
      <c r="C28" s="40"/>
      <c r="D28" s="40"/>
      <c r="E28" s="19" t="str">
        <f>IFERROR(__xludf.DUMMYFUNCTION("IF(COUNTA(C28:D28)=0, """", 
  TEXT(
    AVERAGE(
      FILTER(
        ARRAYFORMULA(
          IF(
            REGEXMATCH(C28:D28, ""^\d+:\d+\.\d+$""),
            VALUE(REGEXEXTRACT(C28:D28, ""^\d+"")) * 60 + VALUE(REGEXEXTRACT(C28:D28, "":(\d+\.\d+)$"""&amp;")),
            VALUE(C28:D28)
          )
        ),
        C28:D28 &lt;&gt; """"
      )
    ) / 86400,
    ""m:ss.00""
  )
)
"),"")</f>
        <v/>
      </c>
      <c r="F28" s="17" t="str">
        <f>IFERROR(__xludf.DUMMYFUNCTION("IF(OR(A28="""",B28="""",E28=""""),"""", 
 IFNA(
   LET(
     currStyle, B28,
     currTimeStr, E28,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FILTER(E$3:E27, B$3:B27=currStyle, ISNUMBER(E$3:E27)+REGEXMATCH(E$3:E27,""^\d+:\d+\.\d+$"")),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28" s="38"/>
    </row>
    <row r="29">
      <c r="A29" s="39"/>
      <c r="B29" s="41"/>
      <c r="C29" s="40"/>
      <c r="D29" s="40"/>
      <c r="E29" s="19" t="str">
        <f>IFERROR(__xludf.DUMMYFUNCTION("IF(COUNTA(C29:D29)=0, """", 
  TEXT(
    AVERAGE(
      FILTER(
        ARRAYFORMULA(
          IF(
            REGEXMATCH(C29:D29, ""^\d+:\d+\.\d+$""),
            VALUE(REGEXEXTRACT(C29:D29, ""^\d+"")) * 60 + VALUE(REGEXEXTRACT(C29:D29, "":(\d+\.\d+)$"""&amp;")),
            VALUE(C29:D29)
          )
        ),
        C29:D29 &lt;&gt; """"
      )
    ) / 86400,
    ""m:ss.00""
  )
)
"),"")</f>
        <v/>
      </c>
      <c r="F29" s="17" t="str">
        <f>IFERROR(__xludf.DUMMYFUNCTION("IF(OR(A29="""",B29="""",E29=""""),"""", 
 IFNA(
   LET(
     currStyle, B29,
     currTimeStr, E29,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FILTER(E$3:E28, B$3:B28=currStyle, ISNUMBER(E$3:E28)+REGEXMATCH(E$3:E28,""^\d+:\d+\.\d+$"")),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29" s="38"/>
    </row>
    <row r="30">
      <c r="A30" s="39"/>
      <c r="B30" s="41"/>
      <c r="C30" s="40"/>
      <c r="D30" s="40"/>
      <c r="E30" s="19" t="str">
        <f>IFERROR(__xludf.DUMMYFUNCTION("IF(COUNTA(C30:D30)=0, """", 
  TEXT(
    AVERAGE(
      FILTER(
        ARRAYFORMULA(
          IF(
            REGEXMATCH(C30:D30, ""^\d+:\d+\.\d+$""),
            VALUE(REGEXEXTRACT(C30:D30, ""^\d+"")) * 60 + VALUE(REGEXEXTRACT(C30:D30, "":(\d+\.\d+)$"""&amp;")),
            VALUE(C30:D30)
          )
        ),
        C30:D30 &lt;&gt; """"
      )
    ) / 86400,
    ""m:ss.00""
  )
)
"),"")</f>
        <v/>
      </c>
      <c r="F30" s="17" t="str">
        <f>IFERROR(__xludf.DUMMYFUNCTION("IF(OR(A30="""",B30="""",E30=""""),"""", 
 IFNA(
   LET(
     currStyle, B30,
     currTimeStr, E30,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FILTER(E$3:E29, B$3:B29=currStyle, ISNUMBER(E$3:E29)+REGEXMATCH(E$3:E29,""^\d+:\d+\.\d+$"")),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30" s="38"/>
    </row>
    <row r="31">
      <c r="A31" s="39"/>
      <c r="B31" s="41"/>
      <c r="C31" s="40"/>
      <c r="D31" s="40"/>
      <c r="E31" s="19" t="str">
        <f>IFERROR(__xludf.DUMMYFUNCTION("IF(COUNTA(C31:D31)=0, """", 
  TEXT(
    AVERAGE(
      FILTER(
        ARRAYFORMULA(
          IF(
            REGEXMATCH(C31:D31, ""^\d+:\d+\.\d+$""),
            VALUE(REGEXEXTRACT(C31:D31, ""^\d+"")) * 60 + VALUE(REGEXEXTRACT(C31:D31, "":(\d+\.\d+)$"""&amp;")),
            VALUE(C31:D31)
          )
        ),
        C31:D31 &lt;&gt; """"
      )
    ) / 86400,
    ""m:ss.00""
  )
)
"),"")</f>
        <v/>
      </c>
      <c r="F31" s="17" t="str">
        <f>IFERROR(__xludf.DUMMYFUNCTION("IF(OR(A31="""",B31="""",E31=""""),"""", 
 IFNA(
   LET(
     currStyle, B31,
     currTimeStr, E31,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FILTER(E$3:E30, B$3:B30=currStyle, ISNUMBER(E$3:E30)+REGEXMATCH(E$3:E30,""^\d+:\d+\.\d+$"")),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31" s="38"/>
    </row>
    <row r="32">
      <c r="A32" s="39"/>
      <c r="B32" s="41"/>
      <c r="C32" s="40"/>
      <c r="D32" s="40"/>
      <c r="E32" s="19" t="str">
        <f>IFERROR(__xludf.DUMMYFUNCTION("IF(COUNTA(C32:D32)=0, """", 
  TEXT(
    AVERAGE(
      FILTER(
        ARRAYFORMULA(
          IF(
            REGEXMATCH(C32:D32, ""^\d+:\d+\.\d+$""),
            VALUE(REGEXEXTRACT(C32:D32, ""^\d+"")) * 60 + VALUE(REGEXEXTRACT(C32:D32, "":(\d+\.\d+)$"""&amp;")),
            VALUE(C32:D32)
          )
        ),
        C32:D32 &lt;&gt; """"
      )
    ) / 86400,
    ""m:ss.00""
  )
)
"),"")</f>
        <v/>
      </c>
      <c r="F32" s="17" t="str">
        <f>IFERROR(__xludf.DUMMYFUNCTION("IF(OR(A32="""",B32="""",E32=""""),"""", 
 IFNA(
   LET(
     currStyle, B32,
     currTimeStr, E32,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FILTER(E$3:E31, B$3:B31=currStyle, ISNUMBER(E$3:E31)+REGEXMATCH(E$3:E31,""^\d+:\d+\.\d+$"")),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32" s="38"/>
    </row>
    <row r="33">
      <c r="A33" s="39"/>
      <c r="B33" s="41"/>
      <c r="C33" s="40"/>
      <c r="D33" s="40"/>
      <c r="E33" s="19" t="str">
        <f>IFERROR(__xludf.DUMMYFUNCTION("IF(COUNTA(C33:D33)=0, """", 
  TEXT(
    AVERAGE(
      FILTER(
        ARRAYFORMULA(
          IF(
            REGEXMATCH(C33:D33, ""^\d+:\d+\.\d+$""),
            VALUE(REGEXEXTRACT(C33:D33, ""^\d+"")) * 60 + VALUE(REGEXEXTRACT(C33:D33, "":(\d+\.\d+)$"""&amp;")),
            VALUE(C33:D33)
          )
        ),
        C33:D33 &lt;&gt; """"
      )
    ) / 86400,
    ""m:ss.00""
  )
)
"),"")</f>
        <v/>
      </c>
      <c r="F33" s="17" t="str">
        <f>IFERROR(__xludf.DUMMYFUNCTION("IF(OR(A33="""",B33="""",E33=""""),"""", 
 IFNA(
   LET(
     currStyle, B33,
     currTimeStr, E33,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FILTER(E$3:E32, B$3:B32=currStyle, ISNUMBER(E$3:E32)+REGEXMATCH(E$3:E32,""^\d+:\d+\.\d+$"")),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33" s="38"/>
    </row>
    <row r="34">
      <c r="A34" s="39"/>
      <c r="B34" s="41"/>
      <c r="C34" s="40"/>
      <c r="D34" s="40"/>
      <c r="E34" s="19" t="str">
        <f>IFERROR(__xludf.DUMMYFUNCTION("IF(COUNTA(C34:D34)=0, """", 
  TEXT(
    AVERAGE(
      FILTER(
        ARRAYFORMULA(
          IF(
            REGEXMATCH(C34:D34, ""^\d+:\d+\.\d+$""),
            VALUE(REGEXEXTRACT(C34:D34, ""^\d+"")) * 60 + VALUE(REGEXEXTRACT(C34:D34, "":(\d+\.\d+)$"""&amp;")),
            VALUE(C34:D34)
          )
        ),
        C34:D34 &lt;&gt; """"
      )
    ) / 86400,
    ""m:ss.00""
  )
)
"),"")</f>
        <v/>
      </c>
      <c r="F34" s="17" t="str">
        <f>IFERROR(__xludf.DUMMYFUNCTION("IF(OR(A34="""",B34="""",E34=""""),"""", 
 IFNA(
   LET(
     currStyle, B34,
     currTimeStr, E34,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FILTER(E$3:E33, B$3:B33=currStyle, ISNUMBER(E$3:E33)+REGEXMATCH(E$3:E33,""^\d+:\d+\.\d+$"")),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34" s="38"/>
    </row>
    <row r="35">
      <c r="A35" s="39"/>
      <c r="B35" s="41"/>
      <c r="C35" s="40"/>
      <c r="D35" s="40"/>
      <c r="E35" s="19" t="str">
        <f>IFERROR(__xludf.DUMMYFUNCTION("IF(COUNTA(C35:D35)=0, """", 
  TEXT(
    AVERAGE(
      FILTER(
        ARRAYFORMULA(
          IF(
            REGEXMATCH(C35:D35, ""^\d+:\d+\.\d+$""),
            VALUE(REGEXEXTRACT(C35:D35, ""^\d+"")) * 60 + VALUE(REGEXEXTRACT(C35:D35, "":(\d+\.\d+)$"""&amp;")),
            VALUE(C35:D35)
          )
        ),
        C35:D35 &lt;&gt; """"
      )
    ) / 86400,
    ""m:ss.00""
  )
)
"),"")</f>
        <v/>
      </c>
      <c r="F35" s="17" t="str">
        <f>IFERROR(__xludf.DUMMYFUNCTION("IF(OR(A35="""",B35="""",E35=""""),"""", 
 IFNA(
   LET(
     currStyle, B35,
     currTimeStr, E35,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FILTER(E$3:E34, B$3:B34=currStyle, ISNUMBER(E$3:E34)+REGEXMATCH(E$3:E34,""^\d+:\d+\.\d+$"")),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35" s="38"/>
    </row>
    <row r="36">
      <c r="A36" s="39"/>
      <c r="B36" s="41"/>
      <c r="C36" s="40"/>
      <c r="D36" s="40"/>
      <c r="E36" s="19" t="str">
        <f>IFERROR(__xludf.DUMMYFUNCTION("IF(COUNTA(C36:D36)=0, """", 
  TEXT(
    AVERAGE(
      FILTER(
        ARRAYFORMULA(
          IF(
            REGEXMATCH(C36:D36, ""^\d+:\d+\.\d+$""),
            VALUE(REGEXEXTRACT(C36:D36, ""^\d+"")) * 60 + VALUE(REGEXEXTRACT(C36:D36, "":(\d+\.\d+)$"""&amp;")),
            VALUE(C36:D36)
          )
        ),
        C36:D36 &lt;&gt; """"
      )
    ) / 86400,
    ""m:ss.00""
  )
)
"),"")</f>
        <v/>
      </c>
      <c r="F36" s="17" t="str">
        <f>IFERROR(__xludf.DUMMYFUNCTION("IF(OR(A36="""",B36="""",E36=""""),"""", 
 IFNA(
   LET(
     currStyle, B36,
     currTimeStr, E36,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FILTER(E$3:E35, B$3:B35=currStyle, ISNUMBER(E$3:E35)+REGEXMATCH(E$3:E35,""^\d+:\d+\.\d+$"")),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36" s="38"/>
    </row>
    <row r="37">
      <c r="A37" s="39"/>
      <c r="B37" s="41"/>
      <c r="C37" s="40"/>
      <c r="D37" s="40"/>
      <c r="E37" s="19" t="str">
        <f>IFERROR(__xludf.DUMMYFUNCTION("IF(COUNTA(C37:D37)=0, """", 
  TEXT(
    AVERAGE(
      FILTER(
        ARRAYFORMULA(
          IF(
            REGEXMATCH(C37:D37, ""^\d+:\d+\.\d+$""),
            VALUE(REGEXEXTRACT(C37:D37, ""^\d+"")) * 60 + VALUE(REGEXEXTRACT(C37:D37, "":(\d+\.\d+)$"""&amp;")),
            VALUE(C37:D37)
          )
        ),
        C37:D37 &lt;&gt; """"
      )
    ) / 86400,
    ""m:ss.00""
  )
)
"),"")</f>
        <v/>
      </c>
      <c r="F37" s="17" t="str">
        <f>IFERROR(__xludf.DUMMYFUNCTION("IF(OR(A37="""",B37="""",E37=""""),"""", 
 IFNA(
   LET(
     currStyle, B37,
     currTimeStr, E37,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FILTER(E$3:E36, B$3:B36=currStyle, ISNUMBER(E$3:E36)+REGEXMATCH(E$3:E36,""^\d+:\d+\.\d+$"")),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37" s="38"/>
    </row>
    <row r="38">
      <c r="A38" s="39"/>
      <c r="B38" s="41"/>
      <c r="C38" s="40"/>
      <c r="D38" s="40"/>
      <c r="E38" s="19" t="str">
        <f>IFERROR(__xludf.DUMMYFUNCTION("IF(COUNTA(C38:D38)=0, """", 
  TEXT(
    AVERAGE(
      FILTER(
        ARRAYFORMULA(
          IF(
            REGEXMATCH(C38:D38, ""^\d+:\d+\.\d+$""),
            VALUE(REGEXEXTRACT(C38:D38, ""^\d+"")) * 60 + VALUE(REGEXEXTRACT(C38:D38, "":(\d+\.\d+)$"""&amp;")),
            VALUE(C38:D38)
          )
        ),
        C38:D38 &lt;&gt; """"
      )
    ) / 86400,
    ""m:ss.00""
  )
)
"),"")</f>
        <v/>
      </c>
      <c r="F38" s="17" t="str">
        <f>IFERROR(__xludf.DUMMYFUNCTION("IF(OR(A38="""",B38="""",E38=""""),"""", 
 IFNA(
   LET(
     currStyle, B38,
     currTimeStr, E38,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FILTER(E$3:E37, B$3:B37=currStyle, ISNUMBER(E$3:E37)+REGEXMATCH(E$3:E37,""^\d+:\d+\.\d+$"")),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38" s="38"/>
    </row>
    <row r="39">
      <c r="A39" s="39"/>
      <c r="B39" s="41"/>
      <c r="C39" s="40"/>
      <c r="D39" s="40"/>
      <c r="E39" s="19" t="str">
        <f>IFERROR(__xludf.DUMMYFUNCTION("IF(COUNTA(C39:D39)=0, """", 
  TEXT(
    AVERAGE(
      FILTER(
        ARRAYFORMULA(
          IF(
            REGEXMATCH(C39:D39, ""^\d+:\d+\.\d+$""),
            VALUE(REGEXEXTRACT(C39:D39, ""^\d+"")) * 60 + VALUE(REGEXEXTRACT(C39:D39, "":(\d+\.\d+)$"""&amp;")),
            VALUE(C39:D39)
          )
        ),
        C39:D39 &lt;&gt; """"
      )
    ) / 86400,
    ""m:ss.00""
  )
)
"),"")</f>
        <v/>
      </c>
      <c r="F39" s="17" t="str">
        <f>IFERROR(__xludf.DUMMYFUNCTION("IF(OR(A39="""",B39="""",E39=""""),"""", 
 IFNA(
   LET(
     currStyle, B39,
     currTimeStr, E39,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FILTER(E$3:E38, B$3:B38=currStyle, ISNUMBER(E$3:E38)+REGEXMATCH(E$3:E38,""^\d+:\d+\.\d+$"")),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39" s="38"/>
    </row>
    <row r="40">
      <c r="A40" s="39"/>
      <c r="B40" s="41"/>
      <c r="C40" s="40"/>
      <c r="D40" s="40"/>
      <c r="E40" s="19" t="str">
        <f>IFERROR(__xludf.DUMMYFUNCTION("IF(COUNTA(C40:D40)=0, """", 
  TEXT(
    AVERAGE(
      FILTER(
        ARRAYFORMULA(
          IF(
            REGEXMATCH(C40:D40, ""^\d+:\d+\.\d+$""),
            VALUE(REGEXEXTRACT(C40:D40, ""^\d+"")) * 60 + VALUE(REGEXEXTRACT(C40:D40, "":(\d+\.\d+)$"""&amp;")),
            VALUE(C40:D40)
          )
        ),
        C40:D40 &lt;&gt; """"
      )
    ) / 86400,
    ""m:ss.00""
  )
)
"),"")</f>
        <v/>
      </c>
      <c r="F40" s="17" t="str">
        <f>IFERROR(__xludf.DUMMYFUNCTION("IF(OR(A40="""",B40="""",E40=""""),"""", 
 IFNA(
   LET(
     currStyle, B40,
     currTimeStr, E40,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FILTER(E$3:E39, B$3:B39=currStyle, ISNUMBER(E$3:E39)+REGEXMATCH(E$3:E39,""^\d+:\d+\.\d+$"")),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40" s="38"/>
    </row>
    <row r="41">
      <c r="A41" s="39"/>
      <c r="B41" s="41"/>
      <c r="C41" s="40"/>
      <c r="D41" s="40"/>
      <c r="E41" s="19" t="str">
        <f>IFERROR(__xludf.DUMMYFUNCTION("IF(COUNTA(C41:D41)=0, """", 
  TEXT(
    AVERAGE(
      FILTER(
        ARRAYFORMULA(
          IF(
            REGEXMATCH(C41:D41, ""^\d+:\d+\.\d+$""),
            VALUE(REGEXEXTRACT(C41:D41, ""^\d+"")) * 60 + VALUE(REGEXEXTRACT(C41:D41, "":(\d+\.\d+)$"""&amp;")),
            VALUE(C41:D41)
          )
        ),
        C41:D41 &lt;&gt; """"
      )
    ) / 86400,
    ""m:ss.00""
  )
)
"),"")</f>
        <v/>
      </c>
      <c r="F41" s="17" t="str">
        <f>IFERROR(__xludf.DUMMYFUNCTION("IF(OR(A41="""",B41="""",E41=""""),"""", 
 IFNA(
   LET(
     currStyle, B41,
     currTimeStr, E41,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FILTER(E$3:E40, B$3:B40=currStyle, ISNUMBER(E$3:E40)+REGEXMATCH(E$3:E40,""^\d+:\d+\.\d+$"")),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41" s="38"/>
    </row>
    <row r="42">
      <c r="A42" s="39"/>
      <c r="B42" s="41"/>
      <c r="C42" s="40"/>
      <c r="D42" s="40"/>
      <c r="E42" s="19" t="str">
        <f>IFERROR(__xludf.DUMMYFUNCTION("IF(COUNTA(C42:D42)=0, """", 
  TEXT(
    AVERAGE(
      FILTER(
        ARRAYFORMULA(
          IF(
            REGEXMATCH(C42:D42, ""^\d+:\d+\.\d+$""),
            VALUE(REGEXEXTRACT(C42:D42, ""^\d+"")) * 60 + VALUE(REGEXEXTRACT(C42:D42, "":(\d+\.\d+)$"""&amp;")),
            VALUE(C42:D42)
          )
        ),
        C42:D42 &lt;&gt; """"
      )
    ) / 86400,
    ""m:ss.00""
  )
)
"),"")</f>
        <v/>
      </c>
      <c r="F42" s="17" t="str">
        <f>IFERROR(__xludf.DUMMYFUNCTION("IF(OR(A42="""",B42="""",E42=""""),"""", 
 IFNA(
   LET(
     currStyle, B42,
     currTimeStr, E42,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FILTER(E$3:E41, B$3:B41=currStyle, ISNUMBER(E$3:E41)+REGEXMATCH(E$3:E41,""^\d+:\d+\.\d+$"")),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42" s="38"/>
    </row>
    <row r="43">
      <c r="A43" s="39"/>
      <c r="B43" s="41"/>
      <c r="C43" s="40"/>
      <c r="D43" s="40"/>
      <c r="E43" s="19" t="str">
        <f>IFERROR(__xludf.DUMMYFUNCTION("IF(COUNTA(C43:D43)=0, """", 
  TEXT(
    AVERAGE(
      FILTER(
        ARRAYFORMULA(
          IF(
            REGEXMATCH(C43:D43, ""^\d+:\d+\.\d+$""),
            VALUE(REGEXEXTRACT(C43:D43, ""^\d+"")) * 60 + VALUE(REGEXEXTRACT(C43:D43, "":(\d+\.\d+)$"""&amp;")),
            VALUE(C43:D43)
          )
        ),
        C43:D43 &lt;&gt; """"
      )
    ) / 86400,
    ""m:ss.00""
  )
)
"),"")</f>
        <v/>
      </c>
      <c r="F43" s="17" t="str">
        <f>IFERROR(__xludf.DUMMYFUNCTION("IF(OR(A43="""",B43="""",E43=""""),"""", 
 IFNA(
   LET(
     currStyle, B43,
     currTimeStr, E43,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FILTER(E$3:E42, B$3:B42=currStyle, ISNUMBER(E$3:E42)+REGEXMATCH(E$3:E42,""^\d+:\d+\.\d+$"")),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43" s="38"/>
    </row>
    <row r="44">
      <c r="A44" s="39"/>
      <c r="B44" s="41"/>
      <c r="C44" s="40"/>
      <c r="D44" s="40"/>
      <c r="E44" s="19" t="str">
        <f>IFERROR(__xludf.DUMMYFUNCTION("IF(COUNTA(C44:D44)=0, """", 
  TEXT(
    AVERAGE(
      FILTER(
        ARRAYFORMULA(
          IF(
            REGEXMATCH(C44:D44, ""^\d+:\d+\.\d+$""),
            VALUE(REGEXEXTRACT(C44:D44, ""^\d+"")) * 60 + VALUE(REGEXEXTRACT(C44:D44, "":(\d+\.\d+)$"""&amp;")),
            VALUE(C44:D44)
          )
        ),
        C44:D44 &lt;&gt; """"
      )
    ) / 86400,
    ""m:ss.00""
  )
)
"),"")</f>
        <v/>
      </c>
      <c r="F44" s="17" t="str">
        <f>IFERROR(__xludf.DUMMYFUNCTION("IF(OR(A44="""",B44="""",E44=""""),"""", 
 IFNA(
   LET(
     currStyle, B44,
     currTimeStr, E44,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FILTER(E$3:E43, B$3:B43=currStyle, ISNUMBER(E$3:E43)+REGEXMATCH(E$3:E43,""^\d+:\d+\.\d+$"")),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44" s="38"/>
    </row>
    <row r="45">
      <c r="A45" s="39"/>
      <c r="B45" s="41"/>
      <c r="C45" s="40"/>
      <c r="D45" s="40"/>
      <c r="E45" s="19" t="str">
        <f>IFERROR(__xludf.DUMMYFUNCTION("IF(COUNTA(C45:D45)=0, """", 
  TEXT(
    AVERAGE(
      FILTER(
        ARRAYFORMULA(
          IF(
            REGEXMATCH(C45:D45, ""^\d+:\d+\.\d+$""),
            VALUE(REGEXEXTRACT(C45:D45, ""^\d+"")) * 60 + VALUE(REGEXEXTRACT(C45:D45, "":(\d+\.\d+)$"""&amp;")),
            VALUE(C45:D45)
          )
        ),
        C45:D45 &lt;&gt; """"
      )
    ) / 86400,
    ""m:ss.00""
  )
)
"),"")</f>
        <v/>
      </c>
      <c r="F45" s="17" t="str">
        <f>IFERROR(__xludf.DUMMYFUNCTION("IF(OR(A45="""",B45="""",E45=""""),"""", 
 IFNA(
   LET(
     currStyle, B45,
     currTimeStr, E45,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FILTER(E$3:E44, B$3:B44=currStyle, ISNUMBER(E$3:E44)+REGEXMATCH(E$3:E44,""^\d+:\d+\.\d+$"")),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45" s="38"/>
    </row>
    <row r="46">
      <c r="A46" s="39"/>
      <c r="B46" s="41"/>
      <c r="C46" s="40"/>
      <c r="D46" s="40"/>
      <c r="E46" s="19" t="str">
        <f>IFERROR(__xludf.DUMMYFUNCTION("IF(COUNTA(C46:D46)=0, """", 
  TEXT(
    AVERAGE(
      FILTER(
        ARRAYFORMULA(
          IF(
            REGEXMATCH(C46:D46, ""^\d+:\d+\.\d+$""),
            VALUE(REGEXEXTRACT(C46:D46, ""^\d+"")) * 60 + VALUE(REGEXEXTRACT(C46:D46, "":(\d+\.\d+)$"""&amp;")),
            VALUE(C46:D46)
          )
        ),
        C46:D46 &lt;&gt; """"
      )
    ) / 86400,
    ""m:ss.00""
  )
)
"),"")</f>
        <v/>
      </c>
      <c r="F46" s="17" t="str">
        <f>IFERROR(__xludf.DUMMYFUNCTION("IF(OR(A46="""",B46="""",E46=""""),"""", 
 IFNA(
   LET(
     currStyle, B46,
     currTimeStr, E46,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FILTER(E$3:E45, B$3:B45=currStyle, ISNUMBER(E$3:E45)+REGEXMATCH(E$3:E45,""^\d+:\d+\.\d+$"")),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46" s="38"/>
    </row>
    <row r="47">
      <c r="A47" s="39"/>
      <c r="B47" s="41"/>
      <c r="C47" s="40"/>
      <c r="D47" s="40"/>
      <c r="E47" s="19" t="str">
        <f>IFERROR(__xludf.DUMMYFUNCTION("IF(COUNTA(C47:D47)=0, """", 
  TEXT(
    AVERAGE(
      FILTER(
        ARRAYFORMULA(
          IF(
            REGEXMATCH(C47:D47, ""^\d+:\d+\.\d+$""),
            VALUE(REGEXEXTRACT(C47:D47, ""^\d+"")) * 60 + VALUE(REGEXEXTRACT(C47:D47, "":(\d+\.\d+)$"""&amp;")),
            VALUE(C47:D47)
          )
        ),
        C47:D47 &lt;&gt; """"
      )
    ) / 86400,
    ""m:ss.00""
  )
)
"),"")</f>
        <v/>
      </c>
      <c r="F47" s="17" t="str">
        <f>IFERROR(__xludf.DUMMYFUNCTION("IF(OR(A47="""",B47="""",E47=""""),"""", 
 IFNA(
   LET(
     currStyle, B47,
     currTimeStr, E47,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FILTER(E$3:E46, B$3:B46=currStyle, ISNUMBER(E$3:E46)+REGEXMATCH(E$3:E46,""^\d+:\d+\.\d+$"")),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47" s="38"/>
    </row>
    <row r="48">
      <c r="A48" s="39"/>
      <c r="B48" s="41"/>
      <c r="C48" s="40"/>
      <c r="D48" s="40"/>
      <c r="E48" s="19" t="str">
        <f>IFERROR(__xludf.DUMMYFUNCTION("IF(COUNTA(C48:D48)=0, """", 
  TEXT(
    AVERAGE(
      FILTER(
        ARRAYFORMULA(
          IF(
            REGEXMATCH(C48:D48, ""^\d+:\d+\.\d+$""),
            VALUE(REGEXEXTRACT(C48:D48, ""^\d+"")) * 60 + VALUE(REGEXEXTRACT(C48:D48, "":(\d+\.\d+)$"""&amp;")),
            VALUE(C48:D48)
          )
        ),
        C48:D48 &lt;&gt; """"
      )
    ) / 86400,
    ""m:ss.00""
  )
)
"),"")</f>
        <v/>
      </c>
      <c r="F48" s="17" t="str">
        <f>IFERROR(__xludf.DUMMYFUNCTION("IF(OR(A48="""",B48="""",E48=""""),"""", 
 IFNA(
   LET(
     currStyle, B48,
     currTimeStr, E48,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FILTER(E$3:E47, B$3:B47=currStyle, ISNUMBER(E$3:E47)+REGEXMATCH(E$3:E47,""^\d+:\d+\.\d+$"")),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48" s="38"/>
    </row>
    <row r="49">
      <c r="A49" s="39"/>
      <c r="B49" s="41"/>
      <c r="C49" s="40"/>
      <c r="D49" s="40"/>
      <c r="E49" s="19" t="str">
        <f>IFERROR(__xludf.DUMMYFUNCTION("IF(COUNTA(C49:D49)=0, """", 
  TEXT(
    AVERAGE(
      FILTER(
        ARRAYFORMULA(
          IF(
            REGEXMATCH(C49:D49, ""^\d+:\d+\.\d+$""),
            VALUE(REGEXEXTRACT(C49:D49, ""^\d+"")) * 60 + VALUE(REGEXEXTRACT(C49:D49, "":(\d+\.\d+)$"""&amp;")),
            VALUE(C49:D49)
          )
        ),
        C49:D49 &lt;&gt; """"
      )
    ) / 86400,
    ""m:ss.00""
  )
)
"),"")</f>
        <v/>
      </c>
      <c r="F49" s="17" t="str">
        <f>IFERROR(__xludf.DUMMYFUNCTION("IF(OR(A49="""",B49="""",E49=""""),"""", 
 IFNA(
   LET(
     currStyle, B49,
     currTimeStr, E49,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FILTER(E$3:E48, B$3:B48=currStyle, ISNUMBER(E$3:E48)+REGEXMATCH(E$3:E48,""^\d+:\d+\.\d+$"")),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49" s="38"/>
    </row>
    <row r="50">
      <c r="A50" s="39"/>
      <c r="B50" s="41"/>
      <c r="C50" s="40"/>
      <c r="D50" s="40"/>
      <c r="E50" s="19" t="str">
        <f>IFERROR(__xludf.DUMMYFUNCTION("IF(COUNTA(C50:D50)=0, """", 
  TEXT(
    AVERAGE(
      FILTER(
        ARRAYFORMULA(
          IF(
            REGEXMATCH(C50:D50, ""^\d+:\d+\.\d+$""),
            VALUE(REGEXEXTRACT(C50:D50, ""^\d+"")) * 60 + VALUE(REGEXEXTRACT(C50:D50, "":(\d+\.\d+)$"""&amp;")),
            VALUE(C50:D50)
          )
        ),
        C50:D50 &lt;&gt; """"
      )
    ) / 86400,
    ""m:ss.00""
  )
)
"),"")</f>
        <v/>
      </c>
      <c r="F50" s="17" t="str">
        <f>IFERROR(__xludf.DUMMYFUNCTION("IF(OR(A50="""",B50="""",E50=""""),"""", 
 IFNA(
   LET(
     currStyle, B50,
     currTimeStr, E50,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FILTER(E$3:E49, B$3:B49=currStyle, ISNUMBER(E$3:E49)+REGEXMATCH(E$3:E49,""^\d+:\d+\.\d+$"")),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50" s="38"/>
    </row>
    <row r="51">
      <c r="A51" s="39"/>
      <c r="B51" s="41"/>
      <c r="C51" s="40"/>
      <c r="D51" s="40"/>
      <c r="E51" s="19" t="str">
        <f>IFERROR(__xludf.DUMMYFUNCTION("IF(COUNTA(C51:D51)=0, """", 
  TEXT(
    AVERAGE(
      FILTER(
        ARRAYFORMULA(
          IF(
            REGEXMATCH(C51:D51, ""^\d+:\d+\.\d+$""),
            VALUE(REGEXEXTRACT(C51:D51, ""^\d+"")) * 60 + VALUE(REGEXEXTRACT(C51:D51, "":(\d+\.\d+)$"""&amp;")),
            VALUE(C51:D51)
          )
        ),
        C51:D51 &lt;&gt; """"
      )
    ) / 86400,
    ""m:ss.00""
  )
)
"),"")</f>
        <v/>
      </c>
      <c r="F51" s="17" t="str">
        <f>IFERROR(__xludf.DUMMYFUNCTION("IF(OR(A51="""",B51="""",E51=""""),"""", 
 IFNA(
   LET(
     currStyle, B51,
     currTimeStr, E51,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FILTER(E$3:E50, B$3:B50=currStyle, ISNUMBER(E$3:E50)+REGEXMATCH(E$3:E50,""^\d+:\d+\.\d+$"")),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51" s="38"/>
    </row>
    <row r="52">
      <c r="A52" s="39"/>
      <c r="B52" s="41"/>
      <c r="C52" s="40"/>
      <c r="D52" s="40"/>
      <c r="E52" s="19" t="str">
        <f>IFERROR(__xludf.DUMMYFUNCTION("IF(COUNTA(C52:D52)=0, """", 
  TEXT(
    AVERAGE(
      FILTER(
        ARRAYFORMULA(
          IF(
            REGEXMATCH(C52:D52, ""^\d+:\d+\.\d+$""),
            VALUE(REGEXEXTRACT(C52:D52, ""^\d+"")) * 60 + VALUE(REGEXEXTRACT(C52:D52, "":(\d+\.\d+)$"""&amp;")),
            VALUE(C52:D52)
          )
        ),
        C52:D52 &lt;&gt; """"
      )
    ) / 86400,
    ""m:ss.00""
  )
)
"),"")</f>
        <v/>
      </c>
      <c r="F52" s="17" t="str">
        <f>IFERROR(__xludf.DUMMYFUNCTION("IF(OR(A52="""",B52="""",E52=""""),"""", 
 IFNA(
   LET(
     currStyle, B52,
     currTimeStr, E52,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FILTER(E$3:E51, B$3:B51=currStyle, ISNUMBER(E$3:E51)+REGEXMATCH(E$3:E51,""^\d+:\d+\.\d+$"")),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52" s="38"/>
    </row>
    <row r="53">
      <c r="A53" s="39"/>
      <c r="B53" s="41"/>
      <c r="C53" s="40"/>
      <c r="D53" s="40"/>
      <c r="E53" s="19" t="str">
        <f>IFERROR(__xludf.DUMMYFUNCTION("IF(COUNTA(C53:D53)=0, """", 
  TEXT(
    AVERAGE(
      FILTER(
        ARRAYFORMULA(
          IF(
            REGEXMATCH(C53:D53, ""^\d+:\d+\.\d+$""),
            VALUE(REGEXEXTRACT(C53:D53, ""^\d+"")) * 60 + VALUE(REGEXEXTRACT(C53:D53, "":(\d+\.\d+)$"""&amp;")),
            VALUE(C53:D53)
          )
        ),
        C53:D53 &lt;&gt; """"
      )
    ) / 86400,
    ""m:ss.00""
  )
)
"),"")</f>
        <v/>
      </c>
      <c r="F53" s="17" t="str">
        <f>IFERROR(__xludf.DUMMYFUNCTION("IF(OR(A53="""",B53="""",E53=""""),"""", 
 IFNA(
   LET(
     currStyle, B53,
     currTimeStr, E53,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FILTER(E$3:E52, B$3:B52=currStyle, ISNUMBER(E$3:E52)+REGEXMATCH(E$3:E52,""^\d+:\d+\.\d+$"")),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53" s="38"/>
    </row>
    <row r="54">
      <c r="A54" s="39"/>
      <c r="B54" s="41"/>
      <c r="C54" s="40"/>
      <c r="D54" s="40"/>
      <c r="E54" s="19" t="str">
        <f>IFERROR(__xludf.DUMMYFUNCTION("IF(COUNTA(C54:D54)=0, """", 
  TEXT(
    AVERAGE(
      FILTER(
        ARRAYFORMULA(
          IF(
            REGEXMATCH(C54:D54, ""^\d+:\d+\.\d+$""),
            VALUE(REGEXEXTRACT(C54:D54, ""^\d+"")) * 60 + VALUE(REGEXEXTRACT(C54:D54, "":(\d+\.\d+)$"""&amp;")),
            VALUE(C54:D54)
          )
        ),
        C54:D54 &lt;&gt; """"
      )
    ) / 86400,
    ""m:ss.00""
  )
)
"),"")</f>
        <v/>
      </c>
      <c r="F54" s="17" t="str">
        <f>IFERROR(__xludf.DUMMYFUNCTION("IF(OR(A54="""",B54="""",E54=""""),"""", 
 IFNA(
   LET(
     currStyle, B54,
     currTimeStr, E54,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FILTER(E$3:E53, B$3:B53=currStyle, ISNUMBER(E$3:E53)+REGEXMATCH(E$3:E53,""^\d+:\d+\.\d+$"")),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54" s="38"/>
    </row>
    <row r="55">
      <c r="A55" s="39"/>
      <c r="B55" s="41"/>
      <c r="C55" s="40"/>
      <c r="D55" s="40"/>
      <c r="E55" s="19" t="str">
        <f>IFERROR(__xludf.DUMMYFUNCTION("IF(COUNTA(C55:D55)=0, """", 
  TEXT(
    AVERAGE(
      FILTER(
        ARRAYFORMULA(
          IF(
            REGEXMATCH(C55:D55, ""^\d+:\d+\.\d+$""),
            VALUE(REGEXEXTRACT(C55:D55, ""^\d+"")) * 60 + VALUE(REGEXEXTRACT(C55:D55, "":(\d+\.\d+)$"""&amp;")),
            VALUE(C55:D55)
          )
        ),
        C55:D55 &lt;&gt; """"
      )
    ) / 86400,
    ""m:ss.00""
  )
)
"),"")</f>
        <v/>
      </c>
      <c r="F55" s="17" t="str">
        <f>IFERROR(__xludf.DUMMYFUNCTION("IF(OR(A55="""",B55="""",E55=""""),"""", 
 IFNA(
   LET(
     currStyle, B55,
     currTimeStr, E55,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FILTER(E$3:E54, B$3:B54=currStyle, ISNUMBER(E$3:E54)+REGEXMATCH(E$3:E54,""^\d+:\d+\.\d+$"")),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55" s="38"/>
    </row>
    <row r="56">
      <c r="A56" s="39"/>
      <c r="B56" s="41"/>
      <c r="C56" s="40"/>
      <c r="D56" s="40"/>
      <c r="E56" s="19" t="str">
        <f>IFERROR(__xludf.DUMMYFUNCTION("IF(COUNTA(C56:D56)=0, """", 
  TEXT(
    AVERAGE(
      FILTER(
        ARRAYFORMULA(
          IF(
            REGEXMATCH(C56:D56, ""^\d+:\d+\.\d+$""),
            VALUE(REGEXEXTRACT(C56:D56, ""^\d+"")) * 60 + VALUE(REGEXEXTRACT(C56:D56, "":(\d+\.\d+)$"""&amp;")),
            VALUE(C56:D56)
          )
        ),
        C56:D56 &lt;&gt; """"
      )
    ) / 86400,
    ""m:ss.00""
  )
)
"),"")</f>
        <v/>
      </c>
      <c r="F56" s="17" t="str">
        <f>IFERROR(__xludf.DUMMYFUNCTION("IF(OR(A56="""",B56="""",E56=""""),"""", 
 IFNA(
   LET(
     currStyle, B56,
     currTimeStr, E56,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FILTER(E$3:E55, B$3:B55=currStyle, ISNUMBER(E$3:E55)+REGEXMATCH(E$3:E55,""^\d+:\d+\.\d+$"")),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56" s="38"/>
    </row>
    <row r="57">
      <c r="A57" s="39"/>
      <c r="B57" s="41"/>
      <c r="C57" s="40"/>
      <c r="D57" s="40"/>
      <c r="E57" s="19" t="str">
        <f>IFERROR(__xludf.DUMMYFUNCTION("IF(COUNTA(C57:D57)=0, """", 
  TEXT(
    AVERAGE(
      FILTER(
        ARRAYFORMULA(
          IF(
            REGEXMATCH(C57:D57, ""^\d+:\d+\.\d+$""),
            VALUE(REGEXEXTRACT(C57:D57, ""^\d+"")) * 60 + VALUE(REGEXEXTRACT(C57:D57, "":(\d+\.\d+)$"""&amp;")),
            VALUE(C57:D57)
          )
        ),
        C57:D57 &lt;&gt; """"
      )
    ) / 86400,
    ""m:ss.00""
  )
)
"),"")</f>
        <v/>
      </c>
      <c r="F57" s="17" t="str">
        <f>IFERROR(__xludf.DUMMYFUNCTION("IF(OR(A57="""",B57="""",E57=""""),"""", 
 IFNA(
   LET(
     currStyle, B57,
     currTimeStr, E57,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FILTER(E$3:E56, B$3:B56=currStyle, ISNUMBER(E$3:E56)+REGEXMATCH(E$3:E56,""^\d+:\d+\.\d+$"")),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57" s="38"/>
    </row>
    <row r="58">
      <c r="A58" s="39"/>
      <c r="B58" s="41"/>
      <c r="C58" s="40"/>
      <c r="D58" s="40"/>
      <c r="E58" s="19" t="str">
        <f>IFERROR(__xludf.DUMMYFUNCTION("IF(COUNTA(C58:D58)=0, """", 
  TEXT(
    AVERAGE(
      FILTER(
        ARRAYFORMULA(
          IF(
            REGEXMATCH(C58:D58, ""^\d+:\d+\.\d+$""),
            VALUE(REGEXEXTRACT(C58:D58, ""^\d+"")) * 60 + VALUE(REGEXEXTRACT(C58:D58, "":(\d+\.\d+)$"""&amp;")),
            VALUE(C58:D58)
          )
        ),
        C58:D58 &lt;&gt; """"
      )
    ) / 86400,
    ""m:ss.00""
  )
)
"),"")</f>
        <v/>
      </c>
      <c r="F58" s="17" t="str">
        <f>IFERROR(__xludf.DUMMYFUNCTION("IF(OR(A58="""",B58="""",E58=""""),"""", 
 IFNA(
   LET(
     currStyle, B58,
     currTimeStr, E58,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FILTER(E$3:E57, B$3:B57=currStyle, ISNUMBER(E$3:E57)+REGEXMATCH(E$3:E57,""^\d+:\d+\.\d+$"")),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58" s="38"/>
    </row>
    <row r="59">
      <c r="A59" s="39"/>
      <c r="B59" s="41"/>
      <c r="C59" s="40"/>
      <c r="D59" s="40"/>
      <c r="E59" s="19" t="str">
        <f>IFERROR(__xludf.DUMMYFUNCTION("IF(COUNTA(C59:D59)=0, """", 
  TEXT(
    AVERAGE(
      FILTER(
        ARRAYFORMULA(
          IF(
            REGEXMATCH(C59:D59, ""^\d+:\d+\.\d+$""),
            VALUE(REGEXEXTRACT(C59:D59, ""^\d+"")) * 60 + VALUE(REGEXEXTRACT(C59:D59, "":(\d+\.\d+)$"""&amp;")),
            VALUE(C59:D59)
          )
        ),
        C59:D59 &lt;&gt; """"
      )
    ) / 86400,
    ""m:ss.00""
  )
)
"),"")</f>
        <v/>
      </c>
      <c r="F59" s="17" t="str">
        <f>IFERROR(__xludf.DUMMYFUNCTION("IF(OR(A59="""",B59="""",E59=""""),"""", 
 IFNA(
   LET(
     currStyle, B59,
     currTimeStr, E59,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FILTER(E$3:E58, B$3:B58=currStyle, ISNUMBER(E$3:E58)+REGEXMATCH(E$3:E58,""^\d+:\d+\.\d+$"")),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59" s="38"/>
    </row>
    <row r="60">
      <c r="A60" s="39"/>
      <c r="B60" s="41"/>
      <c r="C60" s="40"/>
      <c r="D60" s="40"/>
      <c r="E60" s="19" t="str">
        <f>IFERROR(__xludf.DUMMYFUNCTION("IF(COUNTA(C60:D60)=0, """", 
  TEXT(
    AVERAGE(
      FILTER(
        ARRAYFORMULA(
          IF(
            REGEXMATCH(C60:D60, ""^\d+:\d+\.\d+$""),
            VALUE(REGEXEXTRACT(C60:D60, ""^\d+"")) * 60 + VALUE(REGEXEXTRACT(C60:D60, "":(\d+\.\d+)$"""&amp;")),
            VALUE(C60:D60)
          )
        ),
        C60:D60 &lt;&gt; """"
      )
    ) / 86400,
    ""m:ss.00""
  )
)
"),"")</f>
        <v/>
      </c>
      <c r="F60" s="17" t="str">
        <f>IFERROR(__xludf.DUMMYFUNCTION("IF(OR(A60="""",B60="""",E60=""""),"""", 
 IFNA(
   LET(
     currStyle, B60,
     currTimeStr, E60,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FILTER(E$3:E59, B$3:B59=currStyle, ISNUMBER(E$3:E59)+REGEXMATCH(E$3:E59,""^\d+:\d+\.\d+$"")),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60" s="38"/>
    </row>
    <row r="61">
      <c r="A61" s="39"/>
      <c r="B61" s="41"/>
      <c r="C61" s="40"/>
      <c r="D61" s="40"/>
      <c r="E61" s="19" t="str">
        <f>IFERROR(__xludf.DUMMYFUNCTION("IF(COUNTA(C61:D61)=0, """", 
  TEXT(
    AVERAGE(
      FILTER(
        ARRAYFORMULA(
          IF(
            REGEXMATCH(C61:D61, ""^\d+:\d+\.\d+$""),
            VALUE(REGEXEXTRACT(C61:D61, ""^\d+"")) * 60 + VALUE(REGEXEXTRACT(C61:D61, "":(\d+\.\d+)$"""&amp;")),
            VALUE(C61:D61)
          )
        ),
        C61:D61 &lt;&gt; """"
      )
    ) / 86400,
    ""m:ss.00""
  )
)
"),"")</f>
        <v/>
      </c>
      <c r="F61" s="17" t="str">
        <f>IFERROR(__xludf.DUMMYFUNCTION("IF(OR(A61="""",B61="""",E61=""""),"""", 
 IFNA(
   LET(
     currStyle, B61,
     currTimeStr, E61,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FILTER(E$3:E60, B$3:B60=currStyle, ISNUMBER(E$3:E60)+REGEXMATCH(E$3:E60,""^\d+:\d+\.\d+$"")),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61" s="38"/>
    </row>
    <row r="62">
      <c r="A62" s="39"/>
      <c r="B62" s="41"/>
      <c r="C62" s="40"/>
      <c r="D62" s="40"/>
      <c r="E62" s="19" t="str">
        <f>IFERROR(__xludf.DUMMYFUNCTION("IF(COUNTA(C62:D62)=0, """", 
  TEXT(
    AVERAGE(
      FILTER(
        ARRAYFORMULA(
          IF(
            REGEXMATCH(C62:D62, ""^\d+:\d+\.\d+$""),
            VALUE(REGEXEXTRACT(C62:D62, ""^\d+"")) * 60 + VALUE(REGEXEXTRACT(C62:D62, "":(\d+\.\d+)$"""&amp;")),
            VALUE(C62:D62)
          )
        ),
        C62:D62 &lt;&gt; """"
      )
    ) / 86400,
    ""m:ss.00""
  )
)
"),"")</f>
        <v/>
      </c>
      <c r="F62" s="17" t="str">
        <f>IFERROR(__xludf.DUMMYFUNCTION("IF(OR(A62="""",B62="""",E62=""""),"""", 
 IFNA(
   LET(
     currStyle, B62,
     currTimeStr, E62,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FILTER(E$3:E61, B$3:B61=currStyle, ISNUMBER(E$3:E61)+REGEXMATCH(E$3:E61,""^\d+:\d+\.\d+$"")),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62" s="38"/>
    </row>
    <row r="63">
      <c r="A63" s="39"/>
      <c r="B63" s="41"/>
      <c r="C63" s="40"/>
      <c r="D63" s="40"/>
      <c r="E63" s="19" t="str">
        <f>IFERROR(__xludf.DUMMYFUNCTION("IF(COUNTA(C63:D63)=0, """", 
  TEXT(
    AVERAGE(
      FILTER(
        ARRAYFORMULA(
          IF(
            REGEXMATCH(C63:D63, ""^\d+:\d+\.\d+$""),
            VALUE(REGEXEXTRACT(C63:D63, ""^\d+"")) * 60 + VALUE(REGEXEXTRACT(C63:D63, "":(\d+\.\d+)$"""&amp;")),
            VALUE(C63:D63)
          )
        ),
        C63:D63 &lt;&gt; """"
      )
    ) / 86400,
    ""m:ss.00""
  )
)
"),"")</f>
        <v/>
      </c>
      <c r="F63" s="17" t="str">
        <f>IFERROR(__xludf.DUMMYFUNCTION("IF(OR(A63="""",B63="""",E63=""""),"""", 
 IFNA(
   LET(
     currStyle, B63,
     currTimeStr, E63,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FILTER(E$3:E62, B$3:B62=currStyle, ISNUMBER(E$3:E62)+REGEXMATCH(E$3:E62,""^\d+:\d+\.\d+$"")),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63" s="38"/>
    </row>
    <row r="64">
      <c r="A64" s="39"/>
      <c r="B64" s="41"/>
      <c r="C64" s="40"/>
      <c r="D64" s="40"/>
      <c r="E64" s="19" t="str">
        <f>IFERROR(__xludf.DUMMYFUNCTION("IF(COUNTA(C64:D64)=0, """", 
  TEXT(
    AVERAGE(
      FILTER(
        ARRAYFORMULA(
          IF(
            REGEXMATCH(C64:D64, ""^\d+:\d+\.\d+$""),
            VALUE(REGEXEXTRACT(C64:D64, ""^\d+"")) * 60 + VALUE(REGEXEXTRACT(C64:D64, "":(\d+\.\d+)$"""&amp;")),
            VALUE(C64:D64)
          )
        ),
        C64:D64 &lt;&gt; """"
      )
    ) / 86400,
    ""m:ss.00""
  )
)
"),"")</f>
        <v/>
      </c>
      <c r="F64" s="17" t="str">
        <f>IFERROR(__xludf.DUMMYFUNCTION("IF(OR(A64="""",B64="""",E64=""""),"""", 
 IFNA(
   LET(
     currStyle, B64,
     currTimeStr, E64,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FILTER(E$3:E63, B$3:B63=currStyle, ISNUMBER(E$3:E63)+REGEXMATCH(E$3:E63,""^\d+:\d+\.\d+$"")),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64" s="38"/>
    </row>
    <row r="65">
      <c r="A65" s="39"/>
      <c r="B65" s="41"/>
      <c r="C65" s="40"/>
      <c r="D65" s="40"/>
      <c r="E65" s="19" t="str">
        <f>IFERROR(__xludf.DUMMYFUNCTION("IF(COUNTA(C65:D65)=0, """", 
  TEXT(
    AVERAGE(
      FILTER(
        ARRAYFORMULA(
          IF(
            REGEXMATCH(C65:D65, ""^\d+:\d+\.\d+$""),
            VALUE(REGEXEXTRACT(C65:D65, ""^\d+"")) * 60 + VALUE(REGEXEXTRACT(C65:D65, "":(\d+\.\d+)$"""&amp;")),
            VALUE(C65:D65)
          )
        ),
        C65:D65 &lt;&gt; """"
      )
    ) / 86400,
    ""m:ss.00""
  )
)
"),"")</f>
        <v/>
      </c>
      <c r="F65" s="17" t="str">
        <f>IFERROR(__xludf.DUMMYFUNCTION("IF(OR(A65="""",B65="""",E65=""""),"""", 
 IFNA(
   LET(
     currStyle, B65,
     currTimeStr, E65,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FILTER(E$3:E64, B$3:B64=currStyle, ISNUMBER(E$3:E64)+REGEXMATCH(E$3:E64,""^\d+:\d+\.\d+$"")),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65" s="38"/>
    </row>
    <row r="66">
      <c r="A66" s="39"/>
      <c r="B66" s="41"/>
      <c r="C66" s="40"/>
      <c r="D66" s="40"/>
      <c r="E66" s="19" t="str">
        <f>IFERROR(__xludf.DUMMYFUNCTION("IF(COUNTA(C66:D66)=0, """", 
  TEXT(
    AVERAGE(
      FILTER(
        ARRAYFORMULA(
          IF(
            REGEXMATCH(C66:D66, ""^\d+:\d+\.\d+$""),
            VALUE(REGEXEXTRACT(C66:D66, ""^\d+"")) * 60 + VALUE(REGEXEXTRACT(C66:D66, "":(\d+\.\d+)$"""&amp;")),
            VALUE(C66:D66)
          )
        ),
        C66:D66 &lt;&gt; """"
      )
    ) / 86400,
    ""m:ss.00""
  )
)
"),"")</f>
        <v/>
      </c>
      <c r="F66" s="17" t="str">
        <f>IFERROR(__xludf.DUMMYFUNCTION("IF(OR(A66="""",B66="""",E66=""""),"""", 
 IFNA(
   LET(
     currStyle, B66,
     currTimeStr, E66,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FILTER(E$3:E65, B$3:B65=currStyle, ISNUMBER(E$3:E65)+REGEXMATCH(E$3:E65,""^\d+:\d+\.\d+$"")),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66" s="38"/>
    </row>
    <row r="67">
      <c r="A67" s="39"/>
      <c r="B67" s="41"/>
      <c r="C67" s="40"/>
      <c r="D67" s="40"/>
      <c r="E67" s="19" t="str">
        <f>IFERROR(__xludf.DUMMYFUNCTION("IF(COUNTA(C67:D67)=0, """", 
  TEXT(
    AVERAGE(
      FILTER(
        ARRAYFORMULA(
          IF(
            REGEXMATCH(C67:D67, ""^\d+:\d+\.\d+$""),
            VALUE(REGEXEXTRACT(C67:D67, ""^\d+"")) * 60 + VALUE(REGEXEXTRACT(C67:D67, "":(\d+\.\d+)$"""&amp;")),
            VALUE(C67:D67)
          )
        ),
        C67:D67 &lt;&gt; """"
      )
    ) / 86400,
    ""m:ss.00""
  )
)
"),"")</f>
        <v/>
      </c>
      <c r="F67" s="17" t="str">
        <f>IFERROR(__xludf.DUMMYFUNCTION("IF(OR(A67="""",B67="""",E67=""""),"""", 
 IFNA(
   LET(
     currStyle, B67,
     currTimeStr, E67,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FILTER(E$3:E66, B$3:B66=currStyle, ISNUMBER(E$3:E66)+REGEXMATCH(E$3:E66,""^\d+:\d+\.\d+$"")),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67" s="38"/>
    </row>
    <row r="68">
      <c r="A68" s="39"/>
      <c r="B68" s="41"/>
      <c r="C68" s="40"/>
      <c r="D68" s="40"/>
      <c r="E68" s="19" t="str">
        <f>IFERROR(__xludf.DUMMYFUNCTION("IF(COUNTA(C68:D68)=0, """", 
  TEXT(
    AVERAGE(
      FILTER(
        ARRAYFORMULA(
          IF(
            REGEXMATCH(C68:D68, ""^\d+:\d+\.\d+$""),
            VALUE(REGEXEXTRACT(C68:D68, ""^\d+"")) * 60 + VALUE(REGEXEXTRACT(C68:D68, "":(\d+\.\d+)$"""&amp;")),
            VALUE(C68:D68)
          )
        ),
        C68:D68 &lt;&gt; """"
      )
    ) / 86400,
    ""m:ss.00""
  )
)
"),"")</f>
        <v/>
      </c>
      <c r="F68" s="17" t="str">
        <f>IFERROR(__xludf.DUMMYFUNCTION("IF(OR(A68="""",B68="""",E68=""""),"""", 
 IFNA(
   LET(
     currStyle, B68,
     currTimeStr, E68,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FILTER(E$3:E67, B$3:B67=currStyle, ISNUMBER(E$3:E67)+REGEXMATCH(E$3:E67,""^\d+:\d+\.\d+$"")),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68" s="38"/>
    </row>
    <row r="69">
      <c r="A69" s="39"/>
      <c r="B69" s="41"/>
      <c r="C69" s="40"/>
      <c r="D69" s="40"/>
      <c r="E69" s="19" t="str">
        <f>IFERROR(__xludf.DUMMYFUNCTION("IF(COUNTA(C69:D69)=0, """", 
  TEXT(
    AVERAGE(
      FILTER(
        ARRAYFORMULA(
          IF(
            REGEXMATCH(C69:D69, ""^\d+:\d+\.\d+$""),
            VALUE(REGEXEXTRACT(C69:D69, ""^\d+"")) * 60 + VALUE(REGEXEXTRACT(C69:D69, "":(\d+\.\d+)$"""&amp;")),
            VALUE(C69:D69)
          )
        ),
        C69:D69 &lt;&gt; """"
      )
    ) / 86400,
    ""m:ss.00""
  )
)
"),"")</f>
        <v/>
      </c>
      <c r="F69" s="17" t="str">
        <f>IFERROR(__xludf.DUMMYFUNCTION("IF(OR(A69="""",B69="""",E69=""""),"""", 
 IFNA(
   LET(
     currStyle, B69,
     currTimeStr, E69,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FILTER(E$3:E68, B$3:B68=currStyle, ISNUMBER(E$3:E68)+REGEXMATCH(E$3:E68,""^\d+:\d+\.\d+$"")),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69" s="38"/>
    </row>
    <row r="70">
      <c r="A70" s="39"/>
      <c r="B70" s="41"/>
      <c r="C70" s="40"/>
      <c r="D70" s="40"/>
      <c r="E70" s="19" t="str">
        <f>IFERROR(__xludf.DUMMYFUNCTION("IF(COUNTA(C70:D70)=0, """", 
  TEXT(
    AVERAGE(
      FILTER(
        ARRAYFORMULA(
          IF(
            REGEXMATCH(C70:D70, ""^\d+:\d+\.\d+$""),
            VALUE(REGEXEXTRACT(C70:D70, ""^\d+"")) * 60 + VALUE(REGEXEXTRACT(C70:D70, "":(\d+\.\d+)$"""&amp;")),
            VALUE(C70:D70)
          )
        ),
        C70:D70 &lt;&gt; """"
      )
    ) / 86400,
    ""m:ss.00""
  )
)
"),"")</f>
        <v/>
      </c>
      <c r="F70" s="17" t="str">
        <f>IFERROR(__xludf.DUMMYFUNCTION("IF(OR(A70="""",B70="""",E70=""""),"""", 
 IFNA(
   LET(
     currStyle, B70,
     currTimeStr, E70,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FILTER(E$3:E69, B$3:B69=currStyle, ISNUMBER(E$3:E69)+REGEXMATCH(E$3:E69,""^\d+:\d+\.\d+$"")),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70" s="38"/>
    </row>
    <row r="71">
      <c r="A71" s="39"/>
      <c r="B71" s="41"/>
      <c r="C71" s="40"/>
      <c r="D71" s="40"/>
      <c r="E71" s="19" t="str">
        <f>IFERROR(__xludf.DUMMYFUNCTION("IF(COUNTA(C71:D71)=0, """", 
  TEXT(
    AVERAGE(
      FILTER(
        ARRAYFORMULA(
          IF(
            REGEXMATCH(C71:D71, ""^\d+:\d+\.\d+$""),
            VALUE(REGEXEXTRACT(C71:D71, ""^\d+"")) * 60 + VALUE(REGEXEXTRACT(C71:D71, "":(\d+\.\d+)$"""&amp;")),
            VALUE(C71:D71)
          )
        ),
        C71:D71 &lt;&gt; """"
      )
    ) / 86400,
    ""m:ss.00""
  )
)
"),"")</f>
        <v/>
      </c>
      <c r="F71" s="17" t="str">
        <f>IFERROR(__xludf.DUMMYFUNCTION("IF(OR(A71="""",B71="""",E71=""""),"""", 
 IFNA(
   LET(
     currStyle, B71,
     currTimeStr, E71,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FILTER(E$3:E70, B$3:B70=currStyle, ISNUMBER(E$3:E70)+REGEXMATCH(E$3:E70,""^\d+:\d+\.\d+$"")),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71" s="38"/>
    </row>
    <row r="72">
      <c r="A72" s="39"/>
      <c r="B72" s="41"/>
      <c r="C72" s="40"/>
      <c r="D72" s="40"/>
      <c r="E72" s="19" t="str">
        <f>IFERROR(__xludf.DUMMYFUNCTION("IF(COUNTA(C72:D72)=0, """", 
  TEXT(
    AVERAGE(
      FILTER(
        ARRAYFORMULA(
          IF(
            REGEXMATCH(C72:D72, ""^\d+:\d+\.\d+$""),
            VALUE(REGEXEXTRACT(C72:D72, ""^\d+"")) * 60 + VALUE(REGEXEXTRACT(C72:D72, "":(\d+\.\d+)$"""&amp;")),
            VALUE(C72:D72)
          )
        ),
        C72:D72 &lt;&gt; """"
      )
    ) / 86400,
    ""m:ss.00""
  )
)
"),"")</f>
        <v/>
      </c>
      <c r="F72" s="17" t="str">
        <f>IFERROR(__xludf.DUMMYFUNCTION("IF(OR(A72="""",B72="""",E72=""""),"""", 
 IFNA(
   LET(
     currStyle, B72,
     currTimeStr, E72,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FILTER(E$3:E71, B$3:B71=currStyle, ISNUMBER(E$3:E71)+REGEXMATCH(E$3:E71,""^\d+:\d+\.\d+$"")),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72" s="38"/>
    </row>
    <row r="73">
      <c r="A73" s="39"/>
      <c r="B73" s="41"/>
      <c r="C73" s="40"/>
      <c r="D73" s="40"/>
      <c r="E73" s="19" t="str">
        <f>IFERROR(__xludf.DUMMYFUNCTION("IF(COUNTA(C73:D73)=0, """", 
  TEXT(
    AVERAGE(
      FILTER(
        ARRAYFORMULA(
          IF(
            REGEXMATCH(C73:D73, ""^\d+:\d+\.\d+$""),
            VALUE(REGEXEXTRACT(C73:D73, ""^\d+"")) * 60 + VALUE(REGEXEXTRACT(C73:D73, "":(\d+\.\d+)$"""&amp;")),
            VALUE(C73:D73)
          )
        ),
        C73:D73 &lt;&gt; """"
      )
    ) / 86400,
    ""m:ss.00""
  )
)
"),"")</f>
        <v/>
      </c>
      <c r="F73" s="17" t="str">
        <f>IFERROR(__xludf.DUMMYFUNCTION("IF(OR(A73="""",B73="""",E73=""""),"""", 
 IFNA(
   LET(
     currStyle, B73,
     currTimeStr, E73,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FILTER(E$3:E72, B$3:B72=currStyle, ISNUMBER(E$3:E72)+REGEXMATCH(E$3:E72,""^\d+:\d+\.\d+$"")),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73" s="38"/>
    </row>
    <row r="74">
      <c r="A74" s="39"/>
      <c r="B74" s="41"/>
      <c r="C74" s="40"/>
      <c r="D74" s="40"/>
      <c r="E74" s="19" t="str">
        <f>IFERROR(__xludf.DUMMYFUNCTION("IF(COUNTA(C74:D74)=0, """", 
  TEXT(
    AVERAGE(
      FILTER(
        ARRAYFORMULA(
          IF(
            REGEXMATCH(C74:D74, ""^\d+:\d+\.\d+$""),
            VALUE(REGEXEXTRACT(C74:D74, ""^\d+"")) * 60 + VALUE(REGEXEXTRACT(C74:D74, "":(\d+\.\d+)$"""&amp;")),
            VALUE(C74:D74)
          )
        ),
        C74:D74 &lt;&gt; """"
      )
    ) / 86400,
    ""m:ss.00""
  )
)
"),"")</f>
        <v/>
      </c>
      <c r="F74" s="17" t="str">
        <f>IFERROR(__xludf.DUMMYFUNCTION("IF(OR(A74="""",B74="""",E74=""""),"""", 
 IFNA(
   LET(
     currStyle, B74,
     currTimeStr, E74,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FILTER(E$3:E73, B$3:B73=currStyle, ISNUMBER(E$3:E73)+REGEXMATCH(E$3:E73,""^\d+:\d+\.\d+$"")),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74" s="38"/>
    </row>
    <row r="75">
      <c r="A75" s="39"/>
      <c r="B75" s="41"/>
      <c r="C75" s="40"/>
      <c r="D75" s="40"/>
      <c r="E75" s="19" t="str">
        <f>IFERROR(__xludf.DUMMYFUNCTION("IF(COUNTA(C75:D75)=0, """", 
  TEXT(
    AVERAGE(
      FILTER(
        ARRAYFORMULA(
          IF(
            REGEXMATCH(C75:D75, ""^\d+:\d+\.\d+$""),
            VALUE(REGEXEXTRACT(C75:D75, ""^\d+"")) * 60 + VALUE(REGEXEXTRACT(C75:D75, "":(\d+\.\d+)$"""&amp;")),
            VALUE(C75:D75)
          )
        ),
        C75:D75 &lt;&gt; """"
      )
    ) / 86400,
    ""m:ss.00""
  )
)
"),"")</f>
        <v/>
      </c>
      <c r="F75" s="17" t="str">
        <f>IFERROR(__xludf.DUMMYFUNCTION("IF(OR(A75="""",B75="""",E75=""""),"""", 
 IFNA(
   LET(
     currStyle, B75,
     currTimeStr, E75,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FILTER(E$3:E74, B$3:B74=currStyle, ISNUMBER(E$3:E74)+REGEXMATCH(E$3:E74,""^\d+:\d+\.\d+$"")),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75" s="38"/>
    </row>
    <row r="76">
      <c r="A76" s="39"/>
      <c r="B76" s="41"/>
      <c r="C76" s="40"/>
      <c r="D76" s="40"/>
      <c r="E76" s="19" t="str">
        <f>IFERROR(__xludf.DUMMYFUNCTION("IF(COUNTA(C76:D76)=0, """", 
  TEXT(
    AVERAGE(
      FILTER(
        ARRAYFORMULA(
          IF(
            REGEXMATCH(C76:D76, ""^\d+:\d+\.\d+$""),
            VALUE(REGEXEXTRACT(C76:D76, ""^\d+"")) * 60 + VALUE(REGEXEXTRACT(C76:D76, "":(\d+\.\d+)$"""&amp;")),
            VALUE(C76:D76)
          )
        ),
        C76:D76 &lt;&gt; """"
      )
    ) / 86400,
    ""m:ss.00""
  )
)
"),"")</f>
        <v/>
      </c>
      <c r="F76" s="17" t="str">
        <f>IFERROR(__xludf.DUMMYFUNCTION("IF(OR(A76="""",B76="""",E76=""""),"""", 
 IFNA(
   LET(
     currStyle, B76,
     currTimeStr, E76,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FILTER(E$3:E75, B$3:B75=currStyle, ISNUMBER(E$3:E75)+REGEXMATCH(E$3:E75,""^\d+:\d+\.\d+$"")),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76" s="38"/>
    </row>
    <row r="77">
      <c r="A77" s="39"/>
      <c r="B77" s="41"/>
      <c r="C77" s="40"/>
      <c r="D77" s="40"/>
      <c r="E77" s="19" t="str">
        <f>IFERROR(__xludf.DUMMYFUNCTION("IF(COUNTA(C77:D77)=0, """", 
  TEXT(
    AVERAGE(
      FILTER(
        ARRAYFORMULA(
          IF(
            REGEXMATCH(C77:D77, ""^\d+:\d+\.\d+$""),
            VALUE(REGEXEXTRACT(C77:D77, ""^\d+"")) * 60 + VALUE(REGEXEXTRACT(C77:D77, "":(\d+\.\d+)$"""&amp;")),
            VALUE(C77:D77)
          )
        ),
        C77:D77 &lt;&gt; """"
      )
    ) / 86400,
    ""m:ss.00""
  )
)
"),"")</f>
        <v/>
      </c>
      <c r="F77" s="17" t="str">
        <f>IFERROR(__xludf.DUMMYFUNCTION("IF(OR(A77="""",B77="""",E77=""""),"""", 
 IFNA(
   LET(
     currStyle, B77,
     currTimeStr, E77,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FILTER(E$3:E76, B$3:B76=currStyle, ISNUMBER(E$3:E76)+REGEXMATCH(E$3:E76,""^\d+:\d+\.\d+$"")),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77" s="38"/>
    </row>
    <row r="78">
      <c r="A78" s="39"/>
      <c r="B78" s="41"/>
      <c r="C78" s="40"/>
      <c r="D78" s="40"/>
      <c r="E78" s="19" t="str">
        <f>IFERROR(__xludf.DUMMYFUNCTION("IF(COUNTA(C78:D78)=0, """", 
  TEXT(
    AVERAGE(
      FILTER(
        ARRAYFORMULA(
          IF(
            REGEXMATCH(C78:D78, ""^\d+:\d+\.\d+$""),
            VALUE(REGEXEXTRACT(C78:D78, ""^\d+"")) * 60 + VALUE(REGEXEXTRACT(C78:D78, "":(\d+\.\d+)$"""&amp;")),
            VALUE(C78:D78)
          )
        ),
        C78:D78 &lt;&gt; """"
      )
    ) / 86400,
    ""m:ss.00""
  )
)
"),"")</f>
        <v/>
      </c>
      <c r="F78" s="17" t="str">
        <f>IFERROR(__xludf.DUMMYFUNCTION("IF(OR(A78="""",B78="""",E78=""""),"""", 
 IFNA(
   LET(
     currStyle, B78,
     currTimeStr, E78,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FILTER(E$3:E77, B$3:B77=currStyle, ISNUMBER(E$3:E77)+REGEXMATCH(E$3:E77,""^\d+:\d+\.\d+$"")),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78" s="38"/>
    </row>
    <row r="79">
      <c r="A79" s="39"/>
      <c r="B79" s="41"/>
      <c r="C79" s="40"/>
      <c r="D79" s="40"/>
      <c r="E79" s="19" t="str">
        <f>IFERROR(__xludf.DUMMYFUNCTION("IF(COUNTA(C79:D79)=0, """", 
  TEXT(
    AVERAGE(
      FILTER(
        ARRAYFORMULA(
          IF(
            REGEXMATCH(C79:D79, ""^\d+:\d+\.\d+$""),
            VALUE(REGEXEXTRACT(C79:D79, ""^\d+"")) * 60 + VALUE(REGEXEXTRACT(C79:D79, "":(\d+\.\d+)$"""&amp;")),
            VALUE(C79:D79)
          )
        ),
        C79:D79 &lt;&gt; """"
      )
    ) / 86400,
    ""m:ss.00""
  )
)
"),"")</f>
        <v/>
      </c>
      <c r="F79" s="17" t="str">
        <f>IFERROR(__xludf.DUMMYFUNCTION("IF(OR(A79="""",B79="""",E79=""""),"""", 
 IFNA(
   LET(
     currStyle, B79,
     currTimeStr, E79,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FILTER(E$3:E78, B$3:B78=currStyle, ISNUMBER(E$3:E78)+REGEXMATCH(E$3:E78,""^\d+:\d+\.\d+$"")),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79" s="38"/>
    </row>
    <row r="80">
      <c r="A80" s="39"/>
      <c r="B80" s="41"/>
      <c r="C80" s="40"/>
      <c r="D80" s="40"/>
      <c r="E80" s="19" t="str">
        <f>IFERROR(__xludf.DUMMYFUNCTION("IF(COUNTA(C80:D80)=0, """", 
  TEXT(
    AVERAGE(
      FILTER(
        ARRAYFORMULA(
          IF(
            REGEXMATCH(C80:D80, ""^\d+:\d+\.\d+$""),
            VALUE(REGEXEXTRACT(C80:D80, ""^\d+"")) * 60 + VALUE(REGEXEXTRACT(C80:D80, "":(\d+\.\d+)$"""&amp;")),
            VALUE(C80:D80)
          )
        ),
        C80:D80 &lt;&gt; """"
      )
    ) / 86400,
    ""m:ss.00""
  )
)
"),"")</f>
        <v/>
      </c>
      <c r="F80" s="17" t="str">
        <f>IFERROR(__xludf.DUMMYFUNCTION("IF(OR(A80="""",B80="""",E80=""""),"""", 
 IFNA(
   LET(
     currStyle, B80,
     currTimeStr, E80,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FILTER(E$3:E79, B$3:B79=currStyle, ISNUMBER(E$3:E79)+REGEXMATCH(E$3:E79,""^\d+:\d+\.\d+$"")),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80" s="38"/>
    </row>
    <row r="81">
      <c r="A81" s="39"/>
      <c r="B81" s="41"/>
      <c r="C81" s="40"/>
      <c r="D81" s="40"/>
      <c r="E81" s="19" t="str">
        <f>IFERROR(__xludf.DUMMYFUNCTION("IF(COUNTA(C81:D81)=0, """", 
  TEXT(
    AVERAGE(
      FILTER(
        ARRAYFORMULA(
          IF(
            REGEXMATCH(C81:D81, ""^\d+:\d+\.\d+$""),
            VALUE(REGEXEXTRACT(C81:D81, ""^\d+"")) * 60 + VALUE(REGEXEXTRACT(C81:D81, "":(\d+\.\d+)$"""&amp;")),
            VALUE(C81:D81)
          )
        ),
        C81:D81 &lt;&gt; """"
      )
    ) / 86400,
    ""m:ss.00""
  )
)
"),"")</f>
        <v/>
      </c>
      <c r="F81" s="17" t="str">
        <f>IFERROR(__xludf.DUMMYFUNCTION("IF(OR(A81="""",B81="""",E81=""""),"""", 
 IFNA(
   LET(
     currStyle, B81,
     currTimeStr, E81,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FILTER(E$3:E80, B$3:B80=currStyle, ISNUMBER(E$3:E80)+REGEXMATCH(E$3:E80,""^\d+:\d+\.\d+$"")),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81" s="38"/>
    </row>
    <row r="82">
      <c r="A82" s="39"/>
      <c r="B82" s="41"/>
      <c r="C82" s="40"/>
      <c r="D82" s="40"/>
      <c r="E82" s="19" t="str">
        <f>IFERROR(__xludf.DUMMYFUNCTION("IF(COUNTA(C82:D82)=0, """", 
  TEXT(
    AVERAGE(
      FILTER(
        ARRAYFORMULA(
          IF(
            REGEXMATCH(C82:D82, ""^\d+:\d+\.\d+$""),
            VALUE(REGEXEXTRACT(C82:D82, ""^\d+"")) * 60 + VALUE(REGEXEXTRACT(C82:D82, "":(\d+\.\d+)$"""&amp;")),
            VALUE(C82:D82)
          )
        ),
        C82:D82 &lt;&gt; """"
      )
    ) / 86400,
    ""m:ss.00""
  )
)
"),"")</f>
        <v/>
      </c>
      <c r="F82" s="17" t="str">
        <f>IFERROR(__xludf.DUMMYFUNCTION("IF(OR(A82="""",B82="""",E82=""""),"""", 
 IFNA(
   LET(
     currStyle, B82,
     currTimeStr, E82,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FILTER(E$3:E81, B$3:B81=currStyle, ISNUMBER(E$3:E81)+REGEXMATCH(E$3:E81,""^\d+:\d+\.\d+$"")),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82" s="38"/>
    </row>
    <row r="83">
      <c r="A83" s="39"/>
      <c r="B83" s="41"/>
      <c r="C83" s="40"/>
      <c r="D83" s="40"/>
      <c r="E83" s="19" t="str">
        <f>IFERROR(__xludf.DUMMYFUNCTION("IF(COUNTA(C83:D83)=0, """", 
  TEXT(
    AVERAGE(
      FILTER(
        ARRAYFORMULA(
          IF(
            REGEXMATCH(C83:D83, ""^\d+:\d+\.\d+$""),
            VALUE(REGEXEXTRACT(C83:D83, ""^\d+"")) * 60 + VALUE(REGEXEXTRACT(C83:D83, "":(\d+\.\d+)$"""&amp;")),
            VALUE(C83:D83)
          )
        ),
        C83:D83 &lt;&gt; """"
      )
    ) / 86400,
    ""m:ss.00""
  )
)
"),"")</f>
        <v/>
      </c>
      <c r="F83" s="17" t="str">
        <f>IFERROR(__xludf.DUMMYFUNCTION("IF(OR(A83="""",B83="""",E83=""""),"""", 
 IFNA(
   LET(
     currStyle, B83,
     currTimeStr, E83,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FILTER(E$3:E82, B$3:B82=currStyle, ISNUMBER(E$3:E82)+REGEXMATCH(E$3:E82,""^\d+:\d+\.\d+$"")),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83" s="38"/>
    </row>
    <row r="84">
      <c r="A84" s="39"/>
      <c r="B84" s="41"/>
      <c r="C84" s="40"/>
      <c r="D84" s="40"/>
      <c r="E84" s="19" t="str">
        <f>IFERROR(__xludf.DUMMYFUNCTION("IF(COUNTA(C84:D84)=0, """", 
  TEXT(
    AVERAGE(
      FILTER(
        ARRAYFORMULA(
          IF(
            REGEXMATCH(C84:D84, ""^\d+:\d+\.\d+$""),
            VALUE(REGEXEXTRACT(C84:D84, ""^\d+"")) * 60 + VALUE(REGEXEXTRACT(C84:D84, "":(\d+\.\d+)$"""&amp;")),
            VALUE(C84:D84)
          )
        ),
        C84:D84 &lt;&gt; """"
      )
    ) / 86400,
    ""m:ss.00""
  )
)
"),"")</f>
        <v/>
      </c>
      <c r="F84" s="17" t="str">
        <f>IFERROR(__xludf.DUMMYFUNCTION("IF(OR(A84="""",B84="""",E84=""""),"""", 
 IFNA(
   LET(
     currStyle, B84,
     currTimeStr, E84,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FILTER(E$3:E83, B$3:B83=currStyle, ISNUMBER(E$3:E83)+REGEXMATCH(E$3:E83,""^\d+:\d+\.\d+$"")),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84" s="38"/>
    </row>
    <row r="85">
      <c r="A85" s="39"/>
      <c r="B85" s="41"/>
      <c r="C85" s="40"/>
      <c r="D85" s="40"/>
      <c r="E85" s="19" t="str">
        <f>IFERROR(__xludf.DUMMYFUNCTION("IF(COUNTA(C85:D85)=0, """", 
  TEXT(
    AVERAGE(
      FILTER(
        ARRAYFORMULA(
          IF(
            REGEXMATCH(C85:D85, ""^\d+:\d+\.\d+$""),
            VALUE(REGEXEXTRACT(C85:D85, ""^\d+"")) * 60 + VALUE(REGEXEXTRACT(C85:D85, "":(\d+\.\d+)$"""&amp;")),
            VALUE(C85:D85)
          )
        ),
        C85:D85 &lt;&gt; """"
      )
    ) / 86400,
    ""m:ss.00""
  )
)
"),"")</f>
        <v/>
      </c>
      <c r="F85" s="17" t="str">
        <f>IFERROR(__xludf.DUMMYFUNCTION("IF(OR(A85="""",B85="""",E85=""""),"""", 
 IFNA(
   LET(
     currStyle, B85,
     currTimeStr, E85,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FILTER(E$3:E84, B$3:B84=currStyle, ISNUMBER(E$3:E84)+REGEXMATCH(E$3:E84,""^\d+:\d+\.\d+$"")),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85" s="38"/>
    </row>
    <row r="86">
      <c r="A86" s="39"/>
      <c r="B86" s="41"/>
      <c r="C86" s="40"/>
      <c r="D86" s="40"/>
      <c r="E86" s="19" t="str">
        <f>IFERROR(__xludf.DUMMYFUNCTION("IF(COUNTA(C86:D86)=0, """", 
  TEXT(
    AVERAGE(
      FILTER(
        ARRAYFORMULA(
          IF(
            REGEXMATCH(C86:D86, ""^\d+:\d+\.\d+$""),
            VALUE(REGEXEXTRACT(C86:D86, ""^\d+"")) * 60 + VALUE(REGEXEXTRACT(C86:D86, "":(\d+\.\d+)$"""&amp;")),
            VALUE(C86:D86)
          )
        ),
        C86:D86 &lt;&gt; """"
      )
    ) / 86400,
    ""m:ss.00""
  )
)
"),"")</f>
        <v/>
      </c>
      <c r="F86" s="17" t="str">
        <f>IFERROR(__xludf.DUMMYFUNCTION("IF(OR(A86="""",B86="""",E86=""""),"""", 
 IFNA(
   LET(
     currStyle, B86,
     currTimeStr, E86,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FILTER(E$3:E85, B$3:B85=currStyle, ISNUMBER(E$3:E85)+REGEXMATCH(E$3:E85,""^\d+:\d+\.\d+$"")),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86" s="38"/>
    </row>
    <row r="87">
      <c r="A87" s="39"/>
      <c r="B87" s="41"/>
      <c r="C87" s="40"/>
      <c r="D87" s="40"/>
      <c r="E87" s="19" t="str">
        <f>IFERROR(__xludf.DUMMYFUNCTION("IF(COUNTA(C87:D87)=0, """", 
  TEXT(
    AVERAGE(
      FILTER(
        ARRAYFORMULA(
          IF(
            REGEXMATCH(C87:D87, ""^\d+:\d+\.\d+$""),
            VALUE(REGEXEXTRACT(C87:D87, ""^\d+"")) * 60 + VALUE(REGEXEXTRACT(C87:D87, "":(\d+\.\d+)$"""&amp;")),
            VALUE(C87:D87)
          )
        ),
        C87:D87 &lt;&gt; """"
      )
    ) / 86400,
    ""m:ss.00""
  )
)
"),"")</f>
        <v/>
      </c>
      <c r="F87" s="17" t="str">
        <f>IFERROR(__xludf.DUMMYFUNCTION("IF(OR(A87="""",B87="""",E87=""""),"""", 
 IFNA(
   LET(
     currStyle, B87,
     currTimeStr, E87,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FILTER(E$3:E86, B$3:B86=currStyle, ISNUMBER(E$3:E86)+REGEXMATCH(E$3:E86,""^\d+:\d+\.\d+$"")),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87" s="38"/>
    </row>
    <row r="88">
      <c r="A88" s="39"/>
      <c r="B88" s="41"/>
      <c r="C88" s="40"/>
      <c r="D88" s="40"/>
      <c r="E88" s="19" t="str">
        <f>IFERROR(__xludf.DUMMYFUNCTION("IF(COUNTA(C88:D88)=0, """", 
  TEXT(
    AVERAGE(
      FILTER(
        ARRAYFORMULA(
          IF(
            REGEXMATCH(C88:D88, ""^\d+:\d+\.\d+$""),
            VALUE(REGEXEXTRACT(C88:D88, ""^\d+"")) * 60 + VALUE(REGEXEXTRACT(C88:D88, "":(\d+\.\d+)$"""&amp;")),
            VALUE(C88:D88)
          )
        ),
        C88:D88 &lt;&gt; """"
      )
    ) / 86400,
    ""m:ss.00""
  )
)
"),"")</f>
        <v/>
      </c>
      <c r="F88" s="17" t="str">
        <f>IFERROR(__xludf.DUMMYFUNCTION("IF(OR(A88="""",B88="""",E88=""""),"""", 
 IFNA(
   LET(
     currStyle, B88,
     currTimeStr, E88,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FILTER(E$3:E87, B$3:B87=currStyle, ISNUMBER(E$3:E87)+REGEXMATCH(E$3:E87,""^\d+:\d+\.\d+$"")),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88" s="38"/>
    </row>
    <row r="89">
      <c r="A89" s="39"/>
      <c r="B89" s="41"/>
      <c r="C89" s="40"/>
      <c r="D89" s="40"/>
      <c r="E89" s="19" t="str">
        <f>IFERROR(__xludf.DUMMYFUNCTION("IF(COUNTA(C89:D89)=0, """", 
  TEXT(
    AVERAGE(
      FILTER(
        ARRAYFORMULA(
          IF(
            REGEXMATCH(C89:D89, ""^\d+:\d+\.\d+$""),
            VALUE(REGEXEXTRACT(C89:D89, ""^\d+"")) * 60 + VALUE(REGEXEXTRACT(C89:D89, "":(\d+\.\d+)$"""&amp;")),
            VALUE(C89:D89)
          )
        ),
        C89:D89 &lt;&gt; """"
      )
    ) / 86400,
    ""m:ss.00""
  )
)
"),"")</f>
        <v/>
      </c>
      <c r="F89" s="17" t="str">
        <f>IFERROR(__xludf.DUMMYFUNCTION("IF(OR(A89="""",B89="""",E89=""""),"""", 
 IFNA(
   LET(
     currStyle, B89,
     currTimeStr, E89,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FILTER(E$3:E88, B$3:B88=currStyle, ISNUMBER(E$3:E88)+REGEXMATCH(E$3:E88,""^\d+:\d+\.\d+$"")),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89" s="38"/>
    </row>
    <row r="90">
      <c r="A90" s="39"/>
      <c r="B90" s="41"/>
      <c r="C90" s="40"/>
      <c r="D90" s="40"/>
      <c r="E90" s="19" t="str">
        <f>IFERROR(__xludf.DUMMYFUNCTION("IF(COUNTA(C90:D90)=0, """", 
  TEXT(
    AVERAGE(
      FILTER(
        ARRAYFORMULA(
          IF(
            REGEXMATCH(C90:D90, ""^\d+:\d+\.\d+$""),
            VALUE(REGEXEXTRACT(C90:D90, ""^\d+"")) * 60 + VALUE(REGEXEXTRACT(C90:D90, "":(\d+\.\d+)$"""&amp;")),
            VALUE(C90:D90)
          )
        ),
        C90:D90 &lt;&gt; """"
      )
    ) / 86400,
    ""m:ss.00""
  )
)
"),"")</f>
        <v/>
      </c>
      <c r="F90" s="17" t="str">
        <f>IFERROR(__xludf.DUMMYFUNCTION("IF(OR(A90="""",B90="""",E90=""""),"""", 
 IFNA(
   LET(
     currStyle, B90,
     currTimeStr, E90,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FILTER(E$3:E89, B$3:B89=currStyle, ISNUMBER(E$3:E89)+REGEXMATCH(E$3:E89,""^\d+:\d+\.\d+$"")),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90" s="38"/>
    </row>
    <row r="91">
      <c r="A91" s="39"/>
      <c r="B91" s="41"/>
      <c r="C91" s="40"/>
      <c r="D91" s="40"/>
      <c r="E91" s="19" t="str">
        <f>IFERROR(__xludf.DUMMYFUNCTION("IF(COUNTA(C91:D91)=0, """", 
  TEXT(
    AVERAGE(
      FILTER(
        ARRAYFORMULA(
          IF(
            REGEXMATCH(C91:D91, ""^\d+:\d+\.\d+$""),
            VALUE(REGEXEXTRACT(C91:D91, ""^\d+"")) * 60 + VALUE(REGEXEXTRACT(C91:D91, "":(\d+\.\d+)$"""&amp;")),
            VALUE(C91:D91)
          )
        ),
        C91:D91 &lt;&gt; """"
      )
    ) / 86400,
    ""m:ss.00""
  )
)
"),"")</f>
        <v/>
      </c>
      <c r="F91" s="17" t="str">
        <f>IFERROR(__xludf.DUMMYFUNCTION("IF(OR(A91="""",B91="""",E91=""""),"""", 
 IFNA(
   LET(
     currStyle, B91,
     currTimeStr, E91,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FILTER(E$3:E90, B$3:B90=currStyle, ISNUMBER(E$3:E90)+REGEXMATCH(E$3:E90,""^\d+:\d+\.\d+$"")),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91" s="38"/>
    </row>
    <row r="92">
      <c r="A92" s="39"/>
      <c r="B92" s="41"/>
      <c r="C92" s="40"/>
      <c r="D92" s="40"/>
      <c r="E92" s="19" t="str">
        <f>IFERROR(__xludf.DUMMYFUNCTION("IF(COUNTA(C92:D92)=0, """", 
  TEXT(
    AVERAGE(
      FILTER(
        ARRAYFORMULA(
          IF(
            REGEXMATCH(C92:D92, ""^\d+:\d+\.\d+$""),
            VALUE(REGEXEXTRACT(C92:D92, ""^\d+"")) * 60 + VALUE(REGEXEXTRACT(C92:D92, "":(\d+\.\d+)$"""&amp;")),
            VALUE(C92:D92)
          )
        ),
        C92:D92 &lt;&gt; """"
      )
    ) / 86400,
    ""m:ss.00""
  )
)
"),"")</f>
        <v/>
      </c>
      <c r="F92" s="17" t="str">
        <f>IFERROR(__xludf.DUMMYFUNCTION("IF(OR(A92="""",B92="""",E92=""""),"""", 
 IFNA(
   LET(
     currStyle, B92,
     currTimeStr, E92,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FILTER(E$3:E91, B$3:B91=currStyle, ISNUMBER(E$3:E91)+REGEXMATCH(E$3:E91,""^\d+:\d+\.\d+$"")),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92" s="38"/>
    </row>
    <row r="93">
      <c r="A93" s="39"/>
      <c r="B93" s="41"/>
      <c r="C93" s="40"/>
      <c r="D93" s="40"/>
      <c r="E93" s="19" t="str">
        <f>IFERROR(__xludf.DUMMYFUNCTION("IF(COUNTA(C93:D93)=0, """", 
  TEXT(
    AVERAGE(
      FILTER(
        ARRAYFORMULA(
          IF(
            REGEXMATCH(C93:D93, ""^\d+:\d+\.\d+$""),
            VALUE(REGEXEXTRACT(C93:D93, ""^\d+"")) * 60 + VALUE(REGEXEXTRACT(C93:D93, "":(\d+\.\d+)$"""&amp;")),
            VALUE(C93:D93)
          )
        ),
        C93:D93 &lt;&gt; """"
      )
    ) / 86400,
    ""m:ss.00""
  )
)
"),"")</f>
        <v/>
      </c>
      <c r="F93" s="17" t="str">
        <f>IFERROR(__xludf.DUMMYFUNCTION("IF(OR(A93="""",B93="""",E93=""""),"""", 
 IFNA(
   LET(
     currStyle, B93,
     currTimeStr, E93,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FILTER(E$3:E92, B$3:B92=currStyle, ISNUMBER(E$3:E92)+REGEXMATCH(E$3:E92,""^\d+:\d+\.\d+$"")),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93" s="38"/>
    </row>
    <row r="94">
      <c r="A94" s="39"/>
      <c r="B94" s="41"/>
      <c r="C94" s="40"/>
      <c r="D94" s="40"/>
      <c r="E94" s="19" t="str">
        <f>IFERROR(__xludf.DUMMYFUNCTION("IF(COUNTA(C94:D94)=0, """", 
  TEXT(
    AVERAGE(
      FILTER(
        ARRAYFORMULA(
          IF(
            REGEXMATCH(C94:D94, ""^\d+:\d+\.\d+$""),
            VALUE(REGEXEXTRACT(C94:D94, ""^\d+"")) * 60 + VALUE(REGEXEXTRACT(C94:D94, "":(\d+\.\d+)$"""&amp;")),
            VALUE(C94:D94)
          )
        ),
        C94:D94 &lt;&gt; """"
      )
    ) / 86400,
    ""m:ss.00""
  )
)
"),"")</f>
        <v/>
      </c>
      <c r="F94" s="17" t="str">
        <f>IFERROR(__xludf.DUMMYFUNCTION("IF(OR(A94="""",B94="""",E94=""""),"""", 
 IFNA(
   LET(
     currStyle, B94,
     currTimeStr, E94,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FILTER(E$3:E93, B$3:B93=currStyle, ISNUMBER(E$3:E93)+REGEXMATCH(E$3:E93,""^\d+:\d+\.\d+$"")),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94" s="38"/>
    </row>
    <row r="95">
      <c r="A95" s="39"/>
      <c r="B95" s="41"/>
      <c r="C95" s="40"/>
      <c r="D95" s="40"/>
      <c r="E95" s="19" t="str">
        <f>IFERROR(__xludf.DUMMYFUNCTION("IF(COUNTA(C95:D95)=0, """", 
  TEXT(
    AVERAGE(
      FILTER(
        ARRAYFORMULA(
          IF(
            REGEXMATCH(C95:D95, ""^\d+:\d+\.\d+$""),
            VALUE(REGEXEXTRACT(C95:D95, ""^\d+"")) * 60 + VALUE(REGEXEXTRACT(C95:D95, "":(\d+\.\d+)$"""&amp;")),
            VALUE(C95:D95)
          )
        ),
        C95:D95 &lt;&gt; """"
      )
    ) / 86400,
    ""m:ss.00""
  )
)
"),"")</f>
        <v/>
      </c>
      <c r="F95" s="17" t="str">
        <f>IFERROR(__xludf.DUMMYFUNCTION("IF(OR(A95="""",B95="""",E95=""""),"""", 
 IFNA(
   LET(
     currStyle, B95,
     currTimeStr, E95,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FILTER(E$3:E94, B$3:B94=currStyle, ISNUMBER(E$3:E94)+REGEXMATCH(E$3:E94,""^\d+:\d+\.\d+$"")),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95" s="38"/>
    </row>
    <row r="96">
      <c r="A96" s="39"/>
      <c r="B96" s="41"/>
      <c r="C96" s="40"/>
      <c r="D96" s="40"/>
      <c r="E96" s="19" t="str">
        <f>IFERROR(__xludf.DUMMYFUNCTION("IF(COUNTA(C96:D96)=0, """", 
  TEXT(
    AVERAGE(
      FILTER(
        ARRAYFORMULA(
          IF(
            REGEXMATCH(C96:D96, ""^\d+:\d+\.\d+$""),
            VALUE(REGEXEXTRACT(C96:D96, ""^\d+"")) * 60 + VALUE(REGEXEXTRACT(C96:D96, "":(\d+\.\d+)$"""&amp;")),
            VALUE(C96:D96)
          )
        ),
        C96:D96 &lt;&gt; """"
      )
    ) / 86400,
    ""m:ss.00""
  )
)
"),"")</f>
        <v/>
      </c>
      <c r="F96" s="17" t="str">
        <f>IFERROR(__xludf.DUMMYFUNCTION("IF(OR(A96="""",B96="""",E96=""""),"""", 
 IFNA(
   LET(
     currStyle, B96,
     currTimeStr, E96,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FILTER(E$3:E95, B$3:B95=currStyle, ISNUMBER(E$3:E95)+REGEXMATCH(E$3:E95,""^\d+:\d+\.\d+$"")),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96" s="38"/>
    </row>
    <row r="97">
      <c r="A97" s="39"/>
      <c r="B97" s="41"/>
      <c r="C97" s="40"/>
      <c r="D97" s="40"/>
      <c r="E97" s="19" t="str">
        <f>IFERROR(__xludf.DUMMYFUNCTION("IF(COUNTA(C97:D97)=0, """", 
  TEXT(
    AVERAGE(
      FILTER(
        ARRAYFORMULA(
          IF(
            REGEXMATCH(C97:D97, ""^\d+:\d+\.\d+$""),
            VALUE(REGEXEXTRACT(C97:D97, ""^\d+"")) * 60 + VALUE(REGEXEXTRACT(C97:D97, "":(\d+\.\d+)$"""&amp;")),
            VALUE(C97:D97)
          )
        ),
        C97:D97 &lt;&gt; """"
      )
    ) / 86400,
    ""m:ss.00""
  )
)
"),"")</f>
        <v/>
      </c>
      <c r="F97" s="17" t="str">
        <f>IFERROR(__xludf.DUMMYFUNCTION("IF(OR(A97="""",B97="""",E97=""""),"""", 
 IFNA(
   LET(
     currStyle, B97,
     currTimeStr, E97,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FILTER(E$3:E96, B$3:B96=currStyle, ISNUMBER(E$3:E96)+REGEXMATCH(E$3:E96,""^\d+:\d+\.\d+$"")),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97" s="38"/>
    </row>
    <row r="98">
      <c r="A98" s="39"/>
      <c r="B98" s="41"/>
      <c r="C98" s="40"/>
      <c r="D98" s="40"/>
      <c r="E98" s="19" t="str">
        <f>IFERROR(__xludf.DUMMYFUNCTION("IF(COUNTA(C98:D98)=0, """", 
  TEXT(
    AVERAGE(
      FILTER(
        ARRAYFORMULA(
          IF(
            REGEXMATCH(C98:D98, ""^\d+:\d+\.\d+$""),
            VALUE(REGEXEXTRACT(C98:D98, ""^\d+"")) * 60 + VALUE(REGEXEXTRACT(C98:D98, "":(\d+\.\d+)$"""&amp;")),
            VALUE(C98:D98)
          )
        ),
        C98:D98 &lt;&gt; """"
      )
    ) / 86400,
    ""m:ss.00""
  )
)
"),"")</f>
        <v/>
      </c>
      <c r="F98" s="17" t="str">
        <f>IFERROR(__xludf.DUMMYFUNCTION("IF(OR(A98="""",B98="""",E98=""""),"""", 
 IFNA(
   LET(
     currStyle, B98,
     currTimeStr, E98,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FILTER(E$3:E97, B$3:B97=currStyle, ISNUMBER(E$3:E97)+REGEXMATCH(E$3:E97,""^\d+:\d+\.\d+$"")),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98" s="38"/>
    </row>
    <row r="99">
      <c r="A99" s="39"/>
      <c r="B99" s="41"/>
      <c r="C99" s="40"/>
      <c r="D99" s="40"/>
      <c r="E99" s="19" t="str">
        <f>IFERROR(__xludf.DUMMYFUNCTION("IF(COUNTA(C99:D99)=0, """", 
  TEXT(
    AVERAGE(
      FILTER(
        ARRAYFORMULA(
          IF(
            REGEXMATCH(C99:D99, ""^\d+:\d+\.\d+$""),
            VALUE(REGEXEXTRACT(C99:D99, ""^\d+"")) * 60 + VALUE(REGEXEXTRACT(C99:D99, "":(\d+\.\d+)$"""&amp;")),
            VALUE(C99:D99)
          )
        ),
        C99:D99 &lt;&gt; """"
      )
    ) / 86400,
    ""m:ss.00""
  )
)
"),"")</f>
        <v/>
      </c>
      <c r="F99" s="17" t="str">
        <f>IFERROR(__xludf.DUMMYFUNCTION("IF(OR(A99="""",B99="""",E99=""""),"""", 
 IFNA(
   LET(
     currStyle, B99,
     currTimeStr, E99,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FILTER(E$3:E98, B$3:B98=currStyle, ISNUMBER(E$3:E98)+REGEXMATCH(E$3:E98,""^\d+:\d+\.\d+$"")),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99" s="38"/>
    </row>
    <row r="100">
      <c r="A100" s="39"/>
      <c r="B100" s="41"/>
      <c r="C100" s="40"/>
      <c r="D100" s="40"/>
      <c r="E100" s="19" t="str">
        <f>IFERROR(__xludf.DUMMYFUNCTION("IF(COUNTA(C100:D100)=0, """", 
  TEXT(
    AVERAGE(
      FILTER(
        ARRAYFORMULA(
          IF(
            REGEXMATCH(C100:D100, ""^\d+:\d+\.\d+$""),
            VALUE(REGEXEXTRACT(C100:D100, ""^\d+"")) * 60 + VALUE(REGEXEXTRACT(C100:D100, "":(\d+\"&amp;".\d+)$"")),
            VALUE(C100:D100)
          )
        ),
        C100:D100 &lt;&gt; """"
      )
    ) / 86400,
    ""m:ss.00""
  )
)
"),"")</f>
        <v/>
      </c>
      <c r="F100" s="17" t="str">
        <f>IFERROR(__xludf.DUMMYFUNCTION("IF(OR(A100="""",B100="""",E100=""""),"""", 
 IFNA(
   LET(
     currStyle, B100,
     currTimeStr, E100,
     currTime, IF(ISNUMBER(currTimeStr), currTimeStr,
                 IF(REGEXMATCH(currTimeStr,""^\d+:\d+\.\d+$""),
                    VALUE(LEFT(c"&amp;"urrTimeStr,FIND("":"",currTimeStr)-1))*60 + VALUE(MID(currTimeStr,FIND("":"",currTimeStr)+1,10)),
                    VALUE(currTimeStr))),
     histTimes, FILTER(E$3:E99, B$3:B99=currStyle, ISNUMBER(E$3:E99)+REGEXMATCH(E$3:E99,""^\d+:\d+\.\d+$"")),
     "&amp;"prevTimeStr, IF(COUNTA(histTimes)=0,"""",INDEX(histTimes,COUNTA(histTimes))),
     prevTime, IF(ISNUMBER(prevTimeStr), prevTimeStr,
                 IF(REGEXMATCH(prevTimeStr,""^\d+:\d+\.\d+$""),
                    VALUE(LEFT(prevTimeStr,FIND("":"",prevT"&amp;"imeStr)-1))*60 + VALUE(MID(prevTimeStr,FIND("":"",prevTimeStr)+1,10)),
                    VALUE(prevTimeStr))),
     delta, currTime - prevTime,
     sign, IF(delta&gt;0,""+"",IF(delta&lt;0,""–"","""")),
     IF(prevTime="""","""",TEXT(ABS(delta)/86400, sign&amp;"&amp;"""m:ss.00""))
   ),
   """"
 )
)"),"")</f>
        <v/>
      </c>
      <c r="G100" s="38"/>
    </row>
  </sheetData>
  <mergeCells count="2">
    <mergeCell ref="A1:B1"/>
    <mergeCell ref="C1:F1"/>
  </mergeCells>
  <conditionalFormatting sqref="F4:F100">
    <cfRule type="containsText" dxfId="0" priority="1" operator="containsText" text="–">
      <formula>NOT(ISERROR(SEARCH(("–"),(F4))))</formula>
    </cfRule>
  </conditionalFormatting>
  <conditionalFormatting sqref="F4:F100">
    <cfRule type="containsText" dxfId="1" priority="2" operator="containsText" text="+">
      <formula>NOT(ISERROR(SEARCH(("+"),(F4))))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9900DD"/>
    <outlinePr summaryBelow="0" summaryRight="0"/>
  </sheetPr>
  <sheetViews>
    <sheetView workbookViewId="0"/>
  </sheetViews>
  <sheetFormatPr customHeight="1" defaultColWidth="12.63" defaultRowHeight="15.75"/>
  <cols>
    <col customWidth="1" min="1" max="1" width="11.25"/>
    <col customWidth="1" min="5" max="5" width="15.75"/>
    <col customWidth="1" min="6" max="6" width="26.63"/>
    <col customWidth="1" min="7" max="7" width="50.88"/>
  </cols>
  <sheetData>
    <row r="1" ht="52.5" customHeight="1">
      <c r="A1" s="42" t="s">
        <v>23</v>
      </c>
      <c r="C1" s="6"/>
      <c r="D1" s="30" t="s">
        <v>24</v>
      </c>
      <c r="G1" s="30" t="s">
        <v>21</v>
      </c>
    </row>
    <row r="2">
      <c r="A2" s="31"/>
      <c r="B2" s="31"/>
      <c r="C2" s="31"/>
      <c r="D2" s="31"/>
      <c r="E2" s="31"/>
      <c r="F2" s="31"/>
      <c r="G2" s="31"/>
    </row>
    <row r="3">
      <c r="A3" s="32" t="s">
        <v>2</v>
      </c>
      <c r="B3" s="32">
        <v>1.0</v>
      </c>
      <c r="C3" s="32">
        <v>2.0</v>
      </c>
      <c r="D3" s="32">
        <v>3.0</v>
      </c>
      <c r="E3" s="33" t="s">
        <v>4</v>
      </c>
      <c r="F3" s="34" t="s">
        <v>5</v>
      </c>
      <c r="G3" s="35" t="s">
        <v>22</v>
      </c>
    </row>
    <row r="4">
      <c r="A4" s="36"/>
      <c r="B4" s="18"/>
      <c r="C4" s="18"/>
      <c r="D4" s="18"/>
      <c r="E4" s="19" t="str">
        <f t="array" ref="E4">IF(COUNTA(B4:D4)=0,"",
 TEXT(
   AVERAGE(
     IF(B4:D4&lt;&gt;"",
          LEFT(B4:D4,FIND(":",B4:D4)-1)*60 +
          MID(B4:D4,FIND(":",B4:D4)+1,10),
          )
   )/86400,
   "m:ss"
 )
)</f>
        <v/>
      </c>
      <c r="F4" s="17" t="str">
        <f>IFERROR(__xludf.DUMMYFUNCTION("IF(OR(E4="""", NOT(REGEXMATCH(E3,""^\d+:\d+$""))), """",
   LET(
     currSec, VALUE(LEFT(E4,FIND("":"",E4)-1))*60 + VALUE(MID(E4,FIND("":"",E4)+1,10)),
     prevSec, VALUE(LEFT(E3,FIND("":"",E3)-1))*60 + VALUE(MID(E3,FIND("":"",E3)+1,10)),
     d, currSe"&amp;"c - prevSec,
     sign, IF(d&gt;0, ""+"", IF(d&lt;0, ""–"", """")),
     sign &amp; TEXT(ABS(d)/86400, ""m:ss"")
   )
)"),"")</f>
        <v/>
      </c>
      <c r="G4" s="37"/>
    </row>
    <row r="5">
      <c r="A5" s="36"/>
      <c r="B5" s="18"/>
      <c r="C5" s="18"/>
      <c r="D5" s="18"/>
      <c r="E5" s="19" t="str">
        <f t="array" ref="E5">IF(COUNTA(B5:D5)=0,"",
 TEXT(
   AVERAGE(
     IF(B5:D5&lt;&gt;"",
          LEFT(B5:D5,FIND(":",B5:D5)-1)*60 +
          MID(B5:D5,FIND(":",B5:D5)+1,10),
          )
   )/86400,
   "m:ss"
 )
)</f>
        <v/>
      </c>
      <c r="F5" s="17" t="str">
        <f>IFERROR(__xludf.DUMMYFUNCTION("IF(OR(E5="""", NOT(REGEXMATCH(E4,""^\d+:\d+$""))), """",
   LET(
     currSec, VALUE(LEFT(E5,FIND("":"",E5)-1))*60 + VALUE(MID(E5,FIND("":"",E5)+1,10)),
     prevSec, VALUE(LEFT(E4,FIND("":"",E4)-1))*60 + VALUE(MID(E4,FIND("":"",E4)+1,10)),
     d, currSe"&amp;"c - prevSec,
     sign, IF(d&gt;0, ""+"", IF(d&lt;0, ""–"", """")),
     sign &amp; TEXT(ABS(d)/86400, ""m:ss"")
   )
)"),"")</f>
        <v/>
      </c>
      <c r="G5" s="38"/>
    </row>
    <row r="6">
      <c r="A6" s="36"/>
      <c r="B6" s="18"/>
      <c r="C6" s="18"/>
      <c r="D6" s="18"/>
      <c r="E6" s="19" t="str">
        <f t="array" ref="E6">IF(COUNTA(B6:D6)=0,"",
 TEXT(
   AVERAGE(
     IF(B6:D6&lt;&gt;"",
          LEFT(B6:D6,FIND(":",B6:D6)-1)*60 +
          MID(B6:D6,FIND(":",B6:D6)+1,10),
          )
   )/86400,
   "m:ss"
 )
)</f>
        <v/>
      </c>
      <c r="F6" s="17" t="str">
        <f>IFERROR(__xludf.DUMMYFUNCTION("IF(OR(E6="""", NOT(REGEXMATCH(E5,""^\d+:\d+$""))), """",
   LET(
     currSec, VALUE(LEFT(E6,FIND("":"",E6)-1))*60 + VALUE(MID(E6,FIND("":"",E6)+1,10)),
     prevSec, VALUE(LEFT(E5,FIND("":"",E5)-1))*60 + VALUE(MID(E5,FIND("":"",E5)+1,10)),
     d, currSe"&amp;"c - prevSec,
     sign, IF(d&gt;0, ""+"", IF(d&lt;0, ""–"", """")),
     sign &amp; TEXT(ABS(d)/86400, ""m:ss"")
   )
)"),"")</f>
        <v/>
      </c>
      <c r="G6" s="38"/>
    </row>
    <row r="7">
      <c r="A7" s="36"/>
      <c r="B7" s="18"/>
      <c r="C7" s="18"/>
      <c r="D7" s="18"/>
      <c r="E7" s="19" t="str">
        <f t="array" ref="E7">IF(COUNTA(B7:D7)=0,"",
 TEXT(
   AVERAGE(
     IF(B7:D7&lt;&gt;"",
          LEFT(B7:D7,FIND(":",B7:D7)-1)*60 +
          MID(B7:D7,FIND(":",B7:D7)+1,10),
          )
   )/86400,
   "m:ss"
 )
)</f>
        <v/>
      </c>
      <c r="F7" s="17" t="str">
        <f>IFERROR(__xludf.DUMMYFUNCTION("IF(OR(E7="""", NOT(REGEXMATCH(E6,""^\d+:\d+$""))), """",
   LET(
     currSec, VALUE(LEFT(E7,FIND("":"",E7)-1))*60 + VALUE(MID(E7,FIND("":"",E7)+1,10)),
     prevSec, VALUE(LEFT(E6,FIND("":"",E6)-1))*60 + VALUE(MID(E6,FIND("":"",E6)+1,10)),
     d, currSe"&amp;"c - prevSec,
     sign, IF(d&gt;0, ""+"", IF(d&lt;0, ""–"", """")),
     sign &amp; TEXT(ABS(d)/86400, ""m:ss"")
   )
)"),"")</f>
        <v/>
      </c>
      <c r="G7" s="38"/>
    </row>
    <row r="8">
      <c r="A8" s="36"/>
      <c r="B8" s="18"/>
      <c r="C8" s="18"/>
      <c r="D8" s="18"/>
      <c r="E8" s="19" t="str">
        <f t="array" ref="E8">IF(COUNTA(B8:D8)=0,"",
 TEXT(
   AVERAGE(
     IF(B8:D8&lt;&gt;"",
          LEFT(B8:D8,FIND(":",B8:D8)-1)*60 +
          MID(B8:D8,FIND(":",B8:D8)+1,10),
          )
   )/86400,
   "m:ss"
 )
)</f>
        <v/>
      </c>
      <c r="F8" s="17" t="str">
        <f>IFERROR(__xludf.DUMMYFUNCTION("IF(OR(E8="""", NOT(REGEXMATCH(E7,""^\d+:\d+$""))), """",
   LET(
     currSec, VALUE(LEFT(E8,FIND("":"",E8)-1))*60 + VALUE(MID(E8,FIND("":"",E8)+1,10)),
     prevSec, VALUE(LEFT(E7,FIND("":"",E7)-1))*60 + VALUE(MID(E7,FIND("":"",E7)+1,10)),
     d, currSe"&amp;"c - prevSec,
     sign, IF(d&gt;0, ""+"", IF(d&lt;0, ""–"", """")),
     sign &amp; TEXT(ABS(d)/86400, ""m:ss"")
   )
)"),"")</f>
        <v/>
      </c>
      <c r="G8" s="38"/>
    </row>
    <row r="9">
      <c r="A9" s="36"/>
      <c r="B9" s="18"/>
      <c r="C9" s="18"/>
      <c r="D9" s="18"/>
      <c r="E9" s="19" t="str">
        <f t="array" ref="E9">IF(COUNTA(B9:D9)=0,"",
 TEXT(
   AVERAGE(
     IF(B9:D9&lt;&gt;"",
          LEFT(B9:D9,FIND(":",B9:D9)-1)*60 +
          MID(B9:D9,FIND(":",B9:D9)+1,10),
          )
   )/86400,
   "m:ss"
 )
)</f>
        <v/>
      </c>
      <c r="F9" s="17" t="str">
        <f>IFERROR(__xludf.DUMMYFUNCTION("IF(OR(E9="""", NOT(REGEXMATCH(E8,""^\d+:\d+$""))), """",
   LET(
     currSec, VALUE(LEFT(E9,FIND("":"",E9)-1))*60 + VALUE(MID(E9,FIND("":"",E9)+1,10)),
     prevSec, VALUE(LEFT(E8,FIND("":"",E8)-1))*60 + VALUE(MID(E8,FIND("":"",E8)+1,10)),
     d, currSe"&amp;"c - prevSec,
     sign, IF(d&gt;0, ""+"", IF(d&lt;0, ""–"", """")),
     sign &amp; TEXT(ABS(d)/86400, ""m:ss"")
   )
)"),"")</f>
        <v/>
      </c>
      <c r="G9" s="38"/>
    </row>
    <row r="10">
      <c r="A10" s="36"/>
      <c r="B10" s="18"/>
      <c r="C10" s="18"/>
      <c r="D10" s="18"/>
      <c r="E10" s="19" t="str">
        <f t="array" ref="E10">IF(COUNTA(B10:D10)=0,"",
 TEXT(
   AVERAGE(
     IF(B10:D10&lt;&gt;"",
          LEFT(B10:D10,FIND(":",B10:D10)-1)*60 +
          MID(B10:D10,FIND(":",B10:D10)+1,10),
          )
   )/86400,
   "m:ss"
 )
)</f>
        <v/>
      </c>
      <c r="F10" s="17" t="str">
        <f>IFERROR(__xludf.DUMMYFUNCTION("IF(OR(E10="""", NOT(REGEXMATCH(E9,""^\d+:\d+$""))), """",
   LET(
     currSec, VALUE(LEFT(E10,FIND("":"",E10)-1))*60 + VALUE(MID(E10,FIND("":"",E10)+1,10)),
     prevSec, VALUE(LEFT(E9,FIND("":"",E9)-1))*60 + VALUE(MID(E9,FIND("":"",E9)+1,10)),
     d, c"&amp;"urrSec - prevSec,
     sign, IF(d&gt;0, ""+"", IF(d&lt;0, ""–"", """")),
     sign &amp; TEXT(ABS(d)/86400, ""m:ss"")
   )
)"),"")</f>
        <v/>
      </c>
      <c r="G10" s="38"/>
    </row>
    <row r="11">
      <c r="A11" s="39"/>
      <c r="B11" s="40"/>
      <c r="C11" s="40"/>
      <c r="D11" s="40"/>
      <c r="E11" s="19" t="str">
        <f t="array" ref="E11">IF(COUNTA(B11:D11)=0,"",
 TEXT(
   AVERAGE(
     IF(B11:D11&lt;&gt;"",
          LEFT(B11:D11,FIND(":",B11:D11)-1)*60 +
          MID(B11:D11,FIND(":",B11:D11)+1,10),
          )
   )/86400,
   "m:ss"
 )
)</f>
        <v/>
      </c>
      <c r="F11" s="17" t="str">
        <f>IFERROR(__xludf.DUMMYFUNCTION("IF(OR(E11="""", NOT(REGEXMATCH(E10,""^\d+:\d+$""))), """",
   LET(
     currSec, VALUE(LEFT(E11,FIND("":"",E11)-1))*60 + VALUE(MID(E11,FIND("":"",E11)+1,10)),
     prevSec, VALUE(LEFT(E10,FIND("":"",E10)-1))*60 + VALUE(MID(E10,FIND("":"",E10)+1,10)),
    "&amp;" d, currSec - prevSec,
     sign, IF(d&gt;0, ""+"", IF(d&lt;0, ""–"", """")),
     sign &amp; TEXT(ABS(d)/86400, ""m:ss"")
   )
)"),"")</f>
        <v/>
      </c>
      <c r="G11" s="38"/>
    </row>
    <row r="12">
      <c r="A12" s="39"/>
      <c r="B12" s="40"/>
      <c r="C12" s="40"/>
      <c r="D12" s="40"/>
      <c r="E12" s="19" t="str">
        <f t="array" ref="E12">IF(COUNTA(B12:D12)=0,"",
 TEXT(
   AVERAGE(
     IF(B12:D12&lt;&gt;"",
          LEFT(B12:D12,FIND(":",B12:D12)-1)*60 +
          MID(B12:D12,FIND(":",B12:D12)+1,10),
          )
   )/86400,
   "m:ss"
 )
)</f>
        <v/>
      </c>
      <c r="F12" s="17" t="str">
        <f>IFERROR(__xludf.DUMMYFUNCTION("IF(OR(E12="""", NOT(REGEXMATCH(E11,""^\d+:\d+$""))), """",
   LET(
     currSec, VALUE(LEFT(E12,FIND("":"",E12)-1))*60 + VALUE(MID(E12,FIND("":"",E12)+1,10)),
     prevSec, VALUE(LEFT(E11,FIND("":"",E11)-1))*60 + VALUE(MID(E11,FIND("":"",E11)+1,10)),
    "&amp;" d, currSec - prevSec,
     sign, IF(d&gt;0, ""+"", IF(d&lt;0, ""–"", """")),
     sign &amp; TEXT(ABS(d)/86400, ""m:ss"")
   )
)"),"")</f>
        <v/>
      </c>
      <c r="G12" s="38"/>
    </row>
    <row r="13">
      <c r="A13" s="39"/>
      <c r="B13" s="40"/>
      <c r="C13" s="40"/>
      <c r="D13" s="40"/>
      <c r="E13" s="19" t="str">
        <f t="array" ref="E13">IF(COUNTA(B13:D13)=0,"",
 TEXT(
   AVERAGE(
     IF(B13:D13&lt;&gt;"",
          LEFT(B13:D13,FIND(":",B13:D13)-1)*60 +
          MID(B13:D13,FIND(":",B13:D13)+1,10),
          )
   )/86400,
   "m:ss"
 )
)</f>
        <v/>
      </c>
      <c r="F13" s="17" t="str">
        <f>IFERROR(__xludf.DUMMYFUNCTION("IF(OR(E13="""", NOT(REGEXMATCH(E12,""^\d+:\d+$""))), """",
   LET(
     currSec, VALUE(LEFT(E13,FIND("":"",E13)-1))*60 + VALUE(MID(E13,FIND("":"",E13)+1,10)),
     prevSec, VALUE(LEFT(E12,FIND("":"",E12)-1))*60 + VALUE(MID(E12,FIND("":"",E12)+1,10)),
    "&amp;" d, currSec - prevSec,
     sign, IF(d&gt;0, ""+"", IF(d&lt;0, ""–"", """")),
     sign &amp; TEXT(ABS(d)/86400, ""m:ss"")
   )
)"),"")</f>
        <v/>
      </c>
      <c r="G13" s="38"/>
    </row>
    <row r="14">
      <c r="A14" s="36"/>
      <c r="B14" s="40"/>
      <c r="C14" s="40"/>
      <c r="D14" s="40"/>
      <c r="E14" s="19" t="str">
        <f t="array" ref="E14">IF(COUNTA(B14:D14)=0,"",
 TEXT(
   AVERAGE(
     IF(B14:D14&lt;&gt;"",
          LEFT(B14:D14,FIND(":",B14:D14)-1)*60 +
          MID(B14:D14,FIND(":",B14:D14)+1,10),
          )
   )/86400,
   "m:ss"
 )
)</f>
        <v/>
      </c>
      <c r="F14" s="17" t="str">
        <f>IFERROR(__xludf.DUMMYFUNCTION("IF(OR(E14="""", NOT(REGEXMATCH(E13,""^\d+:\d+$""))), """",
   LET(
     currSec, VALUE(LEFT(E14,FIND("":"",E14)-1))*60 + VALUE(MID(E14,FIND("":"",E14)+1,10)),
     prevSec, VALUE(LEFT(E13,FIND("":"",E13)-1))*60 + VALUE(MID(E13,FIND("":"",E13)+1,10)),
    "&amp;" d, currSec - prevSec,
     sign, IF(d&gt;0, ""+"", IF(d&lt;0, ""–"", """")),
     sign &amp; TEXT(ABS(d)/86400, ""m:ss"")
   )
)"),"")</f>
        <v/>
      </c>
      <c r="G14" s="38"/>
    </row>
    <row r="15">
      <c r="A15" s="39"/>
      <c r="B15" s="40"/>
      <c r="C15" s="40"/>
      <c r="D15" s="40"/>
      <c r="E15" s="19" t="str">
        <f t="array" ref="E15">IF(COUNTA(B15:D15)=0,"",
 TEXT(
   AVERAGE(
     IF(B15:D15&lt;&gt;"",
          LEFT(B15:D15,FIND(":",B15:D15)-1)*60 +
          MID(B15:D15,FIND(":",B15:D15)+1,10),
          )
   )/86400,
   "m:ss"
 )
)</f>
        <v/>
      </c>
      <c r="F15" s="17" t="str">
        <f>IFERROR(__xludf.DUMMYFUNCTION("IF(OR(E15="""", NOT(REGEXMATCH(E14,""^\d+:\d+$""))), """",
   LET(
     currSec, VALUE(LEFT(E15,FIND("":"",E15)-1))*60 + VALUE(MID(E15,FIND("":"",E15)+1,10)),
     prevSec, VALUE(LEFT(E14,FIND("":"",E14)-1))*60 + VALUE(MID(E14,FIND("":"",E14)+1,10)),
    "&amp;" d, currSec - prevSec,
     sign, IF(d&gt;0, ""+"", IF(d&lt;0, ""–"", """")),
     sign &amp; TEXT(ABS(d)/86400, ""m:ss"")
   )
)"),"")</f>
        <v/>
      </c>
      <c r="G15" s="38"/>
    </row>
    <row r="16">
      <c r="A16" s="39"/>
      <c r="B16" s="40"/>
      <c r="C16" s="40"/>
      <c r="D16" s="40"/>
      <c r="E16" s="19" t="str">
        <f t="array" ref="E16">IF(COUNTA(B16:D16)=0,"",
 TEXT(
   AVERAGE(
     IF(B16:D16&lt;&gt;"",
          LEFT(B16:D16,FIND(":",B16:D16)-1)*60 +
          MID(B16:D16,FIND(":",B16:D16)+1,10),
          )
   )/86400,
   "m:ss"
 )
)</f>
        <v/>
      </c>
      <c r="F16" s="17" t="str">
        <f>IFERROR(__xludf.DUMMYFUNCTION("IF(OR(E16="""", NOT(REGEXMATCH(E15,""^\d+:\d+$""))), """",
   LET(
     currSec, VALUE(LEFT(E16,FIND("":"",E16)-1))*60 + VALUE(MID(E16,FIND("":"",E16)+1,10)),
     prevSec, VALUE(LEFT(E15,FIND("":"",E15)-1))*60 + VALUE(MID(E15,FIND("":"",E15)+1,10)),
    "&amp;" d, currSec - prevSec,
     sign, IF(d&gt;0, ""+"", IF(d&lt;0, ""–"", """")),
     sign &amp; TEXT(ABS(d)/86400, ""m:ss"")
   )
)"),"")</f>
        <v/>
      </c>
      <c r="G16" s="38"/>
    </row>
    <row r="17">
      <c r="A17" s="39"/>
      <c r="B17" s="40"/>
      <c r="C17" s="40"/>
      <c r="D17" s="40"/>
      <c r="E17" s="19" t="str">
        <f t="array" ref="E17">IF(COUNTA(B17:D17)=0,"",
 TEXT(
   AVERAGE(
     IF(B17:D17&lt;&gt;"",
          LEFT(B17:D17,FIND(":",B17:D17)-1)*60 +
          MID(B17:D17,FIND(":",B17:D17)+1,10),
          )
   )/86400,
   "m:ss"
 )
)</f>
        <v/>
      </c>
      <c r="F17" s="17" t="str">
        <f>IFERROR(__xludf.DUMMYFUNCTION("IF(OR(E17="""", NOT(REGEXMATCH(E16,""^\d+:\d+$""))), """",
   LET(
     currSec, VALUE(LEFT(E17,FIND("":"",E17)-1))*60 + VALUE(MID(E17,FIND("":"",E17)+1,10)),
     prevSec, VALUE(LEFT(E16,FIND("":"",E16)-1))*60 + VALUE(MID(E16,FIND("":"",E16)+1,10)),
    "&amp;" d, currSec - prevSec,
     sign, IF(d&gt;0, ""+"", IF(d&lt;0, ""–"", """")),
     sign &amp; TEXT(ABS(d)/86400, ""m:ss"")
   )
)"),"")</f>
        <v/>
      </c>
      <c r="G17" s="38"/>
    </row>
    <row r="18">
      <c r="A18" s="39"/>
      <c r="B18" s="40"/>
      <c r="C18" s="40"/>
      <c r="D18" s="40"/>
      <c r="E18" s="19" t="str">
        <f t="array" ref="E18">IF(COUNTA(B18:D18)=0,"",
 TEXT(
   AVERAGE(
     IF(B18:D18&lt;&gt;"",
          LEFT(B18:D18,FIND(":",B18:D18)-1)*60 +
          MID(B18:D18,FIND(":",B18:D18)+1,10),
          )
   )/86400,
   "m:ss"
 )
)</f>
        <v/>
      </c>
      <c r="F18" s="17" t="str">
        <f>IFERROR(__xludf.DUMMYFUNCTION("IF(OR(E18="""", NOT(REGEXMATCH(E17,""^\d+:\d+$""))), """",
   LET(
     currSec, VALUE(LEFT(E18,FIND("":"",E18)-1))*60 + VALUE(MID(E18,FIND("":"",E18)+1,10)),
     prevSec, VALUE(LEFT(E17,FIND("":"",E17)-1))*60 + VALUE(MID(E17,FIND("":"",E17)+1,10)),
    "&amp;" d, currSec - prevSec,
     sign, IF(d&gt;0, ""+"", IF(d&lt;0, ""–"", """")),
     sign &amp; TEXT(ABS(d)/86400, ""m:ss"")
   )
)"),"")</f>
        <v/>
      </c>
      <c r="G18" s="38"/>
    </row>
    <row r="19">
      <c r="A19" s="39"/>
      <c r="B19" s="40"/>
      <c r="C19" s="40"/>
      <c r="D19" s="40"/>
      <c r="E19" s="19" t="str">
        <f t="array" ref="E19">IF(COUNTA(B19:D19)=0,"",
 TEXT(
   AVERAGE(
     IF(B19:D19&lt;&gt;"",
          LEFT(B19:D19,FIND(":",B19:D19)-1)*60 +
          MID(B19:D19,FIND(":",B19:D19)+1,10),
          )
   )/86400,
   "m:ss"
 )
)</f>
        <v/>
      </c>
      <c r="F19" s="17" t="str">
        <f>IFERROR(__xludf.DUMMYFUNCTION("IF(OR(E19="""", NOT(REGEXMATCH(E18,""^\d+:\d+$""))), """",
   LET(
     currSec, VALUE(LEFT(E19,FIND("":"",E19)-1))*60 + VALUE(MID(E19,FIND("":"",E19)+1,10)),
     prevSec, VALUE(LEFT(E18,FIND("":"",E18)-1))*60 + VALUE(MID(E18,FIND("":"",E18)+1,10)),
    "&amp;" d, currSec - prevSec,
     sign, IF(d&gt;0, ""+"", IF(d&lt;0, ""–"", """")),
     sign &amp; TEXT(ABS(d)/86400, ""m:ss"")
   )
)"),"")</f>
        <v/>
      </c>
      <c r="G19" s="38"/>
    </row>
    <row r="20">
      <c r="A20" s="39"/>
      <c r="B20" s="40"/>
      <c r="C20" s="40"/>
      <c r="D20" s="40"/>
      <c r="E20" s="19" t="str">
        <f t="array" ref="E20">IF(COUNTA(B20:D20)=0,"",
 TEXT(
   AVERAGE(
     IF(B20:D20&lt;&gt;"",
          LEFT(B20:D20,FIND(":",B20:D20)-1)*60 +
          MID(B20:D20,FIND(":",B20:D20)+1,10),
          )
   )/86400,
   "m:ss"
 )
)</f>
        <v/>
      </c>
      <c r="F20" s="17" t="str">
        <f>IFERROR(__xludf.DUMMYFUNCTION("IF(OR(E20="""", NOT(REGEXMATCH(E19,""^\d+:\d+$""))), """",
   LET(
     currSec, VALUE(LEFT(E20,FIND("":"",E20)-1))*60 + VALUE(MID(E20,FIND("":"",E20)+1,10)),
     prevSec, VALUE(LEFT(E19,FIND("":"",E19)-1))*60 + VALUE(MID(E19,FIND("":"",E19)+1,10)),
    "&amp;" d, currSec - prevSec,
     sign, IF(d&gt;0, ""+"", IF(d&lt;0, ""–"", """")),
     sign &amp; TEXT(ABS(d)/86400, ""m:ss"")
   )
)"),"")</f>
        <v/>
      </c>
      <c r="G20" s="38"/>
    </row>
    <row r="21">
      <c r="A21" s="39"/>
      <c r="B21" s="40"/>
      <c r="C21" s="40"/>
      <c r="D21" s="40"/>
      <c r="E21" s="19" t="str">
        <f t="array" ref="E21">IF(COUNTA(B21:D21)=0,"",
 TEXT(
   AVERAGE(
     IF(B21:D21&lt;&gt;"",
          LEFT(B21:D21,FIND(":",B21:D21)-1)*60 +
          MID(B21:D21,FIND(":",B21:D21)+1,10),
          )
   )/86400,
   "m:ss"
 )
)</f>
        <v/>
      </c>
      <c r="F21" s="17" t="str">
        <f>IFERROR(__xludf.DUMMYFUNCTION("IF(OR(E21="""", NOT(REGEXMATCH(E20,""^\d+:\d+$""))), """",
   LET(
     currSec, VALUE(LEFT(E21,FIND("":"",E21)-1))*60 + VALUE(MID(E21,FIND("":"",E21)+1,10)),
     prevSec, VALUE(LEFT(E20,FIND("":"",E20)-1))*60 + VALUE(MID(E20,FIND("":"",E20)+1,10)),
    "&amp;" d, currSec - prevSec,
     sign, IF(d&gt;0, ""+"", IF(d&lt;0, ""–"", """")),
     sign &amp; TEXT(ABS(d)/86400, ""m:ss"")
   )
)"),"")</f>
        <v/>
      </c>
      <c r="G21" s="38"/>
    </row>
    <row r="22">
      <c r="A22" s="39"/>
      <c r="B22" s="40"/>
      <c r="C22" s="40"/>
      <c r="D22" s="40"/>
      <c r="E22" s="19" t="str">
        <f t="array" ref="E22">IF(COUNTA(B22:D22)=0,"",
 TEXT(
   AVERAGE(
     IF(B22:D22&lt;&gt;"",
          LEFT(B22:D22,FIND(":",B22:D22)-1)*60 +
          MID(B22:D22,FIND(":",B22:D22)+1,10),
          )
   )/86400,
   "m:ss"
 )
)</f>
        <v/>
      </c>
      <c r="F22" s="17" t="str">
        <f>IFERROR(__xludf.DUMMYFUNCTION("IF(OR(E22="""", NOT(REGEXMATCH(E21,""^\d+:\d+$""))), """",
   LET(
     currSec, VALUE(LEFT(E22,FIND("":"",E22)-1))*60 + VALUE(MID(E22,FIND("":"",E22)+1,10)),
     prevSec, VALUE(LEFT(E21,FIND("":"",E21)-1))*60 + VALUE(MID(E21,FIND("":"",E21)+1,10)),
    "&amp;" d, currSec - prevSec,
     sign, IF(d&gt;0, ""+"", IF(d&lt;0, ""–"", """")),
     sign &amp; TEXT(ABS(d)/86400, ""m:ss"")
   )
)"),"")</f>
        <v/>
      </c>
      <c r="G22" s="38"/>
    </row>
    <row r="23">
      <c r="A23" s="39"/>
      <c r="B23" s="40"/>
      <c r="C23" s="40"/>
      <c r="D23" s="40"/>
      <c r="E23" s="19" t="str">
        <f t="array" ref="E23">IF(COUNTA(B23:D23)=0,"",
 TEXT(
   AVERAGE(
     IF(B23:D23&lt;&gt;"",
          LEFT(B23:D23,FIND(":",B23:D23)-1)*60 +
          MID(B23:D23,FIND(":",B23:D23)+1,10),
          )
   )/86400,
   "m:ss"
 )
)</f>
        <v/>
      </c>
      <c r="F23" s="17" t="str">
        <f>IFERROR(__xludf.DUMMYFUNCTION("IF(OR(E23="""", NOT(REGEXMATCH(E22,""^\d+:\d+$""))), """",
   LET(
     currSec, VALUE(LEFT(E23,FIND("":"",E23)-1))*60 + VALUE(MID(E23,FIND("":"",E23)+1,10)),
     prevSec, VALUE(LEFT(E22,FIND("":"",E22)-1))*60 + VALUE(MID(E22,FIND("":"",E22)+1,10)),
    "&amp;" d, currSec - prevSec,
     sign, IF(d&gt;0, ""+"", IF(d&lt;0, ""–"", """")),
     sign &amp; TEXT(ABS(d)/86400, ""m:ss"")
   )
)"),"")</f>
        <v/>
      </c>
      <c r="G23" s="38"/>
    </row>
    <row r="24">
      <c r="A24" s="39"/>
      <c r="B24" s="40"/>
      <c r="C24" s="40"/>
      <c r="D24" s="40"/>
      <c r="E24" s="19" t="str">
        <f t="array" ref="E24">IF(COUNTA(B24:D24)=0,"",
 TEXT(
   AVERAGE(
     IF(B24:D24&lt;&gt;"",
          LEFT(B24:D24,FIND(":",B24:D24)-1)*60 +
          MID(B24:D24,FIND(":",B24:D24)+1,10),
          )
   )/86400,
   "m:ss"
 )
)</f>
        <v/>
      </c>
      <c r="F24" s="17" t="str">
        <f>IFERROR(__xludf.DUMMYFUNCTION("IF(OR(E24="""", NOT(REGEXMATCH(E23,""^\d+:\d+$""))), """",
   LET(
     currSec, VALUE(LEFT(E24,FIND("":"",E24)-1))*60 + VALUE(MID(E24,FIND("":"",E24)+1,10)),
     prevSec, VALUE(LEFT(E23,FIND("":"",E23)-1))*60 + VALUE(MID(E23,FIND("":"",E23)+1,10)),
    "&amp;" d, currSec - prevSec,
     sign, IF(d&gt;0, ""+"", IF(d&lt;0, ""–"", """")),
     sign &amp; TEXT(ABS(d)/86400, ""m:ss"")
   )
)"),"")</f>
        <v/>
      </c>
      <c r="G24" s="38"/>
    </row>
    <row r="25">
      <c r="A25" s="39"/>
      <c r="B25" s="40"/>
      <c r="C25" s="40"/>
      <c r="D25" s="40"/>
      <c r="E25" s="19" t="str">
        <f t="array" ref="E25">IF(COUNTA(B25:D25)=0,"",
 TEXT(
   AVERAGE(
     IF(B25:D25&lt;&gt;"",
          LEFT(B25:D25,FIND(":",B25:D25)-1)*60 +
          MID(B25:D25,FIND(":",B25:D25)+1,10),
          )
   )/86400,
   "m:ss"
 )
)</f>
        <v/>
      </c>
      <c r="F25" s="17" t="str">
        <f>IFERROR(__xludf.DUMMYFUNCTION("IF(OR(E25="""", NOT(REGEXMATCH(E24,""^\d+:\d+$""))), """",
   LET(
     currSec, VALUE(LEFT(E25,FIND("":"",E25)-1))*60 + VALUE(MID(E25,FIND("":"",E25)+1,10)),
     prevSec, VALUE(LEFT(E24,FIND("":"",E24)-1))*60 + VALUE(MID(E24,FIND("":"",E24)+1,10)),
    "&amp;" d, currSec - prevSec,
     sign, IF(d&gt;0, ""+"", IF(d&lt;0, ""–"", """")),
     sign &amp; TEXT(ABS(d)/86400, ""m:ss"")
   )
)"),"")</f>
        <v/>
      </c>
      <c r="G25" s="38"/>
    </row>
    <row r="26">
      <c r="A26" s="39"/>
      <c r="B26" s="40"/>
      <c r="C26" s="40"/>
      <c r="D26" s="40"/>
      <c r="E26" s="19" t="str">
        <f t="array" ref="E26">IF(COUNTA(B26:D26)=0,"",
 TEXT(
   AVERAGE(
     IF(B26:D26&lt;&gt;"",
          LEFT(B26:D26,FIND(":",B26:D26)-1)*60 +
          MID(B26:D26,FIND(":",B26:D26)+1,10),
          )
   )/86400,
   "m:ss"
 )
)</f>
        <v/>
      </c>
      <c r="F26" s="17" t="str">
        <f>IFERROR(__xludf.DUMMYFUNCTION("IF(OR(E26="""", NOT(REGEXMATCH(E25,""^\d+:\d+$""))), """",
   LET(
     currSec, VALUE(LEFT(E26,FIND("":"",E26)-1))*60 + VALUE(MID(E26,FIND("":"",E26)+1,10)),
     prevSec, VALUE(LEFT(E25,FIND("":"",E25)-1))*60 + VALUE(MID(E25,FIND("":"",E25)+1,10)),
    "&amp;" d, currSec - prevSec,
     sign, IF(d&gt;0, ""+"", IF(d&lt;0, ""–"", """")),
     sign &amp; TEXT(ABS(d)/86400, ""m:ss"")
   )
)"),"")</f>
        <v/>
      </c>
      <c r="G26" s="38"/>
    </row>
    <row r="27">
      <c r="A27" s="39"/>
      <c r="B27" s="40"/>
      <c r="C27" s="40"/>
      <c r="D27" s="40"/>
      <c r="E27" s="19" t="str">
        <f t="array" ref="E27">IF(COUNTA(B27:D27)=0,"",
 TEXT(
   AVERAGE(
     IF(B27:D27&lt;&gt;"",
          LEFT(B27:D27,FIND(":",B27:D27)-1)*60 +
          MID(B27:D27,FIND(":",B27:D27)+1,10),
          )
   )/86400,
   "m:ss"
 )
)</f>
        <v/>
      </c>
      <c r="F27" s="17" t="str">
        <f>IFERROR(__xludf.DUMMYFUNCTION("IF(OR(E27="""", NOT(REGEXMATCH(E26,""^\d+:\d+$""))), """",
   LET(
     currSec, VALUE(LEFT(E27,FIND("":"",E27)-1))*60 + VALUE(MID(E27,FIND("":"",E27)+1,10)),
     prevSec, VALUE(LEFT(E26,FIND("":"",E26)-1))*60 + VALUE(MID(E26,FIND("":"",E26)+1,10)),
    "&amp;" d, currSec - prevSec,
     sign, IF(d&gt;0, ""+"", IF(d&lt;0, ""–"", """")),
     sign &amp; TEXT(ABS(d)/86400, ""m:ss"")
   )
)"),"")</f>
        <v/>
      </c>
      <c r="G27" s="38"/>
    </row>
    <row r="28">
      <c r="A28" s="39"/>
      <c r="B28" s="40"/>
      <c r="C28" s="40"/>
      <c r="D28" s="40"/>
      <c r="E28" s="19" t="str">
        <f t="array" ref="E28">IF(COUNTA(B28:D28)=0,"",
 TEXT(
   AVERAGE(
     IF(B28:D28&lt;&gt;"",
          LEFT(B28:D28,FIND(":",B28:D28)-1)*60 +
          MID(B28:D28,FIND(":",B28:D28)+1,10),
          )
   )/86400,
   "m:ss"
 )
)</f>
        <v/>
      </c>
      <c r="F28" s="17" t="str">
        <f>IFERROR(__xludf.DUMMYFUNCTION("IF(OR(E28="""", NOT(REGEXMATCH(E27,""^\d+:\d+$""))), """",
   LET(
     currSec, VALUE(LEFT(E28,FIND("":"",E28)-1))*60 + VALUE(MID(E28,FIND("":"",E28)+1,10)),
     prevSec, VALUE(LEFT(E27,FIND("":"",E27)-1))*60 + VALUE(MID(E27,FIND("":"",E27)+1,10)),
    "&amp;" d, currSec - prevSec,
     sign, IF(d&gt;0, ""+"", IF(d&lt;0, ""–"", """")),
     sign &amp; TEXT(ABS(d)/86400, ""m:ss"")
   )
)"),"")</f>
        <v/>
      </c>
      <c r="G28" s="38"/>
    </row>
    <row r="29">
      <c r="A29" s="39"/>
      <c r="B29" s="40"/>
      <c r="C29" s="40"/>
      <c r="D29" s="40"/>
      <c r="E29" s="19" t="str">
        <f t="array" ref="E29">IF(COUNTA(B29:D29)=0,"",
 TEXT(
   AVERAGE(
     IF(B29:D29&lt;&gt;"",
          LEFT(B29:D29,FIND(":",B29:D29)-1)*60 +
          MID(B29:D29,FIND(":",B29:D29)+1,10),
          )
   )/86400,
   "m:ss"
 )
)</f>
        <v/>
      </c>
      <c r="F29" s="17" t="str">
        <f>IFERROR(__xludf.DUMMYFUNCTION("IF(OR(E29="""", NOT(REGEXMATCH(E28,""^\d+:\d+$""))), """",
   LET(
     currSec, VALUE(LEFT(E29,FIND("":"",E29)-1))*60 + VALUE(MID(E29,FIND("":"",E29)+1,10)),
     prevSec, VALUE(LEFT(E28,FIND("":"",E28)-1))*60 + VALUE(MID(E28,FIND("":"",E28)+1,10)),
    "&amp;" d, currSec - prevSec,
     sign, IF(d&gt;0, ""+"", IF(d&lt;0, ""–"", """")),
     sign &amp; TEXT(ABS(d)/86400, ""m:ss"")
   )
)"),"")</f>
        <v/>
      </c>
      <c r="G29" s="38"/>
    </row>
    <row r="30">
      <c r="A30" s="39"/>
      <c r="B30" s="40"/>
      <c r="C30" s="40"/>
      <c r="D30" s="40"/>
      <c r="E30" s="19" t="str">
        <f t="array" ref="E30">IF(COUNTA(B30:D30)=0,"",
 TEXT(
   AVERAGE(
     IF(B30:D30&lt;&gt;"",
          LEFT(B30:D30,FIND(":",B30:D30)-1)*60 +
          MID(B30:D30,FIND(":",B30:D30)+1,10),
          )
   )/86400,
   "m:ss"
 )
)</f>
        <v/>
      </c>
      <c r="F30" s="17" t="str">
        <f>IFERROR(__xludf.DUMMYFUNCTION("IF(OR(E30="""", NOT(REGEXMATCH(E29,""^\d+:\d+$""))), """",
   LET(
     currSec, VALUE(LEFT(E30,FIND("":"",E30)-1))*60 + VALUE(MID(E30,FIND("":"",E30)+1,10)),
     prevSec, VALUE(LEFT(E29,FIND("":"",E29)-1))*60 + VALUE(MID(E29,FIND("":"",E29)+1,10)),
    "&amp;" d, currSec - prevSec,
     sign, IF(d&gt;0, ""+"", IF(d&lt;0, ""–"", """")),
     sign &amp; TEXT(ABS(d)/86400, ""m:ss"")
   )
)"),"")</f>
        <v/>
      </c>
      <c r="G30" s="38"/>
    </row>
    <row r="31">
      <c r="A31" s="39"/>
      <c r="B31" s="40"/>
      <c r="C31" s="40"/>
      <c r="D31" s="40"/>
      <c r="E31" s="19" t="str">
        <f t="array" ref="E31">IF(COUNTA(B31:D31)=0,"",
 TEXT(
   AVERAGE(
     IF(B31:D31&lt;&gt;"",
          LEFT(B31:D31,FIND(":",B31:D31)-1)*60 +
          MID(B31:D31,FIND(":",B31:D31)+1,10),
          )
   )/86400,
   "m:ss"
 )
)</f>
        <v/>
      </c>
      <c r="F31" s="17" t="str">
        <f>IFERROR(__xludf.DUMMYFUNCTION("IF(OR(E31="""", NOT(REGEXMATCH(E30,""^\d+:\d+$""))), """",
   LET(
     currSec, VALUE(LEFT(E31,FIND("":"",E31)-1))*60 + VALUE(MID(E31,FIND("":"",E31)+1,10)),
     prevSec, VALUE(LEFT(E30,FIND("":"",E30)-1))*60 + VALUE(MID(E30,FIND("":"",E30)+1,10)),
    "&amp;" d, currSec - prevSec,
     sign, IF(d&gt;0, ""+"", IF(d&lt;0, ""–"", """")),
     sign &amp; TEXT(ABS(d)/86400, ""m:ss"")
   )
)"),"")</f>
        <v/>
      </c>
      <c r="G31" s="38"/>
    </row>
    <row r="32">
      <c r="A32" s="39"/>
      <c r="B32" s="40"/>
      <c r="C32" s="40"/>
      <c r="D32" s="40"/>
      <c r="E32" s="19" t="str">
        <f t="array" ref="E32">IF(COUNTA(B32:D32)=0,"",
 TEXT(
   AVERAGE(
     IF(B32:D32&lt;&gt;"",
          LEFT(B32:D32,FIND(":",B32:D32)-1)*60 +
          MID(B32:D32,FIND(":",B32:D32)+1,10),
          )
   )/86400,
   "m:ss"
 )
)</f>
        <v/>
      </c>
      <c r="F32" s="17" t="str">
        <f>IFERROR(__xludf.DUMMYFUNCTION("IF(OR(E32="""", NOT(REGEXMATCH(E31,""^\d+:\d+$""))), """",
   LET(
     currSec, VALUE(LEFT(E32,FIND("":"",E32)-1))*60 + VALUE(MID(E32,FIND("":"",E32)+1,10)),
     prevSec, VALUE(LEFT(E31,FIND("":"",E31)-1))*60 + VALUE(MID(E31,FIND("":"",E31)+1,10)),
    "&amp;" d, currSec - prevSec,
     sign, IF(d&gt;0, ""+"", IF(d&lt;0, ""–"", """")),
     sign &amp; TEXT(ABS(d)/86400, ""m:ss"")
   )
)"),"")</f>
        <v/>
      </c>
      <c r="G32" s="38"/>
    </row>
    <row r="33">
      <c r="A33" s="39"/>
      <c r="B33" s="40"/>
      <c r="C33" s="40"/>
      <c r="D33" s="40"/>
      <c r="E33" s="19" t="str">
        <f t="array" ref="E33">IF(COUNTA(B33:D33)=0,"",
 TEXT(
   AVERAGE(
     IF(B33:D33&lt;&gt;"",
          LEFT(B33:D33,FIND(":",B33:D33)-1)*60 +
          MID(B33:D33,FIND(":",B33:D33)+1,10),
          )
   )/86400,
   "m:ss"
 )
)</f>
        <v/>
      </c>
      <c r="F33" s="17" t="str">
        <f>IFERROR(__xludf.DUMMYFUNCTION("IF(OR(E33="""", NOT(REGEXMATCH(E32,""^\d+:\d+$""))), """",
   LET(
     currSec, VALUE(LEFT(E33,FIND("":"",E33)-1))*60 + VALUE(MID(E33,FIND("":"",E33)+1,10)),
     prevSec, VALUE(LEFT(E32,FIND("":"",E32)-1))*60 + VALUE(MID(E32,FIND("":"",E32)+1,10)),
    "&amp;" d, currSec - prevSec,
     sign, IF(d&gt;0, ""+"", IF(d&lt;0, ""–"", """")),
     sign &amp; TEXT(ABS(d)/86400, ""m:ss"")
   )
)"),"")</f>
        <v/>
      </c>
      <c r="G33" s="38"/>
    </row>
    <row r="34">
      <c r="A34" s="39"/>
      <c r="B34" s="40"/>
      <c r="C34" s="40"/>
      <c r="D34" s="40"/>
      <c r="E34" s="19" t="str">
        <f t="array" ref="E34">IF(COUNTA(B34:D34)=0,"",
 TEXT(
   AVERAGE(
     IF(B34:D34&lt;&gt;"",
          LEFT(B34:D34,FIND(":",B34:D34)-1)*60 +
          MID(B34:D34,FIND(":",B34:D34)+1,10),
          )
   )/86400,
   "m:ss"
 )
)</f>
        <v/>
      </c>
      <c r="F34" s="17" t="str">
        <f>IFERROR(__xludf.DUMMYFUNCTION("IF(OR(E34="""", NOT(REGEXMATCH(E33,""^\d+:\d+$""))), """",
   LET(
     currSec, VALUE(LEFT(E34,FIND("":"",E34)-1))*60 + VALUE(MID(E34,FIND("":"",E34)+1,10)),
     prevSec, VALUE(LEFT(E33,FIND("":"",E33)-1))*60 + VALUE(MID(E33,FIND("":"",E33)+1,10)),
    "&amp;" d, currSec - prevSec,
     sign, IF(d&gt;0, ""+"", IF(d&lt;0, ""–"", """")),
     sign &amp; TEXT(ABS(d)/86400, ""m:ss"")
   )
)"),"")</f>
        <v/>
      </c>
      <c r="G34" s="38"/>
    </row>
    <row r="35">
      <c r="A35" s="39"/>
      <c r="B35" s="40"/>
      <c r="C35" s="40"/>
      <c r="D35" s="40"/>
      <c r="E35" s="19" t="str">
        <f t="array" ref="E35">IF(COUNTA(B35:D35)=0,"",
 TEXT(
   AVERAGE(
     IF(B35:D35&lt;&gt;"",
          LEFT(B35:D35,FIND(":",B35:D35)-1)*60 +
          MID(B35:D35,FIND(":",B35:D35)+1,10),
          )
   )/86400,
   "m:ss"
 )
)</f>
        <v/>
      </c>
      <c r="F35" s="17" t="str">
        <f>IFERROR(__xludf.DUMMYFUNCTION("IF(OR(E35="""", NOT(REGEXMATCH(E34,""^\d+:\d+$""))), """",
   LET(
     currSec, VALUE(LEFT(E35,FIND("":"",E35)-1))*60 + VALUE(MID(E35,FIND("":"",E35)+1,10)),
     prevSec, VALUE(LEFT(E34,FIND("":"",E34)-1))*60 + VALUE(MID(E34,FIND("":"",E34)+1,10)),
    "&amp;" d, currSec - prevSec,
     sign, IF(d&gt;0, ""+"", IF(d&lt;0, ""–"", """")),
     sign &amp; TEXT(ABS(d)/86400, ""m:ss"")
   )
)"),"")</f>
        <v/>
      </c>
      <c r="G35" s="38"/>
    </row>
    <row r="36">
      <c r="A36" s="39"/>
      <c r="B36" s="40"/>
      <c r="C36" s="40"/>
      <c r="D36" s="40"/>
      <c r="E36" s="19" t="str">
        <f t="array" ref="E36">IF(COUNTA(B36:D36)=0,"",
 TEXT(
   AVERAGE(
     IF(B36:D36&lt;&gt;"",
          LEFT(B36:D36,FIND(":",B36:D36)-1)*60 +
          MID(B36:D36,FIND(":",B36:D36)+1,10),
          )
   )/86400,
   "m:ss"
 )
)</f>
        <v/>
      </c>
      <c r="F36" s="17" t="str">
        <f>IFERROR(__xludf.DUMMYFUNCTION("IF(OR(E36="""", NOT(REGEXMATCH(E35,""^\d+:\d+$""))), """",
   LET(
     currSec, VALUE(LEFT(E36,FIND("":"",E36)-1))*60 + VALUE(MID(E36,FIND("":"",E36)+1,10)),
     prevSec, VALUE(LEFT(E35,FIND("":"",E35)-1))*60 + VALUE(MID(E35,FIND("":"",E35)+1,10)),
    "&amp;" d, currSec - prevSec,
     sign, IF(d&gt;0, ""+"", IF(d&lt;0, ""–"", """")),
     sign &amp; TEXT(ABS(d)/86400, ""m:ss"")
   )
)"),"")</f>
        <v/>
      </c>
      <c r="G36" s="38"/>
    </row>
    <row r="37">
      <c r="A37" s="39"/>
      <c r="B37" s="40"/>
      <c r="C37" s="40"/>
      <c r="D37" s="40"/>
      <c r="E37" s="19" t="str">
        <f t="array" ref="E37">IF(COUNTA(B37:D37)=0,"",
 TEXT(
   AVERAGE(
     IF(B37:D37&lt;&gt;"",
          LEFT(B37:D37,FIND(":",B37:D37)-1)*60 +
          MID(B37:D37,FIND(":",B37:D37)+1,10),
          )
   )/86400,
   "m:ss"
 )
)</f>
        <v/>
      </c>
      <c r="F37" s="17" t="str">
        <f>IFERROR(__xludf.DUMMYFUNCTION("IF(OR(E37="""", NOT(REGEXMATCH(E36,""^\d+:\d+$""))), """",
   LET(
     currSec, VALUE(LEFT(E37,FIND("":"",E37)-1))*60 + VALUE(MID(E37,FIND("":"",E37)+1,10)),
     prevSec, VALUE(LEFT(E36,FIND("":"",E36)-1))*60 + VALUE(MID(E36,FIND("":"",E36)+1,10)),
    "&amp;" d, currSec - prevSec,
     sign, IF(d&gt;0, ""+"", IF(d&lt;0, ""–"", """")),
     sign &amp; TEXT(ABS(d)/86400, ""m:ss"")
   )
)"),"")</f>
        <v/>
      </c>
      <c r="G37" s="38"/>
    </row>
    <row r="38">
      <c r="A38" s="39"/>
      <c r="B38" s="40"/>
      <c r="C38" s="40"/>
      <c r="D38" s="40"/>
      <c r="E38" s="19" t="str">
        <f t="array" ref="E38">IF(COUNTA(B38:D38)=0,"",
 TEXT(
   AVERAGE(
     IF(B38:D38&lt;&gt;"",
          LEFT(B38:D38,FIND(":",B38:D38)-1)*60 +
          MID(B38:D38,FIND(":",B38:D38)+1,10),
          )
   )/86400,
   "m:ss"
 )
)</f>
        <v/>
      </c>
      <c r="F38" s="17" t="str">
        <f>IFERROR(__xludf.DUMMYFUNCTION("IF(OR(E38="""", NOT(REGEXMATCH(E37,""^\d+:\d+$""))), """",
   LET(
     currSec, VALUE(LEFT(E38,FIND("":"",E38)-1))*60 + VALUE(MID(E38,FIND("":"",E38)+1,10)),
     prevSec, VALUE(LEFT(E37,FIND("":"",E37)-1))*60 + VALUE(MID(E37,FIND("":"",E37)+1,10)),
    "&amp;" d, currSec - prevSec,
     sign, IF(d&gt;0, ""+"", IF(d&lt;0, ""–"", """")),
     sign &amp; TEXT(ABS(d)/86400, ""m:ss"")
   )
)"),"")</f>
        <v/>
      </c>
      <c r="G38" s="38"/>
    </row>
    <row r="39">
      <c r="A39" s="39"/>
      <c r="B39" s="40"/>
      <c r="C39" s="40"/>
      <c r="D39" s="40"/>
      <c r="E39" s="19" t="str">
        <f t="array" ref="E39">IF(COUNTA(B39:D39)=0,"",
 TEXT(
   AVERAGE(
     IF(B39:D39&lt;&gt;"",
          LEFT(B39:D39,FIND(":",B39:D39)-1)*60 +
          MID(B39:D39,FIND(":",B39:D39)+1,10),
          )
   )/86400,
   "m:ss"
 )
)</f>
        <v/>
      </c>
      <c r="F39" s="17" t="str">
        <f>IFERROR(__xludf.DUMMYFUNCTION("IF(OR(E39="""", NOT(REGEXMATCH(E38,""^\d+:\d+$""))), """",
   LET(
     currSec, VALUE(LEFT(E39,FIND("":"",E39)-1))*60 + VALUE(MID(E39,FIND("":"",E39)+1,10)),
     prevSec, VALUE(LEFT(E38,FIND("":"",E38)-1))*60 + VALUE(MID(E38,FIND("":"",E38)+1,10)),
    "&amp;" d, currSec - prevSec,
     sign, IF(d&gt;0, ""+"", IF(d&lt;0, ""–"", """")),
     sign &amp; TEXT(ABS(d)/86400, ""m:ss"")
   )
)"),"")</f>
        <v/>
      </c>
      <c r="G39" s="38"/>
    </row>
    <row r="40">
      <c r="A40" s="39"/>
      <c r="B40" s="40"/>
      <c r="C40" s="40"/>
      <c r="D40" s="40"/>
      <c r="E40" s="19" t="str">
        <f t="array" ref="E40">IF(COUNTA(B40:D40)=0,"",
 TEXT(
   AVERAGE(
     IF(B40:D40&lt;&gt;"",
          LEFT(B40:D40,FIND(":",B40:D40)-1)*60 +
          MID(B40:D40,FIND(":",B40:D40)+1,10),
          )
   )/86400,
   "m:ss"
 )
)</f>
        <v/>
      </c>
      <c r="F40" s="17" t="str">
        <f>IFERROR(__xludf.DUMMYFUNCTION("IF(OR(E40="""", NOT(REGEXMATCH(E39,""^\d+:\d+$""))), """",
   LET(
     currSec, VALUE(LEFT(E40,FIND("":"",E40)-1))*60 + VALUE(MID(E40,FIND("":"",E40)+1,10)),
     prevSec, VALUE(LEFT(E39,FIND("":"",E39)-1))*60 + VALUE(MID(E39,FIND("":"",E39)+1,10)),
    "&amp;" d, currSec - prevSec,
     sign, IF(d&gt;0, ""+"", IF(d&lt;0, ""–"", """")),
     sign &amp; TEXT(ABS(d)/86400, ""m:ss"")
   )
)"),"")</f>
        <v/>
      </c>
      <c r="G40" s="38"/>
    </row>
    <row r="41">
      <c r="A41" s="39"/>
      <c r="B41" s="40"/>
      <c r="C41" s="40"/>
      <c r="D41" s="40"/>
      <c r="E41" s="19" t="str">
        <f t="array" ref="E41">IF(COUNTA(B41:D41)=0,"",
 TEXT(
   AVERAGE(
     IF(B41:D41&lt;&gt;"",
          LEFT(B41:D41,FIND(":",B41:D41)-1)*60 +
          MID(B41:D41,FIND(":",B41:D41)+1,10),
          )
   )/86400,
   "m:ss"
 )
)</f>
        <v/>
      </c>
      <c r="F41" s="17" t="str">
        <f>IFERROR(__xludf.DUMMYFUNCTION("IF(OR(E41="""", NOT(REGEXMATCH(E40,""^\d+:\d+$""))), """",
   LET(
     currSec, VALUE(LEFT(E41,FIND("":"",E41)-1))*60 + VALUE(MID(E41,FIND("":"",E41)+1,10)),
     prevSec, VALUE(LEFT(E40,FIND("":"",E40)-1))*60 + VALUE(MID(E40,FIND("":"",E40)+1,10)),
    "&amp;" d, currSec - prevSec,
     sign, IF(d&gt;0, ""+"", IF(d&lt;0, ""–"", """")),
     sign &amp; TEXT(ABS(d)/86400, ""m:ss"")
   )
)"),"")</f>
        <v/>
      </c>
      <c r="G41" s="38"/>
    </row>
    <row r="42">
      <c r="A42" s="39"/>
      <c r="B42" s="40"/>
      <c r="C42" s="40"/>
      <c r="D42" s="40"/>
      <c r="E42" s="19" t="str">
        <f t="array" ref="E42">IF(COUNTA(B42:D42)=0,"",
 TEXT(
   AVERAGE(
     IF(B42:D42&lt;&gt;"",
          LEFT(B42:D42,FIND(":",B42:D42)-1)*60 +
          MID(B42:D42,FIND(":",B42:D42)+1,10),
          )
   )/86400,
   "m:ss"
 )
)</f>
        <v/>
      </c>
      <c r="F42" s="17" t="str">
        <f>IFERROR(__xludf.DUMMYFUNCTION("IF(OR(E42="""", NOT(REGEXMATCH(E41,""^\d+:\d+$""))), """",
   LET(
     currSec, VALUE(LEFT(E42,FIND("":"",E42)-1))*60 + VALUE(MID(E42,FIND("":"",E42)+1,10)),
     prevSec, VALUE(LEFT(E41,FIND("":"",E41)-1))*60 + VALUE(MID(E41,FIND("":"",E41)+1,10)),
    "&amp;" d, currSec - prevSec,
     sign, IF(d&gt;0, ""+"", IF(d&lt;0, ""–"", """")),
     sign &amp; TEXT(ABS(d)/86400, ""m:ss"")
   )
)"),"")</f>
        <v/>
      </c>
      <c r="G42" s="38"/>
    </row>
    <row r="43">
      <c r="A43" s="39"/>
      <c r="B43" s="40"/>
      <c r="C43" s="40"/>
      <c r="D43" s="40"/>
      <c r="E43" s="19" t="str">
        <f t="array" ref="E43">IF(COUNTA(B43:D43)=0,"",
 TEXT(
   AVERAGE(
     IF(B43:D43&lt;&gt;"",
          LEFT(B43:D43,FIND(":",B43:D43)-1)*60 +
          MID(B43:D43,FIND(":",B43:D43)+1,10),
          )
   )/86400,
   "m:ss"
 )
)</f>
        <v/>
      </c>
      <c r="F43" s="17" t="str">
        <f>IFERROR(__xludf.DUMMYFUNCTION("IF(OR(E43="""", NOT(REGEXMATCH(E42,""^\d+:\d+$""))), """",
   LET(
     currSec, VALUE(LEFT(E43,FIND("":"",E43)-1))*60 + VALUE(MID(E43,FIND("":"",E43)+1,10)),
     prevSec, VALUE(LEFT(E42,FIND("":"",E42)-1))*60 + VALUE(MID(E42,FIND("":"",E42)+1,10)),
    "&amp;" d, currSec - prevSec,
     sign, IF(d&gt;0, ""+"", IF(d&lt;0, ""–"", """")),
     sign &amp; TEXT(ABS(d)/86400, ""m:ss"")
   )
)"),"")</f>
        <v/>
      </c>
      <c r="G43" s="38"/>
    </row>
    <row r="44">
      <c r="A44" s="39"/>
      <c r="B44" s="40"/>
      <c r="C44" s="40"/>
      <c r="D44" s="40"/>
      <c r="E44" s="19" t="str">
        <f t="array" ref="E44">IF(COUNTA(B44:D44)=0,"",
 TEXT(
   AVERAGE(
     IF(B44:D44&lt;&gt;"",
          LEFT(B44:D44,FIND(":",B44:D44)-1)*60 +
          MID(B44:D44,FIND(":",B44:D44)+1,10),
          )
   )/86400,
   "m:ss"
 )
)</f>
        <v/>
      </c>
      <c r="F44" s="17" t="str">
        <f>IFERROR(__xludf.DUMMYFUNCTION("IF(OR(E44="""", NOT(REGEXMATCH(E43,""^\d+:\d+$""))), """",
   LET(
     currSec, VALUE(LEFT(E44,FIND("":"",E44)-1))*60 + VALUE(MID(E44,FIND("":"",E44)+1,10)),
     prevSec, VALUE(LEFT(E43,FIND("":"",E43)-1))*60 + VALUE(MID(E43,FIND("":"",E43)+1,10)),
    "&amp;" d, currSec - prevSec,
     sign, IF(d&gt;0, ""+"", IF(d&lt;0, ""–"", """")),
     sign &amp; TEXT(ABS(d)/86400, ""m:ss"")
   )
)"),"")</f>
        <v/>
      </c>
      <c r="G44" s="38"/>
    </row>
    <row r="45">
      <c r="A45" s="39"/>
      <c r="B45" s="40"/>
      <c r="C45" s="40"/>
      <c r="D45" s="40"/>
      <c r="E45" s="19" t="str">
        <f t="array" ref="E45">IF(COUNTA(B45:D45)=0,"",
 TEXT(
   AVERAGE(
     IF(B45:D45&lt;&gt;"",
          LEFT(B45:D45,FIND(":",B45:D45)-1)*60 +
          MID(B45:D45,FIND(":",B45:D45)+1,10),
          )
   )/86400,
   "m:ss"
 )
)</f>
        <v/>
      </c>
      <c r="F45" s="17" t="str">
        <f>IFERROR(__xludf.DUMMYFUNCTION("IF(OR(E45="""", NOT(REGEXMATCH(E44,""^\d+:\d+$""))), """",
   LET(
     currSec, VALUE(LEFT(E45,FIND("":"",E45)-1))*60 + VALUE(MID(E45,FIND("":"",E45)+1,10)),
     prevSec, VALUE(LEFT(E44,FIND("":"",E44)-1))*60 + VALUE(MID(E44,FIND("":"",E44)+1,10)),
    "&amp;" d, currSec - prevSec,
     sign, IF(d&gt;0, ""+"", IF(d&lt;0, ""–"", """")),
     sign &amp; TEXT(ABS(d)/86400, ""m:ss"")
   )
)"),"")</f>
        <v/>
      </c>
      <c r="G45" s="38"/>
    </row>
    <row r="46">
      <c r="A46" s="39"/>
      <c r="B46" s="40"/>
      <c r="C46" s="40"/>
      <c r="D46" s="40"/>
      <c r="E46" s="19" t="str">
        <f t="array" ref="E46">IF(COUNTA(B46:D46)=0,"",
 TEXT(
   AVERAGE(
     IF(B46:D46&lt;&gt;"",
          LEFT(B46:D46,FIND(":",B46:D46)-1)*60 +
          MID(B46:D46,FIND(":",B46:D46)+1,10),
          )
   )/86400,
   "m:ss"
 )
)</f>
        <v/>
      </c>
      <c r="F46" s="17" t="str">
        <f>IFERROR(__xludf.DUMMYFUNCTION("IF(OR(E46="""", NOT(REGEXMATCH(E45,""^\d+:\d+$""))), """",
   LET(
     currSec, VALUE(LEFT(E46,FIND("":"",E46)-1))*60 + VALUE(MID(E46,FIND("":"",E46)+1,10)),
     prevSec, VALUE(LEFT(E45,FIND("":"",E45)-1))*60 + VALUE(MID(E45,FIND("":"",E45)+1,10)),
    "&amp;" d, currSec - prevSec,
     sign, IF(d&gt;0, ""+"", IF(d&lt;0, ""–"", """")),
     sign &amp; TEXT(ABS(d)/86400, ""m:ss"")
   )
)"),"")</f>
        <v/>
      </c>
      <c r="G46" s="38"/>
    </row>
    <row r="47">
      <c r="A47" s="39"/>
      <c r="B47" s="40"/>
      <c r="C47" s="40"/>
      <c r="D47" s="40"/>
      <c r="E47" s="19" t="str">
        <f t="array" ref="E47">IF(COUNTA(B47:D47)=0,"",
 TEXT(
   AVERAGE(
     IF(B47:D47&lt;&gt;"",
          LEFT(B47:D47,FIND(":",B47:D47)-1)*60 +
          MID(B47:D47,FIND(":",B47:D47)+1,10),
          )
   )/86400,
   "m:ss"
 )
)</f>
        <v/>
      </c>
      <c r="F47" s="17" t="str">
        <f>IFERROR(__xludf.DUMMYFUNCTION("IF(OR(E47="""", NOT(REGEXMATCH(E46,""^\d+:\d+$""))), """",
   LET(
     currSec, VALUE(LEFT(E47,FIND("":"",E47)-1))*60 + VALUE(MID(E47,FIND("":"",E47)+1,10)),
     prevSec, VALUE(LEFT(E46,FIND("":"",E46)-1))*60 + VALUE(MID(E46,FIND("":"",E46)+1,10)),
    "&amp;" d, currSec - prevSec,
     sign, IF(d&gt;0, ""+"", IF(d&lt;0, ""–"", """")),
     sign &amp; TEXT(ABS(d)/86400, ""m:ss"")
   )
)"),"")</f>
        <v/>
      </c>
      <c r="G47" s="38"/>
    </row>
    <row r="48">
      <c r="A48" s="39"/>
      <c r="B48" s="40"/>
      <c r="C48" s="40"/>
      <c r="D48" s="40"/>
      <c r="E48" s="19" t="str">
        <f t="array" ref="E48">IF(COUNTA(B48:D48)=0,"",
 TEXT(
   AVERAGE(
     IF(B48:D48&lt;&gt;"",
          LEFT(B48:D48,FIND(":",B48:D48)-1)*60 +
          MID(B48:D48,FIND(":",B48:D48)+1,10),
          )
   )/86400,
   "m:ss"
 )
)</f>
        <v/>
      </c>
      <c r="F48" s="17" t="str">
        <f>IFERROR(__xludf.DUMMYFUNCTION("IF(OR(E48="""", NOT(REGEXMATCH(E47,""^\d+:\d+$""))), """",
   LET(
     currSec, VALUE(LEFT(E48,FIND("":"",E48)-1))*60 + VALUE(MID(E48,FIND("":"",E48)+1,10)),
     prevSec, VALUE(LEFT(E47,FIND("":"",E47)-1))*60 + VALUE(MID(E47,FIND("":"",E47)+1,10)),
    "&amp;" d, currSec - prevSec,
     sign, IF(d&gt;0, ""+"", IF(d&lt;0, ""–"", """")),
     sign &amp; TEXT(ABS(d)/86400, ""m:ss"")
   )
)"),"")</f>
        <v/>
      </c>
      <c r="G48" s="38"/>
    </row>
    <row r="49">
      <c r="A49" s="39"/>
      <c r="B49" s="40"/>
      <c r="C49" s="40"/>
      <c r="D49" s="40"/>
      <c r="E49" s="19" t="str">
        <f t="array" ref="E49">IF(COUNTA(B49:D49)=0,"",
 TEXT(
   AVERAGE(
     IF(B49:D49&lt;&gt;"",
          LEFT(B49:D49,FIND(":",B49:D49)-1)*60 +
          MID(B49:D49,FIND(":",B49:D49)+1,10),
          )
   )/86400,
   "m:ss"
 )
)</f>
        <v/>
      </c>
      <c r="F49" s="17" t="str">
        <f>IFERROR(__xludf.DUMMYFUNCTION("IF(OR(E49="""", NOT(REGEXMATCH(E48,""^\d+:\d+$""))), """",
   LET(
     currSec, VALUE(LEFT(E49,FIND("":"",E49)-1))*60 + VALUE(MID(E49,FIND("":"",E49)+1,10)),
     prevSec, VALUE(LEFT(E48,FIND("":"",E48)-1))*60 + VALUE(MID(E48,FIND("":"",E48)+1,10)),
    "&amp;" d, currSec - prevSec,
     sign, IF(d&gt;0, ""+"", IF(d&lt;0, ""–"", """")),
     sign &amp; TEXT(ABS(d)/86400, ""m:ss"")
   )
)"),"")</f>
        <v/>
      </c>
      <c r="G49" s="38"/>
    </row>
    <row r="50">
      <c r="A50" s="39"/>
      <c r="B50" s="40"/>
      <c r="C50" s="40"/>
      <c r="D50" s="40"/>
      <c r="E50" s="19" t="str">
        <f t="array" ref="E50">IF(COUNTA(B50:D50)=0,"",
 TEXT(
   AVERAGE(
     IF(B50:D50&lt;&gt;"",
          LEFT(B50:D50,FIND(":",B50:D50)-1)*60 +
          MID(B50:D50,FIND(":",B50:D50)+1,10),
          )
   )/86400,
   "m:ss"
 )
)</f>
        <v/>
      </c>
      <c r="F50" s="17" t="str">
        <f>IFERROR(__xludf.DUMMYFUNCTION("IF(OR(E50="""", NOT(REGEXMATCH(E49,""^\d+:\d+$""))), """",
   LET(
     currSec, VALUE(LEFT(E50,FIND("":"",E50)-1))*60 + VALUE(MID(E50,FIND("":"",E50)+1,10)),
     prevSec, VALUE(LEFT(E49,FIND("":"",E49)-1))*60 + VALUE(MID(E49,FIND("":"",E49)+1,10)),
    "&amp;" d, currSec - prevSec,
     sign, IF(d&gt;0, ""+"", IF(d&lt;0, ""–"", """")),
     sign &amp; TEXT(ABS(d)/86400, ""m:ss"")
   )
)"),"")</f>
        <v/>
      </c>
      <c r="G50" s="38"/>
    </row>
    <row r="51">
      <c r="A51" s="39"/>
      <c r="B51" s="40"/>
      <c r="C51" s="40"/>
      <c r="D51" s="40"/>
      <c r="E51" s="19" t="str">
        <f t="array" ref="E51">IF(COUNTA(B51:D51)=0,"",
 TEXT(
   AVERAGE(
     IF(B51:D51&lt;&gt;"",
          LEFT(B51:D51,FIND(":",B51:D51)-1)*60 +
          MID(B51:D51,FIND(":",B51:D51)+1,10),
          )
   )/86400,
   "m:ss"
 )
)</f>
        <v/>
      </c>
      <c r="F51" s="17" t="str">
        <f>IFERROR(__xludf.DUMMYFUNCTION("IF(OR(E51="""", NOT(REGEXMATCH(E50,""^\d+:\d+$""))), """",
   LET(
     currSec, VALUE(LEFT(E51,FIND("":"",E51)-1))*60 + VALUE(MID(E51,FIND("":"",E51)+1,10)),
     prevSec, VALUE(LEFT(E50,FIND("":"",E50)-1))*60 + VALUE(MID(E50,FIND("":"",E50)+1,10)),
    "&amp;" d, currSec - prevSec,
     sign, IF(d&gt;0, ""+"", IF(d&lt;0, ""–"", """")),
     sign &amp; TEXT(ABS(d)/86400, ""m:ss"")
   )
)"),"")</f>
        <v/>
      </c>
      <c r="G51" s="38"/>
    </row>
    <row r="52">
      <c r="A52" s="39"/>
      <c r="B52" s="40"/>
      <c r="C52" s="40"/>
      <c r="D52" s="40"/>
      <c r="E52" s="19" t="str">
        <f t="array" ref="E52">IF(COUNTA(B52:D52)=0,"",
 TEXT(
   AVERAGE(
     IF(B52:D52&lt;&gt;"",
          LEFT(B52:D52,FIND(":",B52:D52)-1)*60 +
          MID(B52:D52,FIND(":",B52:D52)+1,10),
          )
   )/86400,
   "m:ss"
 )
)</f>
        <v/>
      </c>
      <c r="F52" s="17" t="str">
        <f>IFERROR(__xludf.DUMMYFUNCTION("IF(OR(E52="""", NOT(REGEXMATCH(E51,""^\d+:\d+$""))), """",
   LET(
     currSec, VALUE(LEFT(E52,FIND("":"",E52)-1))*60 + VALUE(MID(E52,FIND("":"",E52)+1,10)),
     prevSec, VALUE(LEFT(E51,FIND("":"",E51)-1))*60 + VALUE(MID(E51,FIND("":"",E51)+1,10)),
    "&amp;" d, currSec - prevSec,
     sign, IF(d&gt;0, ""+"", IF(d&lt;0, ""–"", """")),
     sign &amp; TEXT(ABS(d)/86400, ""m:ss"")
   )
)"),"")</f>
        <v/>
      </c>
      <c r="G52" s="38"/>
    </row>
    <row r="53">
      <c r="A53" s="39"/>
      <c r="B53" s="40"/>
      <c r="C53" s="40"/>
      <c r="D53" s="40"/>
      <c r="E53" s="19" t="str">
        <f t="array" ref="E53">IF(COUNTA(B53:D53)=0,"",
 TEXT(
   AVERAGE(
     IF(B53:D53&lt;&gt;"",
          LEFT(B53:D53,FIND(":",B53:D53)-1)*60 +
          MID(B53:D53,FIND(":",B53:D53)+1,10),
          )
   )/86400,
   "m:ss"
 )
)</f>
        <v/>
      </c>
      <c r="F53" s="17" t="str">
        <f>IFERROR(__xludf.DUMMYFUNCTION("IF(OR(E53="""", NOT(REGEXMATCH(E52,""^\d+:\d+$""))), """",
   LET(
     currSec, VALUE(LEFT(E53,FIND("":"",E53)-1))*60 + VALUE(MID(E53,FIND("":"",E53)+1,10)),
     prevSec, VALUE(LEFT(E52,FIND("":"",E52)-1))*60 + VALUE(MID(E52,FIND("":"",E52)+1,10)),
    "&amp;" d, currSec - prevSec,
     sign, IF(d&gt;0, ""+"", IF(d&lt;0, ""–"", """")),
     sign &amp; TEXT(ABS(d)/86400, ""m:ss"")
   )
)"),"")</f>
        <v/>
      </c>
      <c r="G53" s="38"/>
    </row>
    <row r="54">
      <c r="A54" s="39"/>
      <c r="B54" s="40"/>
      <c r="C54" s="40"/>
      <c r="D54" s="40"/>
      <c r="E54" s="19" t="str">
        <f t="array" ref="E54">IF(COUNTA(B54:D54)=0,"",
 TEXT(
   AVERAGE(
     IF(B54:D54&lt;&gt;"",
          LEFT(B54:D54,FIND(":",B54:D54)-1)*60 +
          MID(B54:D54,FIND(":",B54:D54)+1,10),
          )
   )/86400,
   "m:ss"
 )
)</f>
        <v/>
      </c>
      <c r="F54" s="17" t="str">
        <f>IFERROR(__xludf.DUMMYFUNCTION("IF(OR(E54="""", NOT(REGEXMATCH(E53,""^\d+:\d+$""))), """",
   LET(
     currSec, VALUE(LEFT(E54,FIND("":"",E54)-1))*60 + VALUE(MID(E54,FIND("":"",E54)+1,10)),
     prevSec, VALUE(LEFT(E53,FIND("":"",E53)-1))*60 + VALUE(MID(E53,FIND("":"",E53)+1,10)),
    "&amp;" d, currSec - prevSec,
     sign, IF(d&gt;0, ""+"", IF(d&lt;0, ""–"", """")),
     sign &amp; TEXT(ABS(d)/86400, ""m:ss"")
   )
)"),"")</f>
        <v/>
      </c>
      <c r="G54" s="38"/>
    </row>
    <row r="55">
      <c r="A55" s="39"/>
      <c r="B55" s="40"/>
      <c r="C55" s="40"/>
      <c r="D55" s="40"/>
      <c r="E55" s="19" t="str">
        <f t="array" ref="E55">IF(COUNTA(B55:D55)=0,"",
 TEXT(
   AVERAGE(
     IF(B55:D55&lt;&gt;"",
          LEFT(B55:D55,FIND(":",B55:D55)-1)*60 +
          MID(B55:D55,FIND(":",B55:D55)+1,10),
          )
   )/86400,
   "m:ss"
 )
)</f>
        <v/>
      </c>
      <c r="F55" s="17" t="str">
        <f>IFERROR(__xludf.DUMMYFUNCTION("IF(OR(E55="""", NOT(REGEXMATCH(E54,""^\d+:\d+$""))), """",
   LET(
     currSec, VALUE(LEFT(E55,FIND("":"",E55)-1))*60 + VALUE(MID(E55,FIND("":"",E55)+1,10)),
     prevSec, VALUE(LEFT(E54,FIND("":"",E54)-1))*60 + VALUE(MID(E54,FIND("":"",E54)+1,10)),
    "&amp;" d, currSec - prevSec,
     sign, IF(d&gt;0, ""+"", IF(d&lt;0, ""–"", """")),
     sign &amp; TEXT(ABS(d)/86400, ""m:ss"")
   )
)"),"")</f>
        <v/>
      </c>
      <c r="G55" s="38"/>
    </row>
    <row r="56">
      <c r="A56" s="39"/>
      <c r="B56" s="40"/>
      <c r="C56" s="40"/>
      <c r="D56" s="40"/>
      <c r="E56" s="19" t="str">
        <f t="array" ref="E56">IF(COUNTA(B56:D56)=0,"",
 TEXT(
   AVERAGE(
     IF(B56:D56&lt;&gt;"",
          LEFT(B56:D56,FIND(":",B56:D56)-1)*60 +
          MID(B56:D56,FIND(":",B56:D56)+1,10),
          )
   )/86400,
   "m:ss"
 )
)</f>
        <v/>
      </c>
      <c r="F56" s="17" t="str">
        <f>IFERROR(__xludf.DUMMYFUNCTION("IF(OR(E56="""", NOT(REGEXMATCH(E55,""^\d+:\d+$""))), """",
   LET(
     currSec, VALUE(LEFT(E56,FIND("":"",E56)-1))*60 + VALUE(MID(E56,FIND("":"",E56)+1,10)),
     prevSec, VALUE(LEFT(E55,FIND("":"",E55)-1))*60 + VALUE(MID(E55,FIND("":"",E55)+1,10)),
    "&amp;" d, currSec - prevSec,
     sign, IF(d&gt;0, ""+"", IF(d&lt;0, ""–"", """")),
     sign &amp; TEXT(ABS(d)/86400, ""m:ss"")
   )
)"),"")</f>
        <v/>
      </c>
      <c r="G56" s="38"/>
    </row>
    <row r="57">
      <c r="A57" s="39"/>
      <c r="B57" s="40"/>
      <c r="C57" s="40"/>
      <c r="D57" s="40"/>
      <c r="E57" s="19" t="str">
        <f t="array" ref="E57">IF(COUNTA(B57:D57)=0,"",
 TEXT(
   AVERAGE(
     IF(B57:D57&lt;&gt;"",
          LEFT(B57:D57,FIND(":",B57:D57)-1)*60 +
          MID(B57:D57,FIND(":",B57:D57)+1,10),
          )
   )/86400,
   "m:ss"
 )
)</f>
        <v/>
      </c>
      <c r="F57" s="17" t="str">
        <f>IFERROR(__xludf.DUMMYFUNCTION("IF(OR(E57="""", NOT(REGEXMATCH(E56,""^\d+:\d+$""))), """",
   LET(
     currSec, VALUE(LEFT(E57,FIND("":"",E57)-1))*60 + VALUE(MID(E57,FIND("":"",E57)+1,10)),
     prevSec, VALUE(LEFT(E56,FIND("":"",E56)-1))*60 + VALUE(MID(E56,FIND("":"",E56)+1,10)),
    "&amp;" d, currSec - prevSec,
     sign, IF(d&gt;0, ""+"", IF(d&lt;0, ""–"", """")),
     sign &amp; TEXT(ABS(d)/86400, ""m:ss"")
   )
)"),"")</f>
        <v/>
      </c>
      <c r="G57" s="38"/>
    </row>
    <row r="58">
      <c r="A58" s="39"/>
      <c r="B58" s="40"/>
      <c r="C58" s="40"/>
      <c r="D58" s="40"/>
      <c r="E58" s="19" t="str">
        <f t="array" ref="E58">IF(COUNTA(B58:D58)=0,"",
 TEXT(
   AVERAGE(
     IF(B58:D58&lt;&gt;"",
          LEFT(B58:D58,FIND(":",B58:D58)-1)*60 +
          MID(B58:D58,FIND(":",B58:D58)+1,10),
          )
   )/86400,
   "m:ss"
 )
)</f>
        <v/>
      </c>
      <c r="F58" s="17" t="str">
        <f>IFERROR(__xludf.DUMMYFUNCTION("IF(OR(E58="""", NOT(REGEXMATCH(E57,""^\d+:\d+$""))), """",
   LET(
     currSec, VALUE(LEFT(E58,FIND("":"",E58)-1))*60 + VALUE(MID(E58,FIND("":"",E58)+1,10)),
     prevSec, VALUE(LEFT(E57,FIND("":"",E57)-1))*60 + VALUE(MID(E57,FIND("":"",E57)+1,10)),
    "&amp;" d, currSec - prevSec,
     sign, IF(d&gt;0, ""+"", IF(d&lt;0, ""–"", """")),
     sign &amp; TEXT(ABS(d)/86400, ""m:ss"")
   )
)"),"")</f>
        <v/>
      </c>
      <c r="G58" s="38"/>
    </row>
    <row r="59">
      <c r="A59" s="39"/>
      <c r="B59" s="40"/>
      <c r="C59" s="40"/>
      <c r="D59" s="40"/>
      <c r="E59" s="19" t="str">
        <f t="array" ref="E59">IF(COUNTA(B59:D59)=0,"",
 TEXT(
   AVERAGE(
     IF(B59:D59&lt;&gt;"",
          LEFT(B59:D59,FIND(":",B59:D59)-1)*60 +
          MID(B59:D59,FIND(":",B59:D59)+1,10),
          )
   )/86400,
   "m:ss"
 )
)</f>
        <v/>
      </c>
      <c r="F59" s="17" t="str">
        <f>IFERROR(__xludf.DUMMYFUNCTION("IF(OR(E59="""", NOT(REGEXMATCH(E58,""^\d+:\d+$""))), """",
   LET(
     currSec, VALUE(LEFT(E59,FIND("":"",E59)-1))*60 + VALUE(MID(E59,FIND("":"",E59)+1,10)),
     prevSec, VALUE(LEFT(E58,FIND("":"",E58)-1))*60 + VALUE(MID(E58,FIND("":"",E58)+1,10)),
    "&amp;" d, currSec - prevSec,
     sign, IF(d&gt;0, ""+"", IF(d&lt;0, ""–"", """")),
     sign &amp; TEXT(ABS(d)/86400, ""m:ss"")
   )
)"),"")</f>
        <v/>
      </c>
      <c r="G59" s="38"/>
    </row>
    <row r="60">
      <c r="A60" s="39"/>
      <c r="B60" s="40"/>
      <c r="C60" s="40"/>
      <c r="D60" s="40"/>
      <c r="E60" s="19" t="str">
        <f t="array" ref="E60">IF(COUNTA(B60:D60)=0,"",
 TEXT(
   AVERAGE(
     IF(B60:D60&lt;&gt;"",
          LEFT(B60:D60,FIND(":",B60:D60)-1)*60 +
          MID(B60:D60,FIND(":",B60:D60)+1,10),
          )
   )/86400,
   "m:ss"
 )
)</f>
        <v/>
      </c>
      <c r="F60" s="17" t="str">
        <f>IFERROR(__xludf.DUMMYFUNCTION("IF(OR(E60="""", NOT(REGEXMATCH(E59,""^\d+:\d+$""))), """",
   LET(
     currSec, VALUE(LEFT(E60,FIND("":"",E60)-1))*60 + VALUE(MID(E60,FIND("":"",E60)+1,10)),
     prevSec, VALUE(LEFT(E59,FIND("":"",E59)-1))*60 + VALUE(MID(E59,FIND("":"",E59)+1,10)),
    "&amp;" d, currSec - prevSec,
     sign, IF(d&gt;0, ""+"", IF(d&lt;0, ""–"", """")),
     sign &amp; TEXT(ABS(d)/86400, ""m:ss"")
   )
)"),"")</f>
        <v/>
      </c>
      <c r="G60" s="38"/>
    </row>
    <row r="61">
      <c r="A61" s="39"/>
      <c r="B61" s="40"/>
      <c r="C61" s="40"/>
      <c r="D61" s="40"/>
      <c r="E61" s="19" t="str">
        <f t="array" ref="E61">IF(COUNTA(B61:D61)=0,"",
 TEXT(
   AVERAGE(
     IF(B61:D61&lt;&gt;"",
          LEFT(B61:D61,FIND(":",B61:D61)-1)*60 +
          MID(B61:D61,FIND(":",B61:D61)+1,10),
          )
   )/86400,
   "m:ss"
 )
)</f>
        <v/>
      </c>
      <c r="F61" s="17" t="str">
        <f>IFERROR(__xludf.DUMMYFUNCTION("IF(OR(E61="""", NOT(REGEXMATCH(E60,""^\d+:\d+$""))), """",
   LET(
     currSec, VALUE(LEFT(E61,FIND("":"",E61)-1))*60 + VALUE(MID(E61,FIND("":"",E61)+1,10)),
     prevSec, VALUE(LEFT(E60,FIND("":"",E60)-1))*60 + VALUE(MID(E60,FIND("":"",E60)+1,10)),
    "&amp;" d, currSec - prevSec,
     sign, IF(d&gt;0, ""+"", IF(d&lt;0, ""–"", """")),
     sign &amp; TEXT(ABS(d)/86400, ""m:ss"")
   )
)"),"")</f>
        <v/>
      </c>
      <c r="G61" s="38"/>
    </row>
    <row r="62">
      <c r="A62" s="39"/>
      <c r="B62" s="40"/>
      <c r="C62" s="40"/>
      <c r="D62" s="40"/>
      <c r="E62" s="19" t="str">
        <f t="array" ref="E62">IF(COUNTA(B62:D62)=0,"",
 TEXT(
   AVERAGE(
     IF(B62:D62&lt;&gt;"",
          LEFT(B62:D62,FIND(":",B62:D62)-1)*60 +
          MID(B62:D62,FIND(":",B62:D62)+1,10),
          )
   )/86400,
   "m:ss"
 )
)</f>
        <v/>
      </c>
      <c r="F62" s="17" t="str">
        <f>IFERROR(__xludf.DUMMYFUNCTION("IF(OR(E62="""", NOT(REGEXMATCH(E61,""^\d+:\d+$""))), """",
   LET(
     currSec, VALUE(LEFT(E62,FIND("":"",E62)-1))*60 + VALUE(MID(E62,FIND("":"",E62)+1,10)),
     prevSec, VALUE(LEFT(E61,FIND("":"",E61)-1))*60 + VALUE(MID(E61,FIND("":"",E61)+1,10)),
    "&amp;" d, currSec - prevSec,
     sign, IF(d&gt;0, ""+"", IF(d&lt;0, ""–"", """")),
     sign &amp; TEXT(ABS(d)/86400, ""m:ss"")
   )
)"),"")</f>
        <v/>
      </c>
      <c r="G62" s="38"/>
    </row>
    <row r="63">
      <c r="A63" s="39"/>
      <c r="B63" s="40"/>
      <c r="C63" s="40"/>
      <c r="D63" s="40"/>
      <c r="E63" s="19" t="str">
        <f t="array" ref="E63">IF(COUNTA(B63:D63)=0,"",
 TEXT(
   AVERAGE(
     IF(B63:D63&lt;&gt;"",
          LEFT(B63:D63,FIND(":",B63:D63)-1)*60 +
          MID(B63:D63,FIND(":",B63:D63)+1,10),
          )
   )/86400,
   "m:ss"
 )
)</f>
        <v/>
      </c>
      <c r="F63" s="17" t="str">
        <f>IFERROR(__xludf.DUMMYFUNCTION("IF(OR(E63="""", NOT(REGEXMATCH(E62,""^\d+:\d+$""))), """",
   LET(
     currSec, VALUE(LEFT(E63,FIND("":"",E63)-1))*60 + VALUE(MID(E63,FIND("":"",E63)+1,10)),
     prevSec, VALUE(LEFT(E62,FIND("":"",E62)-1))*60 + VALUE(MID(E62,FIND("":"",E62)+1,10)),
    "&amp;" d, currSec - prevSec,
     sign, IF(d&gt;0, ""+"", IF(d&lt;0, ""–"", """")),
     sign &amp; TEXT(ABS(d)/86400, ""m:ss"")
   )
)"),"")</f>
        <v/>
      </c>
      <c r="G63" s="38"/>
    </row>
    <row r="64">
      <c r="A64" s="39"/>
      <c r="B64" s="40"/>
      <c r="C64" s="40"/>
      <c r="D64" s="40"/>
      <c r="E64" s="19" t="str">
        <f t="array" ref="E64">IF(COUNTA(B64:D64)=0,"",
 TEXT(
   AVERAGE(
     IF(B64:D64&lt;&gt;"",
          LEFT(B64:D64,FIND(":",B64:D64)-1)*60 +
          MID(B64:D64,FIND(":",B64:D64)+1,10),
          )
   )/86400,
   "m:ss"
 )
)</f>
        <v/>
      </c>
      <c r="F64" s="17" t="str">
        <f>IFERROR(__xludf.DUMMYFUNCTION("IF(OR(E64="""", NOT(REGEXMATCH(E63,""^\d+:\d+$""))), """",
   LET(
     currSec, VALUE(LEFT(E64,FIND("":"",E64)-1))*60 + VALUE(MID(E64,FIND("":"",E64)+1,10)),
     prevSec, VALUE(LEFT(E63,FIND("":"",E63)-1))*60 + VALUE(MID(E63,FIND("":"",E63)+1,10)),
    "&amp;" d, currSec - prevSec,
     sign, IF(d&gt;0, ""+"", IF(d&lt;0, ""–"", """")),
     sign &amp; TEXT(ABS(d)/86400, ""m:ss"")
   )
)"),"")</f>
        <v/>
      </c>
      <c r="G64" s="38"/>
    </row>
    <row r="65">
      <c r="A65" s="39"/>
      <c r="B65" s="40"/>
      <c r="C65" s="40"/>
      <c r="D65" s="40"/>
      <c r="E65" s="19" t="str">
        <f t="array" ref="E65">IF(COUNTA(B65:D65)=0,"",
 TEXT(
   AVERAGE(
     IF(B65:D65&lt;&gt;"",
          LEFT(B65:D65,FIND(":",B65:D65)-1)*60 +
          MID(B65:D65,FIND(":",B65:D65)+1,10),
          )
   )/86400,
   "m:ss"
 )
)</f>
        <v/>
      </c>
      <c r="F65" s="17" t="str">
        <f>IFERROR(__xludf.DUMMYFUNCTION("IF(OR(E65="""", NOT(REGEXMATCH(E64,""^\d+:\d+$""))), """",
   LET(
     currSec, VALUE(LEFT(E65,FIND("":"",E65)-1))*60 + VALUE(MID(E65,FIND("":"",E65)+1,10)),
     prevSec, VALUE(LEFT(E64,FIND("":"",E64)-1))*60 + VALUE(MID(E64,FIND("":"",E64)+1,10)),
    "&amp;" d, currSec - prevSec,
     sign, IF(d&gt;0, ""+"", IF(d&lt;0, ""–"", """")),
     sign &amp; TEXT(ABS(d)/86400, ""m:ss"")
   )
)"),"")</f>
        <v/>
      </c>
      <c r="G65" s="38"/>
    </row>
    <row r="66">
      <c r="A66" s="39"/>
      <c r="B66" s="40"/>
      <c r="C66" s="40"/>
      <c r="D66" s="40"/>
      <c r="E66" s="19" t="str">
        <f t="array" ref="E66">IF(COUNTA(B66:D66)=0,"",
 TEXT(
   AVERAGE(
     IF(B66:D66&lt;&gt;"",
          LEFT(B66:D66,FIND(":",B66:D66)-1)*60 +
          MID(B66:D66,FIND(":",B66:D66)+1,10),
          )
   )/86400,
   "m:ss"
 )
)</f>
        <v/>
      </c>
      <c r="F66" s="17" t="str">
        <f>IFERROR(__xludf.DUMMYFUNCTION("IF(OR(E66="""", NOT(REGEXMATCH(E65,""^\d+:\d+$""))), """",
   LET(
     currSec, VALUE(LEFT(E66,FIND("":"",E66)-1))*60 + VALUE(MID(E66,FIND("":"",E66)+1,10)),
     prevSec, VALUE(LEFT(E65,FIND("":"",E65)-1))*60 + VALUE(MID(E65,FIND("":"",E65)+1,10)),
    "&amp;" d, currSec - prevSec,
     sign, IF(d&gt;0, ""+"", IF(d&lt;0, ""–"", """")),
     sign &amp; TEXT(ABS(d)/86400, ""m:ss"")
   )
)"),"")</f>
        <v/>
      </c>
      <c r="G66" s="38"/>
    </row>
    <row r="67">
      <c r="A67" s="39"/>
      <c r="B67" s="40"/>
      <c r="C67" s="40"/>
      <c r="D67" s="40"/>
      <c r="E67" s="19" t="str">
        <f t="array" ref="E67">IF(COUNTA(B67:D67)=0,"",
 TEXT(
   AVERAGE(
     IF(B67:D67&lt;&gt;"",
          LEFT(B67:D67,FIND(":",B67:D67)-1)*60 +
          MID(B67:D67,FIND(":",B67:D67)+1,10),
          )
   )/86400,
   "m:ss"
 )
)</f>
        <v/>
      </c>
      <c r="F67" s="17" t="str">
        <f>IFERROR(__xludf.DUMMYFUNCTION("IF(OR(E67="""", NOT(REGEXMATCH(E66,""^\d+:\d+$""))), """",
   LET(
     currSec, VALUE(LEFT(E67,FIND("":"",E67)-1))*60 + VALUE(MID(E67,FIND("":"",E67)+1,10)),
     prevSec, VALUE(LEFT(E66,FIND("":"",E66)-1))*60 + VALUE(MID(E66,FIND("":"",E66)+1,10)),
    "&amp;" d, currSec - prevSec,
     sign, IF(d&gt;0, ""+"", IF(d&lt;0, ""–"", """")),
     sign &amp; TEXT(ABS(d)/86400, ""m:ss"")
   )
)"),"")</f>
        <v/>
      </c>
      <c r="G67" s="38"/>
    </row>
    <row r="68">
      <c r="A68" s="39"/>
      <c r="B68" s="40"/>
      <c r="C68" s="40"/>
      <c r="D68" s="40"/>
      <c r="E68" s="19" t="str">
        <f t="array" ref="E68">IF(COUNTA(B68:D68)=0,"",
 TEXT(
   AVERAGE(
     IF(B68:D68&lt;&gt;"",
          LEFT(B68:D68,FIND(":",B68:D68)-1)*60 +
          MID(B68:D68,FIND(":",B68:D68)+1,10),
          )
   )/86400,
   "m:ss"
 )
)</f>
        <v/>
      </c>
      <c r="F68" s="17" t="str">
        <f>IFERROR(__xludf.DUMMYFUNCTION("IF(OR(E68="""", NOT(REGEXMATCH(E67,""^\d+:\d+$""))), """",
   LET(
     currSec, VALUE(LEFT(E68,FIND("":"",E68)-1))*60 + VALUE(MID(E68,FIND("":"",E68)+1,10)),
     prevSec, VALUE(LEFT(E67,FIND("":"",E67)-1))*60 + VALUE(MID(E67,FIND("":"",E67)+1,10)),
    "&amp;" d, currSec - prevSec,
     sign, IF(d&gt;0, ""+"", IF(d&lt;0, ""–"", """")),
     sign &amp; TEXT(ABS(d)/86400, ""m:ss"")
   )
)"),"")</f>
        <v/>
      </c>
      <c r="G68" s="38"/>
    </row>
    <row r="69">
      <c r="A69" s="39"/>
      <c r="B69" s="40"/>
      <c r="C69" s="40"/>
      <c r="D69" s="40"/>
      <c r="E69" s="19" t="str">
        <f t="array" ref="E69">IF(COUNTA(B69:D69)=0,"",
 TEXT(
   AVERAGE(
     IF(B69:D69&lt;&gt;"",
          LEFT(B69:D69,FIND(":",B69:D69)-1)*60 +
          MID(B69:D69,FIND(":",B69:D69)+1,10),
          )
   )/86400,
   "m:ss"
 )
)</f>
        <v/>
      </c>
      <c r="F69" s="17" t="str">
        <f>IFERROR(__xludf.DUMMYFUNCTION("IF(OR(E69="""", NOT(REGEXMATCH(E68,""^\d+:\d+$""))), """",
   LET(
     currSec, VALUE(LEFT(E69,FIND("":"",E69)-1))*60 + VALUE(MID(E69,FIND("":"",E69)+1,10)),
     prevSec, VALUE(LEFT(E68,FIND("":"",E68)-1))*60 + VALUE(MID(E68,FIND("":"",E68)+1,10)),
    "&amp;" d, currSec - prevSec,
     sign, IF(d&gt;0, ""+"", IF(d&lt;0, ""–"", """")),
     sign &amp; TEXT(ABS(d)/86400, ""m:ss"")
   )
)"),"")</f>
        <v/>
      </c>
      <c r="G69" s="38"/>
    </row>
    <row r="70">
      <c r="A70" s="39"/>
      <c r="B70" s="40"/>
      <c r="C70" s="40"/>
      <c r="D70" s="40"/>
      <c r="E70" s="19" t="str">
        <f t="array" ref="E70">IF(COUNTA(B70:D70)=0,"",
 TEXT(
   AVERAGE(
     IF(B70:D70&lt;&gt;"",
          LEFT(B70:D70,FIND(":",B70:D70)-1)*60 +
          MID(B70:D70,FIND(":",B70:D70)+1,10),
          )
   )/86400,
   "m:ss"
 )
)</f>
        <v/>
      </c>
      <c r="F70" s="17" t="str">
        <f>IFERROR(__xludf.DUMMYFUNCTION("IF(OR(E70="""", NOT(REGEXMATCH(E69,""^\d+:\d+$""))), """",
   LET(
     currSec, VALUE(LEFT(E70,FIND("":"",E70)-1))*60 + VALUE(MID(E70,FIND("":"",E70)+1,10)),
     prevSec, VALUE(LEFT(E69,FIND("":"",E69)-1))*60 + VALUE(MID(E69,FIND("":"",E69)+1,10)),
    "&amp;" d, currSec - prevSec,
     sign, IF(d&gt;0, ""+"", IF(d&lt;0, ""–"", """")),
     sign &amp; TEXT(ABS(d)/86400, ""m:ss"")
   )
)"),"")</f>
        <v/>
      </c>
      <c r="G70" s="38"/>
    </row>
    <row r="71">
      <c r="A71" s="39"/>
      <c r="B71" s="40"/>
      <c r="C71" s="40"/>
      <c r="D71" s="40"/>
      <c r="E71" s="19" t="str">
        <f t="array" ref="E71">IF(COUNTA(B71:D71)=0,"",
 TEXT(
   AVERAGE(
     IF(B71:D71&lt;&gt;"",
          LEFT(B71:D71,FIND(":",B71:D71)-1)*60 +
          MID(B71:D71,FIND(":",B71:D71)+1,10),
          )
   )/86400,
   "m:ss"
 )
)</f>
        <v/>
      </c>
      <c r="F71" s="17" t="str">
        <f>IFERROR(__xludf.DUMMYFUNCTION("IF(OR(E71="""", NOT(REGEXMATCH(E70,""^\d+:\d+$""))), """",
   LET(
     currSec, VALUE(LEFT(E71,FIND("":"",E71)-1))*60 + VALUE(MID(E71,FIND("":"",E71)+1,10)),
     prevSec, VALUE(LEFT(E70,FIND("":"",E70)-1))*60 + VALUE(MID(E70,FIND("":"",E70)+1,10)),
    "&amp;" d, currSec - prevSec,
     sign, IF(d&gt;0, ""+"", IF(d&lt;0, ""–"", """")),
     sign &amp; TEXT(ABS(d)/86400, ""m:ss"")
   )
)"),"")</f>
        <v/>
      </c>
      <c r="G71" s="38"/>
    </row>
    <row r="72">
      <c r="A72" s="39"/>
      <c r="B72" s="40"/>
      <c r="C72" s="40"/>
      <c r="D72" s="40"/>
      <c r="E72" s="19" t="str">
        <f t="array" ref="E72">IF(COUNTA(B72:D72)=0,"",
 TEXT(
   AVERAGE(
     IF(B72:D72&lt;&gt;"",
          LEFT(B72:D72,FIND(":",B72:D72)-1)*60 +
          MID(B72:D72,FIND(":",B72:D72)+1,10),
          )
   )/86400,
   "m:ss"
 )
)</f>
        <v/>
      </c>
      <c r="F72" s="17" t="str">
        <f>IFERROR(__xludf.DUMMYFUNCTION("IF(OR(E72="""", NOT(REGEXMATCH(E71,""^\d+:\d+$""))), """",
   LET(
     currSec, VALUE(LEFT(E72,FIND("":"",E72)-1))*60 + VALUE(MID(E72,FIND("":"",E72)+1,10)),
     prevSec, VALUE(LEFT(E71,FIND("":"",E71)-1))*60 + VALUE(MID(E71,FIND("":"",E71)+1,10)),
    "&amp;" d, currSec - prevSec,
     sign, IF(d&gt;0, ""+"", IF(d&lt;0, ""–"", """")),
     sign &amp; TEXT(ABS(d)/86400, ""m:ss"")
   )
)"),"")</f>
        <v/>
      </c>
      <c r="G72" s="38"/>
    </row>
    <row r="73">
      <c r="A73" s="39"/>
      <c r="B73" s="40"/>
      <c r="C73" s="40"/>
      <c r="D73" s="40"/>
      <c r="E73" s="19" t="str">
        <f t="array" ref="E73">IF(COUNTA(B73:D73)=0,"",
 TEXT(
   AVERAGE(
     IF(B73:D73&lt;&gt;"",
          LEFT(B73:D73,FIND(":",B73:D73)-1)*60 +
          MID(B73:D73,FIND(":",B73:D73)+1,10),
          )
   )/86400,
   "m:ss"
 )
)</f>
        <v/>
      </c>
      <c r="F73" s="17" t="str">
        <f>IFERROR(__xludf.DUMMYFUNCTION("IF(OR(E73="""", NOT(REGEXMATCH(E72,""^\d+:\d+$""))), """",
   LET(
     currSec, VALUE(LEFT(E73,FIND("":"",E73)-1))*60 + VALUE(MID(E73,FIND("":"",E73)+1,10)),
     prevSec, VALUE(LEFT(E72,FIND("":"",E72)-1))*60 + VALUE(MID(E72,FIND("":"",E72)+1,10)),
    "&amp;" d, currSec - prevSec,
     sign, IF(d&gt;0, ""+"", IF(d&lt;0, ""–"", """")),
     sign &amp; TEXT(ABS(d)/86400, ""m:ss"")
   )
)"),"")</f>
        <v/>
      </c>
      <c r="G73" s="38"/>
    </row>
    <row r="74">
      <c r="A74" s="39"/>
      <c r="B74" s="40"/>
      <c r="C74" s="40"/>
      <c r="D74" s="40"/>
      <c r="E74" s="19" t="str">
        <f t="array" ref="E74">IF(COUNTA(B74:D74)=0,"",
 TEXT(
   AVERAGE(
     IF(B74:D74&lt;&gt;"",
          LEFT(B74:D74,FIND(":",B74:D74)-1)*60 +
          MID(B74:D74,FIND(":",B74:D74)+1,10),
          )
   )/86400,
   "m:ss"
 )
)</f>
        <v/>
      </c>
      <c r="F74" s="17" t="str">
        <f>IFERROR(__xludf.DUMMYFUNCTION("IF(OR(E74="""", NOT(REGEXMATCH(E73,""^\d+:\d+$""))), """",
   LET(
     currSec, VALUE(LEFT(E74,FIND("":"",E74)-1))*60 + VALUE(MID(E74,FIND("":"",E74)+1,10)),
     prevSec, VALUE(LEFT(E73,FIND("":"",E73)-1))*60 + VALUE(MID(E73,FIND("":"",E73)+1,10)),
    "&amp;" d, currSec - prevSec,
     sign, IF(d&gt;0, ""+"", IF(d&lt;0, ""–"", """")),
     sign &amp; TEXT(ABS(d)/86400, ""m:ss"")
   )
)"),"")</f>
        <v/>
      </c>
      <c r="G74" s="38"/>
    </row>
    <row r="75">
      <c r="A75" s="39"/>
      <c r="B75" s="40"/>
      <c r="C75" s="40"/>
      <c r="D75" s="40"/>
      <c r="E75" s="19" t="str">
        <f t="array" ref="E75">IF(COUNTA(B75:D75)=0,"",
 TEXT(
   AVERAGE(
     IF(B75:D75&lt;&gt;"",
          LEFT(B75:D75,FIND(":",B75:D75)-1)*60 +
          MID(B75:D75,FIND(":",B75:D75)+1,10),
          )
   )/86400,
   "m:ss"
 )
)</f>
        <v/>
      </c>
      <c r="F75" s="17" t="str">
        <f>IFERROR(__xludf.DUMMYFUNCTION("IF(OR(E75="""", NOT(REGEXMATCH(E74,""^\d+:\d+$""))), """",
   LET(
     currSec, VALUE(LEFT(E75,FIND("":"",E75)-1))*60 + VALUE(MID(E75,FIND("":"",E75)+1,10)),
     prevSec, VALUE(LEFT(E74,FIND("":"",E74)-1))*60 + VALUE(MID(E74,FIND("":"",E74)+1,10)),
    "&amp;" d, currSec - prevSec,
     sign, IF(d&gt;0, ""+"", IF(d&lt;0, ""–"", """")),
     sign &amp; TEXT(ABS(d)/86400, ""m:ss"")
   )
)"),"")</f>
        <v/>
      </c>
      <c r="G75" s="38"/>
    </row>
    <row r="76">
      <c r="A76" s="39"/>
      <c r="B76" s="40"/>
      <c r="C76" s="40"/>
      <c r="D76" s="40"/>
      <c r="E76" s="19" t="str">
        <f t="array" ref="E76">IF(COUNTA(B76:D76)=0,"",
 TEXT(
   AVERAGE(
     IF(B76:D76&lt;&gt;"",
          LEFT(B76:D76,FIND(":",B76:D76)-1)*60 +
          MID(B76:D76,FIND(":",B76:D76)+1,10),
          )
   )/86400,
   "m:ss"
 )
)</f>
        <v/>
      </c>
      <c r="F76" s="17" t="str">
        <f>IFERROR(__xludf.DUMMYFUNCTION("IF(OR(E76="""", NOT(REGEXMATCH(E75,""^\d+:\d+$""))), """",
   LET(
     currSec, VALUE(LEFT(E76,FIND("":"",E76)-1))*60 + VALUE(MID(E76,FIND("":"",E76)+1,10)),
     prevSec, VALUE(LEFT(E75,FIND("":"",E75)-1))*60 + VALUE(MID(E75,FIND("":"",E75)+1,10)),
    "&amp;" d, currSec - prevSec,
     sign, IF(d&gt;0, ""+"", IF(d&lt;0, ""–"", """")),
     sign &amp; TEXT(ABS(d)/86400, ""m:ss"")
   )
)"),"")</f>
        <v/>
      </c>
      <c r="G76" s="38"/>
    </row>
    <row r="77">
      <c r="A77" s="39"/>
      <c r="B77" s="40"/>
      <c r="C77" s="40"/>
      <c r="D77" s="40"/>
      <c r="E77" s="19" t="str">
        <f t="array" ref="E77">IF(COUNTA(B77:D77)=0,"",
 TEXT(
   AVERAGE(
     IF(B77:D77&lt;&gt;"",
          LEFT(B77:D77,FIND(":",B77:D77)-1)*60 +
          MID(B77:D77,FIND(":",B77:D77)+1,10),
          )
   )/86400,
   "m:ss"
 )
)</f>
        <v/>
      </c>
      <c r="F77" s="17" t="str">
        <f>IFERROR(__xludf.DUMMYFUNCTION("IF(OR(E77="""", NOT(REGEXMATCH(E76,""^\d+:\d+$""))), """",
   LET(
     currSec, VALUE(LEFT(E77,FIND("":"",E77)-1))*60 + VALUE(MID(E77,FIND("":"",E77)+1,10)),
     prevSec, VALUE(LEFT(E76,FIND("":"",E76)-1))*60 + VALUE(MID(E76,FIND("":"",E76)+1,10)),
    "&amp;" d, currSec - prevSec,
     sign, IF(d&gt;0, ""+"", IF(d&lt;0, ""–"", """")),
     sign &amp; TEXT(ABS(d)/86400, ""m:ss"")
   )
)"),"")</f>
        <v/>
      </c>
      <c r="G77" s="38"/>
    </row>
    <row r="78">
      <c r="A78" s="39"/>
      <c r="B78" s="40"/>
      <c r="C78" s="40"/>
      <c r="D78" s="40"/>
      <c r="E78" s="19" t="str">
        <f t="array" ref="E78">IF(COUNTA(B78:D78)=0,"",
 TEXT(
   AVERAGE(
     IF(B78:D78&lt;&gt;"",
          LEFT(B78:D78,FIND(":",B78:D78)-1)*60 +
          MID(B78:D78,FIND(":",B78:D78)+1,10),
          )
   )/86400,
   "m:ss"
 )
)</f>
        <v/>
      </c>
      <c r="F78" s="17" t="str">
        <f>IFERROR(__xludf.DUMMYFUNCTION("IF(OR(E78="""", NOT(REGEXMATCH(E77,""^\d+:\d+$""))), """",
   LET(
     currSec, VALUE(LEFT(E78,FIND("":"",E78)-1))*60 + VALUE(MID(E78,FIND("":"",E78)+1,10)),
     prevSec, VALUE(LEFT(E77,FIND("":"",E77)-1))*60 + VALUE(MID(E77,FIND("":"",E77)+1,10)),
    "&amp;" d, currSec - prevSec,
     sign, IF(d&gt;0, ""+"", IF(d&lt;0, ""–"", """")),
     sign &amp; TEXT(ABS(d)/86400, ""m:ss"")
   )
)"),"")</f>
        <v/>
      </c>
      <c r="G78" s="38"/>
    </row>
    <row r="79">
      <c r="A79" s="39"/>
      <c r="B79" s="40"/>
      <c r="C79" s="40"/>
      <c r="D79" s="40"/>
      <c r="E79" s="19" t="str">
        <f t="array" ref="E79">IF(COUNTA(B79:D79)=0,"",
 TEXT(
   AVERAGE(
     IF(B79:D79&lt;&gt;"",
          LEFT(B79:D79,FIND(":",B79:D79)-1)*60 +
          MID(B79:D79,FIND(":",B79:D79)+1,10),
          )
   )/86400,
   "m:ss"
 )
)</f>
        <v/>
      </c>
      <c r="F79" s="17" t="str">
        <f>IFERROR(__xludf.DUMMYFUNCTION("IF(OR(E79="""", NOT(REGEXMATCH(E78,""^\d+:\d+$""))), """",
   LET(
     currSec, VALUE(LEFT(E79,FIND("":"",E79)-1))*60 + VALUE(MID(E79,FIND("":"",E79)+1,10)),
     prevSec, VALUE(LEFT(E78,FIND("":"",E78)-1))*60 + VALUE(MID(E78,FIND("":"",E78)+1,10)),
    "&amp;" d, currSec - prevSec,
     sign, IF(d&gt;0, ""+"", IF(d&lt;0, ""–"", """")),
     sign &amp; TEXT(ABS(d)/86400, ""m:ss"")
   )
)"),"")</f>
        <v/>
      </c>
      <c r="G79" s="38"/>
    </row>
    <row r="80">
      <c r="A80" s="39"/>
      <c r="B80" s="40"/>
      <c r="C80" s="40"/>
      <c r="D80" s="40"/>
      <c r="E80" s="19" t="str">
        <f t="array" ref="E80">IF(COUNTA(B80:D80)=0,"",
 TEXT(
   AVERAGE(
     IF(B80:D80&lt;&gt;"",
          LEFT(B80:D80,FIND(":",B80:D80)-1)*60 +
          MID(B80:D80,FIND(":",B80:D80)+1,10),
          )
   )/86400,
   "m:ss"
 )
)</f>
        <v/>
      </c>
      <c r="F80" s="17" t="str">
        <f>IFERROR(__xludf.DUMMYFUNCTION("IF(OR(E80="""", NOT(REGEXMATCH(E79,""^\d+:\d+$""))), """",
   LET(
     currSec, VALUE(LEFT(E80,FIND("":"",E80)-1))*60 + VALUE(MID(E80,FIND("":"",E80)+1,10)),
     prevSec, VALUE(LEFT(E79,FIND("":"",E79)-1))*60 + VALUE(MID(E79,FIND("":"",E79)+1,10)),
    "&amp;" d, currSec - prevSec,
     sign, IF(d&gt;0, ""+"", IF(d&lt;0, ""–"", """")),
     sign &amp; TEXT(ABS(d)/86400, ""m:ss"")
   )
)"),"")</f>
        <v/>
      </c>
      <c r="G80" s="38"/>
    </row>
    <row r="81">
      <c r="A81" s="39"/>
      <c r="B81" s="40"/>
      <c r="C81" s="40"/>
      <c r="D81" s="40"/>
      <c r="E81" s="19" t="str">
        <f t="array" ref="E81">IF(COUNTA(B81:D81)=0,"",
 TEXT(
   AVERAGE(
     IF(B81:D81&lt;&gt;"",
          LEFT(B81:D81,FIND(":",B81:D81)-1)*60 +
          MID(B81:D81,FIND(":",B81:D81)+1,10),
          )
   )/86400,
   "m:ss"
 )
)</f>
        <v/>
      </c>
      <c r="F81" s="17" t="str">
        <f>IFERROR(__xludf.DUMMYFUNCTION("IF(OR(E81="""", NOT(REGEXMATCH(E80,""^\d+:\d+$""))), """",
   LET(
     currSec, VALUE(LEFT(E81,FIND("":"",E81)-1))*60 + VALUE(MID(E81,FIND("":"",E81)+1,10)),
     prevSec, VALUE(LEFT(E80,FIND("":"",E80)-1))*60 + VALUE(MID(E80,FIND("":"",E80)+1,10)),
    "&amp;" d, currSec - prevSec,
     sign, IF(d&gt;0, ""+"", IF(d&lt;0, ""–"", """")),
     sign &amp; TEXT(ABS(d)/86400, ""m:ss"")
   )
)"),"")</f>
        <v/>
      </c>
      <c r="G81" s="38"/>
    </row>
    <row r="82">
      <c r="A82" s="39"/>
      <c r="B82" s="40"/>
      <c r="C82" s="40"/>
      <c r="D82" s="40"/>
      <c r="E82" s="19" t="str">
        <f t="array" ref="E82">IF(COUNTA(B82:D82)=0,"",
 TEXT(
   AVERAGE(
     IF(B82:D82&lt;&gt;"",
          LEFT(B82:D82,FIND(":",B82:D82)-1)*60 +
          MID(B82:D82,FIND(":",B82:D82)+1,10),
          )
   )/86400,
   "m:ss"
 )
)</f>
        <v/>
      </c>
      <c r="F82" s="17" t="str">
        <f>IFERROR(__xludf.DUMMYFUNCTION("IF(OR(E82="""", NOT(REGEXMATCH(E81,""^\d+:\d+$""))), """",
   LET(
     currSec, VALUE(LEFT(E82,FIND("":"",E82)-1))*60 + VALUE(MID(E82,FIND("":"",E82)+1,10)),
     prevSec, VALUE(LEFT(E81,FIND("":"",E81)-1))*60 + VALUE(MID(E81,FIND("":"",E81)+1,10)),
    "&amp;" d, currSec - prevSec,
     sign, IF(d&gt;0, ""+"", IF(d&lt;0, ""–"", """")),
     sign &amp; TEXT(ABS(d)/86400, ""m:ss"")
   )
)"),"")</f>
        <v/>
      </c>
      <c r="G82" s="38"/>
    </row>
    <row r="83">
      <c r="A83" s="39"/>
      <c r="B83" s="40"/>
      <c r="C83" s="40"/>
      <c r="D83" s="40"/>
      <c r="E83" s="19" t="str">
        <f t="array" ref="E83">IF(COUNTA(B83:D83)=0,"",
 TEXT(
   AVERAGE(
     IF(B83:D83&lt;&gt;"",
          LEFT(B83:D83,FIND(":",B83:D83)-1)*60 +
          MID(B83:D83,FIND(":",B83:D83)+1,10),
          )
   )/86400,
   "m:ss"
 )
)</f>
        <v/>
      </c>
      <c r="F83" s="17" t="str">
        <f>IFERROR(__xludf.DUMMYFUNCTION("IF(OR(E83="""", NOT(REGEXMATCH(E82,""^\d+:\d+$""))), """",
   LET(
     currSec, VALUE(LEFT(E83,FIND("":"",E83)-1))*60 + VALUE(MID(E83,FIND("":"",E83)+1,10)),
     prevSec, VALUE(LEFT(E82,FIND("":"",E82)-1))*60 + VALUE(MID(E82,FIND("":"",E82)+1,10)),
    "&amp;" d, currSec - prevSec,
     sign, IF(d&gt;0, ""+"", IF(d&lt;0, ""–"", """")),
     sign &amp; TEXT(ABS(d)/86400, ""m:ss"")
   )
)"),"")</f>
        <v/>
      </c>
      <c r="G83" s="38"/>
    </row>
    <row r="84">
      <c r="A84" s="39"/>
      <c r="B84" s="40"/>
      <c r="C84" s="40"/>
      <c r="D84" s="40"/>
      <c r="E84" s="19" t="str">
        <f t="array" ref="E84">IF(COUNTA(B84:D84)=0,"",
 TEXT(
   AVERAGE(
     IF(B84:D84&lt;&gt;"",
          LEFT(B84:D84,FIND(":",B84:D84)-1)*60 +
          MID(B84:D84,FIND(":",B84:D84)+1,10),
          )
   )/86400,
   "m:ss"
 )
)</f>
        <v/>
      </c>
      <c r="F84" s="17" t="str">
        <f>IFERROR(__xludf.DUMMYFUNCTION("IF(OR(E84="""", NOT(REGEXMATCH(E83,""^\d+:\d+$""))), """",
   LET(
     currSec, VALUE(LEFT(E84,FIND("":"",E84)-1))*60 + VALUE(MID(E84,FIND("":"",E84)+1,10)),
     prevSec, VALUE(LEFT(E83,FIND("":"",E83)-1))*60 + VALUE(MID(E83,FIND("":"",E83)+1,10)),
    "&amp;" d, currSec - prevSec,
     sign, IF(d&gt;0, ""+"", IF(d&lt;0, ""–"", """")),
     sign &amp; TEXT(ABS(d)/86400, ""m:ss"")
   )
)"),"")</f>
        <v/>
      </c>
      <c r="G84" s="38"/>
    </row>
    <row r="85">
      <c r="A85" s="39"/>
      <c r="B85" s="40"/>
      <c r="C85" s="40"/>
      <c r="D85" s="40"/>
      <c r="E85" s="19" t="str">
        <f t="array" ref="E85">IF(COUNTA(B85:D85)=0,"",
 TEXT(
   AVERAGE(
     IF(B85:D85&lt;&gt;"",
          LEFT(B85:D85,FIND(":",B85:D85)-1)*60 +
          MID(B85:D85,FIND(":",B85:D85)+1,10),
          )
   )/86400,
   "m:ss"
 )
)</f>
        <v/>
      </c>
      <c r="F85" s="17" t="str">
        <f>IFERROR(__xludf.DUMMYFUNCTION("IF(OR(E85="""", NOT(REGEXMATCH(E84,""^\d+:\d+$""))), """",
   LET(
     currSec, VALUE(LEFT(E85,FIND("":"",E85)-1))*60 + VALUE(MID(E85,FIND("":"",E85)+1,10)),
     prevSec, VALUE(LEFT(E84,FIND("":"",E84)-1))*60 + VALUE(MID(E84,FIND("":"",E84)+1,10)),
    "&amp;" d, currSec - prevSec,
     sign, IF(d&gt;0, ""+"", IF(d&lt;0, ""–"", """")),
     sign &amp; TEXT(ABS(d)/86400, ""m:ss"")
   )
)"),"")</f>
        <v/>
      </c>
      <c r="G85" s="38"/>
    </row>
    <row r="86">
      <c r="A86" s="39"/>
      <c r="B86" s="40"/>
      <c r="C86" s="40"/>
      <c r="D86" s="40"/>
      <c r="E86" s="19" t="str">
        <f t="array" ref="E86">IF(COUNTA(B86:D86)=0,"",
 TEXT(
   AVERAGE(
     IF(B86:D86&lt;&gt;"",
          LEFT(B86:D86,FIND(":",B86:D86)-1)*60 +
          MID(B86:D86,FIND(":",B86:D86)+1,10),
          )
   )/86400,
   "m:ss"
 )
)</f>
        <v/>
      </c>
      <c r="F86" s="17" t="str">
        <f>IFERROR(__xludf.DUMMYFUNCTION("IF(OR(E86="""", NOT(REGEXMATCH(E85,""^\d+:\d+$""))), """",
   LET(
     currSec, VALUE(LEFT(E86,FIND("":"",E86)-1))*60 + VALUE(MID(E86,FIND("":"",E86)+1,10)),
     prevSec, VALUE(LEFT(E85,FIND("":"",E85)-1))*60 + VALUE(MID(E85,FIND("":"",E85)+1,10)),
    "&amp;" d, currSec - prevSec,
     sign, IF(d&gt;0, ""+"", IF(d&lt;0, ""–"", """")),
     sign &amp; TEXT(ABS(d)/86400, ""m:ss"")
   )
)"),"")</f>
        <v/>
      </c>
      <c r="G86" s="38"/>
    </row>
    <row r="87">
      <c r="A87" s="39"/>
      <c r="B87" s="40"/>
      <c r="C87" s="40"/>
      <c r="D87" s="40"/>
      <c r="E87" s="19" t="str">
        <f t="array" ref="E87">IF(COUNTA(B87:D87)=0,"",
 TEXT(
   AVERAGE(
     IF(B87:D87&lt;&gt;"",
          LEFT(B87:D87,FIND(":",B87:D87)-1)*60 +
          MID(B87:D87,FIND(":",B87:D87)+1,10),
          )
   )/86400,
   "m:ss"
 )
)</f>
        <v/>
      </c>
      <c r="F87" s="17" t="str">
        <f>IFERROR(__xludf.DUMMYFUNCTION("IF(OR(E87="""", NOT(REGEXMATCH(E86,""^\d+:\d+$""))), """",
   LET(
     currSec, VALUE(LEFT(E87,FIND("":"",E87)-1))*60 + VALUE(MID(E87,FIND("":"",E87)+1,10)),
     prevSec, VALUE(LEFT(E86,FIND("":"",E86)-1))*60 + VALUE(MID(E86,FIND("":"",E86)+1,10)),
    "&amp;" d, currSec - prevSec,
     sign, IF(d&gt;0, ""+"", IF(d&lt;0, ""–"", """")),
     sign &amp; TEXT(ABS(d)/86400, ""m:ss"")
   )
)"),"")</f>
        <v/>
      </c>
      <c r="G87" s="38"/>
    </row>
    <row r="88">
      <c r="A88" s="39"/>
      <c r="B88" s="40"/>
      <c r="C88" s="40"/>
      <c r="D88" s="40"/>
      <c r="E88" s="19" t="str">
        <f t="array" ref="E88">IF(COUNTA(B88:D88)=0,"",
 TEXT(
   AVERAGE(
     IF(B88:D88&lt;&gt;"",
          LEFT(B88:D88,FIND(":",B88:D88)-1)*60 +
          MID(B88:D88,FIND(":",B88:D88)+1,10),
          )
   )/86400,
   "m:ss"
 )
)</f>
        <v/>
      </c>
      <c r="F88" s="17" t="str">
        <f>IFERROR(__xludf.DUMMYFUNCTION("IF(OR(E88="""", NOT(REGEXMATCH(E87,""^\d+:\d+$""))), """",
   LET(
     currSec, VALUE(LEFT(E88,FIND("":"",E88)-1))*60 + VALUE(MID(E88,FIND("":"",E88)+1,10)),
     prevSec, VALUE(LEFT(E87,FIND("":"",E87)-1))*60 + VALUE(MID(E87,FIND("":"",E87)+1,10)),
    "&amp;" d, currSec - prevSec,
     sign, IF(d&gt;0, ""+"", IF(d&lt;0, ""–"", """")),
     sign &amp; TEXT(ABS(d)/86400, ""m:ss"")
   )
)"),"")</f>
        <v/>
      </c>
      <c r="G88" s="38"/>
    </row>
    <row r="89">
      <c r="A89" s="39"/>
      <c r="B89" s="40"/>
      <c r="C89" s="40"/>
      <c r="D89" s="40"/>
      <c r="E89" s="19" t="str">
        <f t="array" ref="E89">IF(COUNTA(B89:D89)=0,"",
 TEXT(
   AVERAGE(
     IF(B89:D89&lt;&gt;"",
          LEFT(B89:D89,FIND(":",B89:D89)-1)*60 +
          MID(B89:D89,FIND(":",B89:D89)+1,10),
          )
   )/86400,
   "m:ss"
 )
)</f>
        <v/>
      </c>
      <c r="F89" s="17" t="str">
        <f>IFERROR(__xludf.DUMMYFUNCTION("IF(OR(E89="""", NOT(REGEXMATCH(E88,""^\d+:\d+$""))), """",
   LET(
     currSec, VALUE(LEFT(E89,FIND("":"",E89)-1))*60 + VALUE(MID(E89,FIND("":"",E89)+1,10)),
     prevSec, VALUE(LEFT(E88,FIND("":"",E88)-1))*60 + VALUE(MID(E88,FIND("":"",E88)+1,10)),
    "&amp;" d, currSec - prevSec,
     sign, IF(d&gt;0, ""+"", IF(d&lt;0, ""–"", """")),
     sign &amp; TEXT(ABS(d)/86400, ""m:ss"")
   )
)"),"")</f>
        <v/>
      </c>
      <c r="G89" s="38"/>
    </row>
    <row r="90">
      <c r="A90" s="39"/>
      <c r="B90" s="40"/>
      <c r="C90" s="40"/>
      <c r="D90" s="40"/>
      <c r="E90" s="19" t="str">
        <f t="array" ref="E90">IF(COUNTA(B90:D90)=0,"",
 TEXT(
   AVERAGE(
     IF(B90:D90&lt;&gt;"",
          LEFT(B90:D90,FIND(":",B90:D90)-1)*60 +
          MID(B90:D90,FIND(":",B90:D90)+1,10),
          )
   )/86400,
   "m:ss"
 )
)</f>
        <v/>
      </c>
      <c r="F90" s="17" t="str">
        <f>IFERROR(__xludf.DUMMYFUNCTION("IF(OR(E90="""", NOT(REGEXMATCH(E89,""^\d+:\d+$""))), """",
   LET(
     currSec, VALUE(LEFT(E90,FIND("":"",E90)-1))*60 + VALUE(MID(E90,FIND("":"",E90)+1,10)),
     prevSec, VALUE(LEFT(E89,FIND("":"",E89)-1))*60 + VALUE(MID(E89,FIND("":"",E89)+1,10)),
    "&amp;" d, currSec - prevSec,
     sign, IF(d&gt;0, ""+"", IF(d&lt;0, ""–"", """")),
     sign &amp; TEXT(ABS(d)/86400, ""m:ss"")
   )
)"),"")</f>
        <v/>
      </c>
      <c r="G90" s="38"/>
    </row>
    <row r="91">
      <c r="A91" s="39"/>
      <c r="B91" s="40"/>
      <c r="C91" s="40"/>
      <c r="D91" s="40"/>
      <c r="E91" s="19" t="str">
        <f t="array" ref="E91">IF(COUNTA(B91:D91)=0,"",
 TEXT(
   AVERAGE(
     IF(B91:D91&lt;&gt;"",
          LEFT(B91:D91,FIND(":",B91:D91)-1)*60 +
          MID(B91:D91,FIND(":",B91:D91)+1,10),
          )
   )/86400,
   "m:ss"
 )
)</f>
        <v/>
      </c>
      <c r="F91" s="17" t="str">
        <f>IFERROR(__xludf.DUMMYFUNCTION("IF(OR(E91="""", NOT(REGEXMATCH(E90,""^\d+:\d+$""))), """",
   LET(
     currSec, VALUE(LEFT(E91,FIND("":"",E91)-1))*60 + VALUE(MID(E91,FIND("":"",E91)+1,10)),
     prevSec, VALUE(LEFT(E90,FIND("":"",E90)-1))*60 + VALUE(MID(E90,FIND("":"",E90)+1,10)),
    "&amp;" d, currSec - prevSec,
     sign, IF(d&gt;0, ""+"", IF(d&lt;0, ""–"", """")),
     sign &amp; TEXT(ABS(d)/86400, ""m:ss"")
   )
)"),"")</f>
        <v/>
      </c>
      <c r="G91" s="38"/>
    </row>
    <row r="92">
      <c r="A92" s="39"/>
      <c r="B92" s="40"/>
      <c r="C92" s="40"/>
      <c r="D92" s="40"/>
      <c r="E92" s="19" t="str">
        <f t="array" ref="E92">IF(COUNTA(B92:D92)=0,"",
 TEXT(
   AVERAGE(
     IF(B92:D92&lt;&gt;"",
          LEFT(B92:D92,FIND(":",B92:D92)-1)*60 +
          MID(B92:D92,FIND(":",B92:D92)+1,10),
          )
   )/86400,
   "m:ss"
 )
)</f>
        <v/>
      </c>
      <c r="F92" s="17" t="str">
        <f>IFERROR(__xludf.DUMMYFUNCTION("IF(OR(E92="""", NOT(REGEXMATCH(E91,""^\d+:\d+$""))), """",
   LET(
     currSec, VALUE(LEFT(E92,FIND("":"",E92)-1))*60 + VALUE(MID(E92,FIND("":"",E92)+1,10)),
     prevSec, VALUE(LEFT(E91,FIND("":"",E91)-1))*60 + VALUE(MID(E91,FIND("":"",E91)+1,10)),
    "&amp;" d, currSec - prevSec,
     sign, IF(d&gt;0, ""+"", IF(d&lt;0, ""–"", """")),
     sign &amp; TEXT(ABS(d)/86400, ""m:ss"")
   )
)"),"")</f>
        <v/>
      </c>
      <c r="G92" s="38"/>
    </row>
    <row r="93">
      <c r="A93" s="39"/>
      <c r="B93" s="40"/>
      <c r="C93" s="40"/>
      <c r="D93" s="40"/>
      <c r="E93" s="19" t="str">
        <f t="array" ref="E93">IF(COUNTA(B93:D93)=0,"",
 TEXT(
   AVERAGE(
     IF(B93:D93&lt;&gt;"",
          LEFT(B93:D93,FIND(":",B93:D93)-1)*60 +
          MID(B93:D93,FIND(":",B93:D93)+1,10),
          )
   )/86400,
   "m:ss"
 )
)</f>
        <v/>
      </c>
      <c r="F93" s="17" t="str">
        <f>IFERROR(__xludf.DUMMYFUNCTION("IF(OR(E93="""", NOT(REGEXMATCH(E92,""^\d+:\d+$""))), """",
   LET(
     currSec, VALUE(LEFT(E93,FIND("":"",E93)-1))*60 + VALUE(MID(E93,FIND("":"",E93)+1,10)),
     prevSec, VALUE(LEFT(E92,FIND("":"",E92)-1))*60 + VALUE(MID(E92,FIND("":"",E92)+1,10)),
    "&amp;" d, currSec - prevSec,
     sign, IF(d&gt;0, ""+"", IF(d&lt;0, ""–"", """")),
     sign &amp; TEXT(ABS(d)/86400, ""m:ss"")
   )
)"),"")</f>
        <v/>
      </c>
      <c r="G93" s="38"/>
    </row>
    <row r="94">
      <c r="A94" s="39"/>
      <c r="B94" s="40"/>
      <c r="C94" s="40"/>
      <c r="D94" s="40"/>
      <c r="E94" s="19" t="str">
        <f t="array" ref="E94">IF(COUNTA(B94:D94)=0,"",
 TEXT(
   AVERAGE(
     IF(B94:D94&lt;&gt;"",
          LEFT(B94:D94,FIND(":",B94:D94)-1)*60 +
          MID(B94:D94,FIND(":",B94:D94)+1,10),
          )
   )/86400,
   "m:ss"
 )
)</f>
        <v/>
      </c>
      <c r="F94" s="17" t="str">
        <f>IFERROR(__xludf.DUMMYFUNCTION("IF(OR(E94="""", NOT(REGEXMATCH(E93,""^\d+:\d+$""))), """",
   LET(
     currSec, VALUE(LEFT(E94,FIND("":"",E94)-1))*60 + VALUE(MID(E94,FIND("":"",E94)+1,10)),
     prevSec, VALUE(LEFT(E93,FIND("":"",E93)-1))*60 + VALUE(MID(E93,FIND("":"",E93)+1,10)),
    "&amp;" d, currSec - prevSec,
     sign, IF(d&gt;0, ""+"", IF(d&lt;0, ""–"", """")),
     sign &amp; TEXT(ABS(d)/86400, ""m:ss"")
   )
)"),"")</f>
        <v/>
      </c>
      <c r="G94" s="38"/>
    </row>
    <row r="95">
      <c r="A95" s="39"/>
      <c r="B95" s="40"/>
      <c r="C95" s="40"/>
      <c r="D95" s="40"/>
      <c r="E95" s="19" t="str">
        <f t="array" ref="E95">IF(COUNTA(B95:D95)=0,"",
 TEXT(
   AVERAGE(
     IF(B95:D95&lt;&gt;"",
          LEFT(B95:D95,FIND(":",B95:D95)-1)*60 +
          MID(B95:D95,FIND(":",B95:D95)+1,10),
          )
   )/86400,
   "m:ss"
 )
)</f>
        <v/>
      </c>
      <c r="F95" s="17" t="str">
        <f>IFERROR(__xludf.DUMMYFUNCTION("IF(OR(E95="""", NOT(REGEXMATCH(E94,""^\d+:\d+$""))), """",
   LET(
     currSec, VALUE(LEFT(E95,FIND("":"",E95)-1))*60 + VALUE(MID(E95,FIND("":"",E95)+1,10)),
     prevSec, VALUE(LEFT(E94,FIND("":"",E94)-1))*60 + VALUE(MID(E94,FIND("":"",E94)+1,10)),
    "&amp;" d, currSec - prevSec,
     sign, IF(d&gt;0, ""+"", IF(d&lt;0, ""–"", """")),
     sign &amp; TEXT(ABS(d)/86400, ""m:ss"")
   )
)"),"")</f>
        <v/>
      </c>
      <c r="G95" s="38"/>
    </row>
    <row r="96">
      <c r="A96" s="39"/>
      <c r="B96" s="40"/>
      <c r="C96" s="40"/>
      <c r="D96" s="40"/>
      <c r="E96" s="19" t="str">
        <f t="array" ref="E96">IF(COUNTA(B96:D96)=0,"",
 TEXT(
   AVERAGE(
     IF(B96:D96&lt;&gt;"",
          LEFT(B96:D96,FIND(":",B96:D96)-1)*60 +
          MID(B96:D96,FIND(":",B96:D96)+1,10),
          )
   )/86400,
   "m:ss"
 )
)</f>
        <v/>
      </c>
      <c r="F96" s="17" t="str">
        <f>IFERROR(__xludf.DUMMYFUNCTION("IF(OR(E96="""", NOT(REGEXMATCH(E95,""^\d+:\d+$""))), """",
   LET(
     currSec, VALUE(LEFT(E96,FIND("":"",E96)-1))*60 + VALUE(MID(E96,FIND("":"",E96)+1,10)),
     prevSec, VALUE(LEFT(E95,FIND("":"",E95)-1))*60 + VALUE(MID(E95,FIND("":"",E95)+1,10)),
    "&amp;" d, currSec - prevSec,
     sign, IF(d&gt;0, ""+"", IF(d&lt;0, ""–"", """")),
     sign &amp; TEXT(ABS(d)/86400, ""m:ss"")
   )
)"),"")</f>
        <v/>
      </c>
      <c r="G96" s="38"/>
    </row>
    <row r="97">
      <c r="A97" s="39"/>
      <c r="B97" s="40"/>
      <c r="C97" s="40"/>
      <c r="D97" s="40"/>
      <c r="E97" s="19" t="str">
        <f t="array" ref="E97">IF(COUNTA(B97:D97)=0,"",
 TEXT(
   AVERAGE(
     IF(B97:D97&lt;&gt;"",
          LEFT(B97:D97,FIND(":",B97:D97)-1)*60 +
          MID(B97:D97,FIND(":",B97:D97)+1,10),
          )
   )/86400,
   "m:ss"
 )
)</f>
        <v/>
      </c>
      <c r="F97" s="17" t="str">
        <f>IFERROR(__xludf.DUMMYFUNCTION("IF(OR(E97="""", NOT(REGEXMATCH(E96,""^\d+:\d+$""))), """",
   LET(
     currSec, VALUE(LEFT(E97,FIND("":"",E97)-1))*60 + VALUE(MID(E97,FIND("":"",E97)+1,10)),
     prevSec, VALUE(LEFT(E96,FIND("":"",E96)-1))*60 + VALUE(MID(E96,FIND("":"",E96)+1,10)),
    "&amp;" d, currSec - prevSec,
     sign, IF(d&gt;0, ""+"", IF(d&lt;0, ""–"", """")),
     sign &amp; TEXT(ABS(d)/86400, ""m:ss"")
   )
)"),"")</f>
        <v/>
      </c>
      <c r="G97" s="38"/>
    </row>
    <row r="98">
      <c r="A98" s="39"/>
      <c r="B98" s="40"/>
      <c r="C98" s="40"/>
      <c r="D98" s="40"/>
      <c r="E98" s="19" t="str">
        <f t="array" ref="E98">IF(COUNTA(B98:D98)=0,"",
 TEXT(
   AVERAGE(
     IF(B98:D98&lt;&gt;"",
          LEFT(B98:D98,FIND(":",B98:D98)-1)*60 +
          MID(B98:D98,FIND(":",B98:D98)+1,10),
          )
   )/86400,
   "m:ss"
 )
)</f>
        <v/>
      </c>
      <c r="F98" s="17" t="str">
        <f>IFERROR(__xludf.DUMMYFUNCTION("IF(OR(E98="""", NOT(REGEXMATCH(E97,""^\d+:\d+$""))), """",
   LET(
     currSec, VALUE(LEFT(E98,FIND("":"",E98)-1))*60 + VALUE(MID(E98,FIND("":"",E98)+1,10)),
     prevSec, VALUE(LEFT(E97,FIND("":"",E97)-1))*60 + VALUE(MID(E97,FIND("":"",E97)+1,10)),
    "&amp;" d, currSec - prevSec,
     sign, IF(d&gt;0, ""+"", IF(d&lt;0, ""–"", """")),
     sign &amp; TEXT(ABS(d)/86400, ""m:ss"")
   )
)"),"")</f>
        <v/>
      </c>
      <c r="G98" s="38"/>
    </row>
    <row r="99">
      <c r="A99" s="39"/>
      <c r="B99" s="40"/>
      <c r="C99" s="40"/>
      <c r="D99" s="40"/>
      <c r="E99" s="19" t="str">
        <f t="array" ref="E99">IF(COUNTA(B99:D99)=0,"",
 TEXT(
   AVERAGE(
     IF(B99:D99&lt;&gt;"",
          LEFT(B99:D99,FIND(":",B99:D99)-1)*60 +
          MID(B99:D99,FIND(":",B99:D99)+1,10),
          )
   )/86400,
   "m:ss"
 )
)</f>
        <v/>
      </c>
      <c r="F99" s="17" t="str">
        <f>IFERROR(__xludf.DUMMYFUNCTION("IF(OR(E99="""", NOT(REGEXMATCH(E98,""^\d+:\d+$""))), """",
   LET(
     currSec, VALUE(LEFT(E99,FIND("":"",E99)-1))*60 + VALUE(MID(E99,FIND("":"",E99)+1,10)),
     prevSec, VALUE(LEFT(E98,FIND("":"",E98)-1))*60 + VALUE(MID(E98,FIND("":"",E98)+1,10)),
    "&amp;" d, currSec - prevSec,
     sign, IF(d&gt;0, ""+"", IF(d&lt;0, ""–"", """")),
     sign &amp; TEXT(ABS(d)/86400, ""m:ss"")
   )
)"),"")</f>
        <v/>
      </c>
      <c r="G99" s="38"/>
    </row>
    <row r="100">
      <c r="A100" s="39"/>
      <c r="B100" s="40"/>
      <c r="C100" s="40"/>
      <c r="D100" s="40"/>
      <c r="E100" s="19" t="str">
        <f t="array" ref="E100">IF(COUNTA(B100:D100)=0,"",
 TEXT(
   AVERAGE(
     IF(B100:D100&lt;&gt;"",
          LEFT(B100:D100,FIND(":",B100:D100)-1)*60 +
          MID(B100:D100,FIND(":",B100:D100)+1,10),
          )
   )/86400,
   "m:ss"
 )
)</f>
        <v/>
      </c>
      <c r="F100" s="17" t="str">
        <f>IFERROR(__xludf.DUMMYFUNCTION("IF(OR(E100="""", NOT(REGEXMATCH(E99,""^\d+:\d+$""))), """",
   LET(
     currSec, VALUE(LEFT(E100,FIND("":"",E100)-1))*60 + VALUE(MID(E100,FIND("":"",E100)+1,10)),
     prevSec, VALUE(LEFT(E99,FIND("":"",E99)-1))*60 + VALUE(MID(E99,FIND("":"",E99)+1,10)),"&amp;"
     d, currSec - prevSec,
     sign, IF(d&gt;0, ""+"", IF(d&lt;0, ""–"", """")),
     sign &amp; TEXT(ABS(d)/86400, ""m:ss"")
   )
)"),"")</f>
        <v/>
      </c>
      <c r="G100" s="38"/>
    </row>
  </sheetData>
  <mergeCells count="2">
    <mergeCell ref="A1:C1"/>
    <mergeCell ref="D1:F1"/>
  </mergeCells>
  <conditionalFormatting sqref="F4:F100">
    <cfRule type="containsText" dxfId="0" priority="1" operator="containsText" text="–">
      <formula>NOT(ISERROR(SEARCH(("–"),(F4))))</formula>
    </cfRule>
  </conditionalFormatting>
  <conditionalFormatting sqref="F4:F100">
    <cfRule type="containsText" dxfId="1" priority="2" operator="containsText" text="+">
      <formula>NOT(ISERROR(SEARCH(("+"),(F4))))</formula>
    </cfRule>
  </conditionalFormatting>
  <dataValidations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72BB8"/>
    <outlinePr summaryBelow="0" summaryRight="0"/>
  </sheetPr>
  <sheetViews>
    <sheetView workbookViewId="0"/>
  </sheetViews>
  <sheetFormatPr customHeight="1" defaultColWidth="12.63" defaultRowHeight="15.75"/>
  <cols>
    <col customWidth="1" min="1" max="1" width="18.75"/>
    <col customWidth="1" min="2" max="2" width="14.75"/>
    <col customWidth="1" min="3" max="3" width="16.38"/>
    <col customWidth="1" min="4" max="4" width="15.38"/>
    <col customWidth="1" min="5" max="5" width="56.38"/>
  </cols>
  <sheetData>
    <row r="1" ht="52.5" customHeight="1">
      <c r="A1" s="43" t="s">
        <v>25</v>
      </c>
      <c r="B1" s="44"/>
      <c r="C1" s="30" t="s">
        <v>26</v>
      </c>
      <c r="E1" s="30" t="s">
        <v>21</v>
      </c>
    </row>
    <row r="2">
      <c r="A2" s="31"/>
      <c r="B2" s="31"/>
      <c r="C2" s="31"/>
      <c r="D2" s="31"/>
      <c r="E2" s="31"/>
    </row>
    <row r="3">
      <c r="A3" s="32" t="s">
        <v>2</v>
      </c>
      <c r="B3" s="32" t="s">
        <v>27</v>
      </c>
      <c r="C3" s="32" t="s">
        <v>28</v>
      </c>
      <c r="D3" s="34" t="s">
        <v>5</v>
      </c>
      <c r="E3" s="35" t="s">
        <v>22</v>
      </c>
    </row>
    <row r="4">
      <c r="A4" s="36"/>
      <c r="B4" s="18"/>
      <c r="C4" s="18"/>
      <c r="D4" s="45"/>
      <c r="E4" s="37"/>
    </row>
    <row r="5">
      <c r="A5" s="36"/>
      <c r="B5" s="18"/>
      <c r="C5" s="18"/>
      <c r="D5" s="45" t="str">
        <f>IFERROR(__xludf.DUMMYFUNCTION("IF(OR(C5=""Ні"", ISBLANK(B5)), """", 
  (VALUE(LEFT(B5, SEARCH("":"", B5)-1))*60 + VALUE(RIGHT(B5, LEN(B5)-SEARCH("":"", B5)))) - 
  (VALUE(LEFT(INDEX($B$1:$B100, MAX(FILTER(ROW($C$4:C4), ($C$4:C4=""Так"") + ($C$4:C4=""Майже"")))), SEARCH("":"", INDEX($B$"&amp;"1:$B100, MAX(FILTER(ROW($C$4:C4), ($C$4:C4=""Так"") + ($C$4:C4=""Майже"")))))-1))*60 + 
   VALUE(RIGHT(INDEX($B$1:$B100, MAX(FILTER(ROW($C$4:C4), ($C$4:C4=""Так"") + ($C$4:C4=""Майже"")))), LEN(INDEX($B$1:$B100, MAX(FILTER(ROW($C$4:C4), ($C$4:C4=""Так"") "&amp;"+ ($C$4:C4=""Майже"")))))-SEARCH("":"", INDEX($B$1:$B100, MAX(FILTER(ROW($C$4:C4), ($C$4:C4=""Так"") + ($C$4:C4=""Майже""))))))))
)"),"")</f>
        <v/>
      </c>
      <c r="E5" s="38"/>
    </row>
    <row r="6">
      <c r="A6" s="36"/>
      <c r="B6" s="18"/>
      <c r="C6" s="18"/>
      <c r="D6" s="45" t="str">
        <f>IFERROR(__xludf.DUMMYFUNCTION("IF(OR(C6=""Ні"", ISBLANK(B6)), """", 
  (VALUE(LEFT(B6, SEARCH("":"", B6)-1))*60 + VALUE(RIGHT(B6, LEN(B6)-SEARCH("":"", B6)))) - 
  (VALUE(LEFT(INDEX($B$1:$B100, MAX(FILTER(ROW($C$4:C5), ($C$4:C5=""Так"") + ($C$4:C5=""Майже"")))), SEARCH("":"", INDEX($B$"&amp;"1:$B100, MAX(FILTER(ROW($C$4:C5), ($C$4:C5=""Так"") + ($C$4:C5=""Майже"")))))-1))*60 + 
   VALUE(RIGHT(INDEX($B$1:$B100, MAX(FILTER(ROW($C$4:C5), ($C$4:C5=""Так"") + ($C$4:C5=""Майже"")))), LEN(INDEX($B$1:$B100, MAX(FILTER(ROW($C$4:C5), ($C$4:C5=""Так"") "&amp;"+ ($C$4:C5=""Майже"")))))-SEARCH("":"", INDEX($B$1:$B100, MAX(FILTER(ROW($C$4:C5), ($C$4:C5=""Так"") + ($C$4:C5=""Майже""))))))))
)"),"")</f>
        <v/>
      </c>
      <c r="E6" s="38"/>
    </row>
    <row r="7">
      <c r="A7" s="36"/>
      <c r="B7" s="18"/>
      <c r="C7" s="18"/>
      <c r="D7" s="45" t="str">
        <f>IFERROR(__xludf.DUMMYFUNCTION("IF(OR(C7=""Ні"", ISBLANK(B7)), """", 
  (VALUE(LEFT(B7, SEARCH("":"", B7)-1))*60 + VALUE(RIGHT(B7, LEN(B7)-SEARCH("":"", B7)))) - 
  (VALUE(LEFT(INDEX($B$1:$B100, MAX(FILTER(ROW($C$4:C6), ($C$4:C6=""Так"") + ($C$4:C6=""Майже"")))), SEARCH("":"", INDEX($B$"&amp;"1:$B100, MAX(FILTER(ROW($C$4:C6), ($C$4:C6=""Так"") + ($C$4:C6=""Майже"")))))-1))*60 + 
   VALUE(RIGHT(INDEX($B$1:$B100, MAX(FILTER(ROW($C$4:C6), ($C$4:C6=""Так"") + ($C$4:C6=""Майже"")))), LEN(INDEX($B$1:$B100, MAX(FILTER(ROW($C$4:C6), ($C$4:C6=""Так"") "&amp;"+ ($C$4:C6=""Майже"")))))-SEARCH("":"", INDEX($B$1:$B100, MAX(FILTER(ROW($C$4:C6), ($C$4:C6=""Так"") + ($C$4:C6=""Майже""))))))))
)"),"")</f>
        <v/>
      </c>
      <c r="E7" s="38"/>
    </row>
    <row r="8">
      <c r="A8" s="36"/>
      <c r="B8" s="18"/>
      <c r="C8" s="18"/>
      <c r="D8" s="45" t="str">
        <f>IFERROR(__xludf.DUMMYFUNCTION("IF(OR(C8=""Ні"", ISBLANK(B8)), """", 
  (VALUE(LEFT(B8, SEARCH("":"", B8)-1))*60 + VALUE(RIGHT(B8, LEN(B8)-SEARCH("":"", B8)))) - 
  (VALUE(LEFT(INDEX($B$1:$B100, MAX(FILTER(ROW($C$4:C7), ($C$4:C7=""Так"") + ($C$4:C7=""Майже"")))), SEARCH("":"", INDEX($B$"&amp;"1:$B100, MAX(FILTER(ROW($C$4:C7), ($C$4:C7=""Так"") + ($C$4:C7=""Майже"")))))-1))*60 + 
   VALUE(RIGHT(INDEX($B$1:$B100, MAX(FILTER(ROW($C$4:C7), ($C$4:C7=""Так"") + ($C$4:C7=""Майже"")))), LEN(INDEX($B$1:$B100, MAX(FILTER(ROW($C$4:C7), ($C$4:C7=""Так"") "&amp;"+ ($C$4:C7=""Майже"")))))-SEARCH("":"", INDEX($B$1:$B100, MAX(FILTER(ROW($C$4:C7), ($C$4:C7=""Так"") + ($C$4:C7=""Майже""))))))))
)"),"")</f>
        <v/>
      </c>
      <c r="E8" s="38"/>
    </row>
    <row r="9">
      <c r="A9" s="36"/>
      <c r="B9" s="18"/>
      <c r="C9" s="18"/>
      <c r="D9" s="45" t="str">
        <f>IFERROR(__xludf.DUMMYFUNCTION("IF(OR(C9=""Ні"", ISBLANK(B9)), """", 
  (VALUE(LEFT(B9, SEARCH("":"", B9)-1))*60 + VALUE(RIGHT(B9, LEN(B9)-SEARCH("":"", B9)))) - 
  (VALUE(LEFT(INDEX($B$1:$B100, MAX(FILTER(ROW($C$4:C8), ($C$4:C8=""Так"") + ($C$4:C8=""Майже"")))), SEARCH("":"", INDEX($B$"&amp;"1:$B100, MAX(FILTER(ROW($C$4:C8), ($C$4:C8=""Так"") + ($C$4:C8=""Майже"")))))-1))*60 + 
   VALUE(RIGHT(INDEX($B$1:$B100, MAX(FILTER(ROW($C$4:C8), ($C$4:C8=""Так"") + ($C$4:C8=""Майже"")))), LEN(INDEX($B$1:$B100, MAX(FILTER(ROW($C$4:C8), ($C$4:C8=""Так"") "&amp;"+ ($C$4:C8=""Майже"")))))-SEARCH("":"", INDEX($B$1:$B100, MAX(FILTER(ROW($C$4:C8), ($C$4:C8=""Так"") + ($C$4:C8=""Майже""))))))))
)"),"")</f>
        <v/>
      </c>
      <c r="E9" s="38"/>
    </row>
    <row r="10">
      <c r="A10" s="36"/>
      <c r="B10" s="18"/>
      <c r="C10" s="18"/>
      <c r="D10" s="45" t="str">
        <f>IFERROR(__xludf.DUMMYFUNCTION("IF(OR(C10=""Ні"", ISBLANK(B10)), """", 
  (VALUE(LEFT(B10, SEARCH("":"", B10)-1))*60 + VALUE(RIGHT(B10, LEN(B10)-SEARCH("":"", B10)))) - 
  (VALUE(LEFT(INDEX($B$1:$B100, MAX(FILTER(ROW($C$4:C9), ($C$4:C9=""Так"") + ($C$4:C9=""Майже"")))), SEARCH("":"", IN"&amp;"DEX($B$1:$B100, MAX(FILTER(ROW($C$4:C9), ($C$4:C9=""Так"") + ($C$4:C9=""Майже"")))))-1))*60 + 
   VALUE(RIGHT(INDEX($B$1:$B100, MAX(FILTER(ROW($C$4:C9), ($C$4:C9=""Так"") + ($C$4:C9=""Майже"")))), LEN(INDEX($B$1:$B100, MAX(FILTER(ROW($C$4:C9), ($C$4:C9="""&amp;"Так"") + ($C$4:C9=""Майже"")))))-SEARCH("":"", INDEX($B$1:$B100, MAX(FILTER(ROW($C$4:C9), ($C$4:C9=""Так"") + ($C$4:C9=""Майже""))))))))
)"),"")</f>
        <v/>
      </c>
      <c r="E10" s="38"/>
    </row>
    <row r="11">
      <c r="A11" s="36"/>
      <c r="B11" s="18"/>
      <c r="C11" s="18"/>
      <c r="D11" s="45" t="str">
        <f>IFERROR(__xludf.DUMMYFUNCTION("IF(OR(C11=""Ні"", ISBLANK(B11)), """", 
  (VALUE(LEFT(B11, SEARCH("":"", B11)-1))*60 + VALUE(RIGHT(B11, LEN(B11)-SEARCH("":"", B11)))) - 
  (VALUE(LEFT(INDEX($B$1:$B100, MAX(FILTER(ROW($C$4:C10), ($C$4:C10=""Так"") + ($C$4:C10=""Майже"")))), SEARCH("":"","&amp;" INDEX($B$1:$B100, MAX(FILTER(ROW($C$4:C10), ($C$4:C10=""Так"") + ($C$4:C10=""Майже"")))))-1))*60 + 
   VALUE(RIGHT(INDEX($B$1:$B100, MAX(FILTER(ROW($C$4:C10), ($C$4:C10=""Так"") + ($C$4:C10=""Майже"")))), LEN(INDEX($B$1:$B100, MAX(FILTER(ROW($C$4:C10), ("&amp;"$C$4:C10=""Так"") + ($C$4:C10=""Майже"")))))-SEARCH("":"", INDEX($B$1:$B100, MAX(FILTER(ROW($C$4:C10), ($C$4:C10=""Так"") + ($C$4:C10=""Майже""))))))))
)"),"")</f>
        <v/>
      </c>
      <c r="E11" s="38"/>
    </row>
    <row r="12">
      <c r="A12" s="39"/>
      <c r="B12" s="40"/>
      <c r="C12" s="40"/>
      <c r="D12" s="45" t="str">
        <f>IFERROR(__xludf.DUMMYFUNCTION("IF(OR(C12=""Ні"", ISBLANK(B12)), """", 
  (VALUE(LEFT(B12, SEARCH("":"", B12)-1))*60 + VALUE(RIGHT(B12, LEN(B12)-SEARCH("":"", B12)))) - 
  (VALUE(LEFT(INDEX($B$1:$B100, MAX(FILTER(ROW($C$4:C11), ($C$4:C11=""Так"") + ($C$4:C11=""Майже"")))), SEARCH("":"","&amp;" INDEX($B$1:$B100, MAX(FILTER(ROW($C$4:C11), ($C$4:C11=""Так"") + ($C$4:C11=""Майже"")))))-1))*60 + 
   VALUE(RIGHT(INDEX($B$1:$B100, MAX(FILTER(ROW($C$4:C11), ($C$4:C11=""Так"") + ($C$4:C11=""Майже"")))), LEN(INDEX($B$1:$B100, MAX(FILTER(ROW($C$4:C11), ("&amp;"$C$4:C11=""Так"") + ($C$4:C11=""Майже"")))))-SEARCH("":"", INDEX($B$1:$B100, MAX(FILTER(ROW($C$4:C11), ($C$4:C11=""Так"") + ($C$4:C11=""Майже""))))))))
)"),"")</f>
        <v/>
      </c>
      <c r="E12" s="38"/>
    </row>
    <row r="13">
      <c r="A13" s="39"/>
      <c r="B13" s="40"/>
      <c r="C13" s="40"/>
      <c r="D13" s="45" t="str">
        <f>IFERROR(__xludf.DUMMYFUNCTION("IF(OR(C13=""Ні"", ISBLANK(B13)), """", 
  (VALUE(LEFT(B13, SEARCH("":"", B13)-1))*60 + VALUE(RIGHT(B13, LEN(B13)-SEARCH("":"", B13)))) - 
  (VALUE(LEFT(INDEX($B$1:$B100, MAX(FILTER(ROW($C$4:C12), ($C$4:C12=""Так"") + ($C$4:C12=""Майже"")))), SEARCH("":"","&amp;" INDEX($B$1:$B100, MAX(FILTER(ROW($C$4:C12), ($C$4:C12=""Так"") + ($C$4:C12=""Майже"")))))-1))*60 + 
   VALUE(RIGHT(INDEX($B$1:$B100, MAX(FILTER(ROW($C$4:C12), ($C$4:C12=""Так"") + ($C$4:C12=""Майже"")))), LEN(INDEX($B$1:$B100, MAX(FILTER(ROW($C$4:C12), ("&amp;"$C$4:C12=""Так"") + ($C$4:C12=""Майже"")))))-SEARCH("":"", INDEX($B$1:$B100, MAX(FILTER(ROW($C$4:C12), ($C$4:C12=""Так"") + ($C$4:C12=""Майже""))))))))
)"),"")</f>
        <v/>
      </c>
      <c r="E13" s="38"/>
    </row>
    <row r="14">
      <c r="A14" s="36"/>
      <c r="B14" s="40"/>
      <c r="C14" s="40"/>
      <c r="D14" s="45" t="str">
        <f>IFERROR(__xludf.DUMMYFUNCTION("IF(OR(C14=""Ні"", ISBLANK(B14)), """", 
  (VALUE(LEFT(B14, SEARCH("":"", B14)-1))*60 + VALUE(RIGHT(B14, LEN(B14)-SEARCH("":"", B14)))) - 
  (VALUE(LEFT(INDEX($B$1:$B100, MAX(FILTER(ROW($C$4:C13), ($C$4:C13=""Так"") + ($C$4:C13=""Майже"")))), SEARCH("":"","&amp;" INDEX($B$1:$B100, MAX(FILTER(ROW($C$4:C13), ($C$4:C13=""Так"") + ($C$4:C13=""Майже"")))))-1))*60 + 
   VALUE(RIGHT(INDEX($B$1:$B100, MAX(FILTER(ROW($C$4:C13), ($C$4:C13=""Так"") + ($C$4:C13=""Майже"")))), LEN(INDEX($B$1:$B100, MAX(FILTER(ROW($C$4:C13), ("&amp;"$C$4:C13=""Так"") + ($C$4:C13=""Майже"")))))-SEARCH("":"", INDEX($B$1:$B100, MAX(FILTER(ROW($C$4:C13), ($C$4:C13=""Так"") + ($C$4:C13=""Майже""))))))))
)"),"")</f>
        <v/>
      </c>
      <c r="E14" s="38"/>
    </row>
    <row r="15">
      <c r="A15" s="39"/>
      <c r="B15" s="40"/>
      <c r="C15" s="40"/>
      <c r="D15" s="45" t="str">
        <f>IFERROR(__xludf.DUMMYFUNCTION("IF(OR(C15=""Ні"", ISBLANK(B15)), """", 
  (VALUE(LEFT(B15, SEARCH("":"", B15)-1))*60 + VALUE(RIGHT(B15, LEN(B15)-SEARCH("":"", B15)))) - 
  (VALUE(LEFT(INDEX($B$1:$B100, MAX(FILTER(ROW($C$4:C14), ($C$4:C14=""Так"") + ($C$4:C14=""Майже"")))), SEARCH("":"","&amp;" INDEX($B$1:$B100, MAX(FILTER(ROW($C$4:C14), ($C$4:C14=""Так"") + ($C$4:C14=""Майже"")))))-1))*60 + 
   VALUE(RIGHT(INDEX($B$1:$B100, MAX(FILTER(ROW($C$4:C14), ($C$4:C14=""Так"") + ($C$4:C14=""Майже"")))), LEN(INDEX($B$1:$B100, MAX(FILTER(ROW($C$4:C14), ("&amp;"$C$4:C14=""Так"") + ($C$4:C14=""Майже"")))))-SEARCH("":"", INDEX($B$1:$B100, MAX(FILTER(ROW($C$4:C14), ($C$4:C14=""Так"") + ($C$4:C14=""Майже""))))))))
)"),"")</f>
        <v/>
      </c>
      <c r="E15" s="38"/>
    </row>
    <row r="16">
      <c r="A16" s="39"/>
      <c r="B16" s="40"/>
      <c r="C16" s="40"/>
      <c r="D16" s="45" t="str">
        <f>IFERROR(__xludf.DUMMYFUNCTION("IF(OR(C16=""Ні"", ISBLANK(B16)), """", 
  (VALUE(LEFT(B16, SEARCH("":"", B16)-1))*60 + VALUE(RIGHT(B16, LEN(B16)-SEARCH("":"", B16)))) - 
  (VALUE(LEFT(INDEX($B$1:$B100, MAX(FILTER(ROW($C$4:C15), ($C$4:C15=""Так"") + ($C$4:C15=""Майже"")))), SEARCH("":"","&amp;" INDEX($B$1:$B100, MAX(FILTER(ROW($C$4:C15), ($C$4:C15=""Так"") + ($C$4:C15=""Майже"")))))-1))*60 + 
   VALUE(RIGHT(INDEX($B$1:$B100, MAX(FILTER(ROW($C$4:C15), ($C$4:C15=""Так"") + ($C$4:C15=""Майже"")))), LEN(INDEX($B$1:$B100, MAX(FILTER(ROW($C$4:C15), ("&amp;"$C$4:C15=""Так"") + ($C$4:C15=""Майже"")))))-SEARCH("":"", INDEX($B$1:$B100, MAX(FILTER(ROW($C$4:C15), ($C$4:C15=""Так"") + ($C$4:C15=""Майже""))))))))
)"),"")</f>
        <v/>
      </c>
      <c r="E16" s="38"/>
    </row>
    <row r="17">
      <c r="A17" s="39"/>
      <c r="B17" s="40"/>
      <c r="C17" s="40"/>
      <c r="D17" s="45" t="str">
        <f>IFERROR(__xludf.DUMMYFUNCTION("IF(OR(C17=""Ні"", ISBLANK(B17)), """", 
  (VALUE(LEFT(B17, SEARCH("":"", B17)-1))*60 + VALUE(RIGHT(B17, LEN(B17)-SEARCH("":"", B17)))) - 
  (VALUE(LEFT(INDEX($B$1:$B100, MAX(FILTER(ROW($C$4:C16), ($C$4:C16=""Так"") + ($C$4:C16=""Майже"")))), SEARCH("":"","&amp;" INDEX($B$1:$B100, MAX(FILTER(ROW($C$4:C16), ($C$4:C16=""Так"") + ($C$4:C16=""Майже"")))))-1))*60 + 
   VALUE(RIGHT(INDEX($B$1:$B100, MAX(FILTER(ROW($C$4:C16), ($C$4:C16=""Так"") + ($C$4:C16=""Майже"")))), LEN(INDEX($B$1:$B100, MAX(FILTER(ROW($C$4:C16), ("&amp;"$C$4:C16=""Так"") + ($C$4:C16=""Майже"")))))-SEARCH("":"", INDEX($B$1:$B100, MAX(FILTER(ROW($C$4:C16), ($C$4:C16=""Так"") + ($C$4:C16=""Майже""))))))))
)"),"")</f>
        <v/>
      </c>
      <c r="E17" s="38"/>
    </row>
    <row r="18">
      <c r="A18" s="39"/>
      <c r="B18" s="40"/>
      <c r="C18" s="40"/>
      <c r="D18" s="45" t="str">
        <f>IFERROR(__xludf.DUMMYFUNCTION("IF(OR(C18=""Ні"", ISBLANK(B18)), """", 
  (VALUE(LEFT(B18, SEARCH("":"", B18)-1))*60 + VALUE(RIGHT(B18, LEN(B18)-SEARCH("":"", B18)))) - 
  (VALUE(LEFT(INDEX($B$1:$B100, MAX(FILTER(ROW($C$4:C17), ($C$4:C17=""Так"") + ($C$4:C17=""Майже"")))), SEARCH("":"","&amp;" INDEX($B$1:$B100, MAX(FILTER(ROW($C$4:C17), ($C$4:C17=""Так"") + ($C$4:C17=""Майже"")))))-1))*60 + 
   VALUE(RIGHT(INDEX($B$1:$B100, MAX(FILTER(ROW($C$4:C17), ($C$4:C17=""Так"") + ($C$4:C17=""Майже"")))), LEN(INDEX($B$1:$B100, MAX(FILTER(ROW($C$4:C17), ("&amp;"$C$4:C17=""Так"") + ($C$4:C17=""Майже"")))))-SEARCH("":"", INDEX($B$1:$B100, MAX(FILTER(ROW($C$4:C17), ($C$4:C17=""Так"") + ($C$4:C17=""Майже""))))))))
)"),"")</f>
        <v/>
      </c>
      <c r="E18" s="38"/>
    </row>
    <row r="19">
      <c r="A19" s="39"/>
      <c r="B19" s="40"/>
      <c r="C19" s="40"/>
      <c r="D19" s="45" t="str">
        <f>IFERROR(__xludf.DUMMYFUNCTION("IF(OR(C19=""Ні"", ISBLANK(B19)), """", 
  (VALUE(LEFT(B19, SEARCH("":"", B19)-1))*60 + VALUE(RIGHT(B19, LEN(B19)-SEARCH("":"", B19)))) - 
  (VALUE(LEFT(INDEX($B$1:$B100, MAX(FILTER(ROW($C$4:C18), ($C$4:C18=""Так"") + ($C$4:C18=""Майже"")))), SEARCH("":"","&amp;" INDEX($B$1:$B100, MAX(FILTER(ROW($C$4:C18), ($C$4:C18=""Так"") + ($C$4:C18=""Майже"")))))-1))*60 + 
   VALUE(RIGHT(INDEX($B$1:$B100, MAX(FILTER(ROW($C$4:C18), ($C$4:C18=""Так"") + ($C$4:C18=""Майже"")))), LEN(INDEX($B$1:$B100, MAX(FILTER(ROW($C$4:C18), ("&amp;"$C$4:C18=""Так"") + ($C$4:C18=""Майже"")))))-SEARCH("":"", INDEX($B$1:$B100, MAX(FILTER(ROW($C$4:C18), ($C$4:C18=""Так"") + ($C$4:C18=""Майже""))))))))
)"),"")</f>
        <v/>
      </c>
      <c r="E19" s="38"/>
    </row>
    <row r="20">
      <c r="A20" s="39"/>
      <c r="B20" s="40"/>
      <c r="C20" s="40"/>
      <c r="D20" s="45" t="str">
        <f>IFERROR(__xludf.DUMMYFUNCTION("IF(OR(C20=""Ні"", ISBLANK(B20)), """", 
  (VALUE(LEFT(B20, SEARCH("":"", B20)-1))*60 + VALUE(RIGHT(B20, LEN(B20)-SEARCH("":"", B20)))) - 
  (VALUE(LEFT(INDEX($B$1:$B100, MAX(FILTER(ROW($C$4:C19), ($C$4:C19=""Так"") + ($C$4:C19=""Майже"")))), SEARCH("":"","&amp;" INDEX($B$1:$B100, MAX(FILTER(ROW($C$4:C19), ($C$4:C19=""Так"") + ($C$4:C19=""Майже"")))))-1))*60 + 
   VALUE(RIGHT(INDEX($B$1:$B100, MAX(FILTER(ROW($C$4:C19), ($C$4:C19=""Так"") + ($C$4:C19=""Майже"")))), LEN(INDEX($B$1:$B100, MAX(FILTER(ROW($C$4:C19), ("&amp;"$C$4:C19=""Так"") + ($C$4:C19=""Майже"")))))-SEARCH("":"", INDEX($B$1:$B100, MAX(FILTER(ROW($C$4:C19), ($C$4:C19=""Так"") + ($C$4:C19=""Майже""))))))))
)"),"")</f>
        <v/>
      </c>
      <c r="E20" s="38"/>
    </row>
    <row r="21">
      <c r="A21" s="39"/>
      <c r="B21" s="40"/>
      <c r="C21" s="40"/>
      <c r="D21" s="45" t="str">
        <f>IFERROR(__xludf.DUMMYFUNCTION("IF(OR(C21=""Ні"", ISBLANK(B21)), """", 
  (VALUE(LEFT(B21, SEARCH("":"", B21)-1))*60 + VALUE(RIGHT(B21, LEN(B21)-SEARCH("":"", B21)))) - 
  (VALUE(LEFT(INDEX($B$1:$B100, MAX(FILTER(ROW($C$4:C20), ($C$4:C20=""Так"") + ($C$4:C20=""Майже"")))), SEARCH("":"","&amp;" INDEX($B$1:$B100, MAX(FILTER(ROW($C$4:C20), ($C$4:C20=""Так"") + ($C$4:C20=""Майже"")))))-1))*60 + 
   VALUE(RIGHT(INDEX($B$1:$B100, MAX(FILTER(ROW($C$4:C20), ($C$4:C20=""Так"") + ($C$4:C20=""Майже"")))), LEN(INDEX($B$1:$B100, MAX(FILTER(ROW($C$4:C20), ("&amp;"$C$4:C20=""Так"") + ($C$4:C20=""Майже"")))))-SEARCH("":"", INDEX($B$1:$B100, MAX(FILTER(ROW($C$4:C20), ($C$4:C20=""Так"") + ($C$4:C20=""Майже""))))))))
)"),"")</f>
        <v/>
      </c>
      <c r="E21" s="38"/>
    </row>
    <row r="22">
      <c r="A22" s="39"/>
      <c r="B22" s="40"/>
      <c r="C22" s="40"/>
      <c r="D22" s="45" t="str">
        <f>IFERROR(__xludf.DUMMYFUNCTION("IF(OR(C22=""Ні"", ISBLANK(B22)), """", 
  (VALUE(LEFT(B22, SEARCH("":"", B22)-1))*60 + VALUE(RIGHT(B22, LEN(B22)-SEARCH("":"", B22)))) - 
  (VALUE(LEFT(INDEX($B$1:$B100, MAX(FILTER(ROW($C$4:C21), ($C$4:C21=""Так"") + ($C$4:C21=""Майже"")))), SEARCH("":"","&amp;" INDEX($B$1:$B100, MAX(FILTER(ROW($C$4:C21), ($C$4:C21=""Так"") + ($C$4:C21=""Майже"")))))-1))*60 + 
   VALUE(RIGHT(INDEX($B$1:$B100, MAX(FILTER(ROW($C$4:C21), ($C$4:C21=""Так"") + ($C$4:C21=""Майже"")))), LEN(INDEX($B$1:$B100, MAX(FILTER(ROW($C$4:C21), ("&amp;"$C$4:C21=""Так"") + ($C$4:C21=""Майже"")))))-SEARCH("":"", INDEX($B$1:$B100, MAX(FILTER(ROW($C$4:C21), ($C$4:C21=""Так"") + ($C$4:C21=""Майже""))))))))
)"),"")</f>
        <v/>
      </c>
      <c r="E22" s="38"/>
    </row>
    <row r="23">
      <c r="A23" s="39"/>
      <c r="B23" s="40"/>
      <c r="C23" s="40"/>
      <c r="D23" s="45" t="str">
        <f>IFERROR(__xludf.DUMMYFUNCTION("IF(OR(C23=""Ні"", ISBLANK(B23)), """", 
  (VALUE(LEFT(B23, SEARCH("":"", B23)-1))*60 + VALUE(RIGHT(B23, LEN(B23)-SEARCH("":"", B23)))) - 
  (VALUE(LEFT(INDEX($B$1:$B100, MAX(FILTER(ROW($C$4:C22), ($C$4:C22=""Так"") + ($C$4:C22=""Майже"")))), SEARCH("":"","&amp;" INDEX($B$1:$B100, MAX(FILTER(ROW($C$4:C22), ($C$4:C22=""Так"") + ($C$4:C22=""Майже"")))))-1))*60 + 
   VALUE(RIGHT(INDEX($B$1:$B100, MAX(FILTER(ROW($C$4:C22), ($C$4:C22=""Так"") + ($C$4:C22=""Майже"")))), LEN(INDEX($B$1:$B100, MAX(FILTER(ROW($C$4:C22), ("&amp;"$C$4:C22=""Так"") + ($C$4:C22=""Майже"")))))-SEARCH("":"", INDEX($B$1:$B100, MAX(FILTER(ROW($C$4:C22), ($C$4:C22=""Так"") + ($C$4:C22=""Майже""))))))))
)"),"")</f>
        <v/>
      </c>
      <c r="E23" s="38"/>
    </row>
    <row r="24">
      <c r="A24" s="39"/>
      <c r="B24" s="40"/>
      <c r="C24" s="40"/>
      <c r="D24" s="45" t="str">
        <f>IFERROR(__xludf.DUMMYFUNCTION("IF(OR(C24=""Ні"", ISBLANK(B24)), """", 
  (VALUE(LEFT(B24, SEARCH("":"", B24)-1))*60 + VALUE(RIGHT(B24, LEN(B24)-SEARCH("":"", B24)))) - 
  (VALUE(LEFT(INDEX($B$1:$B100, MAX(FILTER(ROW($C$4:C23), ($C$4:C23=""Так"") + ($C$4:C23=""Майже"")))), SEARCH("":"","&amp;" INDEX($B$1:$B100, MAX(FILTER(ROW($C$4:C23), ($C$4:C23=""Так"") + ($C$4:C23=""Майже"")))))-1))*60 + 
   VALUE(RIGHT(INDEX($B$1:$B100, MAX(FILTER(ROW($C$4:C23), ($C$4:C23=""Так"") + ($C$4:C23=""Майже"")))), LEN(INDEX($B$1:$B100, MAX(FILTER(ROW($C$4:C23), ("&amp;"$C$4:C23=""Так"") + ($C$4:C23=""Майже"")))))-SEARCH("":"", INDEX($B$1:$B100, MAX(FILTER(ROW($C$4:C23), ($C$4:C23=""Так"") + ($C$4:C23=""Майже""))))))))
)"),"")</f>
        <v/>
      </c>
      <c r="E24" s="38"/>
    </row>
    <row r="25">
      <c r="A25" s="39"/>
      <c r="B25" s="40"/>
      <c r="C25" s="40"/>
      <c r="D25" s="45" t="str">
        <f>IFERROR(__xludf.DUMMYFUNCTION("IF(OR(C25=""Ні"", ISBLANK(B25)), """", 
  (VALUE(LEFT(B25, SEARCH("":"", B25)-1))*60 + VALUE(RIGHT(B25, LEN(B25)-SEARCH("":"", B25)))) - 
  (VALUE(LEFT(INDEX($B$1:$B100, MAX(FILTER(ROW($C$4:C24), ($C$4:C24=""Так"") + ($C$4:C24=""Майже"")))), SEARCH("":"","&amp;" INDEX($B$1:$B100, MAX(FILTER(ROW($C$4:C24), ($C$4:C24=""Так"") + ($C$4:C24=""Майже"")))))-1))*60 + 
   VALUE(RIGHT(INDEX($B$1:$B100, MAX(FILTER(ROW($C$4:C24), ($C$4:C24=""Так"") + ($C$4:C24=""Майже"")))), LEN(INDEX($B$1:$B100, MAX(FILTER(ROW($C$4:C24), ("&amp;"$C$4:C24=""Так"") + ($C$4:C24=""Майже"")))))-SEARCH("":"", INDEX($B$1:$B100, MAX(FILTER(ROW($C$4:C24), ($C$4:C24=""Так"") + ($C$4:C24=""Майже""))))))))
)"),"")</f>
        <v/>
      </c>
      <c r="E25" s="38"/>
    </row>
    <row r="26">
      <c r="A26" s="39"/>
      <c r="B26" s="40"/>
      <c r="C26" s="40"/>
      <c r="D26" s="45" t="str">
        <f>IFERROR(__xludf.DUMMYFUNCTION("IF(OR(C26=""Ні"", ISBLANK(B26)), """", 
  (VALUE(LEFT(B26, SEARCH("":"", B26)-1))*60 + VALUE(RIGHT(B26, LEN(B26)-SEARCH("":"", B26)))) - 
  (VALUE(LEFT(INDEX($B$1:$B100, MAX(FILTER(ROW($C$4:C25), ($C$4:C25=""Так"") + ($C$4:C25=""Майже"")))), SEARCH("":"","&amp;" INDEX($B$1:$B100, MAX(FILTER(ROW($C$4:C25), ($C$4:C25=""Так"") + ($C$4:C25=""Майже"")))))-1))*60 + 
   VALUE(RIGHT(INDEX($B$1:$B100, MAX(FILTER(ROW($C$4:C25), ($C$4:C25=""Так"") + ($C$4:C25=""Майже"")))), LEN(INDEX($B$1:$B100, MAX(FILTER(ROW($C$4:C25), ("&amp;"$C$4:C25=""Так"") + ($C$4:C25=""Майже"")))))-SEARCH("":"", INDEX($B$1:$B100, MAX(FILTER(ROW($C$4:C25), ($C$4:C25=""Так"") + ($C$4:C25=""Майже""))))))))
)"),"")</f>
        <v/>
      </c>
      <c r="E26" s="38"/>
    </row>
    <row r="27">
      <c r="A27" s="39"/>
      <c r="B27" s="40"/>
      <c r="C27" s="40"/>
      <c r="D27" s="45" t="str">
        <f>IFERROR(__xludf.DUMMYFUNCTION("IF(OR(C27=""Ні"", ISBLANK(B27)), """", 
  (VALUE(LEFT(B27, SEARCH("":"", B27)-1))*60 + VALUE(RIGHT(B27, LEN(B27)-SEARCH("":"", B27)))) - 
  (VALUE(LEFT(INDEX($B$1:$B100, MAX(FILTER(ROW($C$4:C26), ($C$4:C26=""Так"") + ($C$4:C26=""Майже"")))), SEARCH("":"","&amp;" INDEX($B$1:$B100, MAX(FILTER(ROW($C$4:C26), ($C$4:C26=""Так"") + ($C$4:C26=""Майже"")))))-1))*60 + 
   VALUE(RIGHT(INDEX($B$1:$B100, MAX(FILTER(ROW($C$4:C26), ($C$4:C26=""Так"") + ($C$4:C26=""Майже"")))), LEN(INDEX($B$1:$B100, MAX(FILTER(ROW($C$4:C26), ("&amp;"$C$4:C26=""Так"") + ($C$4:C26=""Майже"")))))-SEARCH("":"", INDEX($B$1:$B100, MAX(FILTER(ROW($C$4:C26), ($C$4:C26=""Так"") + ($C$4:C26=""Майже""))))))))
)"),"")</f>
        <v/>
      </c>
      <c r="E27" s="38"/>
    </row>
    <row r="28">
      <c r="A28" s="39"/>
      <c r="B28" s="40"/>
      <c r="C28" s="40"/>
      <c r="D28" s="45" t="str">
        <f>IFERROR(__xludf.DUMMYFUNCTION("IF(OR(C28=""Ні"", ISBLANK(B28)), """", 
  (VALUE(LEFT(B28, SEARCH("":"", B28)-1))*60 + VALUE(RIGHT(B28, LEN(B28)-SEARCH("":"", B28)))) - 
  (VALUE(LEFT(INDEX($B$1:$B100, MAX(FILTER(ROW($C$4:C27), ($C$4:C27=""Так"") + ($C$4:C27=""Майже"")))), SEARCH("":"","&amp;" INDEX($B$1:$B100, MAX(FILTER(ROW($C$4:C27), ($C$4:C27=""Так"") + ($C$4:C27=""Майже"")))))-1))*60 + 
   VALUE(RIGHT(INDEX($B$1:$B100, MAX(FILTER(ROW($C$4:C27), ($C$4:C27=""Так"") + ($C$4:C27=""Майже"")))), LEN(INDEX($B$1:$B100, MAX(FILTER(ROW($C$4:C27), ("&amp;"$C$4:C27=""Так"") + ($C$4:C27=""Майже"")))))-SEARCH("":"", INDEX($B$1:$B100, MAX(FILTER(ROW($C$4:C27), ($C$4:C27=""Так"") + ($C$4:C27=""Майже""))))))))
)"),"")</f>
        <v/>
      </c>
      <c r="E28" s="38"/>
    </row>
    <row r="29">
      <c r="A29" s="39"/>
      <c r="B29" s="40"/>
      <c r="C29" s="40"/>
      <c r="D29" s="45" t="str">
        <f>IFERROR(__xludf.DUMMYFUNCTION("IF(OR(C29=""Ні"", ISBLANK(B29)), """", 
  (VALUE(LEFT(B29, SEARCH("":"", B29)-1))*60 + VALUE(RIGHT(B29, LEN(B29)-SEARCH("":"", B29)))) - 
  (VALUE(LEFT(INDEX($B$1:$B100, MAX(FILTER(ROW($C$4:C28), ($C$4:C28=""Так"") + ($C$4:C28=""Майже"")))), SEARCH("":"","&amp;" INDEX($B$1:$B100, MAX(FILTER(ROW($C$4:C28), ($C$4:C28=""Так"") + ($C$4:C28=""Майже"")))))-1))*60 + 
   VALUE(RIGHT(INDEX($B$1:$B100, MAX(FILTER(ROW($C$4:C28), ($C$4:C28=""Так"") + ($C$4:C28=""Майже"")))), LEN(INDEX($B$1:$B100, MAX(FILTER(ROW($C$4:C28), ("&amp;"$C$4:C28=""Так"") + ($C$4:C28=""Майже"")))))-SEARCH("":"", INDEX($B$1:$B100, MAX(FILTER(ROW($C$4:C28), ($C$4:C28=""Так"") + ($C$4:C28=""Майже""))))))))
)"),"")</f>
        <v/>
      </c>
      <c r="E29" s="38"/>
    </row>
    <row r="30">
      <c r="A30" s="39"/>
      <c r="B30" s="40"/>
      <c r="C30" s="40"/>
      <c r="D30" s="45" t="str">
        <f>IFERROR(__xludf.DUMMYFUNCTION("IF(OR(C30=""Ні"", ISBLANK(B30)), """", 
  (VALUE(LEFT(B30, SEARCH("":"", B30)-1))*60 + VALUE(RIGHT(B30, LEN(B30)-SEARCH("":"", B30)))) - 
  (VALUE(LEFT(INDEX($B$1:$B100, MAX(FILTER(ROW($C$4:C29), ($C$4:C29=""Так"") + ($C$4:C29=""Майже"")))), SEARCH("":"","&amp;" INDEX($B$1:$B100, MAX(FILTER(ROW($C$4:C29), ($C$4:C29=""Так"") + ($C$4:C29=""Майже"")))))-1))*60 + 
   VALUE(RIGHT(INDEX($B$1:$B100, MAX(FILTER(ROW($C$4:C29), ($C$4:C29=""Так"") + ($C$4:C29=""Майже"")))), LEN(INDEX($B$1:$B100, MAX(FILTER(ROW($C$4:C29), ("&amp;"$C$4:C29=""Так"") + ($C$4:C29=""Майже"")))))-SEARCH("":"", INDEX($B$1:$B100, MAX(FILTER(ROW($C$4:C29), ($C$4:C29=""Так"") + ($C$4:C29=""Майже""))))))))
)"),"")</f>
        <v/>
      </c>
      <c r="E30" s="38"/>
    </row>
    <row r="31">
      <c r="A31" s="39"/>
      <c r="B31" s="40"/>
      <c r="C31" s="40"/>
      <c r="D31" s="45" t="str">
        <f>IFERROR(__xludf.DUMMYFUNCTION("IF(OR(C31=""Ні"", ISBLANK(B31)), """", 
  (VALUE(LEFT(B31, SEARCH("":"", B31)-1))*60 + VALUE(RIGHT(B31, LEN(B31)-SEARCH("":"", B31)))) - 
  (VALUE(LEFT(INDEX($B$1:$B100, MAX(FILTER(ROW($C$4:C30), ($C$4:C30=""Так"") + ($C$4:C30=""Майже"")))), SEARCH("":"","&amp;" INDEX($B$1:$B100, MAX(FILTER(ROW($C$4:C30), ($C$4:C30=""Так"") + ($C$4:C30=""Майже"")))))-1))*60 + 
   VALUE(RIGHT(INDEX($B$1:$B100, MAX(FILTER(ROW($C$4:C30), ($C$4:C30=""Так"") + ($C$4:C30=""Майже"")))), LEN(INDEX($B$1:$B100, MAX(FILTER(ROW($C$4:C30), ("&amp;"$C$4:C30=""Так"") + ($C$4:C30=""Майже"")))))-SEARCH("":"", INDEX($B$1:$B100, MAX(FILTER(ROW($C$4:C30), ($C$4:C30=""Так"") + ($C$4:C30=""Майже""))))))))
)"),"")</f>
        <v/>
      </c>
      <c r="E31" s="38"/>
    </row>
    <row r="32">
      <c r="A32" s="39"/>
      <c r="B32" s="40"/>
      <c r="C32" s="40"/>
      <c r="D32" s="45" t="str">
        <f>IFERROR(__xludf.DUMMYFUNCTION("IF(OR(C32=""Ні"", ISBLANK(B32)), """", 
  (VALUE(LEFT(B32, SEARCH("":"", B32)-1))*60 + VALUE(RIGHT(B32, LEN(B32)-SEARCH("":"", B32)))) - 
  (VALUE(LEFT(INDEX($B$1:$B100, MAX(FILTER(ROW($C$4:C31), ($C$4:C31=""Так"") + ($C$4:C31=""Майже"")))), SEARCH("":"","&amp;" INDEX($B$1:$B100, MAX(FILTER(ROW($C$4:C31), ($C$4:C31=""Так"") + ($C$4:C31=""Майже"")))))-1))*60 + 
   VALUE(RIGHT(INDEX($B$1:$B100, MAX(FILTER(ROW($C$4:C31), ($C$4:C31=""Так"") + ($C$4:C31=""Майже"")))), LEN(INDEX($B$1:$B100, MAX(FILTER(ROW($C$4:C31), ("&amp;"$C$4:C31=""Так"") + ($C$4:C31=""Майже"")))))-SEARCH("":"", INDEX($B$1:$B100, MAX(FILTER(ROW($C$4:C31), ($C$4:C31=""Так"") + ($C$4:C31=""Майже""))))))))
)"),"")</f>
        <v/>
      </c>
      <c r="E32" s="38"/>
    </row>
    <row r="33">
      <c r="A33" s="39"/>
      <c r="B33" s="40"/>
      <c r="C33" s="40"/>
      <c r="D33" s="45" t="str">
        <f>IFERROR(__xludf.DUMMYFUNCTION("IF(OR(C33=""Ні"", ISBLANK(B33)), """", 
  (VALUE(LEFT(B33, SEARCH("":"", B33)-1))*60 + VALUE(RIGHT(B33, LEN(B33)-SEARCH("":"", B33)))) - 
  (VALUE(LEFT(INDEX($B$1:$B100, MAX(FILTER(ROW($C$4:C32), ($C$4:C32=""Так"") + ($C$4:C32=""Майже"")))), SEARCH("":"","&amp;" INDEX($B$1:$B100, MAX(FILTER(ROW($C$4:C32), ($C$4:C32=""Так"") + ($C$4:C32=""Майже"")))))-1))*60 + 
   VALUE(RIGHT(INDEX($B$1:$B100, MAX(FILTER(ROW($C$4:C32), ($C$4:C32=""Так"") + ($C$4:C32=""Майже"")))), LEN(INDEX($B$1:$B100, MAX(FILTER(ROW($C$4:C32), ("&amp;"$C$4:C32=""Так"") + ($C$4:C32=""Майже"")))))-SEARCH("":"", INDEX($B$1:$B100, MAX(FILTER(ROW($C$4:C32), ($C$4:C32=""Так"") + ($C$4:C32=""Майже""))))))))
)"),"")</f>
        <v/>
      </c>
      <c r="E33" s="38"/>
    </row>
    <row r="34">
      <c r="A34" s="39"/>
      <c r="B34" s="40"/>
      <c r="C34" s="40"/>
      <c r="D34" s="45" t="str">
        <f>IFERROR(__xludf.DUMMYFUNCTION("IF(OR(C34=""Ні"", ISBLANK(B34)), """", 
  (VALUE(LEFT(B34, SEARCH("":"", B34)-1))*60 + VALUE(RIGHT(B34, LEN(B34)-SEARCH("":"", B34)))) - 
  (VALUE(LEFT(INDEX($B$1:$B100, MAX(FILTER(ROW($C$4:C33), ($C$4:C33=""Так"") + ($C$4:C33=""Майже"")))), SEARCH("":"","&amp;" INDEX($B$1:$B100, MAX(FILTER(ROW($C$4:C33), ($C$4:C33=""Так"") + ($C$4:C33=""Майже"")))))-1))*60 + 
   VALUE(RIGHT(INDEX($B$1:$B100, MAX(FILTER(ROW($C$4:C33), ($C$4:C33=""Так"") + ($C$4:C33=""Майже"")))), LEN(INDEX($B$1:$B100, MAX(FILTER(ROW($C$4:C33), ("&amp;"$C$4:C33=""Так"") + ($C$4:C33=""Майже"")))))-SEARCH("":"", INDEX($B$1:$B100, MAX(FILTER(ROW($C$4:C33), ($C$4:C33=""Так"") + ($C$4:C33=""Майже""))))))))
)"),"")</f>
        <v/>
      </c>
      <c r="E34" s="38"/>
    </row>
    <row r="35">
      <c r="A35" s="39"/>
      <c r="B35" s="40"/>
      <c r="C35" s="40"/>
      <c r="D35" s="45" t="str">
        <f>IFERROR(__xludf.DUMMYFUNCTION("IF(OR(C35=""Ні"", ISBLANK(B35)), """", 
  (VALUE(LEFT(B35, SEARCH("":"", B35)-1))*60 + VALUE(RIGHT(B35, LEN(B35)-SEARCH("":"", B35)))) - 
  (VALUE(LEFT(INDEX($B$1:$B100, MAX(FILTER(ROW($C$4:C34), ($C$4:C34=""Так"") + ($C$4:C34=""Майже"")))), SEARCH("":"","&amp;" INDEX($B$1:$B100, MAX(FILTER(ROW($C$4:C34), ($C$4:C34=""Так"") + ($C$4:C34=""Майже"")))))-1))*60 + 
   VALUE(RIGHT(INDEX($B$1:$B100, MAX(FILTER(ROW($C$4:C34), ($C$4:C34=""Так"") + ($C$4:C34=""Майже"")))), LEN(INDEX($B$1:$B100, MAX(FILTER(ROW($C$4:C34), ("&amp;"$C$4:C34=""Так"") + ($C$4:C34=""Майже"")))))-SEARCH("":"", INDEX($B$1:$B100, MAX(FILTER(ROW($C$4:C34), ($C$4:C34=""Так"") + ($C$4:C34=""Майже""))))))))
)"),"")</f>
        <v/>
      </c>
      <c r="E35" s="38"/>
    </row>
    <row r="36">
      <c r="A36" s="39"/>
      <c r="B36" s="40"/>
      <c r="C36" s="40"/>
      <c r="D36" s="45" t="str">
        <f>IFERROR(__xludf.DUMMYFUNCTION("IF(OR(C36=""Ні"", ISBLANK(B36)), """", 
  (VALUE(LEFT(B36, SEARCH("":"", B36)-1))*60 + VALUE(RIGHT(B36, LEN(B36)-SEARCH("":"", B36)))) - 
  (VALUE(LEFT(INDEX($B$1:$B100, MAX(FILTER(ROW($C$4:C35), ($C$4:C35=""Так"") + ($C$4:C35=""Майже"")))), SEARCH("":"","&amp;" INDEX($B$1:$B100, MAX(FILTER(ROW($C$4:C35), ($C$4:C35=""Так"") + ($C$4:C35=""Майже"")))))-1))*60 + 
   VALUE(RIGHT(INDEX($B$1:$B100, MAX(FILTER(ROW($C$4:C35), ($C$4:C35=""Так"") + ($C$4:C35=""Майже"")))), LEN(INDEX($B$1:$B100, MAX(FILTER(ROW($C$4:C35), ("&amp;"$C$4:C35=""Так"") + ($C$4:C35=""Майже"")))))-SEARCH("":"", INDEX($B$1:$B100, MAX(FILTER(ROW($C$4:C35), ($C$4:C35=""Так"") + ($C$4:C35=""Майже""))))))))
)"),"")</f>
        <v/>
      </c>
      <c r="E36" s="38"/>
    </row>
    <row r="37">
      <c r="A37" s="39"/>
      <c r="B37" s="40"/>
      <c r="C37" s="40"/>
      <c r="D37" s="45" t="str">
        <f>IFERROR(__xludf.DUMMYFUNCTION("IF(OR(C37=""Ні"", ISBLANK(B37)), """", 
  (VALUE(LEFT(B37, SEARCH("":"", B37)-1))*60 + VALUE(RIGHT(B37, LEN(B37)-SEARCH("":"", B37)))) - 
  (VALUE(LEFT(INDEX($B$1:$B100, MAX(FILTER(ROW($C$4:C36), ($C$4:C36=""Так"") + ($C$4:C36=""Майже"")))), SEARCH("":"","&amp;" INDEX($B$1:$B100, MAX(FILTER(ROW($C$4:C36), ($C$4:C36=""Так"") + ($C$4:C36=""Майже"")))))-1))*60 + 
   VALUE(RIGHT(INDEX($B$1:$B100, MAX(FILTER(ROW($C$4:C36), ($C$4:C36=""Так"") + ($C$4:C36=""Майже"")))), LEN(INDEX($B$1:$B100, MAX(FILTER(ROW($C$4:C36), ("&amp;"$C$4:C36=""Так"") + ($C$4:C36=""Майже"")))))-SEARCH("":"", INDEX($B$1:$B100, MAX(FILTER(ROW($C$4:C36), ($C$4:C36=""Так"") + ($C$4:C36=""Майже""))))))))
)"),"")</f>
        <v/>
      </c>
      <c r="E37" s="38"/>
    </row>
    <row r="38">
      <c r="A38" s="39"/>
      <c r="B38" s="40"/>
      <c r="C38" s="40"/>
      <c r="D38" s="45" t="str">
        <f>IFERROR(__xludf.DUMMYFUNCTION("IF(OR(C38=""Ні"", ISBLANK(B38)), """", 
  (VALUE(LEFT(B38, SEARCH("":"", B38)-1))*60 + VALUE(RIGHT(B38, LEN(B38)-SEARCH("":"", B38)))) - 
  (VALUE(LEFT(INDEX($B$1:$B100, MAX(FILTER(ROW($C$4:C37), ($C$4:C37=""Так"") + ($C$4:C37=""Майже"")))), SEARCH("":"","&amp;" INDEX($B$1:$B100, MAX(FILTER(ROW($C$4:C37), ($C$4:C37=""Так"") + ($C$4:C37=""Майже"")))))-1))*60 + 
   VALUE(RIGHT(INDEX($B$1:$B100, MAX(FILTER(ROW($C$4:C37), ($C$4:C37=""Так"") + ($C$4:C37=""Майже"")))), LEN(INDEX($B$1:$B100, MAX(FILTER(ROW($C$4:C37), ("&amp;"$C$4:C37=""Так"") + ($C$4:C37=""Майже"")))))-SEARCH("":"", INDEX($B$1:$B100, MAX(FILTER(ROW($C$4:C37), ($C$4:C37=""Так"") + ($C$4:C37=""Майже""))))))))
)"),"")</f>
        <v/>
      </c>
      <c r="E38" s="38"/>
    </row>
    <row r="39">
      <c r="A39" s="39"/>
      <c r="B39" s="40"/>
      <c r="C39" s="40"/>
      <c r="D39" s="45" t="str">
        <f>IFERROR(__xludf.DUMMYFUNCTION("IF(OR(C39=""Ні"", ISBLANK(B39)), """", 
  (VALUE(LEFT(B39, SEARCH("":"", B39)-1))*60 + VALUE(RIGHT(B39, LEN(B39)-SEARCH("":"", B39)))) - 
  (VALUE(LEFT(INDEX($B$1:$B100, MAX(FILTER(ROW($C$4:C38), ($C$4:C38=""Так"") + ($C$4:C38=""Майже"")))), SEARCH("":"","&amp;" INDEX($B$1:$B100, MAX(FILTER(ROW($C$4:C38), ($C$4:C38=""Так"") + ($C$4:C38=""Майже"")))))-1))*60 + 
   VALUE(RIGHT(INDEX($B$1:$B100, MAX(FILTER(ROW($C$4:C38), ($C$4:C38=""Так"") + ($C$4:C38=""Майже"")))), LEN(INDEX($B$1:$B100, MAX(FILTER(ROW($C$4:C38), ("&amp;"$C$4:C38=""Так"") + ($C$4:C38=""Майже"")))))-SEARCH("":"", INDEX($B$1:$B100, MAX(FILTER(ROW($C$4:C38), ($C$4:C38=""Так"") + ($C$4:C38=""Майже""))))))))
)"),"")</f>
        <v/>
      </c>
      <c r="E39" s="38"/>
    </row>
    <row r="40">
      <c r="A40" s="39"/>
      <c r="B40" s="40"/>
      <c r="C40" s="40"/>
      <c r="D40" s="45" t="str">
        <f>IFERROR(__xludf.DUMMYFUNCTION("IF(OR(C40=""Ні"", ISBLANK(B40)), """", 
  (VALUE(LEFT(B40, SEARCH("":"", B40)-1))*60 + VALUE(RIGHT(B40, LEN(B40)-SEARCH("":"", B40)))) - 
  (VALUE(LEFT(INDEX($B$1:$B100, MAX(FILTER(ROW($C$4:C39), ($C$4:C39=""Так"") + ($C$4:C39=""Майже"")))), SEARCH("":"","&amp;" INDEX($B$1:$B100, MAX(FILTER(ROW($C$4:C39), ($C$4:C39=""Так"") + ($C$4:C39=""Майже"")))))-1))*60 + 
   VALUE(RIGHT(INDEX($B$1:$B100, MAX(FILTER(ROW($C$4:C39), ($C$4:C39=""Так"") + ($C$4:C39=""Майже"")))), LEN(INDEX($B$1:$B100, MAX(FILTER(ROW($C$4:C39), ("&amp;"$C$4:C39=""Так"") + ($C$4:C39=""Майже"")))))-SEARCH("":"", INDEX($B$1:$B100, MAX(FILTER(ROW($C$4:C39), ($C$4:C39=""Так"") + ($C$4:C39=""Майже""))))))))
)"),"")</f>
        <v/>
      </c>
      <c r="E40" s="38"/>
    </row>
    <row r="41">
      <c r="A41" s="39"/>
      <c r="B41" s="40"/>
      <c r="C41" s="40"/>
      <c r="D41" s="45" t="str">
        <f>IFERROR(__xludf.DUMMYFUNCTION("IF(OR(C41=""Ні"", ISBLANK(B41)), """", 
  (VALUE(LEFT(B41, SEARCH("":"", B41)-1))*60 + VALUE(RIGHT(B41, LEN(B41)-SEARCH("":"", B41)))) - 
  (VALUE(LEFT(INDEX($B$1:$B100, MAX(FILTER(ROW($C$4:C40), ($C$4:C40=""Так"") + ($C$4:C40=""Майже"")))), SEARCH("":"","&amp;" INDEX($B$1:$B100, MAX(FILTER(ROW($C$4:C40), ($C$4:C40=""Так"") + ($C$4:C40=""Майже"")))))-1))*60 + 
   VALUE(RIGHT(INDEX($B$1:$B100, MAX(FILTER(ROW($C$4:C40), ($C$4:C40=""Так"") + ($C$4:C40=""Майже"")))), LEN(INDEX($B$1:$B100, MAX(FILTER(ROW($C$4:C40), ("&amp;"$C$4:C40=""Так"") + ($C$4:C40=""Майже"")))))-SEARCH("":"", INDEX($B$1:$B100, MAX(FILTER(ROW($C$4:C40), ($C$4:C40=""Так"") + ($C$4:C40=""Майже""))))))))
)"),"")</f>
        <v/>
      </c>
      <c r="E41" s="38"/>
    </row>
    <row r="42">
      <c r="A42" s="39"/>
      <c r="B42" s="40"/>
      <c r="C42" s="40"/>
      <c r="D42" s="45" t="str">
        <f>IFERROR(__xludf.DUMMYFUNCTION("IF(OR(C42=""Ні"", ISBLANK(B42)), """", 
  (VALUE(LEFT(B42, SEARCH("":"", B42)-1))*60 + VALUE(RIGHT(B42, LEN(B42)-SEARCH("":"", B42)))) - 
  (VALUE(LEFT(INDEX($B$1:$B100, MAX(FILTER(ROW($C$4:C41), ($C$4:C41=""Так"") + ($C$4:C41=""Майже"")))), SEARCH("":"","&amp;" INDEX($B$1:$B100, MAX(FILTER(ROW($C$4:C41), ($C$4:C41=""Так"") + ($C$4:C41=""Майже"")))))-1))*60 + 
   VALUE(RIGHT(INDEX($B$1:$B100, MAX(FILTER(ROW($C$4:C41), ($C$4:C41=""Так"") + ($C$4:C41=""Майже"")))), LEN(INDEX($B$1:$B100, MAX(FILTER(ROW($C$4:C41), ("&amp;"$C$4:C41=""Так"") + ($C$4:C41=""Майже"")))))-SEARCH("":"", INDEX($B$1:$B100, MAX(FILTER(ROW($C$4:C41), ($C$4:C41=""Так"") + ($C$4:C41=""Майже""))))))))
)"),"")</f>
        <v/>
      </c>
      <c r="E42" s="38"/>
    </row>
    <row r="43">
      <c r="A43" s="39"/>
      <c r="B43" s="40"/>
      <c r="C43" s="40"/>
      <c r="D43" s="45" t="str">
        <f>IFERROR(__xludf.DUMMYFUNCTION("IF(OR(C43=""Ні"", ISBLANK(B43)), """", 
  (VALUE(LEFT(B43, SEARCH("":"", B43)-1))*60 + VALUE(RIGHT(B43, LEN(B43)-SEARCH("":"", B43)))) - 
  (VALUE(LEFT(INDEX($B$1:$B100, MAX(FILTER(ROW($C$4:C42), ($C$4:C42=""Так"") + ($C$4:C42=""Майже"")))), SEARCH("":"","&amp;" INDEX($B$1:$B100, MAX(FILTER(ROW($C$4:C42), ($C$4:C42=""Так"") + ($C$4:C42=""Майже"")))))-1))*60 + 
   VALUE(RIGHT(INDEX($B$1:$B100, MAX(FILTER(ROW($C$4:C42), ($C$4:C42=""Так"") + ($C$4:C42=""Майже"")))), LEN(INDEX($B$1:$B100, MAX(FILTER(ROW($C$4:C42), ("&amp;"$C$4:C42=""Так"") + ($C$4:C42=""Майже"")))))-SEARCH("":"", INDEX($B$1:$B100, MAX(FILTER(ROW($C$4:C42), ($C$4:C42=""Так"") + ($C$4:C42=""Майже""))))))))
)"),"")</f>
        <v/>
      </c>
      <c r="E43" s="38"/>
    </row>
    <row r="44">
      <c r="A44" s="39"/>
      <c r="B44" s="40"/>
      <c r="C44" s="40"/>
      <c r="D44" s="45" t="str">
        <f>IFERROR(__xludf.DUMMYFUNCTION("IF(OR(C44=""Ні"", ISBLANK(B44)), """", 
  (VALUE(LEFT(B44, SEARCH("":"", B44)-1))*60 + VALUE(RIGHT(B44, LEN(B44)-SEARCH("":"", B44)))) - 
  (VALUE(LEFT(INDEX($B$1:$B100, MAX(FILTER(ROW($C$4:C43), ($C$4:C43=""Так"") + ($C$4:C43=""Майже"")))), SEARCH("":"","&amp;" INDEX($B$1:$B100, MAX(FILTER(ROW($C$4:C43), ($C$4:C43=""Так"") + ($C$4:C43=""Майже"")))))-1))*60 + 
   VALUE(RIGHT(INDEX($B$1:$B100, MAX(FILTER(ROW($C$4:C43), ($C$4:C43=""Так"") + ($C$4:C43=""Майже"")))), LEN(INDEX($B$1:$B100, MAX(FILTER(ROW($C$4:C43), ("&amp;"$C$4:C43=""Так"") + ($C$4:C43=""Майже"")))))-SEARCH("":"", INDEX($B$1:$B100, MAX(FILTER(ROW($C$4:C43), ($C$4:C43=""Так"") + ($C$4:C43=""Майже""))))))))
)"),"")</f>
        <v/>
      </c>
      <c r="E44" s="38"/>
    </row>
    <row r="45">
      <c r="A45" s="39"/>
      <c r="B45" s="40"/>
      <c r="C45" s="40"/>
      <c r="D45" s="45" t="str">
        <f>IFERROR(__xludf.DUMMYFUNCTION("IF(OR(C45=""Ні"", ISBLANK(B45)), """", 
  (VALUE(LEFT(B45, SEARCH("":"", B45)-1))*60 + VALUE(RIGHT(B45, LEN(B45)-SEARCH("":"", B45)))) - 
  (VALUE(LEFT(INDEX($B$1:$B100, MAX(FILTER(ROW($C$4:C44), ($C$4:C44=""Так"") + ($C$4:C44=""Майже"")))), SEARCH("":"","&amp;" INDEX($B$1:$B100, MAX(FILTER(ROW($C$4:C44), ($C$4:C44=""Так"") + ($C$4:C44=""Майже"")))))-1))*60 + 
   VALUE(RIGHT(INDEX($B$1:$B100, MAX(FILTER(ROW($C$4:C44), ($C$4:C44=""Так"") + ($C$4:C44=""Майже"")))), LEN(INDEX($B$1:$B100, MAX(FILTER(ROW($C$4:C44), ("&amp;"$C$4:C44=""Так"") + ($C$4:C44=""Майже"")))))-SEARCH("":"", INDEX($B$1:$B100, MAX(FILTER(ROW($C$4:C44), ($C$4:C44=""Так"") + ($C$4:C44=""Майже""))))))))
)"),"")</f>
        <v/>
      </c>
      <c r="E45" s="38"/>
    </row>
    <row r="46">
      <c r="A46" s="39"/>
      <c r="B46" s="40"/>
      <c r="C46" s="40"/>
      <c r="D46" s="45" t="str">
        <f>IFERROR(__xludf.DUMMYFUNCTION("IF(OR(C46=""Ні"", ISBLANK(B46)), """", 
  (VALUE(LEFT(B46, SEARCH("":"", B46)-1))*60 + VALUE(RIGHT(B46, LEN(B46)-SEARCH("":"", B46)))) - 
  (VALUE(LEFT(INDEX($B$1:$B100, MAX(FILTER(ROW($C$4:C45), ($C$4:C45=""Так"") + ($C$4:C45=""Майже"")))), SEARCH("":"","&amp;" INDEX($B$1:$B100, MAX(FILTER(ROW($C$4:C45), ($C$4:C45=""Так"") + ($C$4:C45=""Майже"")))))-1))*60 + 
   VALUE(RIGHT(INDEX($B$1:$B100, MAX(FILTER(ROW($C$4:C45), ($C$4:C45=""Так"") + ($C$4:C45=""Майже"")))), LEN(INDEX($B$1:$B100, MAX(FILTER(ROW($C$4:C45), ("&amp;"$C$4:C45=""Так"") + ($C$4:C45=""Майже"")))))-SEARCH("":"", INDEX($B$1:$B100, MAX(FILTER(ROW($C$4:C45), ($C$4:C45=""Так"") + ($C$4:C45=""Майже""))))))))
)"),"")</f>
        <v/>
      </c>
      <c r="E46" s="38"/>
    </row>
    <row r="47">
      <c r="A47" s="39"/>
      <c r="B47" s="40"/>
      <c r="C47" s="40"/>
      <c r="D47" s="45" t="str">
        <f>IFERROR(__xludf.DUMMYFUNCTION("IF(OR(C47=""Ні"", ISBLANK(B47)), """", 
  (VALUE(LEFT(B47, SEARCH("":"", B47)-1))*60 + VALUE(RIGHT(B47, LEN(B47)-SEARCH("":"", B47)))) - 
  (VALUE(LEFT(INDEX($B$1:$B100, MAX(FILTER(ROW($C$4:C46), ($C$4:C46=""Так"") + ($C$4:C46=""Майже"")))), SEARCH("":"","&amp;" INDEX($B$1:$B100, MAX(FILTER(ROW($C$4:C46), ($C$4:C46=""Так"") + ($C$4:C46=""Майже"")))))-1))*60 + 
   VALUE(RIGHT(INDEX($B$1:$B100, MAX(FILTER(ROW($C$4:C46), ($C$4:C46=""Так"") + ($C$4:C46=""Майже"")))), LEN(INDEX($B$1:$B100, MAX(FILTER(ROW($C$4:C46), ("&amp;"$C$4:C46=""Так"") + ($C$4:C46=""Майже"")))))-SEARCH("":"", INDEX($B$1:$B100, MAX(FILTER(ROW($C$4:C46), ($C$4:C46=""Так"") + ($C$4:C46=""Майже""))))))))
)"),"")</f>
        <v/>
      </c>
      <c r="E47" s="38"/>
    </row>
    <row r="48">
      <c r="A48" s="39"/>
      <c r="B48" s="40"/>
      <c r="C48" s="40"/>
      <c r="D48" s="45" t="str">
        <f>IFERROR(__xludf.DUMMYFUNCTION("IF(OR(C48=""Ні"", ISBLANK(B48)), """", 
  (VALUE(LEFT(B48, SEARCH("":"", B48)-1))*60 + VALUE(RIGHT(B48, LEN(B48)-SEARCH("":"", B48)))) - 
  (VALUE(LEFT(INDEX($B$1:$B100, MAX(FILTER(ROW($C$4:C47), ($C$4:C47=""Так"") + ($C$4:C47=""Майже"")))), SEARCH("":"","&amp;" INDEX($B$1:$B100, MAX(FILTER(ROW($C$4:C47), ($C$4:C47=""Так"") + ($C$4:C47=""Майже"")))))-1))*60 + 
   VALUE(RIGHT(INDEX($B$1:$B100, MAX(FILTER(ROW($C$4:C47), ($C$4:C47=""Так"") + ($C$4:C47=""Майже"")))), LEN(INDEX($B$1:$B100, MAX(FILTER(ROW($C$4:C47), ("&amp;"$C$4:C47=""Так"") + ($C$4:C47=""Майже"")))))-SEARCH("":"", INDEX($B$1:$B100, MAX(FILTER(ROW($C$4:C47), ($C$4:C47=""Так"") + ($C$4:C47=""Майже""))))))))
)"),"")</f>
        <v/>
      </c>
      <c r="E48" s="38"/>
    </row>
    <row r="49">
      <c r="A49" s="39"/>
      <c r="B49" s="40"/>
      <c r="C49" s="40"/>
      <c r="D49" s="45" t="str">
        <f>IFERROR(__xludf.DUMMYFUNCTION("IF(OR(C49=""Ні"", ISBLANK(B49)), """", 
  (VALUE(LEFT(B49, SEARCH("":"", B49)-1))*60 + VALUE(RIGHT(B49, LEN(B49)-SEARCH("":"", B49)))) - 
  (VALUE(LEFT(INDEX($B$1:$B100, MAX(FILTER(ROW($C$4:C48), ($C$4:C48=""Так"") + ($C$4:C48=""Майже"")))), SEARCH("":"","&amp;" INDEX($B$1:$B100, MAX(FILTER(ROW($C$4:C48), ($C$4:C48=""Так"") + ($C$4:C48=""Майже"")))))-1))*60 + 
   VALUE(RIGHT(INDEX($B$1:$B100, MAX(FILTER(ROW($C$4:C48), ($C$4:C48=""Так"") + ($C$4:C48=""Майже"")))), LEN(INDEX($B$1:$B100, MAX(FILTER(ROW($C$4:C48), ("&amp;"$C$4:C48=""Так"") + ($C$4:C48=""Майже"")))))-SEARCH("":"", INDEX($B$1:$B100, MAX(FILTER(ROW($C$4:C48), ($C$4:C48=""Так"") + ($C$4:C48=""Майже""))))))))
)"),"")</f>
        <v/>
      </c>
      <c r="E49" s="38"/>
    </row>
    <row r="50">
      <c r="A50" s="39"/>
      <c r="B50" s="40"/>
      <c r="C50" s="40"/>
      <c r="D50" s="45" t="str">
        <f>IFERROR(__xludf.DUMMYFUNCTION("IF(OR(C50=""Ні"", ISBLANK(B50)), """", 
  (VALUE(LEFT(B50, SEARCH("":"", B50)-1))*60 + VALUE(RIGHT(B50, LEN(B50)-SEARCH("":"", B50)))) - 
  (VALUE(LEFT(INDEX($B$1:$B100, MAX(FILTER(ROW($C$4:C49), ($C$4:C49=""Так"") + ($C$4:C49=""Майже"")))), SEARCH("":"","&amp;" INDEX($B$1:$B100, MAX(FILTER(ROW($C$4:C49), ($C$4:C49=""Так"") + ($C$4:C49=""Майже"")))))-1))*60 + 
   VALUE(RIGHT(INDEX($B$1:$B100, MAX(FILTER(ROW($C$4:C49), ($C$4:C49=""Так"") + ($C$4:C49=""Майже"")))), LEN(INDEX($B$1:$B100, MAX(FILTER(ROW($C$4:C49), ("&amp;"$C$4:C49=""Так"") + ($C$4:C49=""Майже"")))))-SEARCH("":"", INDEX($B$1:$B100, MAX(FILTER(ROW($C$4:C49), ($C$4:C49=""Так"") + ($C$4:C49=""Майже""))))))))
)"),"")</f>
        <v/>
      </c>
      <c r="E50" s="38"/>
    </row>
    <row r="51">
      <c r="A51" s="39"/>
      <c r="B51" s="40"/>
      <c r="C51" s="40"/>
      <c r="D51" s="45" t="str">
        <f>IFERROR(__xludf.DUMMYFUNCTION("IF(OR(C51=""Ні"", ISBLANK(B51)), """", 
  (VALUE(LEFT(B51, SEARCH("":"", B51)-1))*60 + VALUE(RIGHT(B51, LEN(B51)-SEARCH("":"", B51)))) - 
  (VALUE(LEFT(INDEX($B$1:$B100, MAX(FILTER(ROW($C$4:C50), ($C$4:C50=""Так"") + ($C$4:C50=""Майже"")))), SEARCH("":"","&amp;" INDEX($B$1:$B100, MAX(FILTER(ROW($C$4:C50), ($C$4:C50=""Так"") + ($C$4:C50=""Майже"")))))-1))*60 + 
   VALUE(RIGHT(INDEX($B$1:$B100, MAX(FILTER(ROW($C$4:C50), ($C$4:C50=""Так"") + ($C$4:C50=""Майже"")))), LEN(INDEX($B$1:$B100, MAX(FILTER(ROW($C$4:C50), ("&amp;"$C$4:C50=""Так"") + ($C$4:C50=""Майже"")))))-SEARCH("":"", INDEX($B$1:$B100, MAX(FILTER(ROW($C$4:C50), ($C$4:C50=""Так"") + ($C$4:C50=""Майже""))))))))
)"),"")</f>
        <v/>
      </c>
      <c r="E51" s="38"/>
    </row>
    <row r="52">
      <c r="A52" s="39"/>
      <c r="B52" s="40"/>
      <c r="C52" s="40"/>
      <c r="D52" s="45" t="str">
        <f>IFERROR(__xludf.DUMMYFUNCTION("IF(OR(C52=""Ні"", ISBLANK(B52)), """", 
  (VALUE(LEFT(B52, SEARCH("":"", B52)-1))*60 + VALUE(RIGHT(B52, LEN(B52)-SEARCH("":"", B52)))) - 
  (VALUE(LEFT(INDEX($B$1:$B100, MAX(FILTER(ROW($C$4:C51), ($C$4:C51=""Так"") + ($C$4:C51=""Майже"")))), SEARCH("":"","&amp;" INDEX($B$1:$B100, MAX(FILTER(ROW($C$4:C51), ($C$4:C51=""Так"") + ($C$4:C51=""Майже"")))))-1))*60 + 
   VALUE(RIGHT(INDEX($B$1:$B100, MAX(FILTER(ROW($C$4:C51), ($C$4:C51=""Так"") + ($C$4:C51=""Майже"")))), LEN(INDEX($B$1:$B100, MAX(FILTER(ROW($C$4:C51), ("&amp;"$C$4:C51=""Так"") + ($C$4:C51=""Майже"")))))-SEARCH("":"", INDEX($B$1:$B100, MAX(FILTER(ROW($C$4:C51), ($C$4:C51=""Так"") + ($C$4:C51=""Майже""))))))))
)"),"")</f>
        <v/>
      </c>
      <c r="E52" s="38"/>
    </row>
    <row r="53">
      <c r="A53" s="39"/>
      <c r="B53" s="40"/>
      <c r="C53" s="40"/>
      <c r="D53" s="45" t="str">
        <f>IFERROR(__xludf.DUMMYFUNCTION("IF(OR(C53=""Ні"", ISBLANK(B53)), """", 
  (VALUE(LEFT(B53, SEARCH("":"", B53)-1))*60 + VALUE(RIGHT(B53, LEN(B53)-SEARCH("":"", B53)))) - 
  (VALUE(LEFT(INDEX($B$1:$B100, MAX(FILTER(ROW($C$4:C52), ($C$4:C52=""Так"") + ($C$4:C52=""Майже"")))), SEARCH("":"","&amp;" INDEX($B$1:$B100, MAX(FILTER(ROW($C$4:C52), ($C$4:C52=""Так"") + ($C$4:C52=""Майже"")))))-1))*60 + 
   VALUE(RIGHT(INDEX($B$1:$B100, MAX(FILTER(ROW($C$4:C52), ($C$4:C52=""Так"") + ($C$4:C52=""Майже"")))), LEN(INDEX($B$1:$B100, MAX(FILTER(ROW($C$4:C52), ("&amp;"$C$4:C52=""Так"") + ($C$4:C52=""Майже"")))))-SEARCH("":"", INDEX($B$1:$B100, MAX(FILTER(ROW($C$4:C52), ($C$4:C52=""Так"") + ($C$4:C52=""Майже""))))))))
)"),"")</f>
        <v/>
      </c>
      <c r="E53" s="38"/>
    </row>
    <row r="54">
      <c r="A54" s="39"/>
      <c r="B54" s="40"/>
      <c r="C54" s="40"/>
      <c r="D54" s="45" t="str">
        <f>IFERROR(__xludf.DUMMYFUNCTION("IF(OR(C54=""Ні"", ISBLANK(B54)), """", 
  (VALUE(LEFT(B54, SEARCH("":"", B54)-1))*60 + VALUE(RIGHT(B54, LEN(B54)-SEARCH("":"", B54)))) - 
  (VALUE(LEFT(INDEX($B$1:$B100, MAX(FILTER(ROW($C$4:C53), ($C$4:C53=""Так"") + ($C$4:C53=""Майже"")))), SEARCH("":"","&amp;" INDEX($B$1:$B100, MAX(FILTER(ROW($C$4:C53), ($C$4:C53=""Так"") + ($C$4:C53=""Майже"")))))-1))*60 + 
   VALUE(RIGHT(INDEX($B$1:$B100, MAX(FILTER(ROW($C$4:C53), ($C$4:C53=""Так"") + ($C$4:C53=""Майже"")))), LEN(INDEX($B$1:$B100, MAX(FILTER(ROW($C$4:C53), ("&amp;"$C$4:C53=""Так"") + ($C$4:C53=""Майже"")))))-SEARCH("":"", INDEX($B$1:$B100, MAX(FILTER(ROW($C$4:C53), ($C$4:C53=""Так"") + ($C$4:C53=""Майже""))))))))
)"),"")</f>
        <v/>
      </c>
      <c r="E54" s="38"/>
    </row>
    <row r="55">
      <c r="A55" s="39"/>
      <c r="B55" s="40"/>
      <c r="C55" s="40"/>
      <c r="D55" s="45" t="str">
        <f>IFERROR(__xludf.DUMMYFUNCTION("IF(OR(C55=""Ні"", ISBLANK(B55)), """", 
  (VALUE(LEFT(B55, SEARCH("":"", B55)-1))*60 + VALUE(RIGHT(B55, LEN(B55)-SEARCH("":"", B55)))) - 
  (VALUE(LEFT(INDEX($B$1:$B100, MAX(FILTER(ROW($C$4:C54), ($C$4:C54=""Так"") + ($C$4:C54=""Майже"")))), SEARCH("":"","&amp;" INDEX($B$1:$B100, MAX(FILTER(ROW($C$4:C54), ($C$4:C54=""Так"") + ($C$4:C54=""Майже"")))))-1))*60 + 
   VALUE(RIGHT(INDEX($B$1:$B100, MAX(FILTER(ROW($C$4:C54), ($C$4:C54=""Так"") + ($C$4:C54=""Майже"")))), LEN(INDEX($B$1:$B100, MAX(FILTER(ROW($C$4:C54), ("&amp;"$C$4:C54=""Так"") + ($C$4:C54=""Майже"")))))-SEARCH("":"", INDEX($B$1:$B100, MAX(FILTER(ROW($C$4:C54), ($C$4:C54=""Так"") + ($C$4:C54=""Майже""))))))))
)"),"")</f>
        <v/>
      </c>
      <c r="E55" s="38"/>
    </row>
    <row r="56">
      <c r="A56" s="39"/>
      <c r="B56" s="40"/>
      <c r="C56" s="40"/>
      <c r="D56" s="45" t="str">
        <f>IFERROR(__xludf.DUMMYFUNCTION("IF(OR(C56=""Ні"", ISBLANK(B56)), """", 
  (VALUE(LEFT(B56, SEARCH("":"", B56)-1))*60 + VALUE(RIGHT(B56, LEN(B56)-SEARCH("":"", B56)))) - 
  (VALUE(LEFT(INDEX($B$1:$B100, MAX(FILTER(ROW($C$4:C55), ($C$4:C55=""Так"") + ($C$4:C55=""Майже"")))), SEARCH("":"","&amp;" INDEX($B$1:$B100, MAX(FILTER(ROW($C$4:C55), ($C$4:C55=""Так"") + ($C$4:C55=""Майже"")))))-1))*60 + 
   VALUE(RIGHT(INDEX($B$1:$B100, MAX(FILTER(ROW($C$4:C55), ($C$4:C55=""Так"") + ($C$4:C55=""Майже"")))), LEN(INDEX($B$1:$B100, MAX(FILTER(ROW($C$4:C55), ("&amp;"$C$4:C55=""Так"") + ($C$4:C55=""Майже"")))))-SEARCH("":"", INDEX($B$1:$B100, MAX(FILTER(ROW($C$4:C55), ($C$4:C55=""Так"") + ($C$4:C55=""Майже""))))))))
)"),"")</f>
        <v/>
      </c>
      <c r="E56" s="38"/>
    </row>
    <row r="57">
      <c r="A57" s="39"/>
      <c r="B57" s="40"/>
      <c r="C57" s="40"/>
      <c r="D57" s="45" t="str">
        <f>IFERROR(__xludf.DUMMYFUNCTION("IF(OR(C57=""Ні"", ISBLANK(B57)), """", 
  (VALUE(LEFT(B57, SEARCH("":"", B57)-1))*60 + VALUE(RIGHT(B57, LEN(B57)-SEARCH("":"", B57)))) - 
  (VALUE(LEFT(INDEX($B$1:$B100, MAX(FILTER(ROW($C$4:C56), ($C$4:C56=""Так"") + ($C$4:C56=""Майже"")))), SEARCH("":"","&amp;" INDEX($B$1:$B100, MAX(FILTER(ROW($C$4:C56), ($C$4:C56=""Так"") + ($C$4:C56=""Майже"")))))-1))*60 + 
   VALUE(RIGHT(INDEX($B$1:$B100, MAX(FILTER(ROW($C$4:C56), ($C$4:C56=""Так"") + ($C$4:C56=""Майже"")))), LEN(INDEX($B$1:$B100, MAX(FILTER(ROW($C$4:C56), ("&amp;"$C$4:C56=""Так"") + ($C$4:C56=""Майже"")))))-SEARCH("":"", INDEX($B$1:$B100, MAX(FILTER(ROW($C$4:C56), ($C$4:C56=""Так"") + ($C$4:C56=""Майже""))))))))
)"),"")</f>
        <v/>
      </c>
      <c r="E57" s="38"/>
    </row>
    <row r="58">
      <c r="A58" s="39"/>
      <c r="B58" s="40"/>
      <c r="C58" s="40"/>
      <c r="D58" s="45" t="str">
        <f>IFERROR(__xludf.DUMMYFUNCTION("IF(OR(C58=""Ні"", ISBLANK(B58)), """", 
  (VALUE(LEFT(B58, SEARCH("":"", B58)-1))*60 + VALUE(RIGHT(B58, LEN(B58)-SEARCH("":"", B58)))) - 
  (VALUE(LEFT(INDEX($B$1:$B100, MAX(FILTER(ROW($C$4:C57), ($C$4:C57=""Так"") + ($C$4:C57=""Майже"")))), SEARCH("":"","&amp;" INDEX($B$1:$B100, MAX(FILTER(ROW($C$4:C57), ($C$4:C57=""Так"") + ($C$4:C57=""Майже"")))))-1))*60 + 
   VALUE(RIGHT(INDEX($B$1:$B100, MAX(FILTER(ROW($C$4:C57), ($C$4:C57=""Так"") + ($C$4:C57=""Майже"")))), LEN(INDEX($B$1:$B100, MAX(FILTER(ROW($C$4:C57), ("&amp;"$C$4:C57=""Так"") + ($C$4:C57=""Майже"")))))-SEARCH("":"", INDEX($B$1:$B100, MAX(FILTER(ROW($C$4:C57), ($C$4:C57=""Так"") + ($C$4:C57=""Майже""))))))))
)"),"")</f>
        <v/>
      </c>
      <c r="E58" s="38"/>
    </row>
    <row r="59">
      <c r="A59" s="39"/>
      <c r="B59" s="40"/>
      <c r="C59" s="40"/>
      <c r="D59" s="45" t="str">
        <f>IFERROR(__xludf.DUMMYFUNCTION("IF(OR(C59=""Ні"", ISBLANK(B59)), """", 
  (VALUE(LEFT(B59, SEARCH("":"", B59)-1))*60 + VALUE(RIGHT(B59, LEN(B59)-SEARCH("":"", B59)))) - 
  (VALUE(LEFT(INDEX($B$1:$B100, MAX(FILTER(ROW($C$4:C58), ($C$4:C58=""Так"") + ($C$4:C58=""Майже"")))), SEARCH("":"","&amp;" INDEX($B$1:$B100, MAX(FILTER(ROW($C$4:C58), ($C$4:C58=""Так"") + ($C$4:C58=""Майже"")))))-1))*60 + 
   VALUE(RIGHT(INDEX($B$1:$B100, MAX(FILTER(ROW($C$4:C58), ($C$4:C58=""Так"") + ($C$4:C58=""Майже"")))), LEN(INDEX($B$1:$B100, MAX(FILTER(ROW($C$4:C58), ("&amp;"$C$4:C58=""Так"") + ($C$4:C58=""Майже"")))))-SEARCH("":"", INDEX($B$1:$B100, MAX(FILTER(ROW($C$4:C58), ($C$4:C58=""Так"") + ($C$4:C58=""Майже""))))))))
)"),"")</f>
        <v/>
      </c>
      <c r="E59" s="38"/>
    </row>
    <row r="60">
      <c r="A60" s="39"/>
      <c r="B60" s="40"/>
      <c r="C60" s="40"/>
      <c r="D60" s="45" t="str">
        <f>IFERROR(__xludf.DUMMYFUNCTION("IF(OR(C60=""Ні"", ISBLANK(B60)), """", 
  (VALUE(LEFT(B60, SEARCH("":"", B60)-1))*60 + VALUE(RIGHT(B60, LEN(B60)-SEARCH("":"", B60)))) - 
  (VALUE(LEFT(INDEX($B$1:$B100, MAX(FILTER(ROW($C$4:C59), ($C$4:C59=""Так"") + ($C$4:C59=""Майже"")))), SEARCH("":"","&amp;" INDEX($B$1:$B100, MAX(FILTER(ROW($C$4:C59), ($C$4:C59=""Так"") + ($C$4:C59=""Майже"")))))-1))*60 + 
   VALUE(RIGHT(INDEX($B$1:$B100, MAX(FILTER(ROW($C$4:C59), ($C$4:C59=""Так"") + ($C$4:C59=""Майже"")))), LEN(INDEX($B$1:$B100, MAX(FILTER(ROW($C$4:C59), ("&amp;"$C$4:C59=""Так"") + ($C$4:C59=""Майже"")))))-SEARCH("":"", INDEX($B$1:$B100, MAX(FILTER(ROW($C$4:C59), ($C$4:C59=""Так"") + ($C$4:C59=""Майже""))))))))
)"),"")</f>
        <v/>
      </c>
      <c r="E60" s="38"/>
    </row>
    <row r="61">
      <c r="A61" s="39"/>
      <c r="B61" s="40"/>
      <c r="C61" s="40"/>
      <c r="D61" s="45" t="str">
        <f>IFERROR(__xludf.DUMMYFUNCTION("IF(OR(C61=""Ні"", ISBLANK(B61)), """", 
  (VALUE(LEFT(B61, SEARCH("":"", B61)-1))*60 + VALUE(RIGHT(B61, LEN(B61)-SEARCH("":"", B61)))) - 
  (VALUE(LEFT(INDEX($B$1:$B100, MAX(FILTER(ROW($C$4:C60), ($C$4:C60=""Так"") + ($C$4:C60=""Майже"")))), SEARCH("":"","&amp;" INDEX($B$1:$B100, MAX(FILTER(ROW($C$4:C60), ($C$4:C60=""Так"") + ($C$4:C60=""Майже"")))))-1))*60 + 
   VALUE(RIGHT(INDEX($B$1:$B100, MAX(FILTER(ROW($C$4:C60), ($C$4:C60=""Так"") + ($C$4:C60=""Майже"")))), LEN(INDEX($B$1:$B100, MAX(FILTER(ROW($C$4:C60), ("&amp;"$C$4:C60=""Так"") + ($C$4:C60=""Майже"")))))-SEARCH("":"", INDEX($B$1:$B100, MAX(FILTER(ROW($C$4:C60), ($C$4:C60=""Так"") + ($C$4:C60=""Майже""))))))))
)"),"")</f>
        <v/>
      </c>
      <c r="E61" s="38"/>
    </row>
    <row r="62">
      <c r="A62" s="39"/>
      <c r="B62" s="40"/>
      <c r="C62" s="40"/>
      <c r="D62" s="45" t="str">
        <f>IFERROR(__xludf.DUMMYFUNCTION("IF(OR(C62=""Ні"", ISBLANK(B62)), """", 
  (VALUE(LEFT(B62, SEARCH("":"", B62)-1))*60 + VALUE(RIGHT(B62, LEN(B62)-SEARCH("":"", B62)))) - 
  (VALUE(LEFT(INDEX($B$1:$B100, MAX(FILTER(ROW($C$4:C61), ($C$4:C61=""Так"") + ($C$4:C61=""Майже"")))), SEARCH("":"","&amp;" INDEX($B$1:$B100, MAX(FILTER(ROW($C$4:C61), ($C$4:C61=""Так"") + ($C$4:C61=""Майже"")))))-1))*60 + 
   VALUE(RIGHT(INDEX($B$1:$B100, MAX(FILTER(ROW($C$4:C61), ($C$4:C61=""Так"") + ($C$4:C61=""Майже"")))), LEN(INDEX($B$1:$B100, MAX(FILTER(ROW($C$4:C61), ("&amp;"$C$4:C61=""Так"") + ($C$4:C61=""Майже"")))))-SEARCH("":"", INDEX($B$1:$B100, MAX(FILTER(ROW($C$4:C61), ($C$4:C61=""Так"") + ($C$4:C61=""Майже""))))))))
)"),"")</f>
        <v/>
      </c>
      <c r="E62" s="38"/>
    </row>
    <row r="63">
      <c r="A63" s="39"/>
      <c r="B63" s="40"/>
      <c r="C63" s="40"/>
      <c r="D63" s="45" t="str">
        <f>IFERROR(__xludf.DUMMYFUNCTION("IF(OR(C63=""Ні"", ISBLANK(B63)), """", 
  (VALUE(LEFT(B63, SEARCH("":"", B63)-1))*60 + VALUE(RIGHT(B63, LEN(B63)-SEARCH("":"", B63)))) - 
  (VALUE(LEFT(INDEX($B$1:$B100, MAX(FILTER(ROW($C$4:C62), ($C$4:C62=""Так"") + ($C$4:C62=""Майже"")))), SEARCH("":"","&amp;" INDEX($B$1:$B100, MAX(FILTER(ROW($C$4:C62), ($C$4:C62=""Так"") + ($C$4:C62=""Майже"")))))-1))*60 + 
   VALUE(RIGHT(INDEX($B$1:$B100, MAX(FILTER(ROW($C$4:C62), ($C$4:C62=""Так"") + ($C$4:C62=""Майже"")))), LEN(INDEX($B$1:$B100, MAX(FILTER(ROW($C$4:C62), ("&amp;"$C$4:C62=""Так"") + ($C$4:C62=""Майже"")))))-SEARCH("":"", INDEX($B$1:$B100, MAX(FILTER(ROW($C$4:C62), ($C$4:C62=""Так"") + ($C$4:C62=""Майже""))))))))
)"),"")</f>
        <v/>
      </c>
      <c r="E63" s="38"/>
    </row>
    <row r="64">
      <c r="A64" s="39"/>
      <c r="B64" s="40"/>
      <c r="C64" s="40"/>
      <c r="D64" s="45" t="str">
        <f>IFERROR(__xludf.DUMMYFUNCTION("IF(OR(C64=""Ні"", ISBLANK(B64)), """", 
  (VALUE(LEFT(B64, SEARCH("":"", B64)-1))*60 + VALUE(RIGHT(B64, LEN(B64)-SEARCH("":"", B64)))) - 
  (VALUE(LEFT(INDEX($B$1:$B100, MAX(FILTER(ROW($C$4:C63), ($C$4:C63=""Так"") + ($C$4:C63=""Майже"")))), SEARCH("":"","&amp;" INDEX($B$1:$B100, MAX(FILTER(ROW($C$4:C63), ($C$4:C63=""Так"") + ($C$4:C63=""Майже"")))))-1))*60 + 
   VALUE(RIGHT(INDEX($B$1:$B100, MAX(FILTER(ROW($C$4:C63), ($C$4:C63=""Так"") + ($C$4:C63=""Майже"")))), LEN(INDEX($B$1:$B100, MAX(FILTER(ROW($C$4:C63), ("&amp;"$C$4:C63=""Так"") + ($C$4:C63=""Майже"")))))-SEARCH("":"", INDEX($B$1:$B100, MAX(FILTER(ROW($C$4:C63), ($C$4:C63=""Так"") + ($C$4:C63=""Майже""))))))))
)"),"")</f>
        <v/>
      </c>
      <c r="E64" s="38"/>
    </row>
    <row r="65">
      <c r="A65" s="39"/>
      <c r="B65" s="40"/>
      <c r="C65" s="40"/>
      <c r="D65" s="45" t="str">
        <f>IFERROR(__xludf.DUMMYFUNCTION("IF(OR(C65=""Ні"", ISBLANK(B65)), """", 
  (VALUE(LEFT(B65, SEARCH("":"", B65)-1))*60 + VALUE(RIGHT(B65, LEN(B65)-SEARCH("":"", B65)))) - 
  (VALUE(LEFT(INDEX($B$1:$B100, MAX(FILTER(ROW($C$4:C64), ($C$4:C64=""Так"") + ($C$4:C64=""Майже"")))), SEARCH("":"","&amp;" INDEX($B$1:$B100, MAX(FILTER(ROW($C$4:C64), ($C$4:C64=""Так"") + ($C$4:C64=""Майже"")))))-1))*60 + 
   VALUE(RIGHT(INDEX($B$1:$B100, MAX(FILTER(ROW($C$4:C64), ($C$4:C64=""Так"") + ($C$4:C64=""Майже"")))), LEN(INDEX($B$1:$B100, MAX(FILTER(ROW($C$4:C64), ("&amp;"$C$4:C64=""Так"") + ($C$4:C64=""Майже"")))))-SEARCH("":"", INDEX($B$1:$B100, MAX(FILTER(ROW($C$4:C64), ($C$4:C64=""Так"") + ($C$4:C64=""Майже""))))))))
)"),"")</f>
        <v/>
      </c>
      <c r="E65" s="38"/>
    </row>
    <row r="66">
      <c r="A66" s="39"/>
      <c r="B66" s="40"/>
      <c r="C66" s="40"/>
      <c r="D66" s="45" t="str">
        <f>IFERROR(__xludf.DUMMYFUNCTION("IF(OR(C66=""Ні"", ISBLANK(B66)), """", 
  (VALUE(LEFT(B66, SEARCH("":"", B66)-1))*60 + VALUE(RIGHT(B66, LEN(B66)-SEARCH("":"", B66)))) - 
  (VALUE(LEFT(INDEX($B$1:$B100, MAX(FILTER(ROW($C$4:C65), ($C$4:C65=""Так"") + ($C$4:C65=""Майже"")))), SEARCH("":"","&amp;" INDEX($B$1:$B100, MAX(FILTER(ROW($C$4:C65), ($C$4:C65=""Так"") + ($C$4:C65=""Майже"")))))-1))*60 + 
   VALUE(RIGHT(INDEX($B$1:$B100, MAX(FILTER(ROW($C$4:C65), ($C$4:C65=""Так"") + ($C$4:C65=""Майже"")))), LEN(INDEX($B$1:$B100, MAX(FILTER(ROW($C$4:C65), ("&amp;"$C$4:C65=""Так"") + ($C$4:C65=""Майже"")))))-SEARCH("":"", INDEX($B$1:$B100, MAX(FILTER(ROW($C$4:C65), ($C$4:C65=""Так"") + ($C$4:C65=""Майже""))))))))
)"),"")</f>
        <v/>
      </c>
      <c r="E66" s="38"/>
    </row>
    <row r="67">
      <c r="A67" s="39"/>
      <c r="B67" s="40"/>
      <c r="C67" s="40"/>
      <c r="D67" s="45" t="str">
        <f>IFERROR(__xludf.DUMMYFUNCTION("IF(OR(C67=""Ні"", ISBLANK(B67)), """", 
  (VALUE(LEFT(B67, SEARCH("":"", B67)-1))*60 + VALUE(RIGHT(B67, LEN(B67)-SEARCH("":"", B67)))) - 
  (VALUE(LEFT(INDEX($B$1:$B100, MAX(FILTER(ROW($C$4:C66), ($C$4:C66=""Так"") + ($C$4:C66=""Майже"")))), SEARCH("":"","&amp;" INDEX($B$1:$B100, MAX(FILTER(ROW($C$4:C66), ($C$4:C66=""Так"") + ($C$4:C66=""Майже"")))))-1))*60 + 
   VALUE(RIGHT(INDEX($B$1:$B100, MAX(FILTER(ROW($C$4:C66), ($C$4:C66=""Так"") + ($C$4:C66=""Майже"")))), LEN(INDEX($B$1:$B100, MAX(FILTER(ROW($C$4:C66), ("&amp;"$C$4:C66=""Так"") + ($C$4:C66=""Майже"")))))-SEARCH("":"", INDEX($B$1:$B100, MAX(FILTER(ROW($C$4:C66), ($C$4:C66=""Так"") + ($C$4:C66=""Майже""))))))))
)"),"")</f>
        <v/>
      </c>
      <c r="E67" s="38"/>
    </row>
    <row r="68">
      <c r="A68" s="39"/>
      <c r="B68" s="40"/>
      <c r="C68" s="40"/>
      <c r="D68" s="45" t="str">
        <f>IFERROR(__xludf.DUMMYFUNCTION("IF(OR(C68=""Ні"", ISBLANK(B68)), """", 
  (VALUE(LEFT(B68, SEARCH("":"", B68)-1))*60 + VALUE(RIGHT(B68, LEN(B68)-SEARCH("":"", B68)))) - 
  (VALUE(LEFT(INDEX($B$1:$B100, MAX(FILTER(ROW($C$4:C67), ($C$4:C67=""Так"") + ($C$4:C67=""Майже"")))), SEARCH("":"","&amp;" INDEX($B$1:$B100, MAX(FILTER(ROW($C$4:C67), ($C$4:C67=""Так"") + ($C$4:C67=""Майже"")))))-1))*60 + 
   VALUE(RIGHT(INDEX($B$1:$B100, MAX(FILTER(ROW($C$4:C67), ($C$4:C67=""Так"") + ($C$4:C67=""Майже"")))), LEN(INDEX($B$1:$B100, MAX(FILTER(ROW($C$4:C67), ("&amp;"$C$4:C67=""Так"") + ($C$4:C67=""Майже"")))))-SEARCH("":"", INDEX($B$1:$B100, MAX(FILTER(ROW($C$4:C67), ($C$4:C67=""Так"") + ($C$4:C67=""Майже""))))))))
)"),"")</f>
        <v/>
      </c>
      <c r="E68" s="38"/>
    </row>
    <row r="69">
      <c r="A69" s="39"/>
      <c r="B69" s="40"/>
      <c r="C69" s="40"/>
      <c r="D69" s="45" t="str">
        <f>IFERROR(__xludf.DUMMYFUNCTION("IF(OR(C69=""Ні"", ISBLANK(B69)), """", 
  (VALUE(LEFT(B69, SEARCH("":"", B69)-1))*60 + VALUE(RIGHT(B69, LEN(B69)-SEARCH("":"", B69)))) - 
  (VALUE(LEFT(INDEX($B$1:$B100, MAX(FILTER(ROW($C$4:C68), ($C$4:C68=""Так"") + ($C$4:C68=""Майже"")))), SEARCH("":"","&amp;" INDEX($B$1:$B100, MAX(FILTER(ROW($C$4:C68), ($C$4:C68=""Так"") + ($C$4:C68=""Майже"")))))-1))*60 + 
   VALUE(RIGHT(INDEX($B$1:$B100, MAX(FILTER(ROW($C$4:C68), ($C$4:C68=""Так"") + ($C$4:C68=""Майже"")))), LEN(INDEX($B$1:$B100, MAX(FILTER(ROW($C$4:C68), ("&amp;"$C$4:C68=""Так"") + ($C$4:C68=""Майже"")))))-SEARCH("":"", INDEX($B$1:$B100, MAX(FILTER(ROW($C$4:C68), ($C$4:C68=""Так"") + ($C$4:C68=""Майже""))))))))
)"),"")</f>
        <v/>
      </c>
      <c r="E69" s="38"/>
    </row>
    <row r="70">
      <c r="A70" s="39"/>
      <c r="B70" s="40"/>
      <c r="C70" s="40"/>
      <c r="D70" s="45" t="str">
        <f>IFERROR(__xludf.DUMMYFUNCTION("IF(OR(C70=""Ні"", ISBLANK(B70)), """", 
  (VALUE(LEFT(B70, SEARCH("":"", B70)-1))*60 + VALUE(RIGHT(B70, LEN(B70)-SEARCH("":"", B70)))) - 
  (VALUE(LEFT(INDEX($B$1:$B100, MAX(FILTER(ROW($C$4:C69), ($C$4:C69=""Так"") + ($C$4:C69=""Майже"")))), SEARCH("":"","&amp;" INDEX($B$1:$B100, MAX(FILTER(ROW($C$4:C69), ($C$4:C69=""Так"") + ($C$4:C69=""Майже"")))))-1))*60 + 
   VALUE(RIGHT(INDEX($B$1:$B100, MAX(FILTER(ROW($C$4:C69), ($C$4:C69=""Так"") + ($C$4:C69=""Майже"")))), LEN(INDEX($B$1:$B100, MAX(FILTER(ROW($C$4:C69), ("&amp;"$C$4:C69=""Так"") + ($C$4:C69=""Майже"")))))-SEARCH("":"", INDEX($B$1:$B100, MAX(FILTER(ROW($C$4:C69), ($C$4:C69=""Так"") + ($C$4:C69=""Майже""))))))))
)"),"")</f>
        <v/>
      </c>
      <c r="E70" s="38"/>
    </row>
    <row r="71">
      <c r="A71" s="39"/>
      <c r="B71" s="40"/>
      <c r="C71" s="40"/>
      <c r="D71" s="45" t="str">
        <f>IFERROR(__xludf.DUMMYFUNCTION("IF(OR(C71=""Ні"", ISBLANK(B71)), """", 
  (VALUE(LEFT(B71, SEARCH("":"", B71)-1))*60 + VALUE(RIGHT(B71, LEN(B71)-SEARCH("":"", B71)))) - 
  (VALUE(LEFT(INDEX($B$1:$B100, MAX(FILTER(ROW($C$4:C70), ($C$4:C70=""Так"") + ($C$4:C70=""Майже"")))), SEARCH("":"","&amp;" INDEX($B$1:$B100, MAX(FILTER(ROW($C$4:C70), ($C$4:C70=""Так"") + ($C$4:C70=""Майже"")))))-1))*60 + 
   VALUE(RIGHT(INDEX($B$1:$B100, MAX(FILTER(ROW($C$4:C70), ($C$4:C70=""Так"") + ($C$4:C70=""Майже"")))), LEN(INDEX($B$1:$B100, MAX(FILTER(ROW($C$4:C70), ("&amp;"$C$4:C70=""Так"") + ($C$4:C70=""Майже"")))))-SEARCH("":"", INDEX($B$1:$B100, MAX(FILTER(ROW($C$4:C70), ($C$4:C70=""Так"") + ($C$4:C70=""Майже""))))))))
)"),"")</f>
        <v/>
      </c>
      <c r="E71" s="38"/>
    </row>
    <row r="72">
      <c r="A72" s="39"/>
      <c r="B72" s="40"/>
      <c r="C72" s="40"/>
      <c r="D72" s="45" t="str">
        <f>IFERROR(__xludf.DUMMYFUNCTION("IF(OR(C72=""Ні"", ISBLANK(B72)), """", 
  (VALUE(LEFT(B72, SEARCH("":"", B72)-1))*60 + VALUE(RIGHT(B72, LEN(B72)-SEARCH("":"", B72)))) - 
  (VALUE(LEFT(INDEX($B$1:$B100, MAX(FILTER(ROW($C$4:C71), ($C$4:C71=""Так"") + ($C$4:C71=""Майже"")))), SEARCH("":"","&amp;" INDEX($B$1:$B100, MAX(FILTER(ROW($C$4:C71), ($C$4:C71=""Так"") + ($C$4:C71=""Майже"")))))-1))*60 + 
   VALUE(RIGHT(INDEX($B$1:$B100, MAX(FILTER(ROW($C$4:C71), ($C$4:C71=""Так"") + ($C$4:C71=""Майже"")))), LEN(INDEX($B$1:$B100, MAX(FILTER(ROW($C$4:C71), ("&amp;"$C$4:C71=""Так"") + ($C$4:C71=""Майже"")))))-SEARCH("":"", INDEX($B$1:$B100, MAX(FILTER(ROW($C$4:C71), ($C$4:C71=""Так"") + ($C$4:C71=""Майже""))))))))
)"),"")</f>
        <v/>
      </c>
      <c r="E72" s="38"/>
    </row>
    <row r="73">
      <c r="A73" s="39"/>
      <c r="B73" s="40"/>
      <c r="C73" s="40"/>
      <c r="D73" s="45" t="str">
        <f>IFERROR(__xludf.DUMMYFUNCTION("IF(OR(C73=""Ні"", ISBLANK(B73)), """", 
  (VALUE(LEFT(B73, SEARCH("":"", B73)-1))*60 + VALUE(RIGHT(B73, LEN(B73)-SEARCH("":"", B73)))) - 
  (VALUE(LEFT(INDEX($B$1:$B100, MAX(FILTER(ROW($C$4:C72), ($C$4:C72=""Так"") + ($C$4:C72=""Майже"")))), SEARCH("":"","&amp;" INDEX($B$1:$B100, MAX(FILTER(ROW($C$4:C72), ($C$4:C72=""Так"") + ($C$4:C72=""Майже"")))))-1))*60 + 
   VALUE(RIGHT(INDEX($B$1:$B100, MAX(FILTER(ROW($C$4:C72), ($C$4:C72=""Так"") + ($C$4:C72=""Майже"")))), LEN(INDEX($B$1:$B100, MAX(FILTER(ROW($C$4:C72), ("&amp;"$C$4:C72=""Так"") + ($C$4:C72=""Майже"")))))-SEARCH("":"", INDEX($B$1:$B100, MAX(FILTER(ROW($C$4:C72), ($C$4:C72=""Так"") + ($C$4:C72=""Майже""))))))))
)"),"")</f>
        <v/>
      </c>
      <c r="E73" s="38"/>
    </row>
    <row r="74">
      <c r="A74" s="39"/>
      <c r="B74" s="40"/>
      <c r="C74" s="40"/>
      <c r="D74" s="45" t="str">
        <f>IFERROR(__xludf.DUMMYFUNCTION("IF(OR(C74=""Ні"", ISBLANK(B74)), """", 
  (VALUE(LEFT(B74, SEARCH("":"", B74)-1))*60 + VALUE(RIGHT(B74, LEN(B74)-SEARCH("":"", B74)))) - 
  (VALUE(LEFT(INDEX($B$1:$B100, MAX(FILTER(ROW($C$4:C73), ($C$4:C73=""Так"") + ($C$4:C73=""Майже"")))), SEARCH("":"","&amp;" INDEX($B$1:$B100, MAX(FILTER(ROW($C$4:C73), ($C$4:C73=""Так"") + ($C$4:C73=""Майже"")))))-1))*60 + 
   VALUE(RIGHT(INDEX($B$1:$B100, MAX(FILTER(ROW($C$4:C73), ($C$4:C73=""Так"") + ($C$4:C73=""Майже"")))), LEN(INDEX($B$1:$B100, MAX(FILTER(ROW($C$4:C73), ("&amp;"$C$4:C73=""Так"") + ($C$4:C73=""Майже"")))))-SEARCH("":"", INDEX($B$1:$B100, MAX(FILTER(ROW($C$4:C73), ($C$4:C73=""Так"") + ($C$4:C73=""Майже""))))))))
)"),"")</f>
        <v/>
      </c>
      <c r="E74" s="38"/>
    </row>
    <row r="75">
      <c r="A75" s="39"/>
      <c r="B75" s="40"/>
      <c r="C75" s="40"/>
      <c r="D75" s="45" t="str">
        <f>IFERROR(__xludf.DUMMYFUNCTION("IF(OR(C75=""Ні"", ISBLANK(B75)), """", 
  (VALUE(LEFT(B75, SEARCH("":"", B75)-1))*60 + VALUE(RIGHT(B75, LEN(B75)-SEARCH("":"", B75)))) - 
  (VALUE(LEFT(INDEX($B$1:$B100, MAX(FILTER(ROW($C$4:C74), ($C$4:C74=""Так"") + ($C$4:C74=""Майже"")))), SEARCH("":"","&amp;" INDEX($B$1:$B100, MAX(FILTER(ROW($C$4:C74), ($C$4:C74=""Так"") + ($C$4:C74=""Майже"")))))-1))*60 + 
   VALUE(RIGHT(INDEX($B$1:$B100, MAX(FILTER(ROW($C$4:C74), ($C$4:C74=""Так"") + ($C$4:C74=""Майже"")))), LEN(INDEX($B$1:$B100, MAX(FILTER(ROW($C$4:C74), ("&amp;"$C$4:C74=""Так"") + ($C$4:C74=""Майже"")))))-SEARCH("":"", INDEX($B$1:$B100, MAX(FILTER(ROW($C$4:C74), ($C$4:C74=""Так"") + ($C$4:C74=""Майже""))))))))
)"),"")</f>
        <v/>
      </c>
      <c r="E75" s="38"/>
    </row>
    <row r="76">
      <c r="A76" s="39"/>
      <c r="B76" s="40"/>
      <c r="C76" s="40"/>
      <c r="D76" s="45" t="str">
        <f>IFERROR(__xludf.DUMMYFUNCTION("IF(OR(C76=""Ні"", ISBLANK(B76)), """", 
  (VALUE(LEFT(B76, SEARCH("":"", B76)-1))*60 + VALUE(RIGHT(B76, LEN(B76)-SEARCH("":"", B76)))) - 
  (VALUE(LEFT(INDEX($B$1:$B100, MAX(FILTER(ROW($C$4:C75), ($C$4:C75=""Так"") + ($C$4:C75=""Майже"")))), SEARCH("":"","&amp;" INDEX($B$1:$B100, MAX(FILTER(ROW($C$4:C75), ($C$4:C75=""Так"") + ($C$4:C75=""Майже"")))))-1))*60 + 
   VALUE(RIGHT(INDEX($B$1:$B100, MAX(FILTER(ROW($C$4:C75), ($C$4:C75=""Так"") + ($C$4:C75=""Майже"")))), LEN(INDEX($B$1:$B100, MAX(FILTER(ROW($C$4:C75), ("&amp;"$C$4:C75=""Так"") + ($C$4:C75=""Майже"")))))-SEARCH("":"", INDEX($B$1:$B100, MAX(FILTER(ROW($C$4:C75), ($C$4:C75=""Так"") + ($C$4:C75=""Майже""))))))))
)"),"")</f>
        <v/>
      </c>
      <c r="E76" s="38"/>
    </row>
    <row r="77">
      <c r="A77" s="39"/>
      <c r="B77" s="40"/>
      <c r="C77" s="40"/>
      <c r="D77" s="45" t="str">
        <f>IFERROR(__xludf.DUMMYFUNCTION("IF(OR(C77=""Ні"", ISBLANK(B77)), """", 
  (VALUE(LEFT(B77, SEARCH("":"", B77)-1))*60 + VALUE(RIGHT(B77, LEN(B77)-SEARCH("":"", B77)))) - 
  (VALUE(LEFT(INDEX($B$1:$B100, MAX(FILTER(ROW($C$4:C76), ($C$4:C76=""Так"") + ($C$4:C76=""Майже"")))), SEARCH("":"","&amp;" INDEX($B$1:$B100, MAX(FILTER(ROW($C$4:C76), ($C$4:C76=""Так"") + ($C$4:C76=""Майже"")))))-1))*60 + 
   VALUE(RIGHT(INDEX($B$1:$B100, MAX(FILTER(ROW($C$4:C76), ($C$4:C76=""Так"") + ($C$4:C76=""Майже"")))), LEN(INDEX($B$1:$B100, MAX(FILTER(ROW($C$4:C76), ("&amp;"$C$4:C76=""Так"") + ($C$4:C76=""Майже"")))))-SEARCH("":"", INDEX($B$1:$B100, MAX(FILTER(ROW($C$4:C76), ($C$4:C76=""Так"") + ($C$4:C76=""Майже""))))))))
)"),"")</f>
        <v/>
      </c>
      <c r="E77" s="38"/>
    </row>
    <row r="78">
      <c r="A78" s="39"/>
      <c r="B78" s="40"/>
      <c r="C78" s="40"/>
      <c r="D78" s="45" t="str">
        <f>IFERROR(__xludf.DUMMYFUNCTION("IF(OR(C78=""Ні"", ISBLANK(B78)), """", 
  (VALUE(LEFT(B78, SEARCH("":"", B78)-1))*60 + VALUE(RIGHT(B78, LEN(B78)-SEARCH("":"", B78)))) - 
  (VALUE(LEFT(INDEX($B$1:$B100, MAX(FILTER(ROW($C$4:C77), ($C$4:C77=""Так"") + ($C$4:C77=""Майже"")))), SEARCH("":"","&amp;" INDEX($B$1:$B100, MAX(FILTER(ROW($C$4:C77), ($C$4:C77=""Так"") + ($C$4:C77=""Майже"")))))-1))*60 + 
   VALUE(RIGHT(INDEX($B$1:$B100, MAX(FILTER(ROW($C$4:C77), ($C$4:C77=""Так"") + ($C$4:C77=""Майже"")))), LEN(INDEX($B$1:$B100, MAX(FILTER(ROW($C$4:C77), ("&amp;"$C$4:C77=""Так"") + ($C$4:C77=""Майже"")))))-SEARCH("":"", INDEX($B$1:$B100, MAX(FILTER(ROW($C$4:C77), ($C$4:C77=""Так"") + ($C$4:C77=""Майже""))))))))
)"),"")</f>
        <v/>
      </c>
      <c r="E78" s="38"/>
    </row>
    <row r="79">
      <c r="A79" s="39"/>
      <c r="B79" s="40"/>
      <c r="C79" s="40"/>
      <c r="D79" s="45" t="str">
        <f>IFERROR(__xludf.DUMMYFUNCTION("IF(OR(C79=""Ні"", ISBLANK(B79)), """", 
  (VALUE(LEFT(B79, SEARCH("":"", B79)-1))*60 + VALUE(RIGHT(B79, LEN(B79)-SEARCH("":"", B79)))) - 
  (VALUE(LEFT(INDEX($B$1:$B100, MAX(FILTER(ROW($C$4:C78), ($C$4:C78=""Так"") + ($C$4:C78=""Майже"")))), SEARCH("":"","&amp;" INDEX($B$1:$B100, MAX(FILTER(ROW($C$4:C78), ($C$4:C78=""Так"") + ($C$4:C78=""Майже"")))))-1))*60 + 
   VALUE(RIGHT(INDEX($B$1:$B100, MAX(FILTER(ROW($C$4:C78), ($C$4:C78=""Так"") + ($C$4:C78=""Майже"")))), LEN(INDEX($B$1:$B100, MAX(FILTER(ROW($C$4:C78), ("&amp;"$C$4:C78=""Так"") + ($C$4:C78=""Майже"")))))-SEARCH("":"", INDEX($B$1:$B100, MAX(FILTER(ROW($C$4:C78), ($C$4:C78=""Так"") + ($C$4:C78=""Майже""))))))))
)"),"")</f>
        <v/>
      </c>
      <c r="E79" s="38"/>
    </row>
    <row r="80">
      <c r="A80" s="39"/>
      <c r="B80" s="40"/>
      <c r="C80" s="40"/>
      <c r="D80" s="45" t="str">
        <f>IFERROR(__xludf.DUMMYFUNCTION("IF(OR(C80=""Ні"", ISBLANK(B80)), """", 
  (VALUE(LEFT(B80, SEARCH("":"", B80)-1))*60 + VALUE(RIGHT(B80, LEN(B80)-SEARCH("":"", B80)))) - 
  (VALUE(LEFT(INDEX($B$1:$B100, MAX(FILTER(ROW($C$4:C79), ($C$4:C79=""Так"") + ($C$4:C79=""Майже"")))), SEARCH("":"","&amp;" INDEX($B$1:$B100, MAX(FILTER(ROW($C$4:C79), ($C$4:C79=""Так"") + ($C$4:C79=""Майже"")))))-1))*60 + 
   VALUE(RIGHT(INDEX($B$1:$B100, MAX(FILTER(ROW($C$4:C79), ($C$4:C79=""Так"") + ($C$4:C79=""Майже"")))), LEN(INDEX($B$1:$B100, MAX(FILTER(ROW($C$4:C79), ("&amp;"$C$4:C79=""Так"") + ($C$4:C79=""Майже"")))))-SEARCH("":"", INDEX($B$1:$B100, MAX(FILTER(ROW($C$4:C79), ($C$4:C79=""Так"") + ($C$4:C79=""Майже""))))))))
)"),"")</f>
        <v/>
      </c>
      <c r="E80" s="38"/>
    </row>
    <row r="81">
      <c r="A81" s="39"/>
      <c r="B81" s="40"/>
      <c r="C81" s="40"/>
      <c r="D81" s="45" t="str">
        <f>IFERROR(__xludf.DUMMYFUNCTION("IF(OR(C81=""Ні"", ISBLANK(B81)), """", 
  (VALUE(LEFT(B81, SEARCH("":"", B81)-1))*60 + VALUE(RIGHT(B81, LEN(B81)-SEARCH("":"", B81)))) - 
  (VALUE(LEFT(INDEX($B$1:$B100, MAX(FILTER(ROW($C$4:C80), ($C$4:C80=""Так"") + ($C$4:C80=""Майже"")))), SEARCH("":"","&amp;" INDEX($B$1:$B100, MAX(FILTER(ROW($C$4:C80), ($C$4:C80=""Так"") + ($C$4:C80=""Майже"")))))-1))*60 + 
   VALUE(RIGHT(INDEX($B$1:$B100, MAX(FILTER(ROW($C$4:C80), ($C$4:C80=""Так"") + ($C$4:C80=""Майже"")))), LEN(INDEX($B$1:$B100, MAX(FILTER(ROW($C$4:C80), ("&amp;"$C$4:C80=""Так"") + ($C$4:C80=""Майже"")))))-SEARCH("":"", INDEX($B$1:$B100, MAX(FILTER(ROW($C$4:C80), ($C$4:C80=""Так"") + ($C$4:C80=""Майже""))))))))
)"),"")</f>
        <v/>
      </c>
      <c r="E81" s="38"/>
    </row>
    <row r="82">
      <c r="A82" s="39"/>
      <c r="B82" s="40"/>
      <c r="C82" s="40"/>
      <c r="D82" s="45" t="str">
        <f>IFERROR(__xludf.DUMMYFUNCTION("IF(OR(C82=""Ні"", ISBLANK(B82)), """", 
  (VALUE(LEFT(B82, SEARCH("":"", B82)-1))*60 + VALUE(RIGHT(B82, LEN(B82)-SEARCH("":"", B82)))) - 
  (VALUE(LEFT(INDEX($B$1:$B100, MAX(FILTER(ROW($C$4:C81), ($C$4:C81=""Так"") + ($C$4:C81=""Майже"")))), SEARCH("":"","&amp;" INDEX($B$1:$B100, MAX(FILTER(ROW($C$4:C81), ($C$4:C81=""Так"") + ($C$4:C81=""Майже"")))))-1))*60 + 
   VALUE(RIGHT(INDEX($B$1:$B100, MAX(FILTER(ROW($C$4:C81), ($C$4:C81=""Так"") + ($C$4:C81=""Майже"")))), LEN(INDEX($B$1:$B100, MAX(FILTER(ROW($C$4:C81), ("&amp;"$C$4:C81=""Так"") + ($C$4:C81=""Майже"")))))-SEARCH("":"", INDEX($B$1:$B100, MAX(FILTER(ROW($C$4:C81), ($C$4:C81=""Так"") + ($C$4:C81=""Майже""))))))))
)"),"")</f>
        <v/>
      </c>
      <c r="E82" s="38"/>
    </row>
    <row r="83">
      <c r="A83" s="39"/>
      <c r="B83" s="40"/>
      <c r="C83" s="40"/>
      <c r="D83" s="45" t="str">
        <f>IFERROR(__xludf.DUMMYFUNCTION("IF(OR(C83=""Ні"", ISBLANK(B83)), """", 
  (VALUE(LEFT(B83, SEARCH("":"", B83)-1))*60 + VALUE(RIGHT(B83, LEN(B83)-SEARCH("":"", B83)))) - 
  (VALUE(LEFT(INDEX($B$1:$B100, MAX(FILTER(ROW($C$4:C82), ($C$4:C82=""Так"") + ($C$4:C82=""Майже"")))), SEARCH("":"","&amp;" INDEX($B$1:$B100, MAX(FILTER(ROW($C$4:C82), ($C$4:C82=""Так"") + ($C$4:C82=""Майже"")))))-1))*60 + 
   VALUE(RIGHT(INDEX($B$1:$B100, MAX(FILTER(ROW($C$4:C82), ($C$4:C82=""Так"") + ($C$4:C82=""Майже"")))), LEN(INDEX($B$1:$B100, MAX(FILTER(ROW($C$4:C82), ("&amp;"$C$4:C82=""Так"") + ($C$4:C82=""Майже"")))))-SEARCH("":"", INDEX($B$1:$B100, MAX(FILTER(ROW($C$4:C82), ($C$4:C82=""Так"") + ($C$4:C82=""Майже""))))))))
)"),"")</f>
        <v/>
      </c>
      <c r="E83" s="38"/>
    </row>
    <row r="84">
      <c r="A84" s="39"/>
      <c r="B84" s="40"/>
      <c r="C84" s="40"/>
      <c r="D84" s="45" t="str">
        <f>IFERROR(__xludf.DUMMYFUNCTION("IF(OR(C84=""Ні"", ISBLANK(B84)), """", 
  (VALUE(LEFT(B84, SEARCH("":"", B84)-1))*60 + VALUE(RIGHT(B84, LEN(B84)-SEARCH("":"", B84)))) - 
  (VALUE(LEFT(INDEX($B$1:$B100, MAX(FILTER(ROW($C$4:C83), ($C$4:C83=""Так"") + ($C$4:C83=""Майже"")))), SEARCH("":"","&amp;" INDEX($B$1:$B100, MAX(FILTER(ROW($C$4:C83), ($C$4:C83=""Так"") + ($C$4:C83=""Майже"")))))-1))*60 + 
   VALUE(RIGHT(INDEX($B$1:$B100, MAX(FILTER(ROW($C$4:C83), ($C$4:C83=""Так"") + ($C$4:C83=""Майже"")))), LEN(INDEX($B$1:$B100, MAX(FILTER(ROW($C$4:C83), ("&amp;"$C$4:C83=""Так"") + ($C$4:C83=""Майже"")))))-SEARCH("":"", INDEX($B$1:$B100, MAX(FILTER(ROW($C$4:C83), ($C$4:C83=""Так"") + ($C$4:C83=""Майже""))))))))
)"),"")</f>
        <v/>
      </c>
      <c r="E84" s="38"/>
    </row>
    <row r="85">
      <c r="A85" s="39"/>
      <c r="B85" s="40"/>
      <c r="C85" s="40"/>
      <c r="D85" s="45" t="str">
        <f>IFERROR(__xludf.DUMMYFUNCTION("IF(OR(C85=""Ні"", ISBLANK(B85)), """", 
  (VALUE(LEFT(B85, SEARCH("":"", B85)-1))*60 + VALUE(RIGHT(B85, LEN(B85)-SEARCH("":"", B85)))) - 
  (VALUE(LEFT(INDEX($B$1:$B100, MAX(FILTER(ROW($C$4:C84), ($C$4:C84=""Так"") + ($C$4:C84=""Майже"")))), SEARCH("":"","&amp;" INDEX($B$1:$B100, MAX(FILTER(ROW($C$4:C84), ($C$4:C84=""Так"") + ($C$4:C84=""Майже"")))))-1))*60 + 
   VALUE(RIGHT(INDEX($B$1:$B100, MAX(FILTER(ROW($C$4:C84), ($C$4:C84=""Так"") + ($C$4:C84=""Майже"")))), LEN(INDEX($B$1:$B100, MAX(FILTER(ROW($C$4:C84), ("&amp;"$C$4:C84=""Так"") + ($C$4:C84=""Майже"")))))-SEARCH("":"", INDEX($B$1:$B100, MAX(FILTER(ROW($C$4:C84), ($C$4:C84=""Так"") + ($C$4:C84=""Майже""))))))))
)"),"")</f>
        <v/>
      </c>
      <c r="E85" s="38"/>
    </row>
    <row r="86">
      <c r="A86" s="39"/>
      <c r="B86" s="40"/>
      <c r="C86" s="40"/>
      <c r="D86" s="45" t="str">
        <f>IFERROR(__xludf.DUMMYFUNCTION("IF(OR(C86=""Ні"", ISBLANK(B86)), """", 
  (VALUE(LEFT(B86, SEARCH("":"", B86)-1))*60 + VALUE(RIGHT(B86, LEN(B86)-SEARCH("":"", B86)))) - 
  (VALUE(LEFT(INDEX($B$1:$B100, MAX(FILTER(ROW($C$4:C85), ($C$4:C85=""Так"") + ($C$4:C85=""Майже"")))), SEARCH("":"","&amp;" INDEX($B$1:$B100, MAX(FILTER(ROW($C$4:C85), ($C$4:C85=""Так"") + ($C$4:C85=""Майже"")))))-1))*60 + 
   VALUE(RIGHT(INDEX($B$1:$B100, MAX(FILTER(ROW($C$4:C85), ($C$4:C85=""Так"") + ($C$4:C85=""Майже"")))), LEN(INDEX($B$1:$B100, MAX(FILTER(ROW($C$4:C85), ("&amp;"$C$4:C85=""Так"") + ($C$4:C85=""Майже"")))))-SEARCH("":"", INDEX($B$1:$B100, MAX(FILTER(ROW($C$4:C85), ($C$4:C85=""Так"") + ($C$4:C85=""Майже""))))))))
)"),"")</f>
        <v/>
      </c>
      <c r="E86" s="38"/>
    </row>
    <row r="87">
      <c r="A87" s="39"/>
      <c r="B87" s="40"/>
      <c r="C87" s="40"/>
      <c r="D87" s="45" t="str">
        <f>IFERROR(__xludf.DUMMYFUNCTION("IF(OR(C87=""Ні"", ISBLANK(B87)), """", 
  (VALUE(LEFT(B87, SEARCH("":"", B87)-1))*60 + VALUE(RIGHT(B87, LEN(B87)-SEARCH("":"", B87)))) - 
  (VALUE(LEFT(INDEX($B$1:$B100, MAX(FILTER(ROW($C$4:C86), ($C$4:C86=""Так"") + ($C$4:C86=""Майже"")))), SEARCH("":"","&amp;" INDEX($B$1:$B100, MAX(FILTER(ROW($C$4:C86), ($C$4:C86=""Так"") + ($C$4:C86=""Майже"")))))-1))*60 + 
   VALUE(RIGHT(INDEX($B$1:$B100, MAX(FILTER(ROW($C$4:C86), ($C$4:C86=""Так"") + ($C$4:C86=""Майже"")))), LEN(INDEX($B$1:$B100, MAX(FILTER(ROW($C$4:C86), ("&amp;"$C$4:C86=""Так"") + ($C$4:C86=""Майже"")))))-SEARCH("":"", INDEX($B$1:$B100, MAX(FILTER(ROW($C$4:C86), ($C$4:C86=""Так"") + ($C$4:C86=""Майже""))))))))
)"),"")</f>
        <v/>
      </c>
      <c r="E87" s="38"/>
    </row>
    <row r="88">
      <c r="A88" s="39"/>
      <c r="B88" s="40"/>
      <c r="C88" s="40"/>
      <c r="D88" s="45" t="str">
        <f>IFERROR(__xludf.DUMMYFUNCTION("IF(OR(C88=""Ні"", ISBLANK(B88)), """", 
  (VALUE(LEFT(B88, SEARCH("":"", B88)-1))*60 + VALUE(RIGHT(B88, LEN(B88)-SEARCH("":"", B88)))) - 
  (VALUE(LEFT(INDEX($B$1:$B100, MAX(FILTER(ROW($C$4:C87), ($C$4:C87=""Так"") + ($C$4:C87=""Майже"")))), SEARCH("":"","&amp;" INDEX($B$1:$B100, MAX(FILTER(ROW($C$4:C87), ($C$4:C87=""Так"") + ($C$4:C87=""Майже"")))))-1))*60 + 
   VALUE(RIGHT(INDEX($B$1:$B100, MAX(FILTER(ROW($C$4:C87), ($C$4:C87=""Так"") + ($C$4:C87=""Майже"")))), LEN(INDEX($B$1:$B100, MAX(FILTER(ROW($C$4:C87), ("&amp;"$C$4:C87=""Так"") + ($C$4:C87=""Майже"")))))-SEARCH("":"", INDEX($B$1:$B100, MAX(FILTER(ROW($C$4:C87), ($C$4:C87=""Так"") + ($C$4:C87=""Майже""))))))))
)"),"")</f>
        <v/>
      </c>
      <c r="E88" s="38"/>
    </row>
    <row r="89">
      <c r="A89" s="39"/>
      <c r="B89" s="40"/>
      <c r="C89" s="40"/>
      <c r="D89" s="45" t="str">
        <f>IFERROR(__xludf.DUMMYFUNCTION("IF(OR(C89=""Ні"", ISBLANK(B89)), """", 
  (VALUE(LEFT(B89, SEARCH("":"", B89)-1))*60 + VALUE(RIGHT(B89, LEN(B89)-SEARCH("":"", B89)))) - 
  (VALUE(LEFT(INDEX($B$1:$B100, MAX(FILTER(ROW($C$4:C88), ($C$4:C88=""Так"") + ($C$4:C88=""Майже"")))), SEARCH("":"","&amp;" INDEX($B$1:$B100, MAX(FILTER(ROW($C$4:C88), ($C$4:C88=""Так"") + ($C$4:C88=""Майже"")))))-1))*60 + 
   VALUE(RIGHT(INDEX($B$1:$B100, MAX(FILTER(ROW($C$4:C88), ($C$4:C88=""Так"") + ($C$4:C88=""Майже"")))), LEN(INDEX($B$1:$B100, MAX(FILTER(ROW($C$4:C88), ("&amp;"$C$4:C88=""Так"") + ($C$4:C88=""Майже"")))))-SEARCH("":"", INDEX($B$1:$B100, MAX(FILTER(ROW($C$4:C88), ($C$4:C88=""Так"") + ($C$4:C88=""Майже""))))))))
)"),"")</f>
        <v/>
      </c>
      <c r="E89" s="38"/>
    </row>
    <row r="90">
      <c r="A90" s="39"/>
      <c r="B90" s="40"/>
      <c r="C90" s="40"/>
      <c r="D90" s="45" t="str">
        <f>IFERROR(__xludf.DUMMYFUNCTION("IF(OR(C90=""Ні"", ISBLANK(B90)), """", 
  (VALUE(LEFT(B90, SEARCH("":"", B90)-1))*60 + VALUE(RIGHT(B90, LEN(B90)-SEARCH("":"", B90)))) - 
  (VALUE(LEFT(INDEX($B$1:$B100, MAX(FILTER(ROW($C$4:C89), ($C$4:C89=""Так"") + ($C$4:C89=""Майже"")))), SEARCH("":"","&amp;" INDEX($B$1:$B100, MAX(FILTER(ROW($C$4:C89), ($C$4:C89=""Так"") + ($C$4:C89=""Майже"")))))-1))*60 + 
   VALUE(RIGHT(INDEX($B$1:$B100, MAX(FILTER(ROW($C$4:C89), ($C$4:C89=""Так"") + ($C$4:C89=""Майже"")))), LEN(INDEX($B$1:$B100, MAX(FILTER(ROW($C$4:C89), ("&amp;"$C$4:C89=""Так"") + ($C$4:C89=""Майже"")))))-SEARCH("":"", INDEX($B$1:$B100, MAX(FILTER(ROW($C$4:C89), ($C$4:C89=""Так"") + ($C$4:C89=""Майже""))))))))
)"),"")</f>
        <v/>
      </c>
      <c r="E90" s="38"/>
    </row>
    <row r="91">
      <c r="A91" s="39"/>
      <c r="B91" s="40"/>
      <c r="C91" s="40"/>
      <c r="D91" s="45" t="str">
        <f>IFERROR(__xludf.DUMMYFUNCTION("IF(OR(C91=""Ні"", ISBLANK(B91)), """", 
  (VALUE(LEFT(B91, SEARCH("":"", B91)-1))*60 + VALUE(RIGHT(B91, LEN(B91)-SEARCH("":"", B91)))) - 
  (VALUE(LEFT(INDEX($B$1:$B100, MAX(FILTER(ROW($C$4:C90), ($C$4:C90=""Так"") + ($C$4:C90=""Майже"")))), SEARCH("":"","&amp;" INDEX($B$1:$B100, MAX(FILTER(ROW($C$4:C90), ($C$4:C90=""Так"") + ($C$4:C90=""Майже"")))))-1))*60 + 
   VALUE(RIGHT(INDEX($B$1:$B100, MAX(FILTER(ROW($C$4:C90), ($C$4:C90=""Так"") + ($C$4:C90=""Майже"")))), LEN(INDEX($B$1:$B100, MAX(FILTER(ROW($C$4:C90), ("&amp;"$C$4:C90=""Так"") + ($C$4:C90=""Майже"")))))-SEARCH("":"", INDEX($B$1:$B100, MAX(FILTER(ROW($C$4:C90), ($C$4:C90=""Так"") + ($C$4:C90=""Майже""))))))))
)"),"")</f>
        <v/>
      </c>
      <c r="E91" s="38"/>
    </row>
    <row r="92">
      <c r="A92" s="39"/>
      <c r="B92" s="40"/>
      <c r="C92" s="40"/>
      <c r="D92" s="45" t="str">
        <f>IFERROR(__xludf.DUMMYFUNCTION("IF(OR(C92=""Ні"", ISBLANK(B92)), """", 
  (VALUE(LEFT(B92, SEARCH("":"", B92)-1))*60 + VALUE(RIGHT(B92, LEN(B92)-SEARCH("":"", B92)))) - 
  (VALUE(LEFT(INDEX($B$1:$B100, MAX(FILTER(ROW($C$4:C91), ($C$4:C91=""Так"") + ($C$4:C91=""Майже"")))), SEARCH("":"","&amp;" INDEX($B$1:$B100, MAX(FILTER(ROW($C$4:C91), ($C$4:C91=""Так"") + ($C$4:C91=""Майже"")))))-1))*60 + 
   VALUE(RIGHT(INDEX($B$1:$B100, MAX(FILTER(ROW($C$4:C91), ($C$4:C91=""Так"") + ($C$4:C91=""Майже"")))), LEN(INDEX($B$1:$B100, MAX(FILTER(ROW($C$4:C91), ("&amp;"$C$4:C91=""Так"") + ($C$4:C91=""Майже"")))))-SEARCH("":"", INDEX($B$1:$B100, MAX(FILTER(ROW($C$4:C91), ($C$4:C91=""Так"") + ($C$4:C91=""Майже""))))))))
)"),"")</f>
        <v/>
      </c>
      <c r="E92" s="38"/>
    </row>
    <row r="93">
      <c r="A93" s="39"/>
      <c r="B93" s="40"/>
      <c r="C93" s="40"/>
      <c r="D93" s="45" t="str">
        <f>IFERROR(__xludf.DUMMYFUNCTION("IF(OR(C93=""Ні"", ISBLANK(B93)), """", 
  (VALUE(LEFT(B93, SEARCH("":"", B93)-1))*60 + VALUE(RIGHT(B93, LEN(B93)-SEARCH("":"", B93)))) - 
  (VALUE(LEFT(INDEX($B$1:$B100, MAX(FILTER(ROW($C$4:C92), ($C$4:C92=""Так"") + ($C$4:C92=""Майже"")))), SEARCH("":"","&amp;" INDEX($B$1:$B100, MAX(FILTER(ROW($C$4:C92), ($C$4:C92=""Так"") + ($C$4:C92=""Майже"")))))-1))*60 + 
   VALUE(RIGHT(INDEX($B$1:$B100, MAX(FILTER(ROW($C$4:C92), ($C$4:C92=""Так"") + ($C$4:C92=""Майже"")))), LEN(INDEX($B$1:$B100, MAX(FILTER(ROW($C$4:C92), ("&amp;"$C$4:C92=""Так"") + ($C$4:C92=""Майже"")))))-SEARCH("":"", INDEX($B$1:$B100, MAX(FILTER(ROW($C$4:C92), ($C$4:C92=""Так"") + ($C$4:C92=""Майже""))))))))
)"),"")</f>
        <v/>
      </c>
      <c r="E93" s="38"/>
    </row>
    <row r="94">
      <c r="A94" s="39"/>
      <c r="B94" s="40"/>
      <c r="C94" s="40"/>
      <c r="D94" s="45" t="str">
        <f>IFERROR(__xludf.DUMMYFUNCTION("IF(OR(C94=""Ні"", ISBLANK(B94)), """", 
  (VALUE(LEFT(B94, SEARCH("":"", B94)-1))*60 + VALUE(RIGHT(B94, LEN(B94)-SEARCH("":"", B94)))) - 
  (VALUE(LEFT(INDEX($B$1:$B100, MAX(FILTER(ROW($C$4:C93), ($C$4:C93=""Так"") + ($C$4:C93=""Майже"")))), SEARCH("":"","&amp;" INDEX($B$1:$B100, MAX(FILTER(ROW($C$4:C93), ($C$4:C93=""Так"") + ($C$4:C93=""Майже"")))))-1))*60 + 
   VALUE(RIGHT(INDEX($B$1:$B100, MAX(FILTER(ROW($C$4:C93), ($C$4:C93=""Так"") + ($C$4:C93=""Майже"")))), LEN(INDEX($B$1:$B100, MAX(FILTER(ROW($C$4:C93), ("&amp;"$C$4:C93=""Так"") + ($C$4:C93=""Майже"")))))-SEARCH("":"", INDEX($B$1:$B100, MAX(FILTER(ROW($C$4:C93), ($C$4:C93=""Так"") + ($C$4:C93=""Майже""))))))))
)"),"")</f>
        <v/>
      </c>
      <c r="E94" s="38"/>
    </row>
    <row r="95">
      <c r="A95" s="39"/>
      <c r="B95" s="40"/>
      <c r="C95" s="40"/>
      <c r="D95" s="45" t="str">
        <f>IFERROR(__xludf.DUMMYFUNCTION("IF(OR(C95=""Ні"", ISBLANK(B95)), """", 
  (VALUE(LEFT(B95, SEARCH("":"", B95)-1))*60 + VALUE(RIGHT(B95, LEN(B95)-SEARCH("":"", B95)))) - 
  (VALUE(LEFT(INDEX($B$1:$B100, MAX(FILTER(ROW($C$4:C94), ($C$4:C94=""Так"") + ($C$4:C94=""Майже"")))), SEARCH("":"","&amp;" INDEX($B$1:$B100, MAX(FILTER(ROW($C$4:C94), ($C$4:C94=""Так"") + ($C$4:C94=""Майже"")))))-1))*60 + 
   VALUE(RIGHT(INDEX($B$1:$B100, MAX(FILTER(ROW($C$4:C94), ($C$4:C94=""Так"") + ($C$4:C94=""Майже"")))), LEN(INDEX($B$1:$B100, MAX(FILTER(ROW($C$4:C94), ("&amp;"$C$4:C94=""Так"") + ($C$4:C94=""Майже"")))))-SEARCH("":"", INDEX($B$1:$B100, MAX(FILTER(ROW($C$4:C94), ($C$4:C94=""Так"") + ($C$4:C94=""Майже""))))))))
)"),"")</f>
        <v/>
      </c>
      <c r="E95" s="38"/>
    </row>
    <row r="96">
      <c r="A96" s="39"/>
      <c r="B96" s="40"/>
      <c r="C96" s="40"/>
      <c r="D96" s="45" t="str">
        <f>IFERROR(__xludf.DUMMYFUNCTION("IF(OR(C96=""Ні"", ISBLANK(B96)), """", 
  (VALUE(LEFT(B96, SEARCH("":"", B96)-1))*60 + VALUE(RIGHT(B96, LEN(B96)-SEARCH("":"", B96)))) - 
  (VALUE(LEFT(INDEX($B$1:$B100, MAX(FILTER(ROW($C$4:C95), ($C$4:C95=""Так"") + ($C$4:C95=""Майже"")))), SEARCH("":"","&amp;" INDEX($B$1:$B100, MAX(FILTER(ROW($C$4:C95), ($C$4:C95=""Так"") + ($C$4:C95=""Майже"")))))-1))*60 + 
   VALUE(RIGHT(INDEX($B$1:$B100, MAX(FILTER(ROW($C$4:C95), ($C$4:C95=""Так"") + ($C$4:C95=""Майже"")))), LEN(INDEX($B$1:$B100, MAX(FILTER(ROW($C$4:C95), ("&amp;"$C$4:C95=""Так"") + ($C$4:C95=""Майже"")))))-SEARCH("":"", INDEX($B$1:$B100, MAX(FILTER(ROW($C$4:C95), ($C$4:C95=""Так"") + ($C$4:C95=""Майже""))))))))
)"),"")</f>
        <v/>
      </c>
      <c r="E96" s="38"/>
    </row>
    <row r="97">
      <c r="A97" s="39"/>
      <c r="B97" s="40"/>
      <c r="C97" s="40"/>
      <c r="D97" s="45" t="str">
        <f>IFERROR(__xludf.DUMMYFUNCTION("IF(OR(C97=""Ні"", ISBLANK(B97)), """", 
  (VALUE(LEFT(B97, SEARCH("":"", B97)-1))*60 + VALUE(RIGHT(B97, LEN(B97)-SEARCH("":"", B97)))) - 
  (VALUE(LEFT(INDEX($B$1:$B100, MAX(FILTER(ROW($C$4:C96), ($C$4:C96=""Так"") + ($C$4:C96=""Майже"")))), SEARCH("":"","&amp;" INDEX($B$1:$B100, MAX(FILTER(ROW($C$4:C96), ($C$4:C96=""Так"") + ($C$4:C96=""Майже"")))))-1))*60 + 
   VALUE(RIGHT(INDEX($B$1:$B100, MAX(FILTER(ROW($C$4:C96), ($C$4:C96=""Так"") + ($C$4:C96=""Майже"")))), LEN(INDEX($B$1:$B100, MAX(FILTER(ROW($C$4:C96), ("&amp;"$C$4:C96=""Так"") + ($C$4:C96=""Майже"")))))-SEARCH("":"", INDEX($B$1:$B100, MAX(FILTER(ROW($C$4:C96), ($C$4:C96=""Так"") + ($C$4:C96=""Майже""))))))))
)"),"")</f>
        <v/>
      </c>
      <c r="E97" s="38"/>
    </row>
    <row r="98">
      <c r="A98" s="39"/>
      <c r="B98" s="40"/>
      <c r="C98" s="40"/>
      <c r="D98" s="45" t="str">
        <f>IFERROR(__xludf.DUMMYFUNCTION("IF(OR(C98=""Ні"", ISBLANK(B98)), """", 
  (VALUE(LEFT(B98, SEARCH("":"", B98)-1))*60 + VALUE(RIGHT(B98, LEN(B98)-SEARCH("":"", B98)))) - 
  (VALUE(LEFT(INDEX($B$1:$B100, MAX(FILTER(ROW($C$4:C97), ($C$4:C97=""Так"") + ($C$4:C97=""Майже"")))), SEARCH("":"","&amp;" INDEX($B$1:$B100, MAX(FILTER(ROW($C$4:C97), ($C$4:C97=""Так"") + ($C$4:C97=""Майже"")))))-1))*60 + 
   VALUE(RIGHT(INDEX($B$1:$B100, MAX(FILTER(ROW($C$4:C97), ($C$4:C97=""Так"") + ($C$4:C97=""Майже"")))), LEN(INDEX($B$1:$B100, MAX(FILTER(ROW($C$4:C97), ("&amp;"$C$4:C97=""Так"") + ($C$4:C97=""Майже"")))))-SEARCH("":"", INDEX($B$1:$B100, MAX(FILTER(ROW($C$4:C97), ($C$4:C97=""Так"") + ($C$4:C97=""Майже""))))))))
)"),"")</f>
        <v/>
      </c>
      <c r="E98" s="38"/>
    </row>
    <row r="99">
      <c r="A99" s="39"/>
      <c r="B99" s="40"/>
      <c r="C99" s="40"/>
      <c r="D99" s="45" t="str">
        <f>IFERROR(__xludf.DUMMYFUNCTION("IF(OR(C99=""Ні"", ISBLANK(B99)), """", 
  (VALUE(LEFT(B99, SEARCH("":"", B99)-1))*60 + VALUE(RIGHT(B99, LEN(B99)-SEARCH("":"", B99)))) - 
  (VALUE(LEFT(INDEX($B$1:$B100, MAX(FILTER(ROW($C$4:C98), ($C$4:C98=""Так"") + ($C$4:C98=""Майже"")))), SEARCH("":"","&amp;" INDEX($B$1:$B100, MAX(FILTER(ROW($C$4:C98), ($C$4:C98=""Так"") + ($C$4:C98=""Майже"")))))-1))*60 + 
   VALUE(RIGHT(INDEX($B$1:$B100, MAX(FILTER(ROW($C$4:C98), ($C$4:C98=""Так"") + ($C$4:C98=""Майже"")))), LEN(INDEX($B$1:$B100, MAX(FILTER(ROW($C$4:C98), ("&amp;"$C$4:C98=""Так"") + ($C$4:C98=""Майже"")))))-SEARCH("":"", INDEX($B$1:$B100, MAX(FILTER(ROW($C$4:C98), ($C$4:C98=""Так"") + ($C$4:C98=""Майже""))))))))
)"),"")</f>
        <v/>
      </c>
      <c r="E99" s="38"/>
    </row>
    <row r="100">
      <c r="A100" s="39"/>
      <c r="B100" s="40"/>
      <c r="C100" s="40"/>
      <c r="D100" s="45" t="str">
        <f>IFERROR(__xludf.DUMMYFUNCTION("IF(OR(C100=""Ні"", ISBLANK(B100)), """", 
  (VALUE(LEFT(B100, SEARCH("":"", B100)-1))*60 + VALUE(RIGHT(B100, LEN(B100)-SEARCH("":"", B100)))) - 
  (VALUE(LEFT(INDEX($B$1:$B100, MAX(FILTER(ROW($C$4:C99), ($C$4:C99=""Так"") + ($C$4:C99=""Майже"")))), SEARCH"&amp;"("":"", INDEX($B$1:$B100, MAX(FILTER(ROW($C$4:C99), ($C$4:C99=""Так"") + ($C$4:C99=""Майже"")))))-1))*60 + 
   VALUE(RIGHT(INDEX($B$1:$B100, MAX(FILTER(ROW($C$4:C99), ($C$4:C99=""Так"") + ($C$4:C99=""Майже"")))), LEN(INDEX($B$1:$B100, MAX(FILTER(ROW($C$4:"&amp;"C99), ($C$4:C99=""Так"") + ($C$4:C99=""Майже"")))))-SEARCH("":"", INDEX($B$1:$B100, MAX(FILTER(ROW($C$4:C99), ($C$4:C99=""Так"") + ($C$4:C99=""Майже""))))))))
)"),"")</f>
        <v/>
      </c>
      <c r="E100" s="38"/>
    </row>
  </sheetData>
  <mergeCells count="2">
    <mergeCell ref="A1:B1"/>
    <mergeCell ref="C1:D1"/>
  </mergeCells>
  <conditionalFormatting sqref="D5:D100">
    <cfRule type="expression" dxfId="2" priority="1">
      <formula>$C5="Майже"</formula>
    </cfRule>
  </conditionalFormatting>
  <conditionalFormatting sqref="D4:D100">
    <cfRule type="containsText" dxfId="0" priority="2" operator="containsText" text="–">
      <formula>NOT(ISERROR(SEARCH(("–"),(D4))))</formula>
    </cfRule>
  </conditionalFormatting>
  <conditionalFormatting sqref="D4:D100">
    <cfRule type="containsText" dxfId="1" priority="3" operator="containsText" text="+">
      <formula>NOT(ISERROR(SEARCH(("+"),(D4))))</formula>
    </cfRule>
  </conditionalFormatting>
  <dataValidations>
    <dataValidation type="list" allowBlank="1" showErrorMessage="1" sqref="C4:C100">
      <formula1>"Так,Майже,Ні"</formula1>
    </dataValidation>
    <dataValidation type="list" allowBlank="1" showErrorMessage="1" sqref="B4:B100">
      <formula1>"2:00,2:05,2:10,2:15,2:20,2:25,2:30,2:35,2:40,2:45,2:50,2:55,3:00,3:05,3:10,3:15,3:20,3:25,3:30,3:35,3:40,3:45,3:50,3:55,4:00,4:05,4:10,4:15,4:20,4:25,4:30,4:35,4:40,4:45,4:50,4:55,5:00"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72BB8"/>
    <outlinePr summaryBelow="0" summaryRight="0"/>
  </sheetPr>
  <sheetViews>
    <sheetView workbookViewId="0"/>
  </sheetViews>
  <sheetFormatPr customHeight="1" defaultColWidth="12.63" defaultRowHeight="15.75"/>
  <cols>
    <col customWidth="1" min="1" max="1" width="11.25"/>
    <col customWidth="1" min="8" max="8" width="50.88"/>
  </cols>
  <sheetData>
    <row r="1" ht="52.5" customHeight="1">
      <c r="A1" s="43" t="s">
        <v>29</v>
      </c>
      <c r="B1" s="44"/>
      <c r="C1" s="44"/>
      <c r="D1" s="30" t="s">
        <v>30</v>
      </c>
      <c r="H1" s="30" t="s">
        <v>21</v>
      </c>
    </row>
    <row r="2">
      <c r="A2" s="31"/>
      <c r="B2" s="31"/>
      <c r="C2" s="31"/>
      <c r="D2" s="31"/>
      <c r="E2" s="31"/>
      <c r="F2" s="31"/>
      <c r="G2" s="31"/>
      <c r="H2" s="31"/>
    </row>
    <row r="3">
      <c r="A3" s="32" t="s">
        <v>2</v>
      </c>
      <c r="B3" s="32">
        <v>1.0</v>
      </c>
      <c r="C3" s="32">
        <v>2.0</v>
      </c>
      <c r="D3" s="32">
        <v>3.0</v>
      </c>
      <c r="E3" s="32">
        <v>4.0</v>
      </c>
      <c r="F3" s="33" t="s">
        <v>4</v>
      </c>
      <c r="G3" s="34" t="s">
        <v>5</v>
      </c>
      <c r="H3" s="35" t="s">
        <v>22</v>
      </c>
    </row>
    <row r="4">
      <c r="A4" s="36"/>
      <c r="B4" s="18"/>
      <c r="C4" s="18"/>
      <c r="D4" s="18"/>
      <c r="E4" s="18"/>
      <c r="F4" s="19" t="str">
        <f t="array" ref="F4">IF(COUNTA(B4:E4)=0,"",
 TEXT(
   AVERAGE(
     IF(B4:E4&lt;&gt;"",
          LEFT(B4:E4,FIND(":",B4:E4)-1)*60 +
          MID(B4:E4,FIND(":",B4:E4)+1,10),
          )
   )/86400,
   "m:ss"
 )
)</f>
        <v/>
      </c>
      <c r="G4" s="17" t="str">
        <f>IFERROR(__xludf.DUMMYFUNCTION("IF(OR(F4="""", NOT(REGEXMATCH(F3,""^\d+:\d+$""))), """",
   LET(
     currSec, VALUE(LEFT(F4,FIND("":"",F4)-1))*60 + VALUE(MID(F4,FIND("":"",F4)+1,10)),
     prevSec, VALUE(LEFT(F3,FIND("":"",F3)-1))*60 + VALUE(MID(F3,FIND("":"",F3)+1,10)),
     d, currSe"&amp;"c - prevSec,
     sign, IF(d&gt;0, ""+"", IF(d&lt;0, ""–"", """")),
     sign &amp; TEXT(ABS(d)/86400, ""m:ss"")
   )
)"),"")</f>
        <v/>
      </c>
      <c r="H4" s="37"/>
    </row>
    <row r="5">
      <c r="A5" s="36"/>
      <c r="B5" s="18"/>
      <c r="C5" s="18"/>
      <c r="D5" s="18"/>
      <c r="E5" s="18"/>
      <c r="F5" s="19" t="str">
        <f t="array" ref="F5">IF(COUNTA(B5:E5)=0,"",
 TEXT(
   AVERAGE(
     IF(B5:E5&lt;&gt;"",
          LEFT(B5:E5,FIND(":",B5:E5)-1)*60 +
          MID(B5:E5,FIND(":",B5:E5)+1,10),
          )
   )/86400,
   "m:ss"
 )
)</f>
        <v/>
      </c>
      <c r="G5" s="17" t="str">
        <f>IFERROR(__xludf.DUMMYFUNCTION("IF(OR(F5="""", NOT(REGEXMATCH(F4,""^\d+:\d+$""))), """",
   LET(
     currSec, VALUE(LEFT(F5,FIND("":"",F5)-1))*60 + VALUE(MID(F5,FIND("":"",F5)+1,10)),
     prevSec, VALUE(LEFT(F4,FIND("":"",F4)-1))*60 + VALUE(MID(F4,FIND("":"",F4)+1,10)),
     d, currSe"&amp;"c - prevSec,
     sign, IF(d&gt;0, ""+"", IF(d&lt;0, ""–"", """")),
     sign &amp; TEXT(ABS(d)/86400, ""m:ss"")
   )
)"),"")</f>
        <v/>
      </c>
      <c r="H5" s="38"/>
    </row>
    <row r="6">
      <c r="A6" s="36"/>
      <c r="B6" s="18"/>
      <c r="C6" s="18"/>
      <c r="D6" s="18"/>
      <c r="E6" s="18"/>
      <c r="F6" s="19" t="str">
        <f t="array" ref="F6">IF(COUNTA(B6:E6)=0,"",
 TEXT(
   AVERAGE(
     IF(B6:E6&lt;&gt;"",
          LEFT(B6:E6,FIND(":",B6:E6)-1)*60 +
          MID(B6:E6,FIND(":",B6:E6)+1,10),
          )
   )/86400,
   "m:ss"
 )
)</f>
        <v/>
      </c>
      <c r="G6" s="17" t="str">
        <f>IFERROR(__xludf.DUMMYFUNCTION("IF(OR(F6="""", NOT(REGEXMATCH(F5,""^\d+:\d+$""))), """",
   LET(
     currSec, VALUE(LEFT(F6,FIND("":"",F6)-1))*60 + VALUE(MID(F6,FIND("":"",F6)+1,10)),
     prevSec, VALUE(LEFT(F5,FIND("":"",F5)-1))*60 + VALUE(MID(F5,FIND("":"",F5)+1,10)),
     d, currSe"&amp;"c - prevSec,
     sign, IF(d&gt;0, ""+"", IF(d&lt;0, ""–"", """")),
     sign &amp; TEXT(ABS(d)/86400, ""m:ss"")
   )
)"),"")</f>
        <v/>
      </c>
      <c r="H6" s="38"/>
    </row>
    <row r="7">
      <c r="A7" s="36"/>
      <c r="B7" s="18"/>
      <c r="C7" s="18"/>
      <c r="D7" s="18"/>
      <c r="E7" s="18"/>
      <c r="F7" s="19" t="str">
        <f t="array" ref="F7">IF(COUNTA(B7:E7)=0,"",
 TEXT(
   AVERAGE(
     IF(B7:E7&lt;&gt;"",
          LEFT(B7:E7,FIND(":",B7:E7)-1)*60 +
          MID(B7:E7,FIND(":",B7:E7)+1,10),
          )
   )/86400,
   "m:ss"
 )
)</f>
        <v/>
      </c>
      <c r="G7" s="17" t="str">
        <f>IFERROR(__xludf.DUMMYFUNCTION("IF(OR(F7="""", NOT(REGEXMATCH(F6,""^\d+:\d+$""))), """",
   LET(
     currSec, VALUE(LEFT(F7,FIND("":"",F7)-1))*60 + VALUE(MID(F7,FIND("":"",F7)+1,10)),
     prevSec, VALUE(LEFT(F6,FIND("":"",F6)-1))*60 + VALUE(MID(F6,FIND("":"",F6)+1,10)),
     d, currSe"&amp;"c - prevSec,
     sign, IF(d&gt;0, ""+"", IF(d&lt;0, ""–"", """")),
     sign &amp; TEXT(ABS(d)/86400, ""m:ss"")
   )
)"),"")</f>
        <v/>
      </c>
      <c r="H7" s="38"/>
    </row>
    <row r="8">
      <c r="A8" s="36"/>
      <c r="B8" s="18"/>
      <c r="C8" s="18"/>
      <c r="D8" s="18"/>
      <c r="E8" s="18"/>
      <c r="F8" s="19" t="str">
        <f t="array" ref="F8">IF(COUNTA(B8:E8)=0,"",
 TEXT(
   AVERAGE(
     IF(B8:E8&lt;&gt;"",
          LEFT(B8:E8,FIND(":",B8:E8)-1)*60 +
          MID(B8:E8,FIND(":",B8:E8)+1,10),
          )
   )/86400,
   "m:ss"
 )
)</f>
        <v/>
      </c>
      <c r="G8" s="17" t="str">
        <f>IFERROR(__xludf.DUMMYFUNCTION("IF(OR(F8="""", NOT(REGEXMATCH(F7,""^\d+:\d+$""))), """",
   LET(
     currSec, VALUE(LEFT(F8,FIND("":"",F8)-1))*60 + VALUE(MID(F8,FIND("":"",F8)+1,10)),
     prevSec, VALUE(LEFT(F7,FIND("":"",F7)-1))*60 + VALUE(MID(F7,FIND("":"",F7)+1,10)),
     d, currSe"&amp;"c - prevSec,
     sign, IF(d&gt;0, ""+"", IF(d&lt;0, ""–"", """")),
     sign &amp; TEXT(ABS(d)/86400, ""m:ss"")
   )
)"),"")</f>
        <v/>
      </c>
      <c r="H8" s="38"/>
    </row>
    <row r="9">
      <c r="A9" s="36"/>
      <c r="B9" s="18"/>
      <c r="C9" s="18"/>
      <c r="D9" s="18"/>
      <c r="E9" s="18"/>
      <c r="F9" s="19" t="str">
        <f t="array" ref="F9">IF(COUNTA(B9:E9)=0,"",
 TEXT(
   AVERAGE(
     IF(B9:E9&lt;&gt;"",
          LEFT(B9:E9,FIND(":",B9:E9)-1)*60 +
          MID(B9:E9,FIND(":",B9:E9)+1,10),
          )
   )/86400,
   "m:ss"
 )
)</f>
        <v/>
      </c>
      <c r="G9" s="17" t="str">
        <f>IFERROR(__xludf.DUMMYFUNCTION("IF(OR(F9="""", NOT(REGEXMATCH(F8,""^\d+:\d+$""))), """",
   LET(
     currSec, VALUE(LEFT(F9,FIND("":"",F9)-1))*60 + VALUE(MID(F9,FIND("":"",F9)+1,10)),
     prevSec, VALUE(LEFT(F8,FIND("":"",F8)-1))*60 + VALUE(MID(F8,FIND("":"",F8)+1,10)),
     d, currSe"&amp;"c - prevSec,
     sign, IF(d&gt;0, ""+"", IF(d&lt;0, ""–"", """")),
     sign &amp; TEXT(ABS(d)/86400, ""m:ss"")
   )
)"),"")</f>
        <v/>
      </c>
      <c r="H9" s="38"/>
    </row>
    <row r="10">
      <c r="A10" s="36"/>
      <c r="B10" s="18"/>
      <c r="C10" s="18"/>
      <c r="D10" s="18"/>
      <c r="E10" s="18"/>
      <c r="F10" s="19" t="str">
        <f t="array" ref="F10">IF(COUNTA(B10:E10)=0,"",
 TEXT(
   AVERAGE(
     IF(B10:E10&lt;&gt;"",
          LEFT(B10:E10,FIND(":",B10:E10)-1)*60 +
          MID(B10:E10,FIND(":",B10:E10)+1,10),
          )
   )/86400,
   "m:ss"
 )
)</f>
        <v/>
      </c>
      <c r="G10" s="17" t="str">
        <f>IFERROR(__xludf.DUMMYFUNCTION("IF(OR(F10="""", NOT(REGEXMATCH(F9,""^\d+:\d+$""))), """",
   LET(
     currSec, VALUE(LEFT(F10,FIND("":"",F10)-1))*60 + VALUE(MID(F10,FIND("":"",F10)+1,10)),
     prevSec, VALUE(LEFT(F9,FIND("":"",F9)-1))*60 + VALUE(MID(F9,FIND("":"",F9)+1,10)),
     d, c"&amp;"urrSec - prevSec,
     sign, IF(d&gt;0, ""+"", IF(d&lt;0, ""–"", """")),
     sign &amp; TEXT(ABS(d)/86400, ""m:ss"")
   )
)"),"")</f>
        <v/>
      </c>
      <c r="H10" s="38"/>
    </row>
    <row r="11">
      <c r="A11" s="39"/>
      <c r="B11" s="40"/>
      <c r="C11" s="40"/>
      <c r="D11" s="40"/>
      <c r="E11" s="40"/>
      <c r="F11" s="19" t="str">
        <f t="array" ref="F11">IF(COUNTA(B11:E11)=0,"",
 TEXT(
   AVERAGE(
     IF(B11:E11&lt;&gt;"",
          LEFT(B11:E11,FIND(":",B11:E11)-1)*60 +
          MID(B11:E11,FIND(":",B11:E11)+1,10),
          )
   )/86400,
   "m:ss"
 )
)</f>
        <v/>
      </c>
      <c r="G11" s="17" t="str">
        <f>IFERROR(__xludf.DUMMYFUNCTION("IF(OR(F11="""", NOT(REGEXMATCH(F10,""^\d+:\d+$""))), """",
   LET(
     currSec, VALUE(LEFT(F11,FIND("":"",F11)-1))*60 + VALUE(MID(F11,FIND("":"",F11)+1,10)),
     prevSec, VALUE(LEFT(F10,FIND("":"",F10)-1))*60 + VALUE(MID(F10,FIND("":"",F10)+1,10)),
    "&amp;" d, currSec - prevSec,
     sign, IF(d&gt;0, ""+"", IF(d&lt;0, ""–"", """")),
     sign &amp; TEXT(ABS(d)/86400, ""m:ss"")
   )
)"),"")</f>
        <v/>
      </c>
      <c r="H11" s="38"/>
    </row>
    <row r="12">
      <c r="A12" s="39"/>
      <c r="B12" s="40"/>
      <c r="C12" s="40"/>
      <c r="D12" s="40"/>
      <c r="E12" s="40"/>
      <c r="F12" s="19" t="str">
        <f t="array" ref="F12">IF(COUNTA(B12:E12)=0,"",
 TEXT(
   AVERAGE(
     IF(B12:E12&lt;&gt;"",
          LEFT(B12:E12,FIND(":",B12:E12)-1)*60 +
          MID(B12:E12,FIND(":",B12:E12)+1,10),
          )
   )/86400,
   "m:ss"
 )
)</f>
        <v/>
      </c>
      <c r="G12" s="17" t="str">
        <f>IFERROR(__xludf.DUMMYFUNCTION("IF(OR(F12="""", NOT(REGEXMATCH(F11,""^\d+:\d+$""))), """",
   LET(
     currSec, VALUE(LEFT(F12,FIND("":"",F12)-1))*60 + VALUE(MID(F12,FIND("":"",F12)+1,10)),
     prevSec, VALUE(LEFT(F11,FIND("":"",F11)-1))*60 + VALUE(MID(F11,FIND("":"",F11)+1,10)),
    "&amp;" d, currSec - prevSec,
     sign, IF(d&gt;0, ""+"", IF(d&lt;0, ""–"", """")),
     sign &amp; TEXT(ABS(d)/86400, ""m:ss"")
   )
)"),"")</f>
        <v/>
      </c>
      <c r="H12" s="38"/>
    </row>
    <row r="13">
      <c r="A13" s="39"/>
      <c r="B13" s="40"/>
      <c r="C13" s="40"/>
      <c r="D13" s="40"/>
      <c r="E13" s="40"/>
      <c r="F13" s="19" t="str">
        <f t="array" ref="F13">IF(COUNTA(B13:E13)=0,"",
 TEXT(
   AVERAGE(
     IF(B13:E13&lt;&gt;"",
          LEFT(B13:E13,FIND(":",B13:E13)-1)*60 +
          MID(B13:E13,FIND(":",B13:E13)+1,10),
          )
   )/86400,
   "m:ss"
 )
)</f>
        <v/>
      </c>
      <c r="G13" s="17" t="str">
        <f>IFERROR(__xludf.DUMMYFUNCTION("IF(OR(F13="""", NOT(REGEXMATCH(F12,""^\d+:\d+$""))), """",
   LET(
     currSec, VALUE(LEFT(F13,FIND("":"",F13)-1))*60 + VALUE(MID(F13,FIND("":"",F13)+1,10)),
     prevSec, VALUE(LEFT(F12,FIND("":"",F12)-1))*60 + VALUE(MID(F12,FIND("":"",F12)+1,10)),
    "&amp;" d, currSec - prevSec,
     sign, IF(d&gt;0, ""+"", IF(d&lt;0, ""–"", """")),
     sign &amp; TEXT(ABS(d)/86400, ""m:ss"")
   )
)"),"")</f>
        <v/>
      </c>
      <c r="H13" s="38"/>
    </row>
    <row r="14">
      <c r="A14" s="36"/>
      <c r="B14" s="40"/>
      <c r="C14" s="40"/>
      <c r="D14" s="40"/>
      <c r="E14" s="40"/>
      <c r="F14" s="19" t="str">
        <f t="array" ref="F14">IF(COUNTA(B14:E14)=0,"",
 TEXT(
   AVERAGE(
     IF(B14:E14&lt;&gt;"",
          LEFT(B14:E14,FIND(":",B14:E14)-1)*60 +
          MID(B14:E14,FIND(":",B14:E14)+1,10),
          )
   )/86400,
   "m:ss"
 )
)</f>
        <v/>
      </c>
      <c r="G14" s="17" t="str">
        <f>IFERROR(__xludf.DUMMYFUNCTION("IF(OR(F14="""", NOT(REGEXMATCH(F13,""^\d+:\d+$""))), """",
   LET(
     currSec, VALUE(LEFT(F14,FIND("":"",F14)-1))*60 + VALUE(MID(F14,FIND("":"",F14)+1,10)),
     prevSec, VALUE(LEFT(F13,FIND("":"",F13)-1))*60 + VALUE(MID(F13,FIND("":"",F13)+1,10)),
    "&amp;" d, currSec - prevSec,
     sign, IF(d&gt;0, ""+"", IF(d&lt;0, ""–"", """")),
     sign &amp; TEXT(ABS(d)/86400, ""m:ss"")
   )
)"),"")</f>
        <v/>
      </c>
      <c r="H14" s="38"/>
    </row>
    <row r="15">
      <c r="A15" s="39"/>
      <c r="B15" s="40"/>
      <c r="C15" s="40"/>
      <c r="D15" s="40"/>
      <c r="E15" s="40"/>
      <c r="F15" s="19" t="str">
        <f t="array" ref="F15">IF(COUNTA(B15:E15)=0,"",
 TEXT(
   AVERAGE(
     IF(B15:E15&lt;&gt;"",
          LEFT(B15:E15,FIND(":",B15:E15)-1)*60 +
          MID(B15:E15,FIND(":",B15:E15)+1,10),
          )
   )/86400,
   "m:ss"
 )
)</f>
        <v/>
      </c>
      <c r="G15" s="17" t="str">
        <f>IFERROR(__xludf.DUMMYFUNCTION("IF(OR(F15="""", NOT(REGEXMATCH(F14,""^\d+:\d+$""))), """",
   LET(
     currSec, VALUE(LEFT(F15,FIND("":"",F15)-1))*60 + VALUE(MID(F15,FIND("":"",F15)+1,10)),
     prevSec, VALUE(LEFT(F14,FIND("":"",F14)-1))*60 + VALUE(MID(F14,FIND("":"",F14)+1,10)),
    "&amp;" d, currSec - prevSec,
     sign, IF(d&gt;0, ""+"", IF(d&lt;0, ""–"", """")),
     sign &amp; TEXT(ABS(d)/86400, ""m:ss"")
   )
)"),"")</f>
        <v/>
      </c>
      <c r="H15" s="38"/>
    </row>
    <row r="16">
      <c r="A16" s="39"/>
      <c r="B16" s="40"/>
      <c r="C16" s="40"/>
      <c r="D16" s="40"/>
      <c r="E16" s="40"/>
      <c r="F16" s="19" t="str">
        <f t="array" ref="F16">IF(COUNTA(B16:E16)=0,"",
 TEXT(
   AVERAGE(
     IF(B16:E16&lt;&gt;"",
          LEFT(B16:E16,FIND(":",B16:E16)-1)*60 +
          MID(B16:E16,FIND(":",B16:E16)+1,10),
          )
   )/86400,
   "m:ss"
 )
)</f>
        <v/>
      </c>
      <c r="G16" s="17" t="str">
        <f>IFERROR(__xludf.DUMMYFUNCTION("IF(OR(F16="""", NOT(REGEXMATCH(F15,""^\d+:\d+$""))), """",
   LET(
     currSec, VALUE(LEFT(F16,FIND("":"",F16)-1))*60 + VALUE(MID(F16,FIND("":"",F16)+1,10)),
     prevSec, VALUE(LEFT(F15,FIND("":"",F15)-1))*60 + VALUE(MID(F15,FIND("":"",F15)+1,10)),
    "&amp;" d, currSec - prevSec,
     sign, IF(d&gt;0, ""+"", IF(d&lt;0, ""–"", """")),
     sign &amp; TEXT(ABS(d)/86400, ""m:ss"")
   )
)"),"")</f>
        <v/>
      </c>
      <c r="H16" s="38"/>
    </row>
    <row r="17">
      <c r="A17" s="39"/>
      <c r="B17" s="40"/>
      <c r="C17" s="40"/>
      <c r="D17" s="40"/>
      <c r="E17" s="40"/>
      <c r="F17" s="19" t="str">
        <f t="array" ref="F17">IF(COUNTA(B17:E17)=0,"",
 TEXT(
   AVERAGE(
     IF(B17:E17&lt;&gt;"",
          LEFT(B17:E17,FIND(":",B17:E17)-1)*60 +
          MID(B17:E17,FIND(":",B17:E17)+1,10),
          )
   )/86400,
   "m:ss"
 )
)</f>
        <v/>
      </c>
      <c r="G17" s="17" t="str">
        <f>IFERROR(__xludf.DUMMYFUNCTION("IF(OR(F17="""", NOT(REGEXMATCH(F16,""^\d+:\d+$""))), """",
   LET(
     currSec, VALUE(LEFT(F17,FIND("":"",F17)-1))*60 + VALUE(MID(F17,FIND("":"",F17)+1,10)),
     prevSec, VALUE(LEFT(F16,FIND("":"",F16)-1))*60 + VALUE(MID(F16,FIND("":"",F16)+1,10)),
    "&amp;" d, currSec - prevSec,
     sign, IF(d&gt;0, ""+"", IF(d&lt;0, ""–"", """")),
     sign &amp; TEXT(ABS(d)/86400, ""m:ss"")
   )
)"),"")</f>
        <v/>
      </c>
      <c r="H17" s="38"/>
    </row>
    <row r="18">
      <c r="A18" s="39"/>
      <c r="B18" s="40"/>
      <c r="C18" s="40"/>
      <c r="D18" s="40"/>
      <c r="E18" s="40"/>
      <c r="F18" s="19" t="str">
        <f t="array" ref="F18">IF(COUNTA(B18:E18)=0,"",
 TEXT(
   AVERAGE(
     IF(B18:E18&lt;&gt;"",
          LEFT(B18:E18,FIND(":",B18:E18)-1)*60 +
          MID(B18:E18,FIND(":",B18:E18)+1,10),
          )
   )/86400,
   "m:ss"
 )
)</f>
        <v/>
      </c>
      <c r="G18" s="17" t="str">
        <f>IFERROR(__xludf.DUMMYFUNCTION("IF(OR(F18="""", NOT(REGEXMATCH(F17,""^\d+:\d+$""))), """",
   LET(
     currSec, VALUE(LEFT(F18,FIND("":"",F18)-1))*60 + VALUE(MID(F18,FIND("":"",F18)+1,10)),
     prevSec, VALUE(LEFT(F17,FIND("":"",F17)-1))*60 + VALUE(MID(F17,FIND("":"",F17)+1,10)),
    "&amp;" d, currSec - prevSec,
     sign, IF(d&gt;0, ""+"", IF(d&lt;0, ""–"", """")),
     sign &amp; TEXT(ABS(d)/86400, ""m:ss"")
   )
)"),"")</f>
        <v/>
      </c>
      <c r="H18" s="38"/>
    </row>
    <row r="19">
      <c r="A19" s="39"/>
      <c r="B19" s="40"/>
      <c r="C19" s="40"/>
      <c r="D19" s="40"/>
      <c r="E19" s="40"/>
      <c r="F19" s="19" t="str">
        <f t="array" ref="F19">IF(COUNTA(B19:E19)=0,"",
 TEXT(
   AVERAGE(
     IF(B19:E19&lt;&gt;"",
          LEFT(B19:E19,FIND(":",B19:E19)-1)*60 +
          MID(B19:E19,FIND(":",B19:E19)+1,10),
          )
   )/86400,
   "m:ss"
 )
)</f>
        <v/>
      </c>
      <c r="G19" s="17" t="str">
        <f>IFERROR(__xludf.DUMMYFUNCTION("IF(OR(F19="""", NOT(REGEXMATCH(F18,""^\d+:\d+$""))), """",
   LET(
     currSec, VALUE(LEFT(F19,FIND("":"",F19)-1))*60 + VALUE(MID(F19,FIND("":"",F19)+1,10)),
     prevSec, VALUE(LEFT(F18,FIND("":"",F18)-1))*60 + VALUE(MID(F18,FIND("":"",F18)+1,10)),
    "&amp;" d, currSec - prevSec,
     sign, IF(d&gt;0, ""+"", IF(d&lt;0, ""–"", """")),
     sign &amp; TEXT(ABS(d)/86400, ""m:ss"")
   )
)"),"")</f>
        <v/>
      </c>
      <c r="H19" s="38"/>
    </row>
    <row r="20">
      <c r="A20" s="39"/>
      <c r="B20" s="40"/>
      <c r="C20" s="40"/>
      <c r="D20" s="40"/>
      <c r="E20" s="40"/>
      <c r="F20" s="19" t="str">
        <f t="array" ref="F20">IF(COUNTA(B20:E20)=0,"",
 TEXT(
   AVERAGE(
     IF(B20:E20&lt;&gt;"",
          LEFT(B20:E20,FIND(":",B20:E20)-1)*60 +
          MID(B20:E20,FIND(":",B20:E20)+1,10),
          )
   )/86400,
   "m:ss"
 )
)</f>
        <v/>
      </c>
      <c r="G20" s="17" t="str">
        <f>IFERROR(__xludf.DUMMYFUNCTION("IF(OR(F20="""", NOT(REGEXMATCH(F19,""^\d+:\d+$""))), """",
   LET(
     currSec, VALUE(LEFT(F20,FIND("":"",F20)-1))*60 + VALUE(MID(F20,FIND("":"",F20)+1,10)),
     prevSec, VALUE(LEFT(F19,FIND("":"",F19)-1))*60 + VALUE(MID(F19,FIND("":"",F19)+1,10)),
    "&amp;" d, currSec - prevSec,
     sign, IF(d&gt;0, ""+"", IF(d&lt;0, ""–"", """")),
     sign &amp; TEXT(ABS(d)/86400, ""m:ss"")
   )
)"),"")</f>
        <v/>
      </c>
      <c r="H20" s="38"/>
    </row>
    <row r="21">
      <c r="A21" s="39"/>
      <c r="B21" s="40"/>
      <c r="C21" s="40"/>
      <c r="D21" s="40"/>
      <c r="E21" s="40"/>
      <c r="F21" s="19" t="str">
        <f t="array" ref="F21">IF(COUNTA(B21:E21)=0,"",
 TEXT(
   AVERAGE(
     IF(B21:E21&lt;&gt;"",
          LEFT(B21:E21,FIND(":",B21:E21)-1)*60 +
          MID(B21:E21,FIND(":",B21:E21)+1,10),
          )
   )/86400,
   "m:ss"
 )
)</f>
        <v/>
      </c>
      <c r="G21" s="17" t="str">
        <f>IFERROR(__xludf.DUMMYFUNCTION("IF(OR(F21="""", NOT(REGEXMATCH(F20,""^\d+:\d+$""))), """",
   LET(
     currSec, VALUE(LEFT(F21,FIND("":"",F21)-1))*60 + VALUE(MID(F21,FIND("":"",F21)+1,10)),
     prevSec, VALUE(LEFT(F20,FIND("":"",F20)-1))*60 + VALUE(MID(F20,FIND("":"",F20)+1,10)),
    "&amp;" d, currSec - prevSec,
     sign, IF(d&gt;0, ""+"", IF(d&lt;0, ""–"", """")),
     sign &amp; TEXT(ABS(d)/86400, ""m:ss"")
   )
)"),"")</f>
        <v/>
      </c>
      <c r="H21" s="38"/>
    </row>
    <row r="22">
      <c r="A22" s="39"/>
      <c r="B22" s="40"/>
      <c r="C22" s="40"/>
      <c r="D22" s="40"/>
      <c r="E22" s="40"/>
      <c r="F22" s="19" t="str">
        <f t="array" ref="F22">IF(COUNTA(B22:E22)=0,"",
 TEXT(
   AVERAGE(
     IF(B22:E22&lt;&gt;"",
          LEFT(B22:E22,FIND(":",B22:E22)-1)*60 +
          MID(B22:E22,FIND(":",B22:E22)+1,10),
          )
   )/86400,
   "m:ss"
 )
)</f>
        <v/>
      </c>
      <c r="G22" s="17" t="str">
        <f>IFERROR(__xludf.DUMMYFUNCTION("IF(OR(F22="""", NOT(REGEXMATCH(F21,""^\d+:\d+$""))), """",
   LET(
     currSec, VALUE(LEFT(F22,FIND("":"",F22)-1))*60 + VALUE(MID(F22,FIND("":"",F22)+1,10)),
     prevSec, VALUE(LEFT(F21,FIND("":"",F21)-1))*60 + VALUE(MID(F21,FIND("":"",F21)+1,10)),
    "&amp;" d, currSec - prevSec,
     sign, IF(d&gt;0, ""+"", IF(d&lt;0, ""–"", """")),
     sign &amp; TEXT(ABS(d)/86400, ""m:ss"")
   )
)"),"")</f>
        <v/>
      </c>
      <c r="H22" s="38"/>
    </row>
    <row r="23">
      <c r="A23" s="39"/>
      <c r="B23" s="40"/>
      <c r="C23" s="40"/>
      <c r="D23" s="40"/>
      <c r="E23" s="40"/>
      <c r="F23" s="19" t="str">
        <f t="array" ref="F23">IF(COUNTA(B23:E23)=0,"",
 TEXT(
   AVERAGE(
     IF(B23:E23&lt;&gt;"",
          LEFT(B23:E23,FIND(":",B23:E23)-1)*60 +
          MID(B23:E23,FIND(":",B23:E23)+1,10),
          )
   )/86400,
   "m:ss"
 )
)</f>
        <v/>
      </c>
      <c r="G23" s="17" t="str">
        <f>IFERROR(__xludf.DUMMYFUNCTION("IF(OR(F23="""", NOT(REGEXMATCH(F22,""^\d+:\d+$""))), """",
   LET(
     currSec, VALUE(LEFT(F23,FIND("":"",F23)-1))*60 + VALUE(MID(F23,FIND("":"",F23)+1,10)),
     prevSec, VALUE(LEFT(F22,FIND("":"",F22)-1))*60 + VALUE(MID(F22,FIND("":"",F22)+1,10)),
    "&amp;" d, currSec - prevSec,
     sign, IF(d&gt;0, ""+"", IF(d&lt;0, ""–"", """")),
     sign &amp; TEXT(ABS(d)/86400, ""m:ss"")
   )
)"),"")</f>
        <v/>
      </c>
      <c r="H23" s="38"/>
    </row>
    <row r="24">
      <c r="A24" s="39"/>
      <c r="B24" s="40"/>
      <c r="C24" s="40"/>
      <c r="D24" s="40"/>
      <c r="E24" s="40"/>
      <c r="F24" s="19" t="str">
        <f t="array" ref="F24">IF(COUNTA(B24:E24)=0,"",
 TEXT(
   AVERAGE(
     IF(B24:E24&lt;&gt;"",
          LEFT(B24:E24,FIND(":",B24:E24)-1)*60 +
          MID(B24:E24,FIND(":",B24:E24)+1,10),
          )
   )/86400,
   "m:ss"
 )
)</f>
        <v/>
      </c>
      <c r="G24" s="17" t="str">
        <f>IFERROR(__xludf.DUMMYFUNCTION("IF(OR(F24="""", NOT(REGEXMATCH(F23,""^\d+:\d+$""))), """",
   LET(
     currSec, VALUE(LEFT(F24,FIND("":"",F24)-1))*60 + VALUE(MID(F24,FIND("":"",F24)+1,10)),
     prevSec, VALUE(LEFT(F23,FIND("":"",F23)-1))*60 + VALUE(MID(F23,FIND("":"",F23)+1,10)),
    "&amp;" d, currSec - prevSec,
     sign, IF(d&gt;0, ""+"", IF(d&lt;0, ""–"", """")),
     sign &amp; TEXT(ABS(d)/86400, ""m:ss"")
   )
)"),"")</f>
        <v/>
      </c>
      <c r="H24" s="38"/>
    </row>
    <row r="25">
      <c r="A25" s="39"/>
      <c r="B25" s="40"/>
      <c r="C25" s="40"/>
      <c r="D25" s="40"/>
      <c r="E25" s="40"/>
      <c r="F25" s="19" t="str">
        <f t="array" ref="F25">IF(COUNTA(B25:E25)=0,"",
 TEXT(
   AVERAGE(
     IF(B25:E25&lt;&gt;"",
          LEFT(B25:E25,FIND(":",B25:E25)-1)*60 +
          MID(B25:E25,FIND(":",B25:E25)+1,10),
          )
   )/86400,
   "m:ss"
 )
)</f>
        <v/>
      </c>
      <c r="G25" s="17" t="str">
        <f>IFERROR(__xludf.DUMMYFUNCTION("IF(OR(F25="""", NOT(REGEXMATCH(F24,""^\d+:\d+$""))), """",
   LET(
     currSec, VALUE(LEFT(F25,FIND("":"",F25)-1))*60 + VALUE(MID(F25,FIND("":"",F25)+1,10)),
     prevSec, VALUE(LEFT(F24,FIND("":"",F24)-1))*60 + VALUE(MID(F24,FIND("":"",F24)+1,10)),
    "&amp;" d, currSec - prevSec,
     sign, IF(d&gt;0, ""+"", IF(d&lt;0, ""–"", """")),
     sign &amp; TEXT(ABS(d)/86400, ""m:ss"")
   )
)"),"")</f>
        <v/>
      </c>
      <c r="H25" s="38"/>
    </row>
    <row r="26">
      <c r="A26" s="39"/>
      <c r="B26" s="40"/>
      <c r="C26" s="40"/>
      <c r="D26" s="40"/>
      <c r="E26" s="40"/>
      <c r="F26" s="19" t="str">
        <f>IFERROR(__xludf.DUMMYFUNCTION("IF(COUNTA(B26:E26)=0,"""", 
 TEXT(
   AVERAGE(
     ARRAYFORMULA(
       IF(B26:E26="""",
          ,
          IF(REGEXMATCH(B26:E26,""^\d+:\d+$|^\d+:\d+\.\d+$""),
             VALUE(LEFT(B26:E26,FIND("":"",B26:E26)-1))*60 + VALUE(MID(B26:E26,FIND("":"","&amp;"B26:E26)+1,10)),
             VALUE(B26:E26))
       )
     )
   )/86400,
   ""m:ss.0""
 )
)"),"")</f>
        <v/>
      </c>
      <c r="G26" s="17" t="str">
        <f>IFERROR(__xludf.DUMMYFUNCTION("IF(OR(F26="""", NOT(REGEXMATCH(F25,""^\d+:\d+$""))), """",
   LET(
     currSec, VALUE(LEFT(F26,FIND("":"",F26)-1))*60 + VALUE(MID(F26,FIND("":"",F26)+1,10)),
     prevSec, VALUE(LEFT(F25,FIND("":"",F25)-1))*60 + VALUE(MID(F25,FIND("":"",F25)+1,10)),
    "&amp;" d, currSec - prevSec,
     sign, IF(d&gt;0, ""+"", IF(d&lt;0, ""–"", """")),
     sign &amp; TEXT(ABS(d)/86400, ""m:ss"")
   )
)"),"")</f>
        <v/>
      </c>
      <c r="H26" s="38"/>
    </row>
    <row r="27">
      <c r="A27" s="39"/>
      <c r="B27" s="40"/>
      <c r="C27" s="40"/>
      <c r="D27" s="40"/>
      <c r="E27" s="40"/>
      <c r="F27" s="19" t="str">
        <f>IFERROR(__xludf.DUMMYFUNCTION("IF(COUNTA(B27:E27)=0,"""", 
 TEXT(
   AVERAGE(
     ARRAYFORMULA(
       IF(B27:E27="""",
          ,
          IF(REGEXMATCH(B27:E27,""^\d+:\d+$|^\d+:\d+\.\d+$""),
             VALUE(LEFT(B27:E27,FIND("":"",B27:E27)-1))*60 + VALUE(MID(B27:E27,FIND("":"","&amp;"B27:E27)+1,10)),
             VALUE(B27:E27))
       )
     )
   )/86400,
   ""m:ss.0""
 )
)"),"")</f>
        <v/>
      </c>
      <c r="G27" s="17" t="str">
        <f>IFERROR(__xludf.DUMMYFUNCTION("IF(OR(F27="""", NOT(REGEXMATCH(F26,""^\d+:\d+$""))), """",
   LET(
     currSec, VALUE(LEFT(F27,FIND("":"",F27)-1))*60 + VALUE(MID(F27,FIND("":"",F27)+1,10)),
     prevSec, VALUE(LEFT(F26,FIND("":"",F26)-1))*60 + VALUE(MID(F26,FIND("":"",F26)+1,10)),
    "&amp;" d, currSec - prevSec,
     sign, IF(d&gt;0, ""+"", IF(d&lt;0, ""–"", """")),
     sign &amp; TEXT(ABS(d)/86400, ""m:ss"")
   )
)"),"")</f>
        <v/>
      </c>
      <c r="H27" s="38"/>
    </row>
    <row r="28">
      <c r="A28" s="39"/>
      <c r="B28" s="40"/>
      <c r="C28" s="40"/>
      <c r="D28" s="40"/>
      <c r="E28" s="40"/>
      <c r="F28" s="19" t="str">
        <f>IFERROR(__xludf.DUMMYFUNCTION("IF(COUNTA(B28:E28)=0,"""", 
 TEXT(
   AVERAGE(
     ARRAYFORMULA(
       IF(B28:E28="""",
          ,
          IF(REGEXMATCH(B28:E28,""^\d+:\d+$|^\d+:\d+\.\d+$""),
             VALUE(LEFT(B28:E28,FIND("":"",B28:E28)-1))*60 + VALUE(MID(B28:E28,FIND("":"","&amp;"B28:E28)+1,10)),
             VALUE(B28:E28))
       )
     )
   )/86400,
   ""m:ss.0""
 )
)"),"")</f>
        <v/>
      </c>
      <c r="G28" s="17" t="str">
        <f>IFERROR(__xludf.DUMMYFUNCTION("IF(OR(F28="""", NOT(REGEXMATCH(F27,""^\d+:\d+$""))), """",
   LET(
     currSec, VALUE(LEFT(F28,FIND("":"",F28)-1))*60 + VALUE(MID(F28,FIND("":"",F28)+1,10)),
     prevSec, VALUE(LEFT(F27,FIND("":"",F27)-1))*60 + VALUE(MID(F27,FIND("":"",F27)+1,10)),
    "&amp;" d, currSec - prevSec,
     sign, IF(d&gt;0, ""+"", IF(d&lt;0, ""–"", """")),
     sign &amp; TEXT(ABS(d)/86400, ""m:ss"")
   )
)"),"")</f>
        <v/>
      </c>
      <c r="H28" s="38"/>
    </row>
    <row r="29">
      <c r="A29" s="39"/>
      <c r="B29" s="40"/>
      <c r="C29" s="40"/>
      <c r="D29" s="40"/>
      <c r="E29" s="40"/>
      <c r="F29" s="19" t="str">
        <f>IFERROR(__xludf.DUMMYFUNCTION("IF(COUNTA(B29:E29)=0,"""", 
 TEXT(
   AVERAGE(
     ARRAYFORMULA(
       IF(B29:E29="""",
          ,
          IF(REGEXMATCH(B29:E29,""^\d+:\d+$|^\d+:\d+\.\d+$""),
             VALUE(LEFT(B29:E29,FIND("":"",B29:E29)-1))*60 + VALUE(MID(B29:E29,FIND("":"","&amp;"B29:E29)+1,10)),
             VALUE(B29:E29))
       )
     )
   )/86400,
   ""m:ss.0""
 )
)"),"")</f>
        <v/>
      </c>
      <c r="G29" s="17" t="str">
        <f>IFERROR(__xludf.DUMMYFUNCTION("IF(OR(F29="""", NOT(REGEXMATCH(F28,""^\d+:\d+$""))), """",
   LET(
     currSec, VALUE(LEFT(F29,FIND("":"",F29)-1))*60 + VALUE(MID(F29,FIND("":"",F29)+1,10)),
     prevSec, VALUE(LEFT(F28,FIND("":"",F28)-1))*60 + VALUE(MID(F28,FIND("":"",F28)+1,10)),
    "&amp;" d, currSec - prevSec,
     sign, IF(d&gt;0, ""+"", IF(d&lt;0, ""–"", """")),
     sign &amp; TEXT(ABS(d)/86400, ""m:ss"")
   )
)"),"")</f>
        <v/>
      </c>
      <c r="H29" s="38"/>
    </row>
    <row r="30">
      <c r="A30" s="39"/>
      <c r="B30" s="40"/>
      <c r="C30" s="40"/>
      <c r="D30" s="40"/>
      <c r="E30" s="40"/>
      <c r="F30" s="19" t="str">
        <f>IFERROR(__xludf.DUMMYFUNCTION("IF(COUNTA(B30:E30)=0,"""", 
 TEXT(
   AVERAGE(
     ARRAYFORMULA(
       IF(B30:E30="""",
          ,
          IF(REGEXMATCH(B30:E30,""^\d+:\d+$|^\d+:\d+\.\d+$""),
             VALUE(LEFT(B30:E30,FIND("":"",B30:E30)-1))*60 + VALUE(MID(B30:E30,FIND("":"","&amp;"B30:E30)+1,10)),
             VALUE(B30:E30))
       )
     )
   )/86400,
   ""m:ss.0""
 )
)"),"")</f>
        <v/>
      </c>
      <c r="G30" s="17" t="str">
        <f>IFERROR(__xludf.DUMMYFUNCTION("IF(OR(F30="""", NOT(REGEXMATCH(F29,""^\d+:\d+$""))), """",
   LET(
     currSec, VALUE(LEFT(F30,FIND("":"",F30)-1))*60 + VALUE(MID(F30,FIND("":"",F30)+1,10)),
     prevSec, VALUE(LEFT(F29,FIND("":"",F29)-1))*60 + VALUE(MID(F29,FIND("":"",F29)+1,10)),
    "&amp;" d, currSec - prevSec,
     sign, IF(d&gt;0, ""+"", IF(d&lt;0, ""–"", """")),
     sign &amp; TEXT(ABS(d)/86400, ""m:ss"")
   )
)"),"")</f>
        <v/>
      </c>
      <c r="H30" s="38"/>
    </row>
    <row r="31">
      <c r="A31" s="39"/>
      <c r="B31" s="40"/>
      <c r="C31" s="40"/>
      <c r="D31" s="40"/>
      <c r="E31" s="40"/>
      <c r="F31" s="19" t="str">
        <f>IFERROR(__xludf.DUMMYFUNCTION("IF(COUNTA(B31:E31)=0,"""", 
 TEXT(
   AVERAGE(
     ARRAYFORMULA(
       IF(B31:E31="""",
          ,
          IF(REGEXMATCH(B31:E31,""^\d+:\d+$|^\d+:\d+\.\d+$""),
             VALUE(LEFT(B31:E31,FIND("":"",B31:E31)-1))*60 + VALUE(MID(B31:E31,FIND("":"","&amp;"B31:E31)+1,10)),
             VALUE(B31:E31))
       )
     )
   )/86400,
   ""m:ss.0""
 )
)"),"")</f>
        <v/>
      </c>
      <c r="G31" s="17" t="str">
        <f>IFERROR(__xludf.DUMMYFUNCTION("IF(OR(F31="""", NOT(REGEXMATCH(F30,""^\d+:\d+$""))), """",
   LET(
     currSec, VALUE(LEFT(F31,FIND("":"",F31)-1))*60 + VALUE(MID(F31,FIND("":"",F31)+1,10)),
     prevSec, VALUE(LEFT(F30,FIND("":"",F30)-1))*60 + VALUE(MID(F30,FIND("":"",F30)+1,10)),
    "&amp;" d, currSec - prevSec,
     sign, IF(d&gt;0, ""+"", IF(d&lt;0, ""–"", """")),
     sign &amp; TEXT(ABS(d)/86400, ""m:ss"")
   )
)"),"")</f>
        <v/>
      </c>
      <c r="H31" s="38"/>
    </row>
    <row r="32">
      <c r="A32" s="39"/>
      <c r="B32" s="40"/>
      <c r="C32" s="40"/>
      <c r="D32" s="40"/>
      <c r="E32" s="40"/>
      <c r="F32" s="19" t="str">
        <f>IFERROR(__xludf.DUMMYFUNCTION("IF(COUNTA(B32:E32)=0,"""", 
 TEXT(
   AVERAGE(
     ARRAYFORMULA(
       IF(B32:E32="""",
          ,
          IF(REGEXMATCH(B32:E32,""^\d+:\d+$|^\d+:\d+\.\d+$""),
             VALUE(LEFT(B32:E32,FIND("":"",B32:E32)-1))*60 + VALUE(MID(B32:E32,FIND("":"","&amp;"B32:E32)+1,10)),
             VALUE(B32:E32))
       )
     )
   )/86400,
   ""m:ss.0""
 )
)"),"")</f>
        <v/>
      </c>
      <c r="G32" s="17" t="str">
        <f>IFERROR(__xludf.DUMMYFUNCTION("IF(OR(F32="""", NOT(REGEXMATCH(F31,""^\d+:\d+$""))), """",
   LET(
     currSec, VALUE(LEFT(F32,FIND("":"",F32)-1))*60 + VALUE(MID(F32,FIND("":"",F32)+1,10)),
     prevSec, VALUE(LEFT(F31,FIND("":"",F31)-1))*60 + VALUE(MID(F31,FIND("":"",F31)+1,10)),
    "&amp;" d, currSec - prevSec,
     sign, IF(d&gt;0, ""+"", IF(d&lt;0, ""–"", """")),
     sign &amp; TEXT(ABS(d)/86400, ""m:ss"")
   )
)"),"")</f>
        <v/>
      </c>
      <c r="H32" s="38"/>
    </row>
    <row r="33">
      <c r="A33" s="39"/>
      <c r="B33" s="40"/>
      <c r="C33" s="40"/>
      <c r="D33" s="40"/>
      <c r="E33" s="40"/>
      <c r="F33" s="19" t="str">
        <f>IFERROR(__xludf.DUMMYFUNCTION("IF(COUNTA(B33:E33)=0,"""", 
 TEXT(
   AVERAGE(
     ARRAYFORMULA(
       IF(B33:E33="""",
          ,
          IF(REGEXMATCH(B33:E33,""^\d+:\d+$|^\d+:\d+\.\d+$""),
             VALUE(LEFT(B33:E33,FIND("":"",B33:E33)-1))*60 + VALUE(MID(B33:E33,FIND("":"","&amp;"B33:E33)+1,10)),
             VALUE(B33:E33))
       )
     )
   )/86400,
   ""m:ss.0""
 )
)"),"")</f>
        <v/>
      </c>
      <c r="G33" s="17" t="str">
        <f>IFERROR(__xludf.DUMMYFUNCTION("IF(OR(F33="""", NOT(REGEXMATCH(F32,""^\d+:\d+$""))), """",
   LET(
     currSec, VALUE(LEFT(F33,FIND("":"",F33)-1))*60 + VALUE(MID(F33,FIND("":"",F33)+1,10)),
     prevSec, VALUE(LEFT(F32,FIND("":"",F32)-1))*60 + VALUE(MID(F32,FIND("":"",F32)+1,10)),
    "&amp;" d, currSec - prevSec,
     sign, IF(d&gt;0, ""+"", IF(d&lt;0, ""–"", """")),
     sign &amp; TEXT(ABS(d)/86400, ""m:ss"")
   )
)"),"")</f>
        <v/>
      </c>
      <c r="H33" s="38"/>
    </row>
    <row r="34">
      <c r="A34" s="39"/>
      <c r="B34" s="40"/>
      <c r="C34" s="40"/>
      <c r="D34" s="40"/>
      <c r="E34" s="40"/>
      <c r="F34" s="19" t="str">
        <f>IFERROR(__xludf.DUMMYFUNCTION("IF(COUNTA(B34:E34)=0,"""", 
 TEXT(
   AVERAGE(
     ARRAYFORMULA(
       IF(B34:E34="""",
          ,
          IF(REGEXMATCH(B34:E34,""^\d+:\d+$|^\d+:\d+\.\d+$""),
             VALUE(LEFT(B34:E34,FIND("":"",B34:E34)-1))*60 + VALUE(MID(B34:E34,FIND("":"","&amp;"B34:E34)+1,10)),
             VALUE(B34:E34))
       )
     )
   )/86400,
   ""m:ss.0""
 )
)"),"")</f>
        <v/>
      </c>
      <c r="G34" s="17" t="str">
        <f>IFERROR(__xludf.DUMMYFUNCTION("IF(OR(F34="""", NOT(REGEXMATCH(F33,""^\d+:\d+$""))), """",
   LET(
     currSec, VALUE(LEFT(F34,FIND("":"",F34)-1))*60 + VALUE(MID(F34,FIND("":"",F34)+1,10)),
     prevSec, VALUE(LEFT(F33,FIND("":"",F33)-1))*60 + VALUE(MID(F33,FIND("":"",F33)+1,10)),
    "&amp;" d, currSec - prevSec,
     sign, IF(d&gt;0, ""+"", IF(d&lt;0, ""–"", """")),
     sign &amp; TEXT(ABS(d)/86400, ""m:ss"")
   )
)"),"")</f>
        <v/>
      </c>
      <c r="H34" s="38"/>
    </row>
    <row r="35">
      <c r="A35" s="39"/>
      <c r="B35" s="40"/>
      <c r="C35" s="40"/>
      <c r="D35" s="40"/>
      <c r="E35" s="40"/>
      <c r="F35" s="19" t="str">
        <f>IFERROR(__xludf.DUMMYFUNCTION("IF(COUNTA(B35:E35)=0,"""", 
 TEXT(
   AVERAGE(
     ARRAYFORMULA(
       IF(B35:E35="""",
          ,
          IF(REGEXMATCH(B35:E35,""^\d+:\d+$|^\d+:\d+\.\d+$""),
             VALUE(LEFT(B35:E35,FIND("":"",B35:E35)-1))*60 + VALUE(MID(B35:E35,FIND("":"","&amp;"B35:E35)+1,10)),
             VALUE(B35:E35))
       )
     )
   )/86400,
   ""m:ss.0""
 )
)"),"")</f>
        <v/>
      </c>
      <c r="G35" s="17" t="str">
        <f>IFERROR(__xludf.DUMMYFUNCTION("IF(OR(F35="""", NOT(REGEXMATCH(F34,""^\d+:\d+$""))), """",
   LET(
     currSec, VALUE(LEFT(F35,FIND("":"",F35)-1))*60 + VALUE(MID(F35,FIND("":"",F35)+1,10)),
     prevSec, VALUE(LEFT(F34,FIND("":"",F34)-1))*60 + VALUE(MID(F34,FIND("":"",F34)+1,10)),
    "&amp;" d, currSec - prevSec,
     sign, IF(d&gt;0, ""+"", IF(d&lt;0, ""–"", """")),
     sign &amp; TEXT(ABS(d)/86400, ""m:ss"")
   )
)"),"")</f>
        <v/>
      </c>
      <c r="H35" s="38"/>
    </row>
    <row r="36">
      <c r="A36" s="39"/>
      <c r="B36" s="40"/>
      <c r="C36" s="40"/>
      <c r="D36" s="40"/>
      <c r="E36" s="40"/>
      <c r="F36" s="19" t="str">
        <f>IFERROR(__xludf.DUMMYFUNCTION("IF(COUNTA(B36:E36)=0,"""", 
 TEXT(
   AVERAGE(
     ARRAYFORMULA(
       IF(B36:E36="""",
          ,
          IF(REGEXMATCH(B36:E36,""^\d+:\d+$|^\d+:\d+\.\d+$""),
             VALUE(LEFT(B36:E36,FIND("":"",B36:E36)-1))*60 + VALUE(MID(B36:E36,FIND("":"","&amp;"B36:E36)+1,10)),
             VALUE(B36:E36))
       )
     )
   )/86400,
   ""m:ss.0""
 )
)"),"")</f>
        <v/>
      </c>
      <c r="G36" s="17" t="str">
        <f>IFERROR(__xludf.DUMMYFUNCTION("IF(OR(F36="""", NOT(REGEXMATCH(F35,""^\d+:\d+$""))), """",
   LET(
     currSec, VALUE(LEFT(F36,FIND("":"",F36)-1))*60 + VALUE(MID(F36,FIND("":"",F36)+1,10)),
     prevSec, VALUE(LEFT(F35,FIND("":"",F35)-1))*60 + VALUE(MID(F35,FIND("":"",F35)+1,10)),
    "&amp;" d, currSec - prevSec,
     sign, IF(d&gt;0, ""+"", IF(d&lt;0, ""–"", """")),
     sign &amp; TEXT(ABS(d)/86400, ""m:ss"")
   )
)"),"")</f>
        <v/>
      </c>
      <c r="H36" s="38"/>
    </row>
    <row r="37">
      <c r="A37" s="39"/>
      <c r="B37" s="40"/>
      <c r="C37" s="40"/>
      <c r="D37" s="40"/>
      <c r="E37" s="40"/>
      <c r="F37" s="19" t="str">
        <f>IFERROR(__xludf.DUMMYFUNCTION("IF(COUNTA(B37:E37)=0,"""", 
 TEXT(
   AVERAGE(
     ARRAYFORMULA(
       IF(B37:E37="""",
          ,
          IF(REGEXMATCH(B37:E37,""^\d+:\d+$|^\d+:\d+\.\d+$""),
             VALUE(LEFT(B37:E37,FIND("":"",B37:E37)-1))*60 + VALUE(MID(B37:E37,FIND("":"","&amp;"B37:E37)+1,10)),
             VALUE(B37:E37))
       )
     )
   )/86400,
   ""m:ss.0""
 )
)"),"")</f>
        <v/>
      </c>
      <c r="G37" s="17" t="str">
        <f>IFERROR(__xludf.DUMMYFUNCTION("IF(OR(F37="""", NOT(REGEXMATCH(F36,""^\d+:\d+$""))), """",
   LET(
     currSec, VALUE(LEFT(F37,FIND("":"",F37)-1))*60 + VALUE(MID(F37,FIND("":"",F37)+1,10)),
     prevSec, VALUE(LEFT(F36,FIND("":"",F36)-1))*60 + VALUE(MID(F36,FIND("":"",F36)+1,10)),
    "&amp;" d, currSec - prevSec,
     sign, IF(d&gt;0, ""+"", IF(d&lt;0, ""–"", """")),
     sign &amp; TEXT(ABS(d)/86400, ""m:ss"")
   )
)"),"")</f>
        <v/>
      </c>
      <c r="H37" s="38"/>
    </row>
    <row r="38">
      <c r="A38" s="39"/>
      <c r="B38" s="40"/>
      <c r="C38" s="40"/>
      <c r="D38" s="40"/>
      <c r="E38" s="40"/>
      <c r="F38" s="19" t="str">
        <f>IFERROR(__xludf.DUMMYFUNCTION("IF(COUNTA(B38:E38)=0,"""", 
 TEXT(
   AVERAGE(
     ARRAYFORMULA(
       IF(B38:E38="""",
          ,
          IF(REGEXMATCH(B38:E38,""^\d+:\d+$|^\d+:\d+\.\d+$""),
             VALUE(LEFT(B38:E38,FIND("":"",B38:E38)-1))*60 + VALUE(MID(B38:E38,FIND("":"","&amp;"B38:E38)+1,10)),
             VALUE(B38:E38))
       )
     )
   )/86400,
   ""m:ss.0""
 )
)"),"")</f>
        <v/>
      </c>
      <c r="G38" s="17" t="str">
        <f>IFERROR(__xludf.DUMMYFUNCTION("IF(OR(F38="""", NOT(REGEXMATCH(F37,""^\d+:\d+$""))), """",
   LET(
     currSec, VALUE(LEFT(F38,FIND("":"",F38)-1))*60 + VALUE(MID(F38,FIND("":"",F38)+1,10)),
     prevSec, VALUE(LEFT(F37,FIND("":"",F37)-1))*60 + VALUE(MID(F37,FIND("":"",F37)+1,10)),
    "&amp;" d, currSec - prevSec,
     sign, IF(d&gt;0, ""+"", IF(d&lt;0, ""–"", """")),
     sign &amp; TEXT(ABS(d)/86400, ""m:ss"")
   )
)"),"")</f>
        <v/>
      </c>
      <c r="H38" s="38"/>
    </row>
    <row r="39">
      <c r="A39" s="39"/>
      <c r="B39" s="40"/>
      <c r="C39" s="40"/>
      <c r="D39" s="40"/>
      <c r="E39" s="40"/>
      <c r="F39" s="19" t="str">
        <f>IFERROR(__xludf.DUMMYFUNCTION("IF(COUNTA(B39:E39)=0,"""", 
 TEXT(
   AVERAGE(
     ARRAYFORMULA(
       IF(B39:E39="""",
          ,
          IF(REGEXMATCH(B39:E39,""^\d+:\d+$|^\d+:\d+\.\d+$""),
             VALUE(LEFT(B39:E39,FIND("":"",B39:E39)-1))*60 + VALUE(MID(B39:E39,FIND("":"","&amp;"B39:E39)+1,10)),
             VALUE(B39:E39))
       )
     )
   )/86400,
   ""m:ss.0""
 )
)"),"")</f>
        <v/>
      </c>
      <c r="G39" s="17" t="str">
        <f>IFERROR(__xludf.DUMMYFUNCTION("IF(OR(F39="""", NOT(REGEXMATCH(F38,""^\d+:\d+$""))), """",
   LET(
     currSec, VALUE(LEFT(F39,FIND("":"",F39)-1))*60 + VALUE(MID(F39,FIND("":"",F39)+1,10)),
     prevSec, VALUE(LEFT(F38,FIND("":"",F38)-1))*60 + VALUE(MID(F38,FIND("":"",F38)+1,10)),
    "&amp;" d, currSec - prevSec,
     sign, IF(d&gt;0, ""+"", IF(d&lt;0, ""–"", """")),
     sign &amp; TEXT(ABS(d)/86400, ""m:ss"")
   )
)"),"")</f>
        <v/>
      </c>
      <c r="H39" s="38"/>
    </row>
    <row r="40">
      <c r="A40" s="39"/>
      <c r="B40" s="40"/>
      <c r="C40" s="40"/>
      <c r="D40" s="40"/>
      <c r="E40" s="40"/>
      <c r="F40" s="19" t="str">
        <f>IFERROR(__xludf.DUMMYFUNCTION("IF(COUNTA(B40:E40)=0,"""", 
 TEXT(
   AVERAGE(
     ARRAYFORMULA(
       IF(B40:E40="""",
          ,
          IF(REGEXMATCH(B40:E40,""^\d+:\d+$|^\d+:\d+\.\d+$""),
             VALUE(LEFT(B40:E40,FIND("":"",B40:E40)-1))*60 + VALUE(MID(B40:E40,FIND("":"","&amp;"B40:E40)+1,10)),
             VALUE(B40:E40))
       )
     )
   )/86400,
   ""m:ss.0""
 )
)"),"")</f>
        <v/>
      </c>
      <c r="G40" s="17" t="str">
        <f>IFERROR(__xludf.DUMMYFUNCTION("IF(OR(F40="""", NOT(REGEXMATCH(F39,""^\d+:\d+$""))), """",
   LET(
     currSec, VALUE(LEFT(F40,FIND("":"",F40)-1))*60 + VALUE(MID(F40,FIND("":"",F40)+1,10)),
     prevSec, VALUE(LEFT(F39,FIND("":"",F39)-1))*60 + VALUE(MID(F39,FIND("":"",F39)+1,10)),
    "&amp;" d, currSec - prevSec,
     sign, IF(d&gt;0, ""+"", IF(d&lt;0, ""–"", """")),
     sign &amp; TEXT(ABS(d)/86400, ""m:ss"")
   )
)"),"")</f>
        <v/>
      </c>
      <c r="H40" s="38"/>
    </row>
    <row r="41">
      <c r="A41" s="39"/>
      <c r="B41" s="40"/>
      <c r="C41" s="40"/>
      <c r="D41" s="40"/>
      <c r="E41" s="40"/>
      <c r="F41" s="19" t="str">
        <f>IFERROR(__xludf.DUMMYFUNCTION("IF(COUNTA(B41:E41)=0,"""", 
 TEXT(
   AVERAGE(
     ARRAYFORMULA(
       IF(B41:E41="""",
          ,
          IF(REGEXMATCH(B41:E41,""^\d+:\d+$|^\d+:\d+\.\d+$""),
             VALUE(LEFT(B41:E41,FIND("":"",B41:E41)-1))*60 + VALUE(MID(B41:E41,FIND("":"","&amp;"B41:E41)+1,10)),
             VALUE(B41:E41))
       )
     )
   )/86400,
   ""m:ss.0""
 )
)"),"")</f>
        <v/>
      </c>
      <c r="G41" s="17" t="str">
        <f>IFERROR(__xludf.DUMMYFUNCTION("IF(OR(F41="""", NOT(REGEXMATCH(F40,""^\d+:\d+$""))), """",
   LET(
     currSec, VALUE(LEFT(F41,FIND("":"",F41)-1))*60 + VALUE(MID(F41,FIND("":"",F41)+1,10)),
     prevSec, VALUE(LEFT(F40,FIND("":"",F40)-1))*60 + VALUE(MID(F40,FIND("":"",F40)+1,10)),
    "&amp;" d, currSec - prevSec,
     sign, IF(d&gt;0, ""+"", IF(d&lt;0, ""–"", """")),
     sign &amp; TEXT(ABS(d)/86400, ""m:ss"")
   )
)"),"")</f>
        <v/>
      </c>
      <c r="H41" s="38"/>
    </row>
    <row r="42">
      <c r="A42" s="39"/>
      <c r="B42" s="40"/>
      <c r="C42" s="40"/>
      <c r="D42" s="40"/>
      <c r="E42" s="40"/>
      <c r="F42" s="19" t="str">
        <f>IFERROR(__xludf.DUMMYFUNCTION("IF(COUNTA(B42:E42)=0,"""", 
 TEXT(
   AVERAGE(
     ARRAYFORMULA(
       IF(B42:E42="""",
          ,
          IF(REGEXMATCH(B42:E42,""^\d+:\d+$|^\d+:\d+\.\d+$""),
             VALUE(LEFT(B42:E42,FIND("":"",B42:E42)-1))*60 + VALUE(MID(B42:E42,FIND("":"","&amp;"B42:E42)+1,10)),
             VALUE(B42:E42))
       )
     )
   )/86400,
   ""m:ss.0""
 )
)"),"")</f>
        <v/>
      </c>
      <c r="G42" s="17" t="str">
        <f>IFERROR(__xludf.DUMMYFUNCTION("IF(OR(F42="""", NOT(REGEXMATCH(F41,""^\d+:\d+$""))), """",
   LET(
     currSec, VALUE(LEFT(F42,FIND("":"",F42)-1))*60 + VALUE(MID(F42,FIND("":"",F42)+1,10)),
     prevSec, VALUE(LEFT(F41,FIND("":"",F41)-1))*60 + VALUE(MID(F41,FIND("":"",F41)+1,10)),
    "&amp;" d, currSec - prevSec,
     sign, IF(d&gt;0, ""+"", IF(d&lt;0, ""–"", """")),
     sign &amp; TEXT(ABS(d)/86400, ""m:ss"")
   )
)"),"")</f>
        <v/>
      </c>
      <c r="H42" s="38"/>
    </row>
    <row r="43">
      <c r="A43" s="39"/>
      <c r="B43" s="40"/>
      <c r="C43" s="40"/>
      <c r="D43" s="40"/>
      <c r="E43" s="40"/>
      <c r="F43" s="19" t="str">
        <f>IFERROR(__xludf.DUMMYFUNCTION("IF(COUNTA(B43:E43)=0,"""", 
 TEXT(
   AVERAGE(
     ARRAYFORMULA(
       IF(B43:E43="""",
          ,
          IF(REGEXMATCH(B43:E43,""^\d+:\d+$|^\d+:\d+\.\d+$""),
             VALUE(LEFT(B43:E43,FIND("":"",B43:E43)-1))*60 + VALUE(MID(B43:E43,FIND("":"","&amp;"B43:E43)+1,10)),
             VALUE(B43:E43))
       )
     )
   )/86400,
   ""m:ss.0""
 )
)"),"")</f>
        <v/>
      </c>
      <c r="G43" s="17" t="str">
        <f>IFERROR(__xludf.DUMMYFUNCTION("IF(OR(F43="""", NOT(REGEXMATCH(F42,""^\d+:\d+$""))), """",
   LET(
     currSec, VALUE(LEFT(F43,FIND("":"",F43)-1))*60 + VALUE(MID(F43,FIND("":"",F43)+1,10)),
     prevSec, VALUE(LEFT(F42,FIND("":"",F42)-1))*60 + VALUE(MID(F42,FIND("":"",F42)+1,10)),
    "&amp;" d, currSec - prevSec,
     sign, IF(d&gt;0, ""+"", IF(d&lt;0, ""–"", """")),
     sign &amp; TEXT(ABS(d)/86400, ""m:ss"")
   )
)"),"")</f>
        <v/>
      </c>
      <c r="H43" s="38"/>
    </row>
    <row r="44">
      <c r="A44" s="39"/>
      <c r="B44" s="40"/>
      <c r="C44" s="40"/>
      <c r="D44" s="40"/>
      <c r="E44" s="40"/>
      <c r="F44" s="19" t="str">
        <f>IFERROR(__xludf.DUMMYFUNCTION("IF(COUNTA(B44:E44)=0,"""", 
 TEXT(
   AVERAGE(
     ARRAYFORMULA(
       IF(B44:E44="""",
          ,
          IF(REGEXMATCH(B44:E44,""^\d+:\d+$|^\d+:\d+\.\d+$""),
             VALUE(LEFT(B44:E44,FIND("":"",B44:E44)-1))*60 + VALUE(MID(B44:E44,FIND("":"","&amp;"B44:E44)+1,10)),
             VALUE(B44:E44))
       )
     )
   )/86400,
   ""m:ss.0""
 )
)"),"")</f>
        <v/>
      </c>
      <c r="G44" s="17" t="str">
        <f>IFERROR(__xludf.DUMMYFUNCTION("IF(OR(F44="""", NOT(REGEXMATCH(F43,""^\d+:\d+$""))), """",
   LET(
     currSec, VALUE(LEFT(F44,FIND("":"",F44)-1))*60 + VALUE(MID(F44,FIND("":"",F44)+1,10)),
     prevSec, VALUE(LEFT(F43,FIND("":"",F43)-1))*60 + VALUE(MID(F43,FIND("":"",F43)+1,10)),
    "&amp;" d, currSec - prevSec,
     sign, IF(d&gt;0, ""+"", IF(d&lt;0, ""–"", """")),
     sign &amp; TEXT(ABS(d)/86400, ""m:ss"")
   )
)"),"")</f>
        <v/>
      </c>
      <c r="H44" s="38"/>
    </row>
    <row r="45">
      <c r="A45" s="39"/>
      <c r="B45" s="40"/>
      <c r="C45" s="40"/>
      <c r="D45" s="40"/>
      <c r="E45" s="40"/>
      <c r="F45" s="19" t="str">
        <f>IFERROR(__xludf.DUMMYFUNCTION("IF(COUNTA(B45:E45)=0,"""", 
 TEXT(
   AVERAGE(
     ARRAYFORMULA(
       IF(B45:E45="""",
          ,
          IF(REGEXMATCH(B45:E45,""^\d+:\d+$|^\d+:\d+\.\d+$""),
             VALUE(LEFT(B45:E45,FIND("":"",B45:E45)-1))*60 + VALUE(MID(B45:E45,FIND("":"","&amp;"B45:E45)+1,10)),
             VALUE(B45:E45))
       )
     )
   )/86400,
   ""m:ss.0""
 )
)"),"")</f>
        <v/>
      </c>
      <c r="G45" s="17" t="str">
        <f>IFERROR(__xludf.DUMMYFUNCTION("IF(OR(F45="""", NOT(REGEXMATCH(F44,""^\d+:\d+$""))), """",
   LET(
     currSec, VALUE(LEFT(F45,FIND("":"",F45)-1))*60 + VALUE(MID(F45,FIND("":"",F45)+1,10)),
     prevSec, VALUE(LEFT(F44,FIND("":"",F44)-1))*60 + VALUE(MID(F44,FIND("":"",F44)+1,10)),
    "&amp;" d, currSec - prevSec,
     sign, IF(d&gt;0, ""+"", IF(d&lt;0, ""–"", """")),
     sign &amp; TEXT(ABS(d)/86400, ""m:ss"")
   )
)"),"")</f>
        <v/>
      </c>
      <c r="H45" s="38"/>
    </row>
    <row r="46">
      <c r="A46" s="39"/>
      <c r="B46" s="40"/>
      <c r="C46" s="40"/>
      <c r="D46" s="40"/>
      <c r="E46" s="40"/>
      <c r="F46" s="19" t="str">
        <f>IFERROR(__xludf.DUMMYFUNCTION("IF(COUNTA(B46:E46)=0,"""", 
 TEXT(
   AVERAGE(
     ARRAYFORMULA(
       IF(B46:E46="""",
          ,
          IF(REGEXMATCH(B46:E46,""^\d+:\d+$|^\d+:\d+\.\d+$""),
             VALUE(LEFT(B46:E46,FIND("":"",B46:E46)-1))*60 + VALUE(MID(B46:E46,FIND("":"","&amp;"B46:E46)+1,10)),
             VALUE(B46:E46))
       )
     )
   )/86400,
   ""m:ss.0""
 )
)"),"")</f>
        <v/>
      </c>
      <c r="G46" s="17" t="str">
        <f>IFERROR(__xludf.DUMMYFUNCTION("IF(OR(F46="""", NOT(REGEXMATCH(F45,""^\d+:\d+$""))), """",
   LET(
     currSec, VALUE(LEFT(F46,FIND("":"",F46)-1))*60 + VALUE(MID(F46,FIND("":"",F46)+1,10)),
     prevSec, VALUE(LEFT(F45,FIND("":"",F45)-1))*60 + VALUE(MID(F45,FIND("":"",F45)+1,10)),
    "&amp;" d, currSec - prevSec,
     sign, IF(d&gt;0, ""+"", IF(d&lt;0, ""–"", """")),
     sign &amp; TEXT(ABS(d)/86400, ""m:ss"")
   )
)"),"")</f>
        <v/>
      </c>
      <c r="H46" s="38"/>
    </row>
    <row r="47">
      <c r="A47" s="39"/>
      <c r="B47" s="40"/>
      <c r="C47" s="40"/>
      <c r="D47" s="40"/>
      <c r="E47" s="40"/>
      <c r="F47" s="19" t="str">
        <f>IFERROR(__xludf.DUMMYFUNCTION("IF(COUNTA(B47:E47)=0,"""", 
 TEXT(
   AVERAGE(
     ARRAYFORMULA(
       IF(B47:E47="""",
          ,
          IF(REGEXMATCH(B47:E47,""^\d+:\d+$|^\d+:\d+\.\d+$""),
             VALUE(LEFT(B47:E47,FIND("":"",B47:E47)-1))*60 + VALUE(MID(B47:E47,FIND("":"","&amp;"B47:E47)+1,10)),
             VALUE(B47:E47))
       )
     )
   )/86400,
   ""m:ss.0""
 )
)"),"")</f>
        <v/>
      </c>
      <c r="G47" s="17" t="str">
        <f>IFERROR(__xludf.DUMMYFUNCTION("IF(OR(F47="""", NOT(REGEXMATCH(F46,""^\d+:\d+$""))), """",
   LET(
     currSec, VALUE(LEFT(F47,FIND("":"",F47)-1))*60 + VALUE(MID(F47,FIND("":"",F47)+1,10)),
     prevSec, VALUE(LEFT(F46,FIND("":"",F46)-1))*60 + VALUE(MID(F46,FIND("":"",F46)+1,10)),
    "&amp;" d, currSec - prevSec,
     sign, IF(d&gt;0, ""+"", IF(d&lt;0, ""–"", """")),
     sign &amp; TEXT(ABS(d)/86400, ""m:ss"")
   )
)"),"")</f>
        <v/>
      </c>
      <c r="H47" s="38"/>
    </row>
    <row r="48">
      <c r="A48" s="39"/>
      <c r="B48" s="40"/>
      <c r="C48" s="40"/>
      <c r="D48" s="40"/>
      <c r="E48" s="40"/>
      <c r="F48" s="19" t="str">
        <f>IFERROR(__xludf.DUMMYFUNCTION("IF(COUNTA(B48:E48)=0,"""", 
 TEXT(
   AVERAGE(
     ARRAYFORMULA(
       IF(B48:E48="""",
          ,
          IF(REGEXMATCH(B48:E48,""^\d+:\d+$|^\d+:\d+\.\d+$""),
             VALUE(LEFT(B48:E48,FIND("":"",B48:E48)-1))*60 + VALUE(MID(B48:E48,FIND("":"","&amp;"B48:E48)+1,10)),
             VALUE(B48:E48))
       )
     )
   )/86400,
   ""m:ss.0""
 )
)"),"")</f>
        <v/>
      </c>
      <c r="G48" s="17" t="str">
        <f>IFERROR(__xludf.DUMMYFUNCTION("IF(OR(F48="""", NOT(REGEXMATCH(F47,""^\d+:\d+$""))), """",
   LET(
     currSec, VALUE(LEFT(F48,FIND("":"",F48)-1))*60 + VALUE(MID(F48,FIND("":"",F48)+1,10)),
     prevSec, VALUE(LEFT(F47,FIND("":"",F47)-1))*60 + VALUE(MID(F47,FIND("":"",F47)+1,10)),
    "&amp;" d, currSec - prevSec,
     sign, IF(d&gt;0, ""+"", IF(d&lt;0, ""–"", """")),
     sign &amp; TEXT(ABS(d)/86400, ""m:ss"")
   )
)"),"")</f>
        <v/>
      </c>
      <c r="H48" s="38"/>
    </row>
    <row r="49">
      <c r="A49" s="39"/>
      <c r="B49" s="40"/>
      <c r="C49" s="40"/>
      <c r="D49" s="40"/>
      <c r="E49" s="40"/>
      <c r="F49" s="19" t="str">
        <f>IFERROR(__xludf.DUMMYFUNCTION("IF(COUNTA(B49:E49)=0,"""", 
 TEXT(
   AVERAGE(
     ARRAYFORMULA(
       IF(B49:E49="""",
          ,
          IF(REGEXMATCH(B49:E49,""^\d+:\d+$|^\d+:\d+\.\d+$""),
             VALUE(LEFT(B49:E49,FIND("":"",B49:E49)-1))*60 + VALUE(MID(B49:E49,FIND("":"","&amp;"B49:E49)+1,10)),
             VALUE(B49:E49))
       )
     )
   )/86400,
   ""m:ss.0""
 )
)"),"")</f>
        <v/>
      </c>
      <c r="G49" s="17" t="str">
        <f>IFERROR(__xludf.DUMMYFUNCTION("IF(OR(F49="""", NOT(REGEXMATCH(F48,""^\d+:\d+$""))), """",
   LET(
     currSec, VALUE(LEFT(F49,FIND("":"",F49)-1))*60 + VALUE(MID(F49,FIND("":"",F49)+1,10)),
     prevSec, VALUE(LEFT(F48,FIND("":"",F48)-1))*60 + VALUE(MID(F48,FIND("":"",F48)+1,10)),
    "&amp;" d, currSec - prevSec,
     sign, IF(d&gt;0, ""+"", IF(d&lt;0, ""–"", """")),
     sign &amp; TEXT(ABS(d)/86400, ""m:ss"")
   )
)"),"")</f>
        <v/>
      </c>
      <c r="H49" s="38"/>
    </row>
    <row r="50">
      <c r="A50" s="39"/>
      <c r="B50" s="40"/>
      <c r="C50" s="40"/>
      <c r="D50" s="40"/>
      <c r="E50" s="40"/>
      <c r="F50" s="19" t="str">
        <f>IFERROR(__xludf.DUMMYFUNCTION("IF(COUNTA(B50:E50)=0,"""", 
 TEXT(
   AVERAGE(
     ARRAYFORMULA(
       IF(B50:E50="""",
          ,
          IF(REGEXMATCH(B50:E50,""^\d+:\d+$|^\d+:\d+\.\d+$""),
             VALUE(LEFT(B50:E50,FIND("":"",B50:E50)-1))*60 + VALUE(MID(B50:E50,FIND("":"","&amp;"B50:E50)+1,10)),
             VALUE(B50:E50))
       )
     )
   )/86400,
   ""m:ss.0""
 )
)"),"")</f>
        <v/>
      </c>
      <c r="G50" s="17" t="str">
        <f>IFERROR(__xludf.DUMMYFUNCTION("IF(OR(F50="""", NOT(REGEXMATCH(F49,""^\d+:\d+$""))), """",
   LET(
     currSec, VALUE(LEFT(F50,FIND("":"",F50)-1))*60 + VALUE(MID(F50,FIND("":"",F50)+1,10)),
     prevSec, VALUE(LEFT(F49,FIND("":"",F49)-1))*60 + VALUE(MID(F49,FIND("":"",F49)+1,10)),
    "&amp;" d, currSec - prevSec,
     sign, IF(d&gt;0, ""+"", IF(d&lt;0, ""–"", """")),
     sign &amp; TEXT(ABS(d)/86400, ""m:ss"")
   )
)"),"")</f>
        <v/>
      </c>
      <c r="H50" s="38"/>
    </row>
    <row r="51">
      <c r="A51" s="39"/>
      <c r="B51" s="40"/>
      <c r="C51" s="40"/>
      <c r="D51" s="40"/>
      <c r="E51" s="40"/>
      <c r="F51" s="19" t="str">
        <f>IFERROR(__xludf.DUMMYFUNCTION("IF(COUNTA(B51:E51)=0,"""", 
 TEXT(
   AVERAGE(
     ARRAYFORMULA(
       IF(B51:E51="""",
          ,
          IF(REGEXMATCH(B51:E51,""^\d+:\d+$|^\d+:\d+\.\d+$""),
             VALUE(LEFT(B51:E51,FIND("":"",B51:E51)-1))*60 + VALUE(MID(B51:E51,FIND("":"","&amp;"B51:E51)+1,10)),
             VALUE(B51:E51))
       )
     )
   )/86400,
   ""m:ss.0""
 )
)"),"")</f>
        <v/>
      </c>
      <c r="G51" s="17" t="str">
        <f>IFERROR(__xludf.DUMMYFUNCTION("IF(OR(F51="""", NOT(REGEXMATCH(F50,""^\d+:\d+$""))), """",
   LET(
     currSec, VALUE(LEFT(F51,FIND("":"",F51)-1))*60 + VALUE(MID(F51,FIND("":"",F51)+1,10)),
     prevSec, VALUE(LEFT(F50,FIND("":"",F50)-1))*60 + VALUE(MID(F50,FIND("":"",F50)+1,10)),
    "&amp;" d, currSec - prevSec,
     sign, IF(d&gt;0, ""+"", IF(d&lt;0, ""–"", """")),
     sign &amp; TEXT(ABS(d)/86400, ""m:ss"")
   )
)"),"")</f>
        <v/>
      </c>
      <c r="H51" s="38"/>
    </row>
    <row r="52">
      <c r="A52" s="39"/>
      <c r="B52" s="40"/>
      <c r="C52" s="40"/>
      <c r="D52" s="40"/>
      <c r="E52" s="40"/>
      <c r="F52" s="19" t="str">
        <f>IFERROR(__xludf.DUMMYFUNCTION("IF(COUNTA(B52:E52)=0,"""", 
 TEXT(
   AVERAGE(
     ARRAYFORMULA(
       IF(B52:E52="""",
          ,
          IF(REGEXMATCH(B52:E52,""^\d+:\d+$|^\d+:\d+\.\d+$""),
             VALUE(LEFT(B52:E52,FIND("":"",B52:E52)-1))*60 + VALUE(MID(B52:E52,FIND("":"","&amp;"B52:E52)+1,10)),
             VALUE(B52:E52))
       )
     )
   )/86400,
   ""m:ss.0""
 )
)"),"")</f>
        <v/>
      </c>
      <c r="G52" s="17" t="str">
        <f>IFERROR(__xludf.DUMMYFUNCTION("IF(OR(F52="""", NOT(REGEXMATCH(F51,""^\d+:\d+$""))), """",
   LET(
     currSec, VALUE(LEFT(F52,FIND("":"",F52)-1))*60 + VALUE(MID(F52,FIND("":"",F52)+1,10)),
     prevSec, VALUE(LEFT(F51,FIND("":"",F51)-1))*60 + VALUE(MID(F51,FIND("":"",F51)+1,10)),
    "&amp;" d, currSec - prevSec,
     sign, IF(d&gt;0, ""+"", IF(d&lt;0, ""–"", """")),
     sign &amp; TEXT(ABS(d)/86400, ""m:ss"")
   )
)"),"")</f>
        <v/>
      </c>
      <c r="H52" s="38"/>
    </row>
    <row r="53">
      <c r="A53" s="39"/>
      <c r="B53" s="40"/>
      <c r="C53" s="40"/>
      <c r="D53" s="40"/>
      <c r="E53" s="40"/>
      <c r="F53" s="19" t="str">
        <f>IFERROR(__xludf.DUMMYFUNCTION("IF(COUNTA(B53:E53)=0,"""", 
 TEXT(
   AVERAGE(
     ARRAYFORMULA(
       IF(B53:E53="""",
          ,
          IF(REGEXMATCH(B53:E53,""^\d+:\d+$|^\d+:\d+\.\d+$""),
             VALUE(LEFT(B53:E53,FIND("":"",B53:E53)-1))*60 + VALUE(MID(B53:E53,FIND("":"","&amp;"B53:E53)+1,10)),
             VALUE(B53:E53))
       )
     )
   )/86400,
   ""m:ss.0""
 )
)"),"")</f>
        <v/>
      </c>
      <c r="G53" s="17" t="str">
        <f>IFERROR(__xludf.DUMMYFUNCTION("IF(OR(F53="""", NOT(REGEXMATCH(F52,""^\d+:\d+$""))), """",
   LET(
     currSec, VALUE(LEFT(F53,FIND("":"",F53)-1))*60 + VALUE(MID(F53,FIND("":"",F53)+1,10)),
     prevSec, VALUE(LEFT(F52,FIND("":"",F52)-1))*60 + VALUE(MID(F52,FIND("":"",F52)+1,10)),
    "&amp;" d, currSec - prevSec,
     sign, IF(d&gt;0, ""+"", IF(d&lt;0, ""–"", """")),
     sign &amp; TEXT(ABS(d)/86400, ""m:ss"")
   )
)"),"")</f>
        <v/>
      </c>
      <c r="H53" s="38"/>
    </row>
    <row r="54">
      <c r="A54" s="39"/>
      <c r="B54" s="40"/>
      <c r="C54" s="40"/>
      <c r="D54" s="40"/>
      <c r="E54" s="40"/>
      <c r="F54" s="19" t="str">
        <f>IFERROR(__xludf.DUMMYFUNCTION("IF(COUNTA(B54:E54)=0,"""", 
 TEXT(
   AVERAGE(
     ARRAYFORMULA(
       IF(B54:E54="""",
          ,
          IF(REGEXMATCH(B54:E54,""^\d+:\d+$|^\d+:\d+\.\d+$""),
             VALUE(LEFT(B54:E54,FIND("":"",B54:E54)-1))*60 + VALUE(MID(B54:E54,FIND("":"","&amp;"B54:E54)+1,10)),
             VALUE(B54:E54))
       )
     )
   )/86400,
   ""m:ss.0""
 )
)"),"")</f>
        <v/>
      </c>
      <c r="G54" s="17" t="str">
        <f>IFERROR(__xludf.DUMMYFUNCTION("IF(OR(F54="""", NOT(REGEXMATCH(F53,""^\d+:\d+$""))), """",
   LET(
     currSec, VALUE(LEFT(F54,FIND("":"",F54)-1))*60 + VALUE(MID(F54,FIND("":"",F54)+1,10)),
     prevSec, VALUE(LEFT(F53,FIND("":"",F53)-1))*60 + VALUE(MID(F53,FIND("":"",F53)+1,10)),
    "&amp;" d, currSec - prevSec,
     sign, IF(d&gt;0, ""+"", IF(d&lt;0, ""–"", """")),
     sign &amp; TEXT(ABS(d)/86400, ""m:ss"")
   )
)"),"")</f>
        <v/>
      </c>
      <c r="H54" s="38"/>
    </row>
    <row r="55">
      <c r="A55" s="39"/>
      <c r="B55" s="40"/>
      <c r="C55" s="40"/>
      <c r="D55" s="40"/>
      <c r="E55" s="40"/>
      <c r="F55" s="19" t="str">
        <f>IFERROR(__xludf.DUMMYFUNCTION("IF(COUNTA(B55:E55)=0,"""", 
 TEXT(
   AVERAGE(
     ARRAYFORMULA(
       IF(B55:E55="""",
          ,
          IF(REGEXMATCH(B55:E55,""^\d+:\d+$|^\d+:\d+\.\d+$""),
             VALUE(LEFT(B55:E55,FIND("":"",B55:E55)-1))*60 + VALUE(MID(B55:E55,FIND("":"","&amp;"B55:E55)+1,10)),
             VALUE(B55:E55))
       )
     )
   )/86400,
   ""m:ss.0""
 )
)"),"")</f>
        <v/>
      </c>
      <c r="G55" s="17" t="str">
        <f>IFERROR(__xludf.DUMMYFUNCTION("IF(OR(F55="""", NOT(REGEXMATCH(F54,""^\d+:\d+$""))), """",
   LET(
     currSec, VALUE(LEFT(F55,FIND("":"",F55)-1))*60 + VALUE(MID(F55,FIND("":"",F55)+1,10)),
     prevSec, VALUE(LEFT(F54,FIND("":"",F54)-1))*60 + VALUE(MID(F54,FIND("":"",F54)+1,10)),
    "&amp;" d, currSec - prevSec,
     sign, IF(d&gt;0, ""+"", IF(d&lt;0, ""–"", """")),
     sign &amp; TEXT(ABS(d)/86400, ""m:ss"")
   )
)"),"")</f>
        <v/>
      </c>
      <c r="H55" s="38"/>
    </row>
    <row r="56">
      <c r="A56" s="39"/>
      <c r="B56" s="40"/>
      <c r="C56" s="40"/>
      <c r="D56" s="40"/>
      <c r="E56" s="40"/>
      <c r="F56" s="19" t="str">
        <f>IFERROR(__xludf.DUMMYFUNCTION("IF(COUNTA(B56:E56)=0,"""", 
 TEXT(
   AVERAGE(
     ARRAYFORMULA(
       IF(B56:E56="""",
          ,
          IF(REGEXMATCH(B56:E56,""^\d+:\d+$|^\d+:\d+\.\d+$""),
             VALUE(LEFT(B56:E56,FIND("":"",B56:E56)-1))*60 + VALUE(MID(B56:E56,FIND("":"","&amp;"B56:E56)+1,10)),
             VALUE(B56:E56))
       )
     )
   )/86400,
   ""m:ss.0""
 )
)"),"")</f>
        <v/>
      </c>
      <c r="G56" s="17" t="str">
        <f>IFERROR(__xludf.DUMMYFUNCTION("IF(OR(F56="""", NOT(REGEXMATCH(F55,""^\d+:\d+$""))), """",
   LET(
     currSec, VALUE(LEFT(F56,FIND("":"",F56)-1))*60 + VALUE(MID(F56,FIND("":"",F56)+1,10)),
     prevSec, VALUE(LEFT(F55,FIND("":"",F55)-1))*60 + VALUE(MID(F55,FIND("":"",F55)+1,10)),
    "&amp;" d, currSec - prevSec,
     sign, IF(d&gt;0, ""+"", IF(d&lt;0, ""–"", """")),
     sign &amp; TEXT(ABS(d)/86400, ""m:ss"")
   )
)"),"")</f>
        <v/>
      </c>
      <c r="H56" s="38"/>
    </row>
    <row r="57">
      <c r="A57" s="39"/>
      <c r="B57" s="40"/>
      <c r="C57" s="40"/>
      <c r="D57" s="40"/>
      <c r="E57" s="40"/>
      <c r="F57" s="19" t="str">
        <f>IFERROR(__xludf.DUMMYFUNCTION("IF(COUNTA(B57:E57)=0,"""", 
 TEXT(
   AVERAGE(
     ARRAYFORMULA(
       IF(B57:E57="""",
          ,
          IF(REGEXMATCH(B57:E57,""^\d+:\d+$|^\d+:\d+\.\d+$""),
             VALUE(LEFT(B57:E57,FIND("":"",B57:E57)-1))*60 + VALUE(MID(B57:E57,FIND("":"","&amp;"B57:E57)+1,10)),
             VALUE(B57:E57))
       )
     )
   )/86400,
   ""m:ss.0""
 )
)"),"")</f>
        <v/>
      </c>
      <c r="G57" s="17" t="str">
        <f>IFERROR(__xludf.DUMMYFUNCTION("IF(OR(F57="""", NOT(REGEXMATCH(F56,""^\d+:\d+$""))), """",
   LET(
     currSec, VALUE(LEFT(F57,FIND("":"",F57)-1))*60 + VALUE(MID(F57,FIND("":"",F57)+1,10)),
     prevSec, VALUE(LEFT(F56,FIND("":"",F56)-1))*60 + VALUE(MID(F56,FIND("":"",F56)+1,10)),
    "&amp;" d, currSec - prevSec,
     sign, IF(d&gt;0, ""+"", IF(d&lt;0, ""–"", """")),
     sign &amp; TEXT(ABS(d)/86400, ""m:ss"")
   )
)"),"")</f>
        <v/>
      </c>
      <c r="H57" s="38"/>
    </row>
    <row r="58">
      <c r="A58" s="39"/>
      <c r="B58" s="40"/>
      <c r="C58" s="40"/>
      <c r="D58" s="40"/>
      <c r="E58" s="40"/>
      <c r="F58" s="19" t="str">
        <f>IFERROR(__xludf.DUMMYFUNCTION("IF(COUNTA(B58:E58)=0,"""", 
 TEXT(
   AVERAGE(
     ARRAYFORMULA(
       IF(B58:E58="""",
          ,
          IF(REGEXMATCH(B58:E58,""^\d+:\d+$|^\d+:\d+\.\d+$""),
             VALUE(LEFT(B58:E58,FIND("":"",B58:E58)-1))*60 + VALUE(MID(B58:E58,FIND("":"","&amp;"B58:E58)+1,10)),
             VALUE(B58:E58))
       )
     )
   )/86400,
   ""m:ss.0""
 )
)"),"")</f>
        <v/>
      </c>
      <c r="G58" s="17" t="str">
        <f>IFERROR(__xludf.DUMMYFUNCTION("IF(OR(F58="""", NOT(REGEXMATCH(F57,""^\d+:\d+$""))), """",
   LET(
     currSec, VALUE(LEFT(F58,FIND("":"",F58)-1))*60 + VALUE(MID(F58,FIND("":"",F58)+1,10)),
     prevSec, VALUE(LEFT(F57,FIND("":"",F57)-1))*60 + VALUE(MID(F57,FIND("":"",F57)+1,10)),
    "&amp;" d, currSec - prevSec,
     sign, IF(d&gt;0, ""+"", IF(d&lt;0, ""–"", """")),
     sign &amp; TEXT(ABS(d)/86400, ""m:ss"")
   )
)"),"")</f>
        <v/>
      </c>
      <c r="H58" s="38"/>
    </row>
    <row r="59">
      <c r="A59" s="39"/>
      <c r="B59" s="40"/>
      <c r="C59" s="40"/>
      <c r="D59" s="40"/>
      <c r="E59" s="40"/>
      <c r="F59" s="19" t="str">
        <f>IFERROR(__xludf.DUMMYFUNCTION("IF(COUNTA(B59:E59)=0,"""", 
 TEXT(
   AVERAGE(
     ARRAYFORMULA(
       IF(B59:E59="""",
          ,
          IF(REGEXMATCH(B59:E59,""^\d+:\d+$|^\d+:\d+\.\d+$""),
             VALUE(LEFT(B59:E59,FIND("":"",B59:E59)-1))*60 + VALUE(MID(B59:E59,FIND("":"","&amp;"B59:E59)+1,10)),
             VALUE(B59:E59))
       )
     )
   )/86400,
   ""m:ss.0""
 )
)"),"")</f>
        <v/>
      </c>
      <c r="G59" s="17" t="str">
        <f>IFERROR(__xludf.DUMMYFUNCTION("IF(OR(F59="""", NOT(REGEXMATCH(F58,""^\d+:\d+$""))), """",
   LET(
     currSec, VALUE(LEFT(F59,FIND("":"",F59)-1))*60 + VALUE(MID(F59,FIND("":"",F59)+1,10)),
     prevSec, VALUE(LEFT(F58,FIND("":"",F58)-1))*60 + VALUE(MID(F58,FIND("":"",F58)+1,10)),
    "&amp;" d, currSec - prevSec,
     sign, IF(d&gt;0, ""+"", IF(d&lt;0, ""–"", """")),
     sign &amp; TEXT(ABS(d)/86400, ""m:ss"")
   )
)"),"")</f>
        <v/>
      </c>
      <c r="H59" s="38"/>
    </row>
    <row r="60">
      <c r="A60" s="39"/>
      <c r="B60" s="40"/>
      <c r="C60" s="40"/>
      <c r="D60" s="40"/>
      <c r="E60" s="40"/>
      <c r="F60" s="19" t="str">
        <f>IFERROR(__xludf.DUMMYFUNCTION("IF(COUNTA(B60:E60)=0,"""", 
 TEXT(
   AVERAGE(
     ARRAYFORMULA(
       IF(B60:E60="""",
          ,
          IF(REGEXMATCH(B60:E60,""^\d+:\d+$|^\d+:\d+\.\d+$""),
             VALUE(LEFT(B60:E60,FIND("":"",B60:E60)-1))*60 + VALUE(MID(B60:E60,FIND("":"","&amp;"B60:E60)+1,10)),
             VALUE(B60:E60))
       )
     )
   )/86400,
   ""m:ss.0""
 )
)"),"")</f>
        <v/>
      </c>
      <c r="G60" s="17" t="str">
        <f>IFERROR(__xludf.DUMMYFUNCTION("IF(OR(F60="""", NOT(REGEXMATCH(F59,""^\d+:\d+$""))), """",
   LET(
     currSec, VALUE(LEFT(F60,FIND("":"",F60)-1))*60 + VALUE(MID(F60,FIND("":"",F60)+1,10)),
     prevSec, VALUE(LEFT(F59,FIND("":"",F59)-1))*60 + VALUE(MID(F59,FIND("":"",F59)+1,10)),
    "&amp;" d, currSec - prevSec,
     sign, IF(d&gt;0, ""+"", IF(d&lt;0, ""–"", """")),
     sign &amp; TEXT(ABS(d)/86400, ""m:ss"")
   )
)"),"")</f>
        <v/>
      </c>
      <c r="H60" s="38"/>
    </row>
    <row r="61">
      <c r="A61" s="39"/>
      <c r="B61" s="40"/>
      <c r="C61" s="40"/>
      <c r="D61" s="40"/>
      <c r="E61" s="40"/>
      <c r="F61" s="19" t="str">
        <f>IFERROR(__xludf.DUMMYFUNCTION("IF(COUNTA(B61:E61)=0,"""", 
 TEXT(
   AVERAGE(
     ARRAYFORMULA(
       IF(B61:E61="""",
          ,
          IF(REGEXMATCH(B61:E61,""^\d+:\d+$|^\d+:\d+\.\d+$""),
             VALUE(LEFT(B61:E61,FIND("":"",B61:E61)-1))*60 + VALUE(MID(B61:E61,FIND("":"","&amp;"B61:E61)+1,10)),
             VALUE(B61:E61))
       )
     )
   )/86400,
   ""m:ss.0""
 )
)"),"")</f>
        <v/>
      </c>
      <c r="G61" s="17" t="str">
        <f>IFERROR(__xludf.DUMMYFUNCTION("IF(OR(F61="""", NOT(REGEXMATCH(F60,""^\d+:\d+$""))), """",
   LET(
     currSec, VALUE(LEFT(F61,FIND("":"",F61)-1))*60 + VALUE(MID(F61,FIND("":"",F61)+1,10)),
     prevSec, VALUE(LEFT(F60,FIND("":"",F60)-1))*60 + VALUE(MID(F60,FIND("":"",F60)+1,10)),
    "&amp;" d, currSec - prevSec,
     sign, IF(d&gt;0, ""+"", IF(d&lt;0, ""–"", """")),
     sign &amp; TEXT(ABS(d)/86400, ""m:ss"")
   )
)"),"")</f>
        <v/>
      </c>
      <c r="H61" s="38"/>
    </row>
    <row r="62">
      <c r="A62" s="39"/>
      <c r="B62" s="40"/>
      <c r="C62" s="40"/>
      <c r="D62" s="40"/>
      <c r="E62" s="40"/>
      <c r="F62" s="19" t="str">
        <f>IFERROR(__xludf.DUMMYFUNCTION("IF(COUNTA(B62:E62)=0,"""", 
 TEXT(
   AVERAGE(
     ARRAYFORMULA(
       IF(B62:E62="""",
          ,
          IF(REGEXMATCH(B62:E62,""^\d+:\d+$|^\d+:\d+\.\d+$""),
             VALUE(LEFT(B62:E62,FIND("":"",B62:E62)-1))*60 + VALUE(MID(B62:E62,FIND("":"","&amp;"B62:E62)+1,10)),
             VALUE(B62:E62))
       )
     )
   )/86400,
   ""m:ss.0""
 )
)"),"")</f>
        <v/>
      </c>
      <c r="G62" s="17" t="str">
        <f>IFERROR(__xludf.DUMMYFUNCTION("IF(OR(F62="""", NOT(REGEXMATCH(F61,""^\d+:\d+$""))), """",
   LET(
     currSec, VALUE(LEFT(F62,FIND("":"",F62)-1))*60 + VALUE(MID(F62,FIND("":"",F62)+1,10)),
     prevSec, VALUE(LEFT(F61,FIND("":"",F61)-1))*60 + VALUE(MID(F61,FIND("":"",F61)+1,10)),
    "&amp;" d, currSec - prevSec,
     sign, IF(d&gt;0, ""+"", IF(d&lt;0, ""–"", """")),
     sign &amp; TEXT(ABS(d)/86400, ""m:ss"")
   )
)"),"")</f>
        <v/>
      </c>
      <c r="H62" s="38"/>
    </row>
    <row r="63">
      <c r="A63" s="39"/>
      <c r="B63" s="40"/>
      <c r="C63" s="40"/>
      <c r="D63" s="40"/>
      <c r="E63" s="40"/>
      <c r="F63" s="19" t="str">
        <f>IFERROR(__xludf.DUMMYFUNCTION("IF(COUNTA(B63:E63)=0,"""", 
 TEXT(
   AVERAGE(
     ARRAYFORMULA(
       IF(B63:E63="""",
          ,
          IF(REGEXMATCH(B63:E63,""^\d+:\d+$|^\d+:\d+\.\d+$""),
             VALUE(LEFT(B63:E63,FIND("":"",B63:E63)-1))*60 + VALUE(MID(B63:E63,FIND("":"","&amp;"B63:E63)+1,10)),
             VALUE(B63:E63))
       )
     )
   )/86400,
   ""m:ss.0""
 )
)"),"")</f>
        <v/>
      </c>
      <c r="G63" s="17" t="str">
        <f>IFERROR(__xludf.DUMMYFUNCTION("IF(OR(F63="""", NOT(REGEXMATCH(F62,""^\d+:\d+$""))), """",
   LET(
     currSec, VALUE(LEFT(F63,FIND("":"",F63)-1))*60 + VALUE(MID(F63,FIND("":"",F63)+1,10)),
     prevSec, VALUE(LEFT(F62,FIND("":"",F62)-1))*60 + VALUE(MID(F62,FIND("":"",F62)+1,10)),
    "&amp;" d, currSec - prevSec,
     sign, IF(d&gt;0, ""+"", IF(d&lt;0, ""–"", """")),
     sign &amp; TEXT(ABS(d)/86400, ""m:ss"")
   )
)"),"")</f>
        <v/>
      </c>
      <c r="H63" s="38"/>
    </row>
    <row r="64">
      <c r="A64" s="39"/>
      <c r="B64" s="40"/>
      <c r="C64" s="40"/>
      <c r="D64" s="40"/>
      <c r="E64" s="40"/>
      <c r="F64" s="19" t="str">
        <f>IFERROR(__xludf.DUMMYFUNCTION("IF(COUNTA(B64:E64)=0,"""", 
 TEXT(
   AVERAGE(
     ARRAYFORMULA(
       IF(B64:E64="""",
          ,
          IF(REGEXMATCH(B64:E64,""^\d+:\d+$|^\d+:\d+\.\d+$""),
             VALUE(LEFT(B64:E64,FIND("":"",B64:E64)-1))*60 + VALUE(MID(B64:E64,FIND("":"","&amp;"B64:E64)+1,10)),
             VALUE(B64:E64))
       )
     )
   )/86400,
   ""m:ss.0""
 )
)"),"")</f>
        <v/>
      </c>
      <c r="G64" s="17" t="str">
        <f>IFERROR(__xludf.DUMMYFUNCTION("IF(OR(F64="""", NOT(REGEXMATCH(F63,""^\d+:\d+$""))), """",
   LET(
     currSec, VALUE(LEFT(F64,FIND("":"",F64)-1))*60 + VALUE(MID(F64,FIND("":"",F64)+1,10)),
     prevSec, VALUE(LEFT(F63,FIND("":"",F63)-1))*60 + VALUE(MID(F63,FIND("":"",F63)+1,10)),
    "&amp;" d, currSec - prevSec,
     sign, IF(d&gt;0, ""+"", IF(d&lt;0, ""–"", """")),
     sign &amp; TEXT(ABS(d)/86400, ""m:ss"")
   )
)"),"")</f>
        <v/>
      </c>
      <c r="H64" s="38"/>
    </row>
    <row r="65">
      <c r="A65" s="39"/>
      <c r="B65" s="40"/>
      <c r="C65" s="40"/>
      <c r="D65" s="40"/>
      <c r="E65" s="40"/>
      <c r="F65" s="19" t="str">
        <f>IFERROR(__xludf.DUMMYFUNCTION("IF(COUNTA(B65:E65)=0,"""", 
 TEXT(
   AVERAGE(
     ARRAYFORMULA(
       IF(B65:E65="""",
          ,
          IF(REGEXMATCH(B65:E65,""^\d+:\d+$|^\d+:\d+\.\d+$""),
             VALUE(LEFT(B65:E65,FIND("":"",B65:E65)-1))*60 + VALUE(MID(B65:E65,FIND("":"","&amp;"B65:E65)+1,10)),
             VALUE(B65:E65))
       )
     )
   )/86400,
   ""m:ss.0""
 )
)"),"")</f>
        <v/>
      </c>
      <c r="G65" s="17" t="str">
        <f>IFERROR(__xludf.DUMMYFUNCTION("IF(OR(F65="""", NOT(REGEXMATCH(F64,""^\d+:\d+$""))), """",
   LET(
     currSec, VALUE(LEFT(F65,FIND("":"",F65)-1))*60 + VALUE(MID(F65,FIND("":"",F65)+1,10)),
     prevSec, VALUE(LEFT(F64,FIND("":"",F64)-1))*60 + VALUE(MID(F64,FIND("":"",F64)+1,10)),
    "&amp;" d, currSec - prevSec,
     sign, IF(d&gt;0, ""+"", IF(d&lt;0, ""–"", """")),
     sign &amp; TEXT(ABS(d)/86400, ""m:ss"")
   )
)"),"")</f>
        <v/>
      </c>
      <c r="H65" s="38"/>
    </row>
    <row r="66">
      <c r="A66" s="39"/>
      <c r="B66" s="40"/>
      <c r="C66" s="40"/>
      <c r="D66" s="40"/>
      <c r="E66" s="40"/>
      <c r="F66" s="19" t="str">
        <f>IFERROR(__xludf.DUMMYFUNCTION("IF(COUNTA(B66:E66)=0,"""", 
 TEXT(
   AVERAGE(
     ARRAYFORMULA(
       IF(B66:E66="""",
          ,
          IF(REGEXMATCH(B66:E66,""^\d+:\d+$|^\d+:\d+\.\d+$""),
             VALUE(LEFT(B66:E66,FIND("":"",B66:E66)-1))*60 + VALUE(MID(B66:E66,FIND("":"","&amp;"B66:E66)+1,10)),
             VALUE(B66:E66))
       )
     )
   )/86400,
   ""m:ss.0""
 )
)"),"")</f>
        <v/>
      </c>
      <c r="G66" s="17" t="str">
        <f>IFERROR(__xludf.DUMMYFUNCTION("IF(OR(F66="""", NOT(REGEXMATCH(F65,""^\d+:\d+$""))), """",
   LET(
     currSec, VALUE(LEFT(F66,FIND("":"",F66)-1))*60 + VALUE(MID(F66,FIND("":"",F66)+1,10)),
     prevSec, VALUE(LEFT(F65,FIND("":"",F65)-1))*60 + VALUE(MID(F65,FIND("":"",F65)+1,10)),
    "&amp;" d, currSec - prevSec,
     sign, IF(d&gt;0, ""+"", IF(d&lt;0, ""–"", """")),
     sign &amp; TEXT(ABS(d)/86400, ""m:ss"")
   )
)"),"")</f>
        <v/>
      </c>
      <c r="H66" s="38"/>
    </row>
    <row r="67">
      <c r="A67" s="39"/>
      <c r="B67" s="40"/>
      <c r="C67" s="40"/>
      <c r="D67" s="40"/>
      <c r="E67" s="40"/>
      <c r="F67" s="19" t="str">
        <f>IFERROR(__xludf.DUMMYFUNCTION("IF(COUNTA(B67:E67)=0,"""", 
 TEXT(
   AVERAGE(
     ARRAYFORMULA(
       IF(B67:E67="""",
          ,
          IF(REGEXMATCH(B67:E67,""^\d+:\d+$|^\d+:\d+\.\d+$""),
             VALUE(LEFT(B67:E67,FIND("":"",B67:E67)-1))*60 + VALUE(MID(B67:E67,FIND("":"","&amp;"B67:E67)+1,10)),
             VALUE(B67:E67))
       )
     )
   )/86400,
   ""m:ss.0""
 )
)"),"")</f>
        <v/>
      </c>
      <c r="G67" s="17" t="str">
        <f>IFERROR(__xludf.DUMMYFUNCTION("IF(OR(F67="""", NOT(REGEXMATCH(F66,""^\d+:\d+$""))), """",
   LET(
     currSec, VALUE(LEFT(F67,FIND("":"",F67)-1))*60 + VALUE(MID(F67,FIND("":"",F67)+1,10)),
     prevSec, VALUE(LEFT(F66,FIND("":"",F66)-1))*60 + VALUE(MID(F66,FIND("":"",F66)+1,10)),
    "&amp;" d, currSec - prevSec,
     sign, IF(d&gt;0, ""+"", IF(d&lt;0, ""–"", """")),
     sign &amp; TEXT(ABS(d)/86400, ""m:ss"")
   )
)"),"")</f>
        <v/>
      </c>
      <c r="H67" s="38"/>
    </row>
    <row r="68">
      <c r="A68" s="39"/>
      <c r="B68" s="40"/>
      <c r="C68" s="40"/>
      <c r="D68" s="40"/>
      <c r="E68" s="40"/>
      <c r="F68" s="19" t="str">
        <f>IFERROR(__xludf.DUMMYFUNCTION("IF(COUNTA(B68:E68)=0,"""", 
 TEXT(
   AVERAGE(
     ARRAYFORMULA(
       IF(B68:E68="""",
          ,
          IF(REGEXMATCH(B68:E68,""^\d+:\d+$|^\d+:\d+\.\d+$""),
             VALUE(LEFT(B68:E68,FIND("":"",B68:E68)-1))*60 + VALUE(MID(B68:E68,FIND("":"","&amp;"B68:E68)+1,10)),
             VALUE(B68:E68))
       )
     )
   )/86400,
   ""m:ss.0""
 )
)"),"")</f>
        <v/>
      </c>
      <c r="G68" s="17" t="str">
        <f>IFERROR(__xludf.DUMMYFUNCTION("IF(OR(F68="""", NOT(REGEXMATCH(F67,""^\d+:\d+$""))), """",
   LET(
     currSec, VALUE(LEFT(F68,FIND("":"",F68)-1))*60 + VALUE(MID(F68,FIND("":"",F68)+1,10)),
     prevSec, VALUE(LEFT(F67,FIND("":"",F67)-1))*60 + VALUE(MID(F67,FIND("":"",F67)+1,10)),
    "&amp;" d, currSec - prevSec,
     sign, IF(d&gt;0, ""+"", IF(d&lt;0, ""–"", """")),
     sign &amp; TEXT(ABS(d)/86400, ""m:ss"")
   )
)"),"")</f>
        <v/>
      </c>
      <c r="H68" s="38"/>
    </row>
    <row r="69">
      <c r="A69" s="39"/>
      <c r="B69" s="40"/>
      <c r="C69" s="40"/>
      <c r="D69" s="40"/>
      <c r="E69" s="40"/>
      <c r="F69" s="19" t="str">
        <f>IFERROR(__xludf.DUMMYFUNCTION("IF(COUNTA(B69:E69)=0,"""", 
 TEXT(
   AVERAGE(
     ARRAYFORMULA(
       IF(B69:E69="""",
          ,
          IF(REGEXMATCH(B69:E69,""^\d+:\d+$|^\d+:\d+\.\d+$""),
             VALUE(LEFT(B69:E69,FIND("":"",B69:E69)-1))*60 + VALUE(MID(B69:E69,FIND("":"","&amp;"B69:E69)+1,10)),
             VALUE(B69:E69))
       )
     )
   )/86400,
   ""m:ss.0""
 )
)"),"")</f>
        <v/>
      </c>
      <c r="G69" s="17" t="str">
        <f>IFERROR(__xludf.DUMMYFUNCTION("IF(OR(F69="""", NOT(REGEXMATCH(F68,""^\d+:\d+$""))), """",
   LET(
     currSec, VALUE(LEFT(F69,FIND("":"",F69)-1))*60 + VALUE(MID(F69,FIND("":"",F69)+1,10)),
     prevSec, VALUE(LEFT(F68,FIND("":"",F68)-1))*60 + VALUE(MID(F68,FIND("":"",F68)+1,10)),
    "&amp;" d, currSec - prevSec,
     sign, IF(d&gt;0, ""+"", IF(d&lt;0, ""–"", """")),
     sign &amp; TEXT(ABS(d)/86400, ""m:ss"")
   )
)"),"")</f>
        <v/>
      </c>
      <c r="H69" s="38"/>
    </row>
    <row r="70">
      <c r="A70" s="39"/>
      <c r="B70" s="40"/>
      <c r="C70" s="40"/>
      <c r="D70" s="40"/>
      <c r="E70" s="40"/>
      <c r="F70" s="19" t="str">
        <f>IFERROR(__xludf.DUMMYFUNCTION("IF(COUNTA(B70:E70)=0,"""", 
 TEXT(
   AVERAGE(
     ARRAYFORMULA(
       IF(B70:E70="""",
          ,
          IF(REGEXMATCH(B70:E70,""^\d+:\d+$|^\d+:\d+\.\d+$""),
             VALUE(LEFT(B70:E70,FIND("":"",B70:E70)-1))*60 + VALUE(MID(B70:E70,FIND("":"","&amp;"B70:E70)+1,10)),
             VALUE(B70:E70))
       )
     )
   )/86400,
   ""m:ss.0""
 )
)"),"")</f>
        <v/>
      </c>
      <c r="G70" s="17" t="str">
        <f>IFERROR(__xludf.DUMMYFUNCTION("IF(OR(F70="""", NOT(REGEXMATCH(F69,""^\d+:\d+$""))), """",
   LET(
     currSec, VALUE(LEFT(F70,FIND("":"",F70)-1))*60 + VALUE(MID(F70,FIND("":"",F70)+1,10)),
     prevSec, VALUE(LEFT(F69,FIND("":"",F69)-1))*60 + VALUE(MID(F69,FIND("":"",F69)+1,10)),
    "&amp;" d, currSec - prevSec,
     sign, IF(d&gt;0, ""+"", IF(d&lt;0, ""–"", """")),
     sign &amp; TEXT(ABS(d)/86400, ""m:ss"")
   )
)"),"")</f>
        <v/>
      </c>
      <c r="H70" s="38"/>
    </row>
    <row r="71">
      <c r="A71" s="39"/>
      <c r="B71" s="40"/>
      <c r="C71" s="40"/>
      <c r="D71" s="40"/>
      <c r="E71" s="40"/>
      <c r="F71" s="19" t="str">
        <f>IFERROR(__xludf.DUMMYFUNCTION("IF(COUNTA(B71:E71)=0,"""", 
 TEXT(
   AVERAGE(
     ARRAYFORMULA(
       IF(B71:E71="""",
          ,
          IF(REGEXMATCH(B71:E71,""^\d+:\d+$|^\d+:\d+\.\d+$""),
             VALUE(LEFT(B71:E71,FIND("":"",B71:E71)-1))*60 + VALUE(MID(B71:E71,FIND("":"","&amp;"B71:E71)+1,10)),
             VALUE(B71:E71))
       )
     )
   )/86400,
   ""m:ss.0""
 )
)"),"")</f>
        <v/>
      </c>
      <c r="G71" s="17" t="str">
        <f>IFERROR(__xludf.DUMMYFUNCTION("IF(OR(F71="""", NOT(REGEXMATCH(F70,""^\d+:\d+$""))), """",
   LET(
     currSec, VALUE(LEFT(F71,FIND("":"",F71)-1))*60 + VALUE(MID(F71,FIND("":"",F71)+1,10)),
     prevSec, VALUE(LEFT(F70,FIND("":"",F70)-1))*60 + VALUE(MID(F70,FIND("":"",F70)+1,10)),
    "&amp;" d, currSec - prevSec,
     sign, IF(d&gt;0, ""+"", IF(d&lt;0, ""–"", """")),
     sign &amp; TEXT(ABS(d)/86400, ""m:ss"")
   )
)"),"")</f>
        <v/>
      </c>
      <c r="H71" s="38"/>
    </row>
    <row r="72">
      <c r="A72" s="39"/>
      <c r="B72" s="40"/>
      <c r="C72" s="40"/>
      <c r="D72" s="40"/>
      <c r="E72" s="40"/>
      <c r="F72" s="19" t="str">
        <f>IFERROR(__xludf.DUMMYFUNCTION("IF(COUNTA(B72:E72)=0,"""", 
 TEXT(
   AVERAGE(
     ARRAYFORMULA(
       IF(B72:E72="""",
          ,
          IF(REGEXMATCH(B72:E72,""^\d+:\d+$|^\d+:\d+\.\d+$""),
             VALUE(LEFT(B72:E72,FIND("":"",B72:E72)-1))*60 + VALUE(MID(B72:E72,FIND("":"","&amp;"B72:E72)+1,10)),
             VALUE(B72:E72))
       )
     )
   )/86400,
   ""m:ss.0""
 )
)"),"")</f>
        <v/>
      </c>
      <c r="G72" s="17" t="str">
        <f>IFERROR(__xludf.DUMMYFUNCTION("IF(OR(F72="""", NOT(REGEXMATCH(F71,""^\d+:\d+$""))), """",
   LET(
     currSec, VALUE(LEFT(F72,FIND("":"",F72)-1))*60 + VALUE(MID(F72,FIND("":"",F72)+1,10)),
     prevSec, VALUE(LEFT(F71,FIND("":"",F71)-1))*60 + VALUE(MID(F71,FIND("":"",F71)+1,10)),
    "&amp;" d, currSec - prevSec,
     sign, IF(d&gt;0, ""+"", IF(d&lt;0, ""–"", """")),
     sign &amp; TEXT(ABS(d)/86400, ""m:ss"")
   )
)"),"")</f>
        <v/>
      </c>
      <c r="H72" s="38"/>
    </row>
    <row r="73">
      <c r="A73" s="39"/>
      <c r="B73" s="40"/>
      <c r="C73" s="40"/>
      <c r="D73" s="40"/>
      <c r="E73" s="40"/>
      <c r="F73" s="19" t="str">
        <f>IFERROR(__xludf.DUMMYFUNCTION("IF(COUNTA(B73:E73)=0,"""", 
 TEXT(
   AVERAGE(
     ARRAYFORMULA(
       IF(B73:E73="""",
          ,
          IF(REGEXMATCH(B73:E73,""^\d+:\d+$|^\d+:\d+\.\d+$""),
             VALUE(LEFT(B73:E73,FIND("":"",B73:E73)-1))*60 + VALUE(MID(B73:E73,FIND("":"","&amp;"B73:E73)+1,10)),
             VALUE(B73:E73))
       )
     )
   )/86400,
   ""m:ss.0""
 )
)"),"")</f>
        <v/>
      </c>
      <c r="G73" s="17" t="str">
        <f>IFERROR(__xludf.DUMMYFUNCTION("IF(OR(F73="""", NOT(REGEXMATCH(F72,""^\d+:\d+$""))), """",
   LET(
     currSec, VALUE(LEFT(F73,FIND("":"",F73)-1))*60 + VALUE(MID(F73,FIND("":"",F73)+1,10)),
     prevSec, VALUE(LEFT(F72,FIND("":"",F72)-1))*60 + VALUE(MID(F72,FIND("":"",F72)+1,10)),
    "&amp;" d, currSec - prevSec,
     sign, IF(d&gt;0, ""+"", IF(d&lt;0, ""–"", """")),
     sign &amp; TEXT(ABS(d)/86400, ""m:ss"")
   )
)"),"")</f>
        <v/>
      </c>
      <c r="H73" s="38"/>
    </row>
    <row r="74">
      <c r="A74" s="39"/>
      <c r="B74" s="40"/>
      <c r="C74" s="40"/>
      <c r="D74" s="40"/>
      <c r="E74" s="40"/>
      <c r="F74" s="19" t="str">
        <f>IFERROR(__xludf.DUMMYFUNCTION("IF(COUNTA(B74:E74)=0,"""", 
 TEXT(
   AVERAGE(
     ARRAYFORMULA(
       IF(B74:E74="""",
          ,
          IF(REGEXMATCH(B74:E74,""^\d+:\d+$|^\d+:\d+\.\d+$""),
             VALUE(LEFT(B74:E74,FIND("":"",B74:E74)-1))*60 + VALUE(MID(B74:E74,FIND("":"","&amp;"B74:E74)+1,10)),
             VALUE(B74:E74))
       )
     )
   )/86400,
   ""m:ss.0""
 )
)"),"")</f>
        <v/>
      </c>
      <c r="G74" s="17" t="str">
        <f>IFERROR(__xludf.DUMMYFUNCTION("IF(OR(F74="""", NOT(REGEXMATCH(F73,""^\d+:\d+$""))), """",
   LET(
     currSec, VALUE(LEFT(F74,FIND("":"",F74)-1))*60 + VALUE(MID(F74,FIND("":"",F74)+1,10)),
     prevSec, VALUE(LEFT(F73,FIND("":"",F73)-1))*60 + VALUE(MID(F73,FIND("":"",F73)+1,10)),
    "&amp;" d, currSec - prevSec,
     sign, IF(d&gt;0, ""+"", IF(d&lt;0, ""–"", """")),
     sign &amp; TEXT(ABS(d)/86400, ""m:ss"")
   )
)"),"")</f>
        <v/>
      </c>
      <c r="H74" s="38"/>
    </row>
    <row r="75">
      <c r="A75" s="39"/>
      <c r="B75" s="40"/>
      <c r="C75" s="40"/>
      <c r="D75" s="40"/>
      <c r="E75" s="40"/>
      <c r="F75" s="19" t="str">
        <f>IFERROR(__xludf.DUMMYFUNCTION("IF(COUNTA(B75:E75)=0,"""", 
 TEXT(
   AVERAGE(
     ARRAYFORMULA(
       IF(B75:E75="""",
          ,
          IF(REGEXMATCH(B75:E75,""^\d+:\d+$|^\d+:\d+\.\d+$""),
             VALUE(LEFT(B75:E75,FIND("":"",B75:E75)-1))*60 + VALUE(MID(B75:E75,FIND("":"","&amp;"B75:E75)+1,10)),
             VALUE(B75:E75))
       )
     )
   )/86400,
   ""m:ss.0""
 )
)"),"")</f>
        <v/>
      </c>
      <c r="G75" s="17" t="str">
        <f>IFERROR(__xludf.DUMMYFUNCTION("IF(OR(F75="""", NOT(REGEXMATCH(F74,""^\d+:\d+$""))), """",
   LET(
     currSec, VALUE(LEFT(F75,FIND("":"",F75)-1))*60 + VALUE(MID(F75,FIND("":"",F75)+1,10)),
     prevSec, VALUE(LEFT(F74,FIND("":"",F74)-1))*60 + VALUE(MID(F74,FIND("":"",F74)+1,10)),
    "&amp;" d, currSec - prevSec,
     sign, IF(d&gt;0, ""+"", IF(d&lt;0, ""–"", """")),
     sign &amp; TEXT(ABS(d)/86400, ""m:ss"")
   )
)"),"")</f>
        <v/>
      </c>
      <c r="H75" s="38"/>
    </row>
    <row r="76">
      <c r="A76" s="39"/>
      <c r="B76" s="40"/>
      <c r="C76" s="40"/>
      <c r="D76" s="40"/>
      <c r="E76" s="40"/>
      <c r="F76" s="19" t="str">
        <f>IFERROR(__xludf.DUMMYFUNCTION("IF(COUNTA(B76:E76)=0,"""", 
 TEXT(
   AVERAGE(
     ARRAYFORMULA(
       IF(B76:E76="""",
          ,
          IF(REGEXMATCH(B76:E76,""^\d+:\d+$|^\d+:\d+\.\d+$""),
             VALUE(LEFT(B76:E76,FIND("":"",B76:E76)-1))*60 + VALUE(MID(B76:E76,FIND("":"","&amp;"B76:E76)+1,10)),
             VALUE(B76:E76))
       )
     )
   )/86400,
   ""m:ss.0""
 )
)"),"")</f>
        <v/>
      </c>
      <c r="G76" s="17" t="str">
        <f>IFERROR(__xludf.DUMMYFUNCTION("IF(OR(F76="""", NOT(REGEXMATCH(F75,""^\d+:\d+$""))), """",
   LET(
     currSec, VALUE(LEFT(F76,FIND("":"",F76)-1))*60 + VALUE(MID(F76,FIND("":"",F76)+1,10)),
     prevSec, VALUE(LEFT(F75,FIND("":"",F75)-1))*60 + VALUE(MID(F75,FIND("":"",F75)+1,10)),
    "&amp;" d, currSec - prevSec,
     sign, IF(d&gt;0, ""+"", IF(d&lt;0, ""–"", """")),
     sign &amp; TEXT(ABS(d)/86400, ""m:ss"")
   )
)"),"")</f>
        <v/>
      </c>
      <c r="H76" s="38"/>
    </row>
    <row r="77">
      <c r="A77" s="39"/>
      <c r="B77" s="40"/>
      <c r="C77" s="40"/>
      <c r="D77" s="40"/>
      <c r="E77" s="40"/>
      <c r="F77" s="19" t="str">
        <f>IFERROR(__xludf.DUMMYFUNCTION("IF(COUNTA(B77:E77)=0,"""", 
 TEXT(
   AVERAGE(
     ARRAYFORMULA(
       IF(B77:E77="""",
          ,
          IF(REGEXMATCH(B77:E77,""^\d+:\d+$|^\d+:\d+\.\d+$""),
             VALUE(LEFT(B77:E77,FIND("":"",B77:E77)-1))*60 + VALUE(MID(B77:E77,FIND("":"","&amp;"B77:E77)+1,10)),
             VALUE(B77:E77))
       )
     )
   )/86400,
   ""m:ss.0""
 )
)"),"")</f>
        <v/>
      </c>
      <c r="G77" s="17" t="str">
        <f>IFERROR(__xludf.DUMMYFUNCTION("IF(OR(F77="""", NOT(REGEXMATCH(F76,""^\d+:\d+$""))), """",
   LET(
     currSec, VALUE(LEFT(F77,FIND("":"",F77)-1))*60 + VALUE(MID(F77,FIND("":"",F77)+1,10)),
     prevSec, VALUE(LEFT(F76,FIND("":"",F76)-1))*60 + VALUE(MID(F76,FIND("":"",F76)+1,10)),
    "&amp;" d, currSec - prevSec,
     sign, IF(d&gt;0, ""+"", IF(d&lt;0, ""–"", """")),
     sign &amp; TEXT(ABS(d)/86400, ""m:ss"")
   )
)"),"")</f>
        <v/>
      </c>
      <c r="H77" s="38"/>
    </row>
    <row r="78">
      <c r="A78" s="39"/>
      <c r="B78" s="40"/>
      <c r="C78" s="40"/>
      <c r="D78" s="40"/>
      <c r="E78" s="40"/>
      <c r="F78" s="19" t="str">
        <f>IFERROR(__xludf.DUMMYFUNCTION("IF(COUNTA(B78:E78)=0,"""", 
 TEXT(
   AVERAGE(
     ARRAYFORMULA(
       IF(B78:E78="""",
          ,
          IF(REGEXMATCH(B78:E78,""^\d+:\d+$|^\d+:\d+\.\d+$""),
             VALUE(LEFT(B78:E78,FIND("":"",B78:E78)-1))*60 + VALUE(MID(B78:E78,FIND("":"","&amp;"B78:E78)+1,10)),
             VALUE(B78:E78))
       )
     )
   )/86400,
   ""m:ss.0""
 )
)"),"")</f>
        <v/>
      </c>
      <c r="G78" s="17" t="str">
        <f>IFERROR(__xludf.DUMMYFUNCTION("IF(OR(F78="""", NOT(REGEXMATCH(F77,""^\d+:\d+$""))), """",
   LET(
     currSec, VALUE(LEFT(F78,FIND("":"",F78)-1))*60 + VALUE(MID(F78,FIND("":"",F78)+1,10)),
     prevSec, VALUE(LEFT(F77,FIND("":"",F77)-1))*60 + VALUE(MID(F77,FIND("":"",F77)+1,10)),
    "&amp;" d, currSec - prevSec,
     sign, IF(d&gt;0, ""+"", IF(d&lt;0, ""–"", """")),
     sign &amp; TEXT(ABS(d)/86400, ""m:ss"")
   )
)"),"")</f>
        <v/>
      </c>
      <c r="H78" s="38"/>
    </row>
    <row r="79">
      <c r="A79" s="39"/>
      <c r="B79" s="40"/>
      <c r="C79" s="40"/>
      <c r="D79" s="40"/>
      <c r="E79" s="40"/>
      <c r="F79" s="19" t="str">
        <f>IFERROR(__xludf.DUMMYFUNCTION("IF(COUNTA(B79:E79)=0,"""", 
 TEXT(
   AVERAGE(
     ARRAYFORMULA(
       IF(B79:E79="""",
          ,
          IF(REGEXMATCH(B79:E79,""^\d+:\d+$|^\d+:\d+\.\d+$""),
             VALUE(LEFT(B79:E79,FIND("":"",B79:E79)-1))*60 + VALUE(MID(B79:E79,FIND("":"","&amp;"B79:E79)+1,10)),
             VALUE(B79:E79))
       )
     )
   )/86400,
   ""m:ss.0""
 )
)"),"")</f>
        <v/>
      </c>
      <c r="G79" s="17" t="str">
        <f>IFERROR(__xludf.DUMMYFUNCTION("IF(OR(F79="""", NOT(REGEXMATCH(F78,""^\d+:\d+$""))), """",
   LET(
     currSec, VALUE(LEFT(F79,FIND("":"",F79)-1))*60 + VALUE(MID(F79,FIND("":"",F79)+1,10)),
     prevSec, VALUE(LEFT(F78,FIND("":"",F78)-1))*60 + VALUE(MID(F78,FIND("":"",F78)+1,10)),
    "&amp;" d, currSec - prevSec,
     sign, IF(d&gt;0, ""+"", IF(d&lt;0, ""–"", """")),
     sign &amp; TEXT(ABS(d)/86400, ""m:ss"")
   )
)"),"")</f>
        <v/>
      </c>
      <c r="H79" s="38"/>
    </row>
    <row r="80">
      <c r="A80" s="39"/>
      <c r="B80" s="40"/>
      <c r="C80" s="40"/>
      <c r="D80" s="40"/>
      <c r="E80" s="40"/>
      <c r="F80" s="19" t="str">
        <f>IFERROR(__xludf.DUMMYFUNCTION("IF(COUNTA(B80:E80)=0,"""", 
 TEXT(
   AVERAGE(
     ARRAYFORMULA(
       IF(B80:E80="""",
          ,
          IF(REGEXMATCH(B80:E80,""^\d+:\d+$|^\d+:\d+\.\d+$""),
             VALUE(LEFT(B80:E80,FIND("":"",B80:E80)-1))*60 + VALUE(MID(B80:E80,FIND("":"","&amp;"B80:E80)+1,10)),
             VALUE(B80:E80))
       )
     )
   )/86400,
   ""m:ss.0""
 )
)"),"")</f>
        <v/>
      </c>
      <c r="G80" s="17" t="str">
        <f>IFERROR(__xludf.DUMMYFUNCTION("IF(OR(F80="""", NOT(REGEXMATCH(F79,""^\d+:\d+$""))), """",
   LET(
     currSec, VALUE(LEFT(F80,FIND("":"",F80)-1))*60 + VALUE(MID(F80,FIND("":"",F80)+1,10)),
     prevSec, VALUE(LEFT(F79,FIND("":"",F79)-1))*60 + VALUE(MID(F79,FIND("":"",F79)+1,10)),
    "&amp;" d, currSec - prevSec,
     sign, IF(d&gt;0, ""+"", IF(d&lt;0, ""–"", """")),
     sign &amp; TEXT(ABS(d)/86400, ""m:ss"")
   )
)"),"")</f>
        <v/>
      </c>
      <c r="H80" s="38"/>
    </row>
    <row r="81">
      <c r="A81" s="39"/>
      <c r="B81" s="40"/>
      <c r="C81" s="40"/>
      <c r="D81" s="40"/>
      <c r="E81" s="40"/>
      <c r="F81" s="19" t="str">
        <f>IFERROR(__xludf.DUMMYFUNCTION("IF(COUNTA(B81:E81)=0,"""", 
 TEXT(
   AVERAGE(
     ARRAYFORMULA(
       IF(B81:E81="""",
          ,
          IF(REGEXMATCH(B81:E81,""^\d+:\d+$|^\d+:\d+\.\d+$""),
             VALUE(LEFT(B81:E81,FIND("":"",B81:E81)-1))*60 + VALUE(MID(B81:E81,FIND("":"","&amp;"B81:E81)+1,10)),
             VALUE(B81:E81))
       )
     )
   )/86400,
   ""m:ss.0""
 )
)"),"")</f>
        <v/>
      </c>
      <c r="G81" s="17" t="str">
        <f>IFERROR(__xludf.DUMMYFUNCTION("IF(OR(F81="""", NOT(REGEXMATCH(F80,""^\d+:\d+$""))), """",
   LET(
     currSec, VALUE(LEFT(F81,FIND("":"",F81)-1))*60 + VALUE(MID(F81,FIND("":"",F81)+1,10)),
     prevSec, VALUE(LEFT(F80,FIND("":"",F80)-1))*60 + VALUE(MID(F80,FIND("":"",F80)+1,10)),
    "&amp;" d, currSec - prevSec,
     sign, IF(d&gt;0, ""+"", IF(d&lt;0, ""–"", """")),
     sign &amp; TEXT(ABS(d)/86400, ""m:ss"")
   )
)"),"")</f>
        <v/>
      </c>
      <c r="H81" s="38"/>
    </row>
    <row r="82">
      <c r="A82" s="39"/>
      <c r="B82" s="40"/>
      <c r="C82" s="40"/>
      <c r="D82" s="40"/>
      <c r="E82" s="40"/>
      <c r="F82" s="19" t="str">
        <f>IFERROR(__xludf.DUMMYFUNCTION("IF(COUNTA(B82:E82)=0,"""", 
 TEXT(
   AVERAGE(
     ARRAYFORMULA(
       IF(B82:E82="""",
          ,
          IF(REGEXMATCH(B82:E82,""^\d+:\d+$|^\d+:\d+\.\d+$""),
             VALUE(LEFT(B82:E82,FIND("":"",B82:E82)-1))*60 + VALUE(MID(B82:E82,FIND("":"","&amp;"B82:E82)+1,10)),
             VALUE(B82:E82))
       )
     )
   )/86400,
   ""m:ss.0""
 )
)"),"")</f>
        <v/>
      </c>
      <c r="G82" s="17" t="str">
        <f>IFERROR(__xludf.DUMMYFUNCTION("IF(OR(F82="""", NOT(REGEXMATCH(F81,""^\d+:\d+$""))), """",
   LET(
     currSec, VALUE(LEFT(F82,FIND("":"",F82)-1))*60 + VALUE(MID(F82,FIND("":"",F82)+1,10)),
     prevSec, VALUE(LEFT(F81,FIND("":"",F81)-1))*60 + VALUE(MID(F81,FIND("":"",F81)+1,10)),
    "&amp;" d, currSec - prevSec,
     sign, IF(d&gt;0, ""+"", IF(d&lt;0, ""–"", """")),
     sign &amp; TEXT(ABS(d)/86400, ""m:ss"")
   )
)"),"")</f>
        <v/>
      </c>
      <c r="H82" s="38"/>
    </row>
    <row r="83">
      <c r="A83" s="39"/>
      <c r="B83" s="40"/>
      <c r="C83" s="40"/>
      <c r="D83" s="40"/>
      <c r="E83" s="40"/>
      <c r="F83" s="19" t="str">
        <f>IFERROR(__xludf.DUMMYFUNCTION("IF(COUNTA(B83:E83)=0,"""", 
 TEXT(
   AVERAGE(
     ARRAYFORMULA(
       IF(B83:E83="""",
          ,
          IF(REGEXMATCH(B83:E83,""^\d+:\d+$|^\d+:\d+\.\d+$""),
             VALUE(LEFT(B83:E83,FIND("":"",B83:E83)-1))*60 + VALUE(MID(B83:E83,FIND("":"","&amp;"B83:E83)+1,10)),
             VALUE(B83:E83))
       )
     )
   )/86400,
   ""m:ss.0""
 )
)"),"")</f>
        <v/>
      </c>
      <c r="G83" s="17" t="str">
        <f>IFERROR(__xludf.DUMMYFUNCTION("IF(OR(F83="""", NOT(REGEXMATCH(F82,""^\d+:\d+$""))), """",
   LET(
     currSec, VALUE(LEFT(F83,FIND("":"",F83)-1))*60 + VALUE(MID(F83,FIND("":"",F83)+1,10)),
     prevSec, VALUE(LEFT(F82,FIND("":"",F82)-1))*60 + VALUE(MID(F82,FIND("":"",F82)+1,10)),
    "&amp;" d, currSec - prevSec,
     sign, IF(d&gt;0, ""+"", IF(d&lt;0, ""–"", """")),
     sign &amp; TEXT(ABS(d)/86400, ""m:ss"")
   )
)"),"")</f>
        <v/>
      </c>
      <c r="H83" s="38"/>
    </row>
    <row r="84">
      <c r="A84" s="39"/>
      <c r="B84" s="40"/>
      <c r="C84" s="40"/>
      <c r="D84" s="40"/>
      <c r="E84" s="40"/>
      <c r="F84" s="19" t="str">
        <f>IFERROR(__xludf.DUMMYFUNCTION("IF(COUNTA(B84:E84)=0,"""", 
 TEXT(
   AVERAGE(
     ARRAYFORMULA(
       IF(B84:E84="""",
          ,
          IF(REGEXMATCH(B84:E84,""^\d+:\d+$|^\d+:\d+\.\d+$""),
             VALUE(LEFT(B84:E84,FIND("":"",B84:E84)-1))*60 + VALUE(MID(B84:E84,FIND("":"","&amp;"B84:E84)+1,10)),
             VALUE(B84:E84))
       )
     )
   )/86400,
   ""m:ss.0""
 )
)"),"")</f>
        <v/>
      </c>
      <c r="G84" s="17" t="str">
        <f>IFERROR(__xludf.DUMMYFUNCTION("IF(OR(F84="""", NOT(REGEXMATCH(F83,""^\d+:\d+$""))), """",
   LET(
     currSec, VALUE(LEFT(F84,FIND("":"",F84)-1))*60 + VALUE(MID(F84,FIND("":"",F84)+1,10)),
     prevSec, VALUE(LEFT(F83,FIND("":"",F83)-1))*60 + VALUE(MID(F83,FIND("":"",F83)+1,10)),
    "&amp;" d, currSec - prevSec,
     sign, IF(d&gt;0, ""+"", IF(d&lt;0, ""–"", """")),
     sign &amp; TEXT(ABS(d)/86400, ""m:ss"")
   )
)"),"")</f>
        <v/>
      </c>
      <c r="H84" s="38"/>
    </row>
    <row r="85">
      <c r="A85" s="39"/>
      <c r="B85" s="40"/>
      <c r="C85" s="40"/>
      <c r="D85" s="40"/>
      <c r="E85" s="40"/>
      <c r="F85" s="19" t="str">
        <f>IFERROR(__xludf.DUMMYFUNCTION("IF(COUNTA(B85:E85)=0,"""", 
 TEXT(
   AVERAGE(
     ARRAYFORMULA(
       IF(B85:E85="""",
          ,
          IF(REGEXMATCH(B85:E85,""^\d+:\d+$|^\d+:\d+\.\d+$""),
             VALUE(LEFT(B85:E85,FIND("":"",B85:E85)-1))*60 + VALUE(MID(B85:E85,FIND("":"","&amp;"B85:E85)+1,10)),
             VALUE(B85:E85))
       )
     )
   )/86400,
   ""m:ss.0""
 )
)"),"")</f>
        <v/>
      </c>
      <c r="G85" s="17" t="str">
        <f>IFERROR(__xludf.DUMMYFUNCTION("IF(OR(F85="""", NOT(REGEXMATCH(F84,""^\d+:\d+$""))), """",
   LET(
     currSec, VALUE(LEFT(F85,FIND("":"",F85)-1))*60 + VALUE(MID(F85,FIND("":"",F85)+1,10)),
     prevSec, VALUE(LEFT(F84,FIND("":"",F84)-1))*60 + VALUE(MID(F84,FIND("":"",F84)+1,10)),
    "&amp;" d, currSec - prevSec,
     sign, IF(d&gt;0, ""+"", IF(d&lt;0, ""–"", """")),
     sign &amp; TEXT(ABS(d)/86400, ""m:ss"")
   )
)"),"")</f>
        <v/>
      </c>
      <c r="H85" s="38"/>
    </row>
    <row r="86">
      <c r="A86" s="39"/>
      <c r="B86" s="40"/>
      <c r="C86" s="40"/>
      <c r="D86" s="40"/>
      <c r="E86" s="40"/>
      <c r="F86" s="19" t="str">
        <f>IFERROR(__xludf.DUMMYFUNCTION("IF(COUNTA(B86:E86)=0,"""", 
 TEXT(
   AVERAGE(
     ARRAYFORMULA(
       IF(B86:E86="""",
          ,
          IF(REGEXMATCH(B86:E86,""^\d+:\d+$|^\d+:\d+\.\d+$""),
             VALUE(LEFT(B86:E86,FIND("":"",B86:E86)-1))*60 + VALUE(MID(B86:E86,FIND("":"","&amp;"B86:E86)+1,10)),
             VALUE(B86:E86))
       )
     )
   )/86400,
   ""m:ss.0""
 )
)"),"")</f>
        <v/>
      </c>
      <c r="G86" s="17" t="str">
        <f>IFERROR(__xludf.DUMMYFUNCTION("IF(OR(F86="""", NOT(REGEXMATCH(F85,""^\d+:\d+$""))), """",
   LET(
     currSec, VALUE(LEFT(F86,FIND("":"",F86)-1))*60 + VALUE(MID(F86,FIND("":"",F86)+1,10)),
     prevSec, VALUE(LEFT(F85,FIND("":"",F85)-1))*60 + VALUE(MID(F85,FIND("":"",F85)+1,10)),
    "&amp;" d, currSec - prevSec,
     sign, IF(d&gt;0, ""+"", IF(d&lt;0, ""–"", """")),
     sign &amp; TEXT(ABS(d)/86400, ""m:ss"")
   )
)"),"")</f>
        <v/>
      </c>
      <c r="H86" s="38"/>
    </row>
    <row r="87">
      <c r="A87" s="39"/>
      <c r="B87" s="40"/>
      <c r="C87" s="40"/>
      <c r="D87" s="40"/>
      <c r="E87" s="40"/>
      <c r="F87" s="19" t="str">
        <f>IFERROR(__xludf.DUMMYFUNCTION("IF(COUNTA(B87:E87)=0,"""", 
 TEXT(
   AVERAGE(
     ARRAYFORMULA(
       IF(B87:E87="""",
          ,
          IF(REGEXMATCH(B87:E87,""^\d+:\d+$|^\d+:\d+\.\d+$""),
             VALUE(LEFT(B87:E87,FIND("":"",B87:E87)-1))*60 + VALUE(MID(B87:E87,FIND("":"","&amp;"B87:E87)+1,10)),
             VALUE(B87:E87))
       )
     )
   )/86400,
   ""m:ss.0""
 )
)"),"")</f>
        <v/>
      </c>
      <c r="G87" s="17" t="str">
        <f>IFERROR(__xludf.DUMMYFUNCTION("IF(OR(F87="""", NOT(REGEXMATCH(F86,""^\d+:\d+$""))), """",
   LET(
     currSec, VALUE(LEFT(F87,FIND("":"",F87)-1))*60 + VALUE(MID(F87,FIND("":"",F87)+1,10)),
     prevSec, VALUE(LEFT(F86,FIND("":"",F86)-1))*60 + VALUE(MID(F86,FIND("":"",F86)+1,10)),
    "&amp;" d, currSec - prevSec,
     sign, IF(d&gt;0, ""+"", IF(d&lt;0, ""–"", """")),
     sign &amp; TEXT(ABS(d)/86400, ""m:ss"")
   )
)"),"")</f>
        <v/>
      </c>
      <c r="H87" s="38"/>
    </row>
    <row r="88">
      <c r="A88" s="39"/>
      <c r="B88" s="40"/>
      <c r="C88" s="40"/>
      <c r="D88" s="40"/>
      <c r="E88" s="40"/>
      <c r="F88" s="19" t="str">
        <f>IFERROR(__xludf.DUMMYFUNCTION("IF(COUNTA(B88:E88)=0,"""", 
 TEXT(
   AVERAGE(
     ARRAYFORMULA(
       IF(B88:E88="""",
          ,
          IF(REGEXMATCH(B88:E88,""^\d+:\d+$|^\d+:\d+\.\d+$""),
             VALUE(LEFT(B88:E88,FIND("":"",B88:E88)-1))*60 + VALUE(MID(B88:E88,FIND("":"","&amp;"B88:E88)+1,10)),
             VALUE(B88:E88))
       )
     )
   )/86400,
   ""m:ss.0""
 )
)"),"")</f>
        <v/>
      </c>
      <c r="G88" s="17" t="str">
        <f>IFERROR(__xludf.DUMMYFUNCTION("IF(OR(F88="""", NOT(REGEXMATCH(F87,""^\d+:\d+$""))), """",
   LET(
     currSec, VALUE(LEFT(F88,FIND("":"",F88)-1))*60 + VALUE(MID(F88,FIND("":"",F88)+1,10)),
     prevSec, VALUE(LEFT(F87,FIND("":"",F87)-1))*60 + VALUE(MID(F87,FIND("":"",F87)+1,10)),
    "&amp;" d, currSec - prevSec,
     sign, IF(d&gt;0, ""+"", IF(d&lt;0, ""–"", """")),
     sign &amp; TEXT(ABS(d)/86400, ""m:ss"")
   )
)"),"")</f>
        <v/>
      </c>
      <c r="H88" s="38"/>
    </row>
    <row r="89">
      <c r="A89" s="39"/>
      <c r="B89" s="40"/>
      <c r="C89" s="40"/>
      <c r="D89" s="40"/>
      <c r="E89" s="40"/>
      <c r="F89" s="19" t="str">
        <f>IFERROR(__xludf.DUMMYFUNCTION("IF(COUNTA(B89:E89)=0,"""", 
 TEXT(
   AVERAGE(
     ARRAYFORMULA(
       IF(B89:E89="""",
          ,
          IF(REGEXMATCH(B89:E89,""^\d+:\d+$|^\d+:\d+\.\d+$""),
             VALUE(LEFT(B89:E89,FIND("":"",B89:E89)-1))*60 + VALUE(MID(B89:E89,FIND("":"","&amp;"B89:E89)+1,10)),
             VALUE(B89:E89))
       )
     )
   )/86400,
   ""m:ss.0""
 )
)"),"")</f>
        <v/>
      </c>
      <c r="G89" s="17" t="str">
        <f>IFERROR(__xludf.DUMMYFUNCTION("IF(OR(F89="""", NOT(REGEXMATCH(F88,""^\d+:\d+$""))), """",
   LET(
     currSec, VALUE(LEFT(F89,FIND("":"",F89)-1))*60 + VALUE(MID(F89,FIND("":"",F89)+1,10)),
     prevSec, VALUE(LEFT(F88,FIND("":"",F88)-1))*60 + VALUE(MID(F88,FIND("":"",F88)+1,10)),
    "&amp;" d, currSec - prevSec,
     sign, IF(d&gt;0, ""+"", IF(d&lt;0, ""–"", """")),
     sign &amp; TEXT(ABS(d)/86400, ""m:ss"")
   )
)"),"")</f>
        <v/>
      </c>
      <c r="H89" s="38"/>
    </row>
    <row r="90">
      <c r="A90" s="39"/>
      <c r="B90" s="40"/>
      <c r="C90" s="40"/>
      <c r="D90" s="40"/>
      <c r="E90" s="40"/>
      <c r="F90" s="19" t="str">
        <f>IFERROR(__xludf.DUMMYFUNCTION("IF(COUNTA(B90:E90)=0,"""", 
 TEXT(
   AVERAGE(
     ARRAYFORMULA(
       IF(B90:E90="""",
          ,
          IF(REGEXMATCH(B90:E90,""^\d+:\d+$|^\d+:\d+\.\d+$""),
             VALUE(LEFT(B90:E90,FIND("":"",B90:E90)-1))*60 + VALUE(MID(B90:E90,FIND("":"","&amp;"B90:E90)+1,10)),
             VALUE(B90:E90))
       )
     )
   )/86400,
   ""m:ss.0""
 )
)"),"")</f>
        <v/>
      </c>
      <c r="G90" s="17" t="str">
        <f>IFERROR(__xludf.DUMMYFUNCTION("IF(OR(F90="""", NOT(REGEXMATCH(F89,""^\d+:\d+$""))), """",
   LET(
     currSec, VALUE(LEFT(F90,FIND("":"",F90)-1))*60 + VALUE(MID(F90,FIND("":"",F90)+1,10)),
     prevSec, VALUE(LEFT(F89,FIND("":"",F89)-1))*60 + VALUE(MID(F89,FIND("":"",F89)+1,10)),
    "&amp;" d, currSec - prevSec,
     sign, IF(d&gt;0, ""+"", IF(d&lt;0, ""–"", """")),
     sign &amp; TEXT(ABS(d)/86400, ""m:ss"")
   )
)"),"")</f>
        <v/>
      </c>
      <c r="H90" s="38"/>
    </row>
    <row r="91">
      <c r="A91" s="39"/>
      <c r="B91" s="40"/>
      <c r="C91" s="40"/>
      <c r="D91" s="40"/>
      <c r="E91" s="40"/>
      <c r="F91" s="19" t="str">
        <f>IFERROR(__xludf.DUMMYFUNCTION("IF(COUNTA(B91:E91)=0,"""", 
 TEXT(
   AVERAGE(
     ARRAYFORMULA(
       IF(B91:E91="""",
          ,
          IF(REGEXMATCH(B91:E91,""^\d+:\d+$|^\d+:\d+\.\d+$""),
             VALUE(LEFT(B91:E91,FIND("":"",B91:E91)-1))*60 + VALUE(MID(B91:E91,FIND("":"","&amp;"B91:E91)+1,10)),
             VALUE(B91:E91))
       )
     )
   )/86400,
   ""m:ss.0""
 )
)"),"")</f>
        <v/>
      </c>
      <c r="G91" s="17" t="str">
        <f>IFERROR(__xludf.DUMMYFUNCTION("IF(OR(F91="""", NOT(REGEXMATCH(F90,""^\d+:\d+$""))), """",
   LET(
     currSec, VALUE(LEFT(F91,FIND("":"",F91)-1))*60 + VALUE(MID(F91,FIND("":"",F91)+1,10)),
     prevSec, VALUE(LEFT(F90,FIND("":"",F90)-1))*60 + VALUE(MID(F90,FIND("":"",F90)+1,10)),
    "&amp;" d, currSec - prevSec,
     sign, IF(d&gt;0, ""+"", IF(d&lt;0, ""–"", """")),
     sign &amp; TEXT(ABS(d)/86400, ""m:ss"")
   )
)"),"")</f>
        <v/>
      </c>
      <c r="H91" s="38"/>
    </row>
    <row r="92">
      <c r="A92" s="39"/>
      <c r="B92" s="40"/>
      <c r="C92" s="40"/>
      <c r="D92" s="40"/>
      <c r="E92" s="40"/>
      <c r="F92" s="19" t="str">
        <f>IFERROR(__xludf.DUMMYFUNCTION("IF(COUNTA(B92:E92)=0,"""", 
 TEXT(
   AVERAGE(
     ARRAYFORMULA(
       IF(B92:E92="""",
          ,
          IF(REGEXMATCH(B92:E92,""^\d+:\d+$|^\d+:\d+\.\d+$""),
             VALUE(LEFT(B92:E92,FIND("":"",B92:E92)-1))*60 + VALUE(MID(B92:E92,FIND("":"","&amp;"B92:E92)+1,10)),
             VALUE(B92:E92))
       )
     )
   )/86400,
   ""m:ss.0""
 )
)"),"")</f>
        <v/>
      </c>
      <c r="G92" s="17" t="str">
        <f>IFERROR(__xludf.DUMMYFUNCTION("IF(OR(F92="""", NOT(REGEXMATCH(F91,""^\d+:\d+$""))), """",
   LET(
     currSec, VALUE(LEFT(F92,FIND("":"",F92)-1))*60 + VALUE(MID(F92,FIND("":"",F92)+1,10)),
     prevSec, VALUE(LEFT(F91,FIND("":"",F91)-1))*60 + VALUE(MID(F91,FIND("":"",F91)+1,10)),
    "&amp;" d, currSec - prevSec,
     sign, IF(d&gt;0, ""+"", IF(d&lt;0, ""–"", """")),
     sign &amp; TEXT(ABS(d)/86400, ""m:ss"")
   )
)"),"")</f>
        <v/>
      </c>
      <c r="H92" s="38"/>
    </row>
    <row r="93">
      <c r="A93" s="39"/>
      <c r="B93" s="40"/>
      <c r="C93" s="40"/>
      <c r="D93" s="40"/>
      <c r="E93" s="40"/>
      <c r="F93" s="19" t="str">
        <f>IFERROR(__xludf.DUMMYFUNCTION("IF(COUNTA(B93:E93)=0,"""", 
 TEXT(
   AVERAGE(
     ARRAYFORMULA(
       IF(B93:E93="""",
          ,
          IF(REGEXMATCH(B93:E93,""^\d+:\d+$|^\d+:\d+\.\d+$""),
             VALUE(LEFT(B93:E93,FIND("":"",B93:E93)-1))*60 + VALUE(MID(B93:E93,FIND("":"","&amp;"B93:E93)+1,10)),
             VALUE(B93:E93))
       )
     )
   )/86400,
   ""m:ss.0""
 )
)"),"")</f>
        <v/>
      </c>
      <c r="G93" s="17" t="str">
        <f>IFERROR(__xludf.DUMMYFUNCTION("IF(OR(F93="""", NOT(REGEXMATCH(F92,""^\d+:\d+$""))), """",
   LET(
     currSec, VALUE(LEFT(F93,FIND("":"",F93)-1))*60 + VALUE(MID(F93,FIND("":"",F93)+1,10)),
     prevSec, VALUE(LEFT(F92,FIND("":"",F92)-1))*60 + VALUE(MID(F92,FIND("":"",F92)+1,10)),
    "&amp;" d, currSec - prevSec,
     sign, IF(d&gt;0, ""+"", IF(d&lt;0, ""–"", """")),
     sign &amp; TEXT(ABS(d)/86400, ""m:ss"")
   )
)"),"")</f>
        <v/>
      </c>
      <c r="H93" s="38"/>
    </row>
    <row r="94">
      <c r="A94" s="39"/>
      <c r="B94" s="40"/>
      <c r="C94" s="40"/>
      <c r="D94" s="40"/>
      <c r="E94" s="40"/>
      <c r="F94" s="19" t="str">
        <f>IFERROR(__xludf.DUMMYFUNCTION("IF(COUNTA(B94:E94)=0,"""", 
 TEXT(
   AVERAGE(
     ARRAYFORMULA(
       IF(B94:E94="""",
          ,
          IF(REGEXMATCH(B94:E94,""^\d+:\d+$|^\d+:\d+\.\d+$""),
             VALUE(LEFT(B94:E94,FIND("":"",B94:E94)-1))*60 + VALUE(MID(B94:E94,FIND("":"","&amp;"B94:E94)+1,10)),
             VALUE(B94:E94))
       )
     )
   )/86400,
   ""m:ss.0""
 )
)"),"")</f>
        <v/>
      </c>
      <c r="G94" s="17" t="str">
        <f>IFERROR(__xludf.DUMMYFUNCTION("IF(OR(F94="""", NOT(REGEXMATCH(F93,""^\d+:\d+$""))), """",
   LET(
     currSec, VALUE(LEFT(F94,FIND("":"",F94)-1))*60 + VALUE(MID(F94,FIND("":"",F94)+1,10)),
     prevSec, VALUE(LEFT(F93,FIND("":"",F93)-1))*60 + VALUE(MID(F93,FIND("":"",F93)+1,10)),
    "&amp;" d, currSec - prevSec,
     sign, IF(d&gt;0, ""+"", IF(d&lt;0, ""–"", """")),
     sign &amp; TEXT(ABS(d)/86400, ""m:ss"")
   )
)"),"")</f>
        <v/>
      </c>
      <c r="H94" s="38"/>
    </row>
    <row r="95">
      <c r="A95" s="39"/>
      <c r="B95" s="40"/>
      <c r="C95" s="40"/>
      <c r="D95" s="40"/>
      <c r="E95" s="40"/>
      <c r="F95" s="19" t="str">
        <f>IFERROR(__xludf.DUMMYFUNCTION("IF(COUNTA(B95:E95)=0,"""", 
 TEXT(
   AVERAGE(
     ARRAYFORMULA(
       IF(B95:E95="""",
          ,
          IF(REGEXMATCH(B95:E95,""^\d+:\d+$|^\d+:\d+\.\d+$""),
             VALUE(LEFT(B95:E95,FIND("":"",B95:E95)-1))*60 + VALUE(MID(B95:E95,FIND("":"","&amp;"B95:E95)+1,10)),
             VALUE(B95:E95))
       )
     )
   )/86400,
   ""m:ss.0""
 )
)"),"")</f>
        <v/>
      </c>
      <c r="G95" s="17" t="str">
        <f>IFERROR(__xludf.DUMMYFUNCTION("IF(OR(F95="""", NOT(REGEXMATCH(F94,""^\d+:\d+$""))), """",
   LET(
     currSec, VALUE(LEFT(F95,FIND("":"",F95)-1))*60 + VALUE(MID(F95,FIND("":"",F95)+1,10)),
     prevSec, VALUE(LEFT(F94,FIND("":"",F94)-1))*60 + VALUE(MID(F94,FIND("":"",F94)+1,10)),
    "&amp;" d, currSec - prevSec,
     sign, IF(d&gt;0, ""+"", IF(d&lt;0, ""–"", """")),
     sign &amp; TEXT(ABS(d)/86400, ""m:ss"")
   )
)"),"")</f>
        <v/>
      </c>
      <c r="H95" s="38"/>
    </row>
    <row r="96">
      <c r="A96" s="39"/>
      <c r="B96" s="40"/>
      <c r="C96" s="40"/>
      <c r="D96" s="40"/>
      <c r="E96" s="40"/>
      <c r="F96" s="19" t="str">
        <f>IFERROR(__xludf.DUMMYFUNCTION("IF(COUNTA(B96:E96)=0,"""", 
 TEXT(
   AVERAGE(
     ARRAYFORMULA(
       IF(B96:E96="""",
          ,
          IF(REGEXMATCH(B96:E96,""^\d+:\d+$|^\d+:\d+\.\d+$""),
             VALUE(LEFT(B96:E96,FIND("":"",B96:E96)-1))*60 + VALUE(MID(B96:E96,FIND("":"","&amp;"B96:E96)+1,10)),
             VALUE(B96:E96))
       )
     )
   )/86400,
   ""m:ss.0""
 )
)"),"")</f>
        <v/>
      </c>
      <c r="G96" s="17" t="str">
        <f>IFERROR(__xludf.DUMMYFUNCTION("IF(OR(F96="""", NOT(REGEXMATCH(F95,""^\d+:\d+$""))), """",
   LET(
     currSec, VALUE(LEFT(F96,FIND("":"",F96)-1))*60 + VALUE(MID(F96,FIND("":"",F96)+1,10)),
     prevSec, VALUE(LEFT(F95,FIND("":"",F95)-1))*60 + VALUE(MID(F95,FIND("":"",F95)+1,10)),
    "&amp;" d, currSec - prevSec,
     sign, IF(d&gt;0, ""+"", IF(d&lt;0, ""–"", """")),
     sign &amp; TEXT(ABS(d)/86400, ""m:ss"")
   )
)"),"")</f>
        <v/>
      </c>
      <c r="H96" s="38"/>
    </row>
    <row r="97">
      <c r="A97" s="39"/>
      <c r="B97" s="40"/>
      <c r="C97" s="40"/>
      <c r="D97" s="40"/>
      <c r="E97" s="40"/>
      <c r="F97" s="19" t="str">
        <f>IFERROR(__xludf.DUMMYFUNCTION("IF(COUNTA(B97:E97)=0,"""", 
 TEXT(
   AVERAGE(
     ARRAYFORMULA(
       IF(B97:E97="""",
          ,
          IF(REGEXMATCH(B97:E97,""^\d+:\d+$|^\d+:\d+\.\d+$""),
             VALUE(LEFT(B97:E97,FIND("":"",B97:E97)-1))*60 + VALUE(MID(B97:E97,FIND("":"","&amp;"B97:E97)+1,10)),
             VALUE(B97:E97))
       )
     )
   )/86400,
   ""m:ss.0""
 )
)"),"")</f>
        <v/>
      </c>
      <c r="G97" s="17" t="str">
        <f>IFERROR(__xludf.DUMMYFUNCTION("IF(OR(F97="""", NOT(REGEXMATCH(F96,""^\d+:\d+$""))), """",
   LET(
     currSec, VALUE(LEFT(F97,FIND("":"",F97)-1))*60 + VALUE(MID(F97,FIND("":"",F97)+1,10)),
     prevSec, VALUE(LEFT(F96,FIND("":"",F96)-1))*60 + VALUE(MID(F96,FIND("":"",F96)+1,10)),
    "&amp;" d, currSec - prevSec,
     sign, IF(d&gt;0, ""+"", IF(d&lt;0, ""–"", """")),
     sign &amp; TEXT(ABS(d)/86400, ""m:ss"")
   )
)"),"")</f>
        <v/>
      </c>
      <c r="H97" s="38"/>
    </row>
    <row r="98">
      <c r="A98" s="39"/>
      <c r="B98" s="40"/>
      <c r="C98" s="40"/>
      <c r="D98" s="40"/>
      <c r="E98" s="40"/>
      <c r="F98" s="19" t="str">
        <f>IFERROR(__xludf.DUMMYFUNCTION("IF(COUNTA(B98:E98)=0,"""", 
 TEXT(
   AVERAGE(
     ARRAYFORMULA(
       IF(B98:E98="""",
          ,
          IF(REGEXMATCH(B98:E98,""^\d+:\d+$|^\d+:\d+\.\d+$""),
             VALUE(LEFT(B98:E98,FIND("":"",B98:E98)-1))*60 + VALUE(MID(B98:E98,FIND("":"","&amp;"B98:E98)+1,10)),
             VALUE(B98:E98))
       )
     )
   )/86400,
   ""m:ss.0""
 )
)"),"")</f>
        <v/>
      </c>
      <c r="G98" s="17" t="str">
        <f>IFERROR(__xludf.DUMMYFUNCTION("IF(OR(F98="""", NOT(REGEXMATCH(F97,""^\d+:\d+$""))), """",
   LET(
     currSec, VALUE(LEFT(F98,FIND("":"",F98)-1))*60 + VALUE(MID(F98,FIND("":"",F98)+1,10)),
     prevSec, VALUE(LEFT(F97,FIND("":"",F97)-1))*60 + VALUE(MID(F97,FIND("":"",F97)+1,10)),
    "&amp;" d, currSec - prevSec,
     sign, IF(d&gt;0, ""+"", IF(d&lt;0, ""–"", """")),
     sign &amp; TEXT(ABS(d)/86400, ""m:ss"")
   )
)"),"")</f>
        <v/>
      </c>
      <c r="H98" s="38"/>
    </row>
    <row r="99">
      <c r="A99" s="39"/>
      <c r="B99" s="40"/>
      <c r="C99" s="40"/>
      <c r="D99" s="40"/>
      <c r="E99" s="40"/>
      <c r="F99" s="19" t="str">
        <f>IFERROR(__xludf.DUMMYFUNCTION("IF(COUNTA(B99:E99)=0,"""", 
 TEXT(
   AVERAGE(
     ARRAYFORMULA(
       IF(B99:E99="""",
          ,
          IF(REGEXMATCH(B99:E99,""^\d+:\d+$|^\d+:\d+\.\d+$""),
             VALUE(LEFT(B99:E99,FIND("":"",B99:E99)-1))*60 + VALUE(MID(B99:E99,FIND("":"","&amp;"B99:E99)+1,10)),
             VALUE(B99:E99))
       )
     )
   )/86400,
   ""m:ss.0""
 )
)"),"")</f>
        <v/>
      </c>
      <c r="G99" s="17" t="str">
        <f>IFERROR(__xludf.DUMMYFUNCTION("IF(OR(F99="""", NOT(REGEXMATCH(F98,""^\d+:\d+$""))), """",
   LET(
     currSec, VALUE(LEFT(F99,FIND("":"",F99)-1))*60 + VALUE(MID(F99,FIND("":"",F99)+1,10)),
     prevSec, VALUE(LEFT(F98,FIND("":"",F98)-1))*60 + VALUE(MID(F98,FIND("":"",F98)+1,10)),
    "&amp;" d, currSec - prevSec,
     sign, IF(d&gt;0, ""+"", IF(d&lt;0, ""–"", """")),
     sign &amp; TEXT(ABS(d)/86400, ""m:ss"")
   )
)"),"")</f>
        <v/>
      </c>
      <c r="H99" s="38"/>
    </row>
    <row r="100">
      <c r="A100" s="39"/>
      <c r="B100" s="40"/>
      <c r="C100" s="40"/>
      <c r="D100" s="40"/>
      <c r="E100" s="40"/>
      <c r="F100" s="19" t="str">
        <f>IFERROR(__xludf.DUMMYFUNCTION("IF(COUNTA(B100:E100)=0,"""", 
 TEXT(
   AVERAGE(
     ARRAYFORMULA(
       IF(B100:E100="""",
          ,
          IF(REGEXMATCH(B100:E100,""^\d+:\d+$|^\d+:\d+\.\d+$""),
             VALUE(LEFT(B100:E100,FIND("":"",B100:E100)-1))*60 + VALUE(MID(B100:E100"&amp;",FIND("":"",B100:E100)+1,10)),
             VALUE(B100:E100))
       )
     )
   )/86400,
   ""m:ss.0""
 )
)"),"")</f>
        <v/>
      </c>
      <c r="G100" s="17" t="str">
        <f>IFERROR(__xludf.DUMMYFUNCTION("IF(OR(F100="""", NOT(REGEXMATCH(F99,""^\d+:\d+$""))), """",
   LET(
     currSec, VALUE(LEFT(F100,FIND("":"",F100)-1))*60 + VALUE(MID(F100,FIND("":"",F100)+1,10)),
     prevSec, VALUE(LEFT(F99,FIND("":"",F99)-1))*60 + VALUE(MID(F99,FIND("":"",F99)+1,10)),"&amp;"
     d, currSec - prevSec,
     sign, IF(d&gt;0, ""+"", IF(d&lt;0, ""–"", """")),
     sign &amp; TEXT(ABS(d)/86400, ""m:ss"")
   )
)"),"")</f>
        <v/>
      </c>
      <c r="H100" s="38"/>
    </row>
  </sheetData>
  <mergeCells count="2">
    <mergeCell ref="A1:C1"/>
    <mergeCell ref="D1:G1"/>
  </mergeCells>
  <conditionalFormatting sqref="G4:G100">
    <cfRule type="containsText" dxfId="0" priority="1" operator="containsText" text="–">
      <formula>NOT(ISERROR(SEARCH(("–"),(G4))))</formula>
    </cfRule>
  </conditionalFormatting>
  <conditionalFormatting sqref="G4:G100">
    <cfRule type="containsText" dxfId="1" priority="2" operator="containsText" text="+">
      <formula>NOT(ISERROR(SEARCH(("+"),(G4))))</formula>
    </cfRule>
  </conditionalFormatting>
  <dataValidations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8811"/>
    <outlinePr summaryBelow="0" summaryRight="0"/>
  </sheetPr>
  <sheetViews>
    <sheetView workbookViewId="0"/>
  </sheetViews>
  <sheetFormatPr customHeight="1" defaultColWidth="12.63" defaultRowHeight="15.75"/>
  <cols>
    <col customWidth="1" min="1" max="1" width="11.38"/>
    <col customWidth="1" min="2" max="2" width="14.88"/>
    <col customWidth="1" min="9" max="9" width="50.88"/>
  </cols>
  <sheetData>
    <row r="1" ht="52.5" customHeight="1">
      <c r="A1" s="46" t="s">
        <v>31</v>
      </c>
      <c r="C1" s="30" t="s">
        <v>32</v>
      </c>
      <c r="I1" s="30" t="s">
        <v>21</v>
      </c>
    </row>
    <row r="2">
      <c r="A2" s="31"/>
      <c r="B2" s="31"/>
      <c r="C2" s="31"/>
      <c r="D2" s="31"/>
      <c r="E2" s="31"/>
      <c r="F2" s="31"/>
      <c r="G2" s="31"/>
      <c r="H2" s="31"/>
      <c r="I2" s="31"/>
    </row>
    <row r="3">
      <c r="A3" s="32" t="s">
        <v>2</v>
      </c>
      <c r="B3" s="32" t="s">
        <v>3</v>
      </c>
      <c r="C3" s="32">
        <v>1.0</v>
      </c>
      <c r="D3" s="32">
        <v>2.0</v>
      </c>
      <c r="E3" s="32">
        <v>3.0</v>
      </c>
      <c r="F3" s="32">
        <v>4.0</v>
      </c>
      <c r="G3" s="33" t="s">
        <v>4</v>
      </c>
      <c r="H3" s="34" t="s">
        <v>5</v>
      </c>
      <c r="I3" s="35" t="s">
        <v>22</v>
      </c>
    </row>
    <row r="4">
      <c r="A4" s="36"/>
      <c r="B4" s="17"/>
      <c r="C4" s="18"/>
      <c r="D4" s="18"/>
      <c r="E4" s="18"/>
      <c r="F4" s="18"/>
      <c r="G4" s="47" t="str">
        <f>IFERROR(__xludf.DUMMYFUNCTION("IF(COUNTA(C4:F4)=0,"""",
 AVERAGE(
   ARRAYFORMULA(
     IF(C4:F4&lt;&gt;"""",
        VALUE(REGEXEXTRACT(C4:F4,""^[0-9.]+"")) +
        VALUE(REGEXEXTRACT(C4:F4,""[0-9]+$"")),
     )
   )
 )
)"),"")</f>
        <v/>
      </c>
      <c r="H4" s="17" t="str">
        <f>IFERROR(__xludf.DUMMYFUNCTION("IF(OR(B4="""",G4=""""),"""", 
 IFNA(
  LET(
    style, B4,
    curr, G4,
    prevRow, MAX(FILTER(ROW(B3:B$4), B3:B$4=style, ISNUMBER(G3:G$4))),
    prev, INDEX(G:G, prevRow),
    d, curr - prev,
    sign, IF(d&gt;0,""+"",""–""),
    IF(ROUND(d,1)=0,""0"", si"&amp;"gn &amp; ROUND(ABS(d),1))
  ),
  """"
 )
)"),"")</f>
        <v/>
      </c>
      <c r="I4" s="37"/>
    </row>
    <row r="5">
      <c r="A5" s="36"/>
      <c r="B5" s="17"/>
      <c r="C5" s="18"/>
      <c r="D5" s="18"/>
      <c r="E5" s="18"/>
      <c r="F5" s="18"/>
      <c r="G5" s="47" t="str">
        <f>IFERROR(__xludf.DUMMYFUNCTION("IF(COUNTA(C5:F5)=0,"""",
 AVERAGE(
   ARRAYFORMULA(
     IF(C5:F5&lt;&gt;"""",
        VALUE(REGEXEXTRACT(C5:F5,""^[0-9.]+"")) +
        VALUE(REGEXEXTRACT(C5:F5,""[0-9]+$"")),
     )
   )
 )
)"),"")</f>
        <v/>
      </c>
      <c r="H5" s="17" t="str">
        <f>IFERROR(__xludf.DUMMYFUNCTION("IF(OR(B5="""",G5=""""),"""", 
 IFNA(
  LET(
    style, B5,
    curr, G5,
    prevRow, MAX(FILTER(ROW(B4:B$4), B4:B$4=style, ISNUMBER(G4:G$4))),
    prev, INDEX(G:G, prevRow),
    d, curr - prev,
    sign, IF(d&gt;0,""+"",""–""),
    IF(ROUND(d,1)=0,""0"", si"&amp;"gn &amp; ROUND(ABS(d),1))
  ),
  """"
 )
)"),"")</f>
        <v/>
      </c>
      <c r="I5" s="38"/>
    </row>
    <row r="6">
      <c r="A6" s="36"/>
      <c r="B6" s="17"/>
      <c r="C6" s="18"/>
      <c r="D6" s="18"/>
      <c r="E6" s="18"/>
      <c r="F6" s="18"/>
      <c r="G6" s="47" t="str">
        <f>IFERROR(__xludf.DUMMYFUNCTION("IF(COUNTA(C6:F6)=0,"""",
 AVERAGE(
   ARRAYFORMULA(
     IF(C6:F6&lt;&gt;"""",
        VALUE(REGEXEXTRACT(C6:F6,""^[0-9.]+"")) +
        VALUE(REGEXEXTRACT(C6:F6,""[0-9]+$"")),
     )
   )
 )
)"),"")</f>
        <v/>
      </c>
      <c r="H6" s="17" t="str">
        <f>IFERROR(__xludf.DUMMYFUNCTION("IF(OR(B6="""",G6=""""),"""", 
 IFNA(
  LET(
    style, B6,
    curr, G6,
    prevRow, MAX(FILTER(ROW(B$4:B5), B$4:B5=style, ISNUMBER(G$4:G5))),
    prev, INDEX(G:G, prevRow),
    d, curr - prev,
    sign, IF(d&gt;0,""+"",""–""),
    IF(ROUND(d,1)=0,""0"", si"&amp;"gn &amp; ROUND(ABS(d),1))
  ),
  """"
 )
)"),"")</f>
        <v/>
      </c>
      <c r="I6" s="38"/>
    </row>
    <row r="7">
      <c r="A7" s="36"/>
      <c r="B7" s="17"/>
      <c r="C7" s="18"/>
      <c r="D7" s="18"/>
      <c r="E7" s="18"/>
      <c r="F7" s="18"/>
      <c r="G7" s="47" t="str">
        <f>IFERROR(__xludf.DUMMYFUNCTION("IF(COUNTA(C7:F7)=0,"""",
 AVERAGE(
   ARRAYFORMULA(
     IF(C7:F7&lt;&gt;"""",
        VALUE(REGEXEXTRACT(C7:F7,""^[0-9.]+"")) +
        VALUE(REGEXEXTRACT(C7:F7,""[0-9]+$"")),
     )
   )
 )
)"),"")</f>
        <v/>
      </c>
      <c r="H7" s="17" t="str">
        <f>IFERROR(__xludf.DUMMYFUNCTION("IF(OR(B7="""",G7=""""),"""", 
 IFNA(
  LET(
    style, B7,
    curr, G7,
    prevRow, MAX(FILTER(ROW(B$4:B6), B$4:B6=style, ISNUMBER(G$4:G6))),
    prev, INDEX(G:G, prevRow),
    d, curr - prev,
    sign, IF(d&gt;0,""+"",""–""),
    IF(ROUND(d,1)=0,""0"", si"&amp;"gn &amp; ROUND(ABS(d),1))
  ),
  """"
 )
)"),"")</f>
        <v/>
      </c>
      <c r="I7" s="38"/>
    </row>
    <row r="8">
      <c r="A8" s="36"/>
      <c r="B8" s="17"/>
      <c r="C8" s="18"/>
      <c r="D8" s="18"/>
      <c r="E8" s="18"/>
      <c r="F8" s="18"/>
      <c r="G8" s="47" t="str">
        <f>IFERROR(__xludf.DUMMYFUNCTION("IF(COUNTA(C8:F8)=0,"""",
 AVERAGE(
   ARRAYFORMULA(
     IF(C8:F8&lt;&gt;"""",
        VALUE(REGEXEXTRACT(C8:F8,""^[0-9.]+"")) +
        VALUE(REGEXEXTRACT(C8:F8,""[0-9]+$"")),
     )
   )
 )
)"),"")</f>
        <v/>
      </c>
      <c r="H8" s="17" t="str">
        <f>IFERROR(__xludf.DUMMYFUNCTION("IF(OR(B8="""",G8=""""),"""", 
 IFNA(
  LET(
    style, B8,
    curr, G8,
    prevRow, MAX(FILTER(ROW(B$4:B7), B$4:B7=style, ISNUMBER(G$4:G7))),
    prev, INDEX(G:G, prevRow),
    d, curr - prev,
    sign, IF(d&gt;0,""+"",""–""),
    IF(ROUND(d,1)=0,""0"", si"&amp;"gn &amp; ROUND(ABS(d),1))
  ),
  """"
 )
)"),"")</f>
        <v/>
      </c>
      <c r="I8" s="38"/>
    </row>
    <row r="9">
      <c r="A9" s="36"/>
      <c r="B9" s="17"/>
      <c r="C9" s="18"/>
      <c r="D9" s="18"/>
      <c r="E9" s="18"/>
      <c r="F9" s="18"/>
      <c r="G9" s="47" t="str">
        <f>IFERROR(__xludf.DUMMYFUNCTION("IF(COUNTA(C9:F9)=0,"""",
 AVERAGE(
   ARRAYFORMULA(
     IF(C9:F9&lt;&gt;"""",
        VALUE(REGEXEXTRACT(C9:F9,""^[0-9.]+"")) +
        VALUE(REGEXEXTRACT(C9:F9,""[0-9]+$"")),
     )
   )
 )
)"),"")</f>
        <v/>
      </c>
      <c r="H9" s="17" t="str">
        <f>IFERROR(__xludf.DUMMYFUNCTION("IF(OR(B9="""",G9=""""),"""", 
 IFNA(
  LET(
    style, B9,
    curr, G9,
    prevRow, MAX(FILTER(ROW(B$4:B8), B$4:B8=style, ISNUMBER(G$4:G8))),
    prev, INDEX(G:G, prevRow),
    d, curr - prev,
    sign, IF(d&gt;0,""+"",""–""),
    IF(ROUND(d,1)=0,""0"", si"&amp;"gn &amp; ROUND(ABS(d),1))
  ),
  """"
 )
)"),"")</f>
        <v/>
      </c>
      <c r="I9" s="38"/>
    </row>
    <row r="10">
      <c r="A10" s="36"/>
      <c r="B10" s="17"/>
      <c r="C10" s="18"/>
      <c r="D10" s="18"/>
      <c r="E10" s="18"/>
      <c r="F10" s="18"/>
      <c r="G10" s="47" t="str">
        <f>IFERROR(__xludf.DUMMYFUNCTION("IF(COUNTA(C10:F10)=0,"""",
 AVERAGE(
   ARRAYFORMULA(
     IF(C10:F10&lt;&gt;"""",
        VALUE(REGEXEXTRACT(C10:F10,""^[0-9.]+"")) +
        VALUE(REGEXEXTRACT(C10:F10,""[0-9]+$"")),
     )
   )
 )
)"),"")</f>
        <v/>
      </c>
      <c r="H10" s="17" t="str">
        <f>IFERROR(__xludf.DUMMYFUNCTION("IF(OR(B10="""",G10=""""),"""", 
 IFNA(
  LET(
    style, B10,
    curr, G10,
    prevRow, MAX(FILTER(ROW(B$4:B9), B$4:B9=style, ISNUMBER(G$4:G9))),
    prev, INDEX(G:G, prevRow),
    d, curr - prev,
    sign, IF(d&gt;0,""+"",""–""),
    IF(ROUND(d,1)=0,""0"""&amp;", sign &amp; ROUND(ABS(d),1))
  ),
  """"
 )
)"),"")</f>
        <v/>
      </c>
      <c r="I10" s="38"/>
    </row>
    <row r="11">
      <c r="A11" s="39"/>
      <c r="B11" s="17"/>
      <c r="C11" s="40"/>
      <c r="D11" s="40"/>
      <c r="E11" s="40"/>
      <c r="F11" s="40"/>
      <c r="G11" s="47" t="str">
        <f>IFERROR(__xludf.DUMMYFUNCTION("IF(COUNTA(C11:F11)=0,"""",
 AVERAGE(
   ARRAYFORMULA(
     IF(C11:F11&lt;&gt;"""",
        VALUE(REGEXEXTRACT(C11:F11,""^[0-9.]+"")) +
        VALUE(REGEXEXTRACT(C11:F11,""[0-9]+$"")),
     )
   )
 )
)"),"")</f>
        <v/>
      </c>
      <c r="H11" s="17" t="str">
        <f>IFERROR(__xludf.DUMMYFUNCTION("IF(OR(B11="""",G11=""""),"""", 
 IFNA(
  LET(
    style, B11,
    curr, G11,
    prevRow, MAX(FILTER(ROW(B$4:B10), B$4:B10=style, ISNUMBER(G$4:G10))),
    prev, INDEX(G:G, prevRow),
    d, curr - prev,
    sign, IF(d&gt;0,""+"",""–""),
    IF(ROUND(d,1)=0,"""&amp;"0"", sign &amp; ROUND(ABS(d),1))
  ),
  """"
 )
)"),"")</f>
        <v/>
      </c>
      <c r="I11" s="38"/>
    </row>
    <row r="12">
      <c r="A12" s="39"/>
      <c r="B12" s="41"/>
      <c r="C12" s="40"/>
      <c r="D12" s="40"/>
      <c r="E12" s="40"/>
      <c r="F12" s="40"/>
      <c r="G12" s="47" t="str">
        <f>IFERROR(__xludf.DUMMYFUNCTION("IF(COUNTA(C12:F12)=0,"""",
 AVERAGE(
   ARRAYFORMULA(
     IF(C12:F12&lt;&gt;"""",
        VALUE(REGEXEXTRACT(C12:F12,""^[0-9.]+"")) +
        VALUE(REGEXEXTRACT(C12:F12,""[0-9]+$"")),
     )
   )
 )
)"),"")</f>
        <v/>
      </c>
      <c r="H12" s="17" t="str">
        <f>IFERROR(__xludf.DUMMYFUNCTION("IF(OR(B12="""",G12=""""),"""", 
 IFNA(
  LET(
    style, B12,
    curr, G12,
    prevRow, MAX(FILTER(ROW(B$4:B11), B$4:B11=style, ISNUMBER(G$4:G11))),
    prev, INDEX(G:G, prevRow),
    d, curr - prev,
    sign, IF(d&gt;0,""+"",""–""),
    IF(ROUND(d,1)=0,"""&amp;"0"", sign &amp; ROUND(ABS(d),1))
  ),
  """"
 )
)"),"")</f>
        <v/>
      </c>
      <c r="I12" s="38"/>
    </row>
    <row r="13">
      <c r="A13" s="39"/>
      <c r="B13" s="41"/>
      <c r="C13" s="40"/>
      <c r="D13" s="40"/>
      <c r="E13" s="40"/>
      <c r="F13" s="40"/>
      <c r="G13" s="47" t="str">
        <f>IFERROR(__xludf.DUMMYFUNCTION("IF(COUNTA(C13:F13)=0,"""",
 AVERAGE(
   ARRAYFORMULA(
     IF(C13:F13&lt;&gt;"""",
        VALUE(REGEXEXTRACT(C13:F13,""^[0-9.]+"")) +
        VALUE(REGEXEXTRACT(C13:F13,""[0-9]+$"")),
     )
   )
 )
)"),"")</f>
        <v/>
      </c>
      <c r="H13" s="17" t="str">
        <f>IFERROR(__xludf.DUMMYFUNCTION("IF(OR(B13="""",G13=""""),"""", 
 IFNA(
  LET(
    style, B13,
    curr, G13,
    prevRow, MAX(FILTER(ROW(B$4:B12), B$4:B12=style, ISNUMBER(G$4:G12))),
    prev, INDEX(G:G, prevRow),
    d, curr - prev,
    sign, IF(d&gt;0,""+"",""–""),
    IF(ROUND(d,1)=0,"""&amp;"0"", sign &amp; ROUND(ABS(d),1))
  ),
  """"
 )
)"),"")</f>
        <v/>
      </c>
      <c r="I13" s="38"/>
    </row>
    <row r="14">
      <c r="A14" s="36"/>
      <c r="B14" s="17"/>
      <c r="C14" s="40"/>
      <c r="D14" s="40"/>
      <c r="E14" s="40"/>
      <c r="F14" s="40"/>
      <c r="G14" s="47" t="str">
        <f>IFERROR(__xludf.DUMMYFUNCTION("IF(COUNTA(C14:F14)=0,"""",
 AVERAGE(
   ARRAYFORMULA(
     IF(C14:F14&lt;&gt;"""",
        VALUE(REGEXEXTRACT(C14:F14,""^[0-9.]+"")) +
        VALUE(REGEXEXTRACT(C14:F14,""[0-9]+$"")),
     )
   )
 )
)"),"")</f>
        <v/>
      </c>
      <c r="H14" s="17" t="str">
        <f>IFERROR(__xludf.DUMMYFUNCTION("IF(OR(B14="""",G14=""""),"""", 
 IFNA(
  LET(
    style, B14,
    curr, G14,
    prevRow, MAX(FILTER(ROW(B$4:B13), B$4:B13=style, ISNUMBER(G$4:G13))),
    prev, INDEX(G:G, prevRow),
    d, curr - prev,
    sign, IF(d&gt;0,""+"",""–""),
    IF(ROUND(d,1)=0,"""&amp;"0"", sign &amp; ROUND(ABS(d),1))
  ),
  """"
 )
)"),"")</f>
        <v/>
      </c>
      <c r="I14" s="38"/>
    </row>
    <row r="15">
      <c r="A15" s="39"/>
      <c r="B15" s="41"/>
      <c r="C15" s="40"/>
      <c r="D15" s="40"/>
      <c r="E15" s="40"/>
      <c r="F15" s="40"/>
      <c r="G15" s="47" t="str">
        <f>IFERROR(__xludf.DUMMYFUNCTION("IF(COUNTA(C15:F15)=0,"""",
 AVERAGE(
   ARRAYFORMULA(
     IF(C15:F15&lt;&gt;"""",
        VALUE(REGEXEXTRACT(C15:F15,""^[0-9.]+"")) +
        VALUE(REGEXEXTRACT(C15:F15,""[0-9]+$"")),
     )
   )
 )
)"),"")</f>
        <v/>
      </c>
      <c r="H15" s="17" t="str">
        <f>IFERROR(__xludf.DUMMYFUNCTION("IF(OR(B15="""",G15=""""),"""", 
 IFNA(
  LET(
    style, B15,
    curr, G15,
    prevRow, MAX(FILTER(ROW(B$4:B14), B$4:B14=style, ISNUMBER(G$4:G14))),
    prev, INDEX(G:G, prevRow),
    d, curr - prev,
    sign, IF(d&gt;0,""+"",""–""),
    IF(ROUND(d,1)=0,"""&amp;"0"", sign &amp; ROUND(ABS(d),1))
  ),
  """"
 )
)"),"")</f>
        <v/>
      </c>
      <c r="I15" s="38"/>
    </row>
    <row r="16">
      <c r="A16" s="39"/>
      <c r="B16" s="41"/>
      <c r="C16" s="40"/>
      <c r="D16" s="40"/>
      <c r="E16" s="40"/>
      <c r="F16" s="40"/>
      <c r="G16" s="47" t="str">
        <f>IFERROR(__xludf.DUMMYFUNCTION("IF(COUNTA(C16:F16)=0,"""",
 AVERAGE(
   ARRAYFORMULA(
     IF(C16:F16&lt;&gt;"""",
        VALUE(REGEXEXTRACT(C16:F16,""^[0-9.]+"")) +
        VALUE(REGEXEXTRACT(C16:F16,""[0-9]+$"")),
     )
   )
 )
)"),"")</f>
        <v/>
      </c>
      <c r="H16" s="17" t="str">
        <f>IFERROR(__xludf.DUMMYFUNCTION("IF(OR(B16="""",G16=""""),"""", 
 IFNA(
  LET(
    style, B16,
    curr, G16,
    prevRow, MAX(FILTER(ROW(B$4:B15), B$4:B15=style, ISNUMBER(G$4:G15))),
    prev, INDEX(G:G, prevRow),
    d, curr - prev,
    sign, IF(d&gt;0,""+"",""–""),
    IF(ROUND(d,1)=0,"""&amp;"0"", sign &amp; ROUND(ABS(d),1))
  ),
  """"
 )
)"),"")</f>
        <v/>
      </c>
      <c r="I16" s="38"/>
    </row>
    <row r="17">
      <c r="A17" s="39"/>
      <c r="B17" s="41"/>
      <c r="C17" s="40"/>
      <c r="D17" s="40"/>
      <c r="E17" s="40"/>
      <c r="F17" s="40"/>
      <c r="G17" s="47" t="str">
        <f>IFERROR(__xludf.DUMMYFUNCTION("IF(COUNTA(C17:F17)=0,"""",
 AVERAGE(
   ARRAYFORMULA(
     IF(C17:F17&lt;&gt;"""",
        VALUE(REGEXEXTRACT(C17:F17,""^[0-9.]+"")) +
        VALUE(REGEXEXTRACT(C17:F17,""[0-9]+$"")),
     )
   )
 )
)"),"")</f>
        <v/>
      </c>
      <c r="H17" s="17" t="str">
        <f>IFERROR(__xludf.DUMMYFUNCTION("IF(OR(B17="""",G17=""""),"""", 
 IFNA(
  LET(
    style, B17,
    curr, G17,
    prevRow, MAX(FILTER(ROW(B$4:B16), B$4:B16=style, ISNUMBER(G$4:G16))),
    prev, INDEX(G:G, prevRow),
    d, curr - prev,
    sign, IF(d&gt;0,""+"",""–""),
    IF(ROUND(d,1)=0,"""&amp;"0"", sign &amp; ROUND(ABS(d),1))
  ),
  """"
 )
)"),"")</f>
        <v/>
      </c>
      <c r="I17" s="38"/>
    </row>
    <row r="18">
      <c r="A18" s="39"/>
      <c r="B18" s="41"/>
      <c r="C18" s="40"/>
      <c r="D18" s="40"/>
      <c r="E18" s="40"/>
      <c r="F18" s="40"/>
      <c r="G18" s="47" t="str">
        <f>IFERROR(__xludf.DUMMYFUNCTION("IF(COUNTA(C18:F18)=0,"""",
 AVERAGE(
   ARRAYFORMULA(
     IF(C18:F18&lt;&gt;"""",
        VALUE(REGEXEXTRACT(C18:F18,""^[0-9.]+"")) +
        VALUE(REGEXEXTRACT(C18:F18,""[0-9]+$"")),
     )
   )
 )
)"),"")</f>
        <v/>
      </c>
      <c r="H18" s="17" t="str">
        <f>IFERROR(__xludf.DUMMYFUNCTION("IF(OR(B18="""",G18=""""),"""", 
 IFNA(
  LET(
    style, B18,
    curr, G18,
    prevRow, MAX(FILTER(ROW(B$4:B17), B$4:B17=style, ISNUMBER(G$4:G17))),
    prev, INDEX(G:G, prevRow),
    d, curr - prev,
    sign, IF(d&gt;0,""+"",""–""),
    IF(ROUND(d,1)=0,"""&amp;"0"", sign &amp; ROUND(ABS(d),1))
  ),
  """"
 )
)"),"")</f>
        <v/>
      </c>
      <c r="I18" s="38"/>
    </row>
    <row r="19">
      <c r="A19" s="39"/>
      <c r="B19" s="41"/>
      <c r="C19" s="40"/>
      <c r="D19" s="40"/>
      <c r="E19" s="40"/>
      <c r="F19" s="40"/>
      <c r="G19" s="47" t="str">
        <f>IFERROR(__xludf.DUMMYFUNCTION("IF(COUNTA(C19:F19)=0,"""",
 AVERAGE(
   ARRAYFORMULA(
     IF(C19:F19&lt;&gt;"""",
        VALUE(REGEXEXTRACT(C19:F19,""^[0-9.]+"")) +
        VALUE(REGEXEXTRACT(C19:F19,""[0-9]+$"")),
     )
   )
 )
)"),"")</f>
        <v/>
      </c>
      <c r="H19" s="17" t="str">
        <f>IFERROR(__xludf.DUMMYFUNCTION("IF(OR(B19="""",G19=""""),"""", 
 IFNA(
  LET(
    style, B19,
    curr, G19,
    prevRow, MAX(FILTER(ROW(B$4:B18), B$4:B18=style, ISNUMBER(G$4:G18))),
    prev, INDEX(G:G, prevRow),
    d, curr - prev,
    sign, IF(d&gt;0,""+"",""–""),
    IF(ROUND(d,1)=0,"""&amp;"0"", sign &amp; ROUND(ABS(d),1))
  ),
  """"
 )
)"),"")</f>
        <v/>
      </c>
      <c r="I19" s="38"/>
    </row>
    <row r="20">
      <c r="A20" s="39"/>
      <c r="B20" s="41"/>
      <c r="C20" s="40"/>
      <c r="D20" s="40"/>
      <c r="E20" s="40"/>
      <c r="F20" s="40"/>
      <c r="G20" s="47" t="str">
        <f>IFERROR(__xludf.DUMMYFUNCTION("IF(COUNTA(C20:F20)=0,"""",
 AVERAGE(
   ARRAYFORMULA(
     IF(C20:F20&lt;&gt;"""",
        VALUE(REGEXEXTRACT(C20:F20,""^[0-9.]+"")) +
        VALUE(REGEXEXTRACT(C20:F20,""[0-9]+$"")),
     )
   )
 )
)"),"")</f>
        <v/>
      </c>
      <c r="H20" s="17" t="str">
        <f>IFERROR(__xludf.DUMMYFUNCTION("IF(OR(B20="""",G20=""""),"""", 
 IFNA(
  LET(
    style, B20,
    curr, G20,
    prevRow, MAX(FILTER(ROW(B$4:B19), B$4:B19=style, ISNUMBER(G$4:G19))),
    prev, INDEX(G:G, prevRow),
    d, curr - prev,
    sign, IF(d&gt;0,""+"",""–""),
    IF(ROUND(d,1)=0,"""&amp;"0"", sign &amp; ROUND(ABS(d),1))
  ),
  """"
 )
)"),"")</f>
        <v/>
      </c>
      <c r="I20" s="38"/>
    </row>
    <row r="21">
      <c r="A21" s="39"/>
      <c r="B21" s="41"/>
      <c r="C21" s="40"/>
      <c r="D21" s="40"/>
      <c r="E21" s="40"/>
      <c r="F21" s="40"/>
      <c r="G21" s="47" t="str">
        <f>IFERROR(__xludf.DUMMYFUNCTION("IF(COUNTA(C21:F21)=0,"""",
 AVERAGE(
   ARRAYFORMULA(
     IF(C21:F21&lt;&gt;"""",
        VALUE(REGEXEXTRACT(C21:F21,""^[0-9.]+"")) +
        VALUE(REGEXEXTRACT(C21:F21,""[0-9]+$"")),
     )
   )
 )
)"),"")</f>
        <v/>
      </c>
      <c r="H21" s="17" t="str">
        <f>IFERROR(__xludf.DUMMYFUNCTION("IF(OR(B21="""",G21=""""),"""", 
 IFNA(
  LET(
    style, B21,
    curr, G21,
    prevRow, MAX(FILTER(ROW(B$4:B20), B$4:B20=style, ISNUMBER(G$4:G20))),
    prev, INDEX(G:G, prevRow),
    d, curr - prev,
    sign, IF(d&gt;0,""+"",""–""),
    IF(ROUND(d,1)=0,"""&amp;"0"", sign &amp; ROUND(ABS(d),1))
  ),
  """"
 )
)"),"")</f>
        <v/>
      </c>
      <c r="I21" s="38"/>
    </row>
    <row r="22">
      <c r="A22" s="39"/>
      <c r="B22" s="41"/>
      <c r="C22" s="40"/>
      <c r="D22" s="40"/>
      <c r="E22" s="40"/>
      <c r="F22" s="40"/>
      <c r="G22" s="47" t="str">
        <f>IFERROR(__xludf.DUMMYFUNCTION("IF(COUNTA(C22:F22)=0,"""",
 AVERAGE(
   ARRAYFORMULA(
     IF(C22:F22&lt;&gt;"""",
        VALUE(REGEXEXTRACT(C22:F22,""^[0-9.]+"")) +
        VALUE(REGEXEXTRACT(C22:F22,""[0-9]+$"")),
     )
   )
 )
)"),"")</f>
        <v/>
      </c>
      <c r="H22" s="17" t="str">
        <f t="shared" ref="H22:H100" si="1">IF(OR(G22="",NOT(ISNUMBER(G21))),"",
 LET(
   curr, G22,
   prev, G21,
   d, curr - prev,
   sign, IF(d&gt;0,"+","–"),
   IF(ROUND(d,1)=0,"0", sign &amp; ROUND(ABS(d),1))
 )
)</f>
        <v/>
      </c>
      <c r="I22" s="38"/>
    </row>
    <row r="23">
      <c r="A23" s="39"/>
      <c r="B23" s="41"/>
      <c r="C23" s="40"/>
      <c r="D23" s="40"/>
      <c r="E23" s="40"/>
      <c r="F23" s="40"/>
      <c r="G23" s="47" t="str">
        <f>IFERROR(__xludf.DUMMYFUNCTION("IF(COUNTA(C23:F23)=0,"""",
 AVERAGE(
   ARRAYFORMULA(
     IF(C23:F23&lt;&gt;"""",
        VALUE(REGEXEXTRACT(C23:F23,""^[0-9.]+"")) +
        VALUE(REGEXEXTRACT(C23:F23,""[0-9]+$"")),
     )
   )
 )
)"),"")</f>
        <v/>
      </c>
      <c r="H23" s="17" t="str">
        <f t="shared" si="1"/>
        <v/>
      </c>
      <c r="I23" s="38"/>
    </row>
    <row r="24">
      <c r="A24" s="39"/>
      <c r="B24" s="41"/>
      <c r="C24" s="40"/>
      <c r="D24" s="40"/>
      <c r="E24" s="40"/>
      <c r="F24" s="40"/>
      <c r="G24" s="47" t="str">
        <f>IFERROR(__xludf.DUMMYFUNCTION("IF(COUNTA(C24:F24)=0,"""",
 AVERAGE(
   ARRAYFORMULA(
     IF(C24:F24&lt;&gt;"""",
        VALUE(REGEXEXTRACT(C24:F24,""^[0-9.]+"")) +
        VALUE(REGEXEXTRACT(C24:F24,""[0-9]+$"")),
     )
   )
 )
)"),"")</f>
        <v/>
      </c>
      <c r="H24" s="17" t="str">
        <f t="shared" si="1"/>
        <v/>
      </c>
      <c r="I24" s="38"/>
    </row>
    <row r="25">
      <c r="A25" s="39"/>
      <c r="B25" s="41"/>
      <c r="C25" s="40"/>
      <c r="D25" s="40"/>
      <c r="E25" s="40"/>
      <c r="F25" s="40"/>
      <c r="G25" s="47" t="str">
        <f>IFERROR(__xludf.DUMMYFUNCTION("IF(COUNTA(C25:F25)=0,"""",
 AVERAGE(
   ARRAYFORMULA(
     IF(C25:F25&lt;&gt;"""",
        VALUE(REGEXEXTRACT(C25:F25,""^[0-9.]+"")) +
        VALUE(REGEXEXTRACT(C25:F25,""[0-9]+$"")),
     )
   )
 )
)"),"")</f>
        <v/>
      </c>
      <c r="H25" s="17" t="str">
        <f t="shared" si="1"/>
        <v/>
      </c>
      <c r="I25" s="38"/>
    </row>
    <row r="26">
      <c r="A26" s="39"/>
      <c r="B26" s="41"/>
      <c r="C26" s="40"/>
      <c r="D26" s="40"/>
      <c r="E26" s="40"/>
      <c r="F26" s="40"/>
      <c r="G26" s="47" t="str">
        <f>IFERROR(__xludf.DUMMYFUNCTION("IF(COUNTA(C26:F26)=0,"""",
 AVERAGE(
   ARRAYFORMULA(
     IF(C26:F26&lt;&gt;"""",
        VALUE(REGEXEXTRACT(C26:F26,""^[0-9.]+"")) +
        VALUE(REGEXEXTRACT(C26:F26,""[0-9]+$"")),
     )
   )
 )
)"),"")</f>
        <v/>
      </c>
      <c r="H26" s="17" t="str">
        <f t="shared" si="1"/>
        <v/>
      </c>
      <c r="I26" s="38"/>
    </row>
    <row r="27">
      <c r="A27" s="39"/>
      <c r="B27" s="41"/>
      <c r="C27" s="40"/>
      <c r="D27" s="40"/>
      <c r="E27" s="40"/>
      <c r="F27" s="40"/>
      <c r="G27" s="47" t="str">
        <f>IFERROR(__xludf.DUMMYFUNCTION("IF(COUNTA(C27:F27)=0,"""",
 AVERAGE(
   ARRAYFORMULA(
     IF(C27:F27&lt;&gt;"""",
        VALUE(REGEXEXTRACT(C27:F27,""^[0-9.]+"")) +
        VALUE(REGEXEXTRACT(C27:F27,""[0-9]+$"")),
     )
   )
 )
)"),"")</f>
        <v/>
      </c>
      <c r="H27" s="17" t="str">
        <f t="shared" si="1"/>
        <v/>
      </c>
      <c r="I27" s="38"/>
    </row>
    <row r="28">
      <c r="A28" s="39"/>
      <c r="B28" s="41"/>
      <c r="C28" s="40"/>
      <c r="D28" s="40"/>
      <c r="E28" s="40"/>
      <c r="F28" s="40"/>
      <c r="G28" s="47" t="str">
        <f>IFERROR(__xludf.DUMMYFUNCTION("IF(COUNTA(C28:F28)=0,"""",
 AVERAGE(
   ARRAYFORMULA(
     IF(C28:F28&lt;&gt;"""",
        VALUE(REGEXEXTRACT(C28:F28,""^[0-9.]+"")) +
        VALUE(REGEXEXTRACT(C28:F28,""[0-9]+$"")),
     )
   )
 )
)"),"")</f>
        <v/>
      </c>
      <c r="H28" s="17" t="str">
        <f t="shared" si="1"/>
        <v/>
      </c>
      <c r="I28" s="38"/>
    </row>
    <row r="29">
      <c r="A29" s="39"/>
      <c r="B29" s="41"/>
      <c r="C29" s="40"/>
      <c r="D29" s="40"/>
      <c r="E29" s="40"/>
      <c r="F29" s="40"/>
      <c r="G29" s="47" t="str">
        <f>IFERROR(__xludf.DUMMYFUNCTION("IF(COUNTA(C29:F29)=0,"""",
 AVERAGE(
   ARRAYFORMULA(
     IF(C29:F29&lt;&gt;"""",
        VALUE(REGEXEXTRACT(C29:F29,""^[0-9.]+"")) +
        VALUE(REGEXEXTRACT(C29:F29,""[0-9]+$"")),
     )
   )
 )
)"),"")</f>
        <v/>
      </c>
      <c r="H29" s="17" t="str">
        <f t="shared" si="1"/>
        <v/>
      </c>
      <c r="I29" s="38"/>
    </row>
    <row r="30">
      <c r="A30" s="39"/>
      <c r="B30" s="41"/>
      <c r="C30" s="40"/>
      <c r="D30" s="40"/>
      <c r="E30" s="40"/>
      <c r="F30" s="40"/>
      <c r="G30" s="47" t="str">
        <f>IFERROR(__xludf.DUMMYFUNCTION("IF(COUNTA(C30:F30)=0,"""",
 AVERAGE(
   ARRAYFORMULA(
     IF(C30:F30&lt;&gt;"""",
        VALUE(REGEXEXTRACT(C30:F30,""^[0-9.]+"")) +
        VALUE(REGEXEXTRACT(C30:F30,""[0-9]+$"")),
     )
   )
 )
)"),"")</f>
        <v/>
      </c>
      <c r="H30" s="17" t="str">
        <f t="shared" si="1"/>
        <v/>
      </c>
      <c r="I30" s="38"/>
    </row>
    <row r="31">
      <c r="A31" s="39"/>
      <c r="B31" s="41"/>
      <c r="C31" s="40"/>
      <c r="D31" s="40"/>
      <c r="E31" s="40"/>
      <c r="F31" s="40"/>
      <c r="G31" s="47" t="str">
        <f>IFERROR(__xludf.DUMMYFUNCTION("IF(COUNTA(C31:F31)=0,"""",
 AVERAGE(
   ARRAYFORMULA(
     IF(C31:F31&lt;&gt;"""",
        VALUE(REGEXEXTRACT(C31:F31,""^[0-9.]+"")) +
        VALUE(REGEXEXTRACT(C31:F31,""[0-9]+$"")),
     )
   )
 )
)"),"")</f>
        <v/>
      </c>
      <c r="H31" s="17" t="str">
        <f t="shared" si="1"/>
        <v/>
      </c>
      <c r="I31" s="38"/>
    </row>
    <row r="32">
      <c r="A32" s="39"/>
      <c r="B32" s="41"/>
      <c r="C32" s="40"/>
      <c r="D32" s="40"/>
      <c r="E32" s="40"/>
      <c r="F32" s="40"/>
      <c r="G32" s="47" t="str">
        <f>IFERROR(__xludf.DUMMYFUNCTION("IF(COUNTA(C32:F32)=0,"""",
 AVERAGE(
   ARRAYFORMULA(
     IF(C32:F32&lt;&gt;"""",
        VALUE(REGEXEXTRACT(C32:F32,""^[0-9.]+"")) +
        VALUE(REGEXEXTRACT(C32:F32,""[0-9]+$"")),
     )
   )
 )
)"),"")</f>
        <v/>
      </c>
      <c r="H32" s="17" t="str">
        <f t="shared" si="1"/>
        <v/>
      </c>
      <c r="I32" s="38"/>
    </row>
    <row r="33">
      <c r="A33" s="39"/>
      <c r="B33" s="41"/>
      <c r="C33" s="40"/>
      <c r="D33" s="40"/>
      <c r="E33" s="40"/>
      <c r="F33" s="40"/>
      <c r="G33" s="47" t="str">
        <f>IFERROR(__xludf.DUMMYFUNCTION("IF(COUNTA(C33:F33)=0,"""",
 AVERAGE(
   ARRAYFORMULA(
     IF(C33:F33&lt;&gt;"""",
        VALUE(REGEXEXTRACT(C33:F33,""^[0-9.]+"")) +
        VALUE(REGEXEXTRACT(C33:F33,""[0-9]+$"")),
     )
   )
 )
)"),"")</f>
        <v/>
      </c>
      <c r="H33" s="17" t="str">
        <f t="shared" si="1"/>
        <v/>
      </c>
      <c r="I33" s="38"/>
    </row>
    <row r="34">
      <c r="A34" s="39"/>
      <c r="B34" s="41"/>
      <c r="C34" s="40"/>
      <c r="D34" s="40"/>
      <c r="E34" s="40"/>
      <c r="F34" s="40"/>
      <c r="G34" s="47" t="str">
        <f>IFERROR(__xludf.DUMMYFUNCTION("IF(COUNTA(C34:F34)=0,"""",
 AVERAGE(
   ARRAYFORMULA(
     IF(C34:F34&lt;&gt;"""",
        VALUE(REGEXEXTRACT(C34:F34,""^[0-9.]+"")) +
        VALUE(REGEXEXTRACT(C34:F34,""[0-9]+$"")),
     )
   )
 )
)"),"")</f>
        <v/>
      </c>
      <c r="H34" s="17" t="str">
        <f t="shared" si="1"/>
        <v/>
      </c>
      <c r="I34" s="38"/>
    </row>
    <row r="35">
      <c r="A35" s="39"/>
      <c r="B35" s="41"/>
      <c r="C35" s="40"/>
      <c r="D35" s="40"/>
      <c r="E35" s="40"/>
      <c r="F35" s="40"/>
      <c r="G35" s="47" t="str">
        <f>IFERROR(__xludf.DUMMYFUNCTION("IF(COUNTA(C35:F35)=0,"""",
 AVERAGE(
   ARRAYFORMULA(
     IF(C35:F35&lt;&gt;"""",
        VALUE(REGEXEXTRACT(C35:F35,""^[0-9.]+"")) +
        VALUE(REGEXEXTRACT(C35:F35,""[0-9]+$"")),
     )
   )
 )
)"),"")</f>
        <v/>
      </c>
      <c r="H35" s="17" t="str">
        <f t="shared" si="1"/>
        <v/>
      </c>
      <c r="I35" s="38"/>
    </row>
    <row r="36">
      <c r="A36" s="39"/>
      <c r="B36" s="41"/>
      <c r="C36" s="40"/>
      <c r="D36" s="40"/>
      <c r="E36" s="40"/>
      <c r="F36" s="40"/>
      <c r="G36" s="47" t="str">
        <f>IFERROR(__xludf.DUMMYFUNCTION("IF(COUNTA(C36:F36)=0,"""",
 AVERAGE(
   ARRAYFORMULA(
     IF(C36:F36&lt;&gt;"""",
        VALUE(REGEXEXTRACT(C36:F36,""^[0-9.]+"")) +
        VALUE(REGEXEXTRACT(C36:F36,""[0-9]+$"")),
     )
   )
 )
)"),"")</f>
        <v/>
      </c>
      <c r="H36" s="17" t="str">
        <f t="shared" si="1"/>
        <v/>
      </c>
      <c r="I36" s="38"/>
    </row>
    <row r="37">
      <c r="A37" s="39"/>
      <c r="B37" s="41"/>
      <c r="C37" s="40"/>
      <c r="D37" s="40"/>
      <c r="E37" s="40"/>
      <c r="F37" s="40"/>
      <c r="G37" s="47" t="str">
        <f>IFERROR(__xludf.DUMMYFUNCTION("IF(COUNTA(C37:F37)=0,"""",
 AVERAGE(
   ARRAYFORMULA(
     IF(C37:F37&lt;&gt;"""",
        VALUE(REGEXEXTRACT(C37:F37,""^[0-9.]+"")) +
        VALUE(REGEXEXTRACT(C37:F37,""[0-9]+$"")),
     )
   )
 )
)"),"")</f>
        <v/>
      </c>
      <c r="H37" s="17" t="str">
        <f t="shared" si="1"/>
        <v/>
      </c>
      <c r="I37" s="38"/>
    </row>
    <row r="38">
      <c r="A38" s="39"/>
      <c r="B38" s="41"/>
      <c r="C38" s="40"/>
      <c r="D38" s="40"/>
      <c r="E38" s="40"/>
      <c r="F38" s="40"/>
      <c r="G38" s="47" t="str">
        <f>IFERROR(__xludf.DUMMYFUNCTION("IF(COUNTA(C38:F38)=0,"""",
 AVERAGE(
   ARRAYFORMULA(
     IF(C38:F38&lt;&gt;"""",
        VALUE(REGEXEXTRACT(C38:F38,""^[0-9.]+"")) +
        VALUE(REGEXEXTRACT(C38:F38,""[0-9]+$"")),
     )
   )
 )
)"),"")</f>
        <v/>
      </c>
      <c r="H38" s="17" t="str">
        <f t="shared" si="1"/>
        <v/>
      </c>
      <c r="I38" s="38"/>
    </row>
    <row r="39">
      <c r="A39" s="39"/>
      <c r="B39" s="41"/>
      <c r="C39" s="40"/>
      <c r="D39" s="40"/>
      <c r="E39" s="40"/>
      <c r="F39" s="40"/>
      <c r="G39" s="47" t="str">
        <f>IFERROR(__xludf.DUMMYFUNCTION("IF(COUNTA(C39:F39)=0,"""",
 AVERAGE(
   ARRAYFORMULA(
     IF(C39:F39&lt;&gt;"""",
        VALUE(REGEXEXTRACT(C39:F39,""^[0-9.]+"")) +
        VALUE(REGEXEXTRACT(C39:F39,""[0-9]+$"")),
     )
   )
 )
)"),"")</f>
        <v/>
      </c>
      <c r="H39" s="17" t="str">
        <f t="shared" si="1"/>
        <v/>
      </c>
      <c r="I39" s="38"/>
    </row>
    <row r="40">
      <c r="A40" s="39"/>
      <c r="B40" s="41"/>
      <c r="C40" s="40"/>
      <c r="D40" s="40"/>
      <c r="E40" s="40"/>
      <c r="F40" s="40"/>
      <c r="G40" s="47" t="str">
        <f>IFERROR(__xludf.DUMMYFUNCTION("IF(COUNTA(C40:F40)=0,"""",
 AVERAGE(
   ARRAYFORMULA(
     IF(C40:F40&lt;&gt;"""",
        VALUE(REGEXEXTRACT(C40:F40,""^[0-9.]+"")) +
        VALUE(REGEXEXTRACT(C40:F40,""[0-9]+$"")),
     )
   )
 )
)"),"")</f>
        <v/>
      </c>
      <c r="H40" s="17" t="str">
        <f t="shared" si="1"/>
        <v/>
      </c>
      <c r="I40" s="38"/>
    </row>
    <row r="41">
      <c r="A41" s="39"/>
      <c r="B41" s="41"/>
      <c r="C41" s="40"/>
      <c r="D41" s="40"/>
      <c r="E41" s="40"/>
      <c r="F41" s="40"/>
      <c r="G41" s="47" t="str">
        <f>IFERROR(__xludf.DUMMYFUNCTION("IF(COUNTA(C41:F41)=0,"""",
 AVERAGE(
   ARRAYFORMULA(
     IF(C41:F41&lt;&gt;"""",
        VALUE(REGEXEXTRACT(C41:F41,""^[0-9.]+"")) +
        VALUE(REGEXEXTRACT(C41:F41,""[0-9]+$"")),
     )
   )
 )
)"),"")</f>
        <v/>
      </c>
      <c r="H41" s="17" t="str">
        <f t="shared" si="1"/>
        <v/>
      </c>
      <c r="I41" s="38"/>
    </row>
    <row r="42">
      <c r="A42" s="39"/>
      <c r="B42" s="41"/>
      <c r="C42" s="40"/>
      <c r="D42" s="40"/>
      <c r="E42" s="40"/>
      <c r="F42" s="40"/>
      <c r="G42" s="47" t="str">
        <f>IFERROR(__xludf.DUMMYFUNCTION("IF(COUNTA(C42:F42)=0,"""",
 AVERAGE(
   ARRAYFORMULA(
     IF(C42:F42&lt;&gt;"""",
        VALUE(REGEXEXTRACT(C42:F42,""^[0-9.]+"")) +
        VALUE(REGEXEXTRACT(C42:F42,""[0-9]+$"")),
     )
   )
 )
)"),"")</f>
        <v/>
      </c>
      <c r="H42" s="17" t="str">
        <f t="shared" si="1"/>
        <v/>
      </c>
      <c r="I42" s="38"/>
    </row>
    <row r="43">
      <c r="A43" s="39"/>
      <c r="B43" s="41"/>
      <c r="C43" s="40"/>
      <c r="D43" s="40"/>
      <c r="E43" s="40"/>
      <c r="F43" s="40"/>
      <c r="G43" s="47" t="str">
        <f>IFERROR(__xludf.DUMMYFUNCTION("IF(COUNTA(C43:F43)=0,"""",
 AVERAGE(
   ARRAYFORMULA(
     IF(C43:F43&lt;&gt;"""",
        VALUE(REGEXEXTRACT(C43:F43,""^[0-9.]+"")) +
        VALUE(REGEXEXTRACT(C43:F43,""[0-9]+$"")),
     )
   )
 )
)"),"")</f>
        <v/>
      </c>
      <c r="H43" s="17" t="str">
        <f t="shared" si="1"/>
        <v/>
      </c>
      <c r="I43" s="38"/>
    </row>
    <row r="44">
      <c r="A44" s="39"/>
      <c r="B44" s="41"/>
      <c r="C44" s="40"/>
      <c r="D44" s="40"/>
      <c r="E44" s="40"/>
      <c r="F44" s="40"/>
      <c r="G44" s="47" t="str">
        <f>IFERROR(__xludf.DUMMYFUNCTION("IF(COUNTA(C44:F44)=0,"""",
 AVERAGE(
   ARRAYFORMULA(
     IF(C44:F44&lt;&gt;"""",
        VALUE(REGEXEXTRACT(C44:F44,""^[0-9.]+"")) +
        VALUE(REGEXEXTRACT(C44:F44,""[0-9]+$"")),
     )
   )
 )
)"),"")</f>
        <v/>
      </c>
      <c r="H44" s="17" t="str">
        <f t="shared" si="1"/>
        <v/>
      </c>
      <c r="I44" s="38"/>
    </row>
    <row r="45">
      <c r="A45" s="39"/>
      <c r="B45" s="41"/>
      <c r="C45" s="40"/>
      <c r="D45" s="40"/>
      <c r="E45" s="40"/>
      <c r="F45" s="40"/>
      <c r="G45" s="47" t="str">
        <f>IFERROR(__xludf.DUMMYFUNCTION("IF(COUNTA(C45:F45)=0,"""",
 AVERAGE(
   ARRAYFORMULA(
     IF(C45:F45&lt;&gt;"""",
        VALUE(REGEXEXTRACT(C45:F45,""^[0-9.]+"")) +
        VALUE(REGEXEXTRACT(C45:F45,""[0-9]+$"")),
     )
   )
 )
)"),"")</f>
        <v/>
      </c>
      <c r="H45" s="17" t="str">
        <f t="shared" si="1"/>
        <v/>
      </c>
      <c r="I45" s="38"/>
    </row>
    <row r="46">
      <c r="A46" s="39"/>
      <c r="B46" s="41"/>
      <c r="C46" s="40"/>
      <c r="D46" s="40"/>
      <c r="E46" s="40"/>
      <c r="F46" s="40"/>
      <c r="G46" s="47" t="str">
        <f>IFERROR(__xludf.DUMMYFUNCTION("IF(COUNTA(C46:F46)=0,"""",
 AVERAGE(
   ARRAYFORMULA(
     IF(C46:F46&lt;&gt;"""",
        VALUE(REGEXEXTRACT(C46:F46,""^[0-9.]+"")) +
        VALUE(REGEXEXTRACT(C46:F46,""[0-9]+$"")),
     )
   )
 )
)"),"")</f>
        <v/>
      </c>
      <c r="H46" s="17" t="str">
        <f t="shared" si="1"/>
        <v/>
      </c>
      <c r="I46" s="38"/>
    </row>
    <row r="47">
      <c r="A47" s="39"/>
      <c r="B47" s="41"/>
      <c r="C47" s="40"/>
      <c r="D47" s="40"/>
      <c r="E47" s="40"/>
      <c r="F47" s="40"/>
      <c r="G47" s="47" t="str">
        <f>IFERROR(__xludf.DUMMYFUNCTION("IF(COUNTA(C47:F47)=0,"""",
 AVERAGE(
   ARRAYFORMULA(
     IF(C47:F47&lt;&gt;"""",
        VALUE(REGEXEXTRACT(C47:F47,""^[0-9.]+"")) +
        VALUE(REGEXEXTRACT(C47:F47,""[0-9]+$"")),
     )
   )
 )
)"),"")</f>
        <v/>
      </c>
      <c r="H47" s="17" t="str">
        <f t="shared" si="1"/>
        <v/>
      </c>
      <c r="I47" s="38"/>
    </row>
    <row r="48">
      <c r="A48" s="39"/>
      <c r="B48" s="41"/>
      <c r="C48" s="40"/>
      <c r="D48" s="40"/>
      <c r="E48" s="40"/>
      <c r="F48" s="40"/>
      <c r="G48" s="47" t="str">
        <f>IFERROR(__xludf.DUMMYFUNCTION("IF(COUNTA(C48:F48)=0,"""",
 AVERAGE(
   ARRAYFORMULA(
     IF(C48:F48&lt;&gt;"""",
        VALUE(REGEXEXTRACT(C48:F48,""^[0-9.]+"")) +
        VALUE(REGEXEXTRACT(C48:F48,""[0-9]+$"")),
     )
   )
 )
)"),"")</f>
        <v/>
      </c>
      <c r="H48" s="17" t="str">
        <f t="shared" si="1"/>
        <v/>
      </c>
      <c r="I48" s="38"/>
    </row>
    <row r="49">
      <c r="A49" s="39"/>
      <c r="B49" s="41"/>
      <c r="C49" s="40"/>
      <c r="D49" s="40"/>
      <c r="E49" s="40"/>
      <c r="F49" s="40"/>
      <c r="G49" s="47" t="str">
        <f>IFERROR(__xludf.DUMMYFUNCTION("IF(COUNTA(C49:F49)=0,"""",
 AVERAGE(
   ARRAYFORMULA(
     IF(C49:F49&lt;&gt;"""",
        VALUE(REGEXEXTRACT(C49:F49,""^[0-9.]+"")) +
        VALUE(REGEXEXTRACT(C49:F49,""[0-9]+$"")),
     )
   )
 )
)"),"")</f>
        <v/>
      </c>
      <c r="H49" s="17" t="str">
        <f t="shared" si="1"/>
        <v/>
      </c>
      <c r="I49" s="38"/>
    </row>
    <row r="50">
      <c r="A50" s="39"/>
      <c r="B50" s="41"/>
      <c r="C50" s="40"/>
      <c r="D50" s="40"/>
      <c r="E50" s="40"/>
      <c r="F50" s="40"/>
      <c r="G50" s="47" t="str">
        <f>IFERROR(__xludf.DUMMYFUNCTION("IF(COUNTA(C50:F50)=0,"""",
 AVERAGE(
   ARRAYFORMULA(
     IF(C50:F50&lt;&gt;"""",
        VALUE(REGEXEXTRACT(C50:F50,""^[0-9.]+"")) +
        VALUE(REGEXEXTRACT(C50:F50,""[0-9]+$"")),
     )
   )
 )
)"),"")</f>
        <v/>
      </c>
      <c r="H50" s="17" t="str">
        <f t="shared" si="1"/>
        <v/>
      </c>
      <c r="I50" s="38"/>
    </row>
    <row r="51">
      <c r="A51" s="39"/>
      <c r="B51" s="41"/>
      <c r="C51" s="40"/>
      <c r="D51" s="40"/>
      <c r="E51" s="40"/>
      <c r="F51" s="40"/>
      <c r="G51" s="47" t="str">
        <f>IFERROR(__xludf.DUMMYFUNCTION("IF(COUNTA(C51:F51)=0,"""",
 AVERAGE(
   ARRAYFORMULA(
     IF(C51:F51&lt;&gt;"""",
        VALUE(REGEXEXTRACT(C51:F51,""^[0-9.]+"")) +
        VALUE(REGEXEXTRACT(C51:F51,""[0-9]+$"")),
     )
   )
 )
)"),"")</f>
        <v/>
      </c>
      <c r="H51" s="17" t="str">
        <f t="shared" si="1"/>
        <v/>
      </c>
      <c r="I51" s="38"/>
    </row>
    <row r="52">
      <c r="A52" s="39"/>
      <c r="B52" s="41"/>
      <c r="C52" s="40"/>
      <c r="D52" s="40"/>
      <c r="E52" s="40"/>
      <c r="F52" s="40"/>
      <c r="G52" s="47" t="str">
        <f>IFERROR(__xludf.DUMMYFUNCTION("IF(COUNTA(C52:F52)=0,"""",
 AVERAGE(
   ARRAYFORMULA(
     IF(C52:F52&lt;&gt;"""",
        VALUE(REGEXEXTRACT(C52:F52,""^[0-9.]+"")) +
        VALUE(REGEXEXTRACT(C52:F52,""[0-9]+$"")),
     )
   )
 )
)"),"")</f>
        <v/>
      </c>
      <c r="H52" s="17" t="str">
        <f t="shared" si="1"/>
        <v/>
      </c>
      <c r="I52" s="38"/>
    </row>
    <row r="53">
      <c r="A53" s="39"/>
      <c r="B53" s="41"/>
      <c r="C53" s="40"/>
      <c r="D53" s="40"/>
      <c r="E53" s="40"/>
      <c r="F53" s="40"/>
      <c r="G53" s="47" t="str">
        <f>IFERROR(__xludf.DUMMYFUNCTION("IF(COUNTA(C53:F53)=0,"""",
 AVERAGE(
   ARRAYFORMULA(
     IF(C53:F53&lt;&gt;"""",
        VALUE(REGEXEXTRACT(C53:F53,""^[0-9.]+"")) +
        VALUE(REGEXEXTRACT(C53:F53,""[0-9]+$"")),
     )
   )
 )
)"),"")</f>
        <v/>
      </c>
      <c r="H53" s="17" t="str">
        <f t="shared" si="1"/>
        <v/>
      </c>
      <c r="I53" s="38"/>
    </row>
    <row r="54">
      <c r="A54" s="39"/>
      <c r="B54" s="41"/>
      <c r="C54" s="40"/>
      <c r="D54" s="40"/>
      <c r="E54" s="40"/>
      <c r="F54" s="40"/>
      <c r="G54" s="47" t="str">
        <f>IFERROR(__xludf.DUMMYFUNCTION("IF(COUNTA(C54:F54)=0,"""",
 AVERAGE(
   ARRAYFORMULA(
     IF(C54:F54&lt;&gt;"""",
        VALUE(REGEXEXTRACT(C54:F54,""^[0-9.]+"")) +
        VALUE(REGEXEXTRACT(C54:F54,""[0-9]+$"")),
     )
   )
 )
)"),"")</f>
        <v/>
      </c>
      <c r="H54" s="17" t="str">
        <f t="shared" si="1"/>
        <v/>
      </c>
      <c r="I54" s="38"/>
    </row>
    <row r="55">
      <c r="A55" s="39"/>
      <c r="B55" s="41"/>
      <c r="C55" s="40"/>
      <c r="D55" s="40"/>
      <c r="E55" s="40"/>
      <c r="F55" s="40"/>
      <c r="G55" s="47" t="str">
        <f>IFERROR(__xludf.DUMMYFUNCTION("IF(COUNTA(C55:F55)=0,"""",
 AVERAGE(
   ARRAYFORMULA(
     IF(C55:F55&lt;&gt;"""",
        VALUE(REGEXEXTRACT(C55:F55,""^[0-9.]+"")) +
        VALUE(REGEXEXTRACT(C55:F55,""[0-9]+$"")),
     )
   )
 )
)"),"")</f>
        <v/>
      </c>
      <c r="H55" s="17" t="str">
        <f t="shared" si="1"/>
        <v/>
      </c>
      <c r="I55" s="38"/>
    </row>
    <row r="56">
      <c r="A56" s="39"/>
      <c r="B56" s="41"/>
      <c r="C56" s="40"/>
      <c r="D56" s="40"/>
      <c r="E56" s="40"/>
      <c r="F56" s="40"/>
      <c r="G56" s="47" t="str">
        <f>IFERROR(__xludf.DUMMYFUNCTION("IF(COUNTA(C56:F56)=0,"""",
 AVERAGE(
   ARRAYFORMULA(
     IF(C56:F56&lt;&gt;"""",
        VALUE(REGEXEXTRACT(C56:F56,""^[0-9.]+"")) +
        VALUE(REGEXEXTRACT(C56:F56,""[0-9]+$"")),
     )
   )
 )
)"),"")</f>
        <v/>
      </c>
      <c r="H56" s="17" t="str">
        <f t="shared" si="1"/>
        <v/>
      </c>
      <c r="I56" s="38"/>
    </row>
    <row r="57">
      <c r="A57" s="39"/>
      <c r="B57" s="41"/>
      <c r="C57" s="40"/>
      <c r="D57" s="40"/>
      <c r="E57" s="40"/>
      <c r="F57" s="40"/>
      <c r="G57" s="47" t="str">
        <f>IFERROR(__xludf.DUMMYFUNCTION("IF(COUNTA(C57:F57)=0,"""",
 AVERAGE(
   ARRAYFORMULA(
     IF(C57:F57&lt;&gt;"""",
        VALUE(REGEXEXTRACT(C57:F57,""^[0-9.]+"")) +
        VALUE(REGEXEXTRACT(C57:F57,""[0-9]+$"")),
     )
   )
 )
)"),"")</f>
        <v/>
      </c>
      <c r="H57" s="17" t="str">
        <f t="shared" si="1"/>
        <v/>
      </c>
      <c r="I57" s="38"/>
    </row>
    <row r="58">
      <c r="A58" s="39"/>
      <c r="B58" s="41"/>
      <c r="C58" s="40"/>
      <c r="D58" s="40"/>
      <c r="E58" s="40"/>
      <c r="F58" s="40"/>
      <c r="G58" s="47" t="str">
        <f>IFERROR(__xludf.DUMMYFUNCTION("IF(COUNTA(C58:F58)=0,"""",
 AVERAGE(
   ARRAYFORMULA(
     IF(C58:F58&lt;&gt;"""",
        VALUE(REGEXEXTRACT(C58:F58,""^[0-9.]+"")) +
        VALUE(REGEXEXTRACT(C58:F58,""[0-9]+$"")),
     )
   )
 )
)"),"")</f>
        <v/>
      </c>
      <c r="H58" s="17" t="str">
        <f t="shared" si="1"/>
        <v/>
      </c>
      <c r="I58" s="38"/>
    </row>
    <row r="59">
      <c r="A59" s="39"/>
      <c r="B59" s="41"/>
      <c r="C59" s="40"/>
      <c r="D59" s="40"/>
      <c r="E59" s="40"/>
      <c r="F59" s="40"/>
      <c r="G59" s="47" t="str">
        <f>IFERROR(__xludf.DUMMYFUNCTION("IF(COUNTA(C59:F59)=0,"""",
 AVERAGE(
   ARRAYFORMULA(
     IF(C59:F59&lt;&gt;"""",
        VALUE(REGEXEXTRACT(C59:F59,""^[0-9.]+"")) +
        VALUE(REGEXEXTRACT(C59:F59,""[0-9]+$"")),
     )
   )
 )
)"),"")</f>
        <v/>
      </c>
      <c r="H59" s="17" t="str">
        <f t="shared" si="1"/>
        <v/>
      </c>
      <c r="I59" s="38"/>
    </row>
    <row r="60">
      <c r="A60" s="39"/>
      <c r="B60" s="41"/>
      <c r="C60" s="40"/>
      <c r="D60" s="40"/>
      <c r="E60" s="40"/>
      <c r="F60" s="40"/>
      <c r="G60" s="47" t="str">
        <f>IFERROR(__xludf.DUMMYFUNCTION("IF(COUNTA(C60:F60)=0,"""",
 AVERAGE(
   ARRAYFORMULA(
     IF(C60:F60&lt;&gt;"""",
        VALUE(REGEXEXTRACT(C60:F60,""^[0-9.]+"")) +
        VALUE(REGEXEXTRACT(C60:F60,""[0-9]+$"")),
     )
   )
 )
)"),"")</f>
        <v/>
      </c>
      <c r="H60" s="17" t="str">
        <f t="shared" si="1"/>
        <v/>
      </c>
      <c r="I60" s="38"/>
    </row>
    <row r="61">
      <c r="A61" s="39"/>
      <c r="B61" s="41"/>
      <c r="C61" s="40"/>
      <c r="D61" s="40"/>
      <c r="E61" s="40"/>
      <c r="F61" s="40"/>
      <c r="G61" s="47" t="str">
        <f>IFERROR(__xludf.DUMMYFUNCTION("IF(COUNTA(C61:F61)=0,"""",
 AVERAGE(
   ARRAYFORMULA(
     IF(C61:F61&lt;&gt;"""",
        VALUE(REGEXEXTRACT(C61:F61,""^[0-9.]+"")) +
        VALUE(REGEXEXTRACT(C61:F61,""[0-9]+$"")),
     )
   )
 )
)"),"")</f>
        <v/>
      </c>
      <c r="H61" s="17" t="str">
        <f t="shared" si="1"/>
        <v/>
      </c>
      <c r="I61" s="38"/>
    </row>
    <row r="62">
      <c r="A62" s="39"/>
      <c r="B62" s="41"/>
      <c r="C62" s="40"/>
      <c r="D62" s="40"/>
      <c r="E62" s="40"/>
      <c r="F62" s="40"/>
      <c r="G62" s="47" t="str">
        <f>IFERROR(__xludf.DUMMYFUNCTION("IF(COUNTA(C62:F62)=0,"""",
 AVERAGE(
   ARRAYFORMULA(
     IF(C62:F62&lt;&gt;"""",
        VALUE(REGEXEXTRACT(C62:F62,""^[0-9.]+"")) +
        VALUE(REGEXEXTRACT(C62:F62,""[0-9]+$"")),
     )
   )
 )
)"),"")</f>
        <v/>
      </c>
      <c r="H62" s="17" t="str">
        <f t="shared" si="1"/>
        <v/>
      </c>
      <c r="I62" s="38"/>
    </row>
    <row r="63">
      <c r="A63" s="39"/>
      <c r="B63" s="41"/>
      <c r="C63" s="40"/>
      <c r="D63" s="40"/>
      <c r="E63" s="40"/>
      <c r="F63" s="40"/>
      <c r="G63" s="47" t="str">
        <f>IFERROR(__xludf.DUMMYFUNCTION("IF(COUNTA(C63:F63)=0,"""",
 AVERAGE(
   ARRAYFORMULA(
     IF(C63:F63&lt;&gt;"""",
        VALUE(REGEXEXTRACT(C63:F63,""^[0-9.]+"")) +
        VALUE(REGEXEXTRACT(C63:F63,""[0-9]+$"")),
     )
   )
 )
)"),"")</f>
        <v/>
      </c>
      <c r="H63" s="17" t="str">
        <f t="shared" si="1"/>
        <v/>
      </c>
      <c r="I63" s="38"/>
    </row>
    <row r="64">
      <c r="A64" s="39"/>
      <c r="B64" s="41"/>
      <c r="C64" s="40"/>
      <c r="D64" s="40"/>
      <c r="E64" s="40"/>
      <c r="F64" s="40"/>
      <c r="G64" s="47" t="str">
        <f>IFERROR(__xludf.DUMMYFUNCTION("IF(COUNTA(C64:F64)=0,"""",
 AVERAGE(
   ARRAYFORMULA(
     IF(C64:F64&lt;&gt;"""",
        VALUE(REGEXEXTRACT(C64:F64,""^[0-9.]+"")) +
        VALUE(REGEXEXTRACT(C64:F64,""[0-9]+$"")),
     )
   )
 )
)"),"")</f>
        <v/>
      </c>
      <c r="H64" s="17" t="str">
        <f t="shared" si="1"/>
        <v/>
      </c>
      <c r="I64" s="38"/>
    </row>
    <row r="65">
      <c r="A65" s="39"/>
      <c r="B65" s="41"/>
      <c r="C65" s="40"/>
      <c r="D65" s="40"/>
      <c r="E65" s="40"/>
      <c r="F65" s="40"/>
      <c r="G65" s="47" t="str">
        <f>IFERROR(__xludf.DUMMYFUNCTION("IF(COUNTA(C65:F65)=0,"""",
 AVERAGE(
   ARRAYFORMULA(
     IF(C65:F65&lt;&gt;"""",
        VALUE(REGEXEXTRACT(C65:F65,""^[0-9.]+"")) +
        VALUE(REGEXEXTRACT(C65:F65,""[0-9]+$"")),
     )
   )
 )
)"),"")</f>
        <v/>
      </c>
      <c r="H65" s="17" t="str">
        <f t="shared" si="1"/>
        <v/>
      </c>
      <c r="I65" s="38"/>
    </row>
    <row r="66">
      <c r="A66" s="39"/>
      <c r="B66" s="41"/>
      <c r="C66" s="40"/>
      <c r="D66" s="40"/>
      <c r="E66" s="40"/>
      <c r="F66" s="40"/>
      <c r="G66" s="47" t="str">
        <f>IFERROR(__xludf.DUMMYFUNCTION("IF(COUNTA(C66:F66)=0,"""",
 AVERAGE(
   ARRAYFORMULA(
     IF(C66:F66&lt;&gt;"""",
        VALUE(REGEXEXTRACT(C66:F66,""^[0-9.]+"")) +
        VALUE(REGEXEXTRACT(C66:F66,""[0-9]+$"")),
     )
   )
 )
)"),"")</f>
        <v/>
      </c>
      <c r="H66" s="17" t="str">
        <f t="shared" si="1"/>
        <v/>
      </c>
      <c r="I66" s="38"/>
    </row>
    <row r="67">
      <c r="A67" s="39"/>
      <c r="B67" s="41"/>
      <c r="C67" s="40"/>
      <c r="D67" s="40"/>
      <c r="E67" s="40"/>
      <c r="F67" s="40"/>
      <c r="G67" s="47" t="str">
        <f>IFERROR(__xludf.DUMMYFUNCTION("IF(COUNTA(C67:F67)=0,"""",
 AVERAGE(
   ARRAYFORMULA(
     IF(C67:F67&lt;&gt;"""",
        VALUE(REGEXEXTRACT(C67:F67,""^[0-9.]+"")) +
        VALUE(REGEXEXTRACT(C67:F67,""[0-9]+$"")),
     )
   )
 )
)"),"")</f>
        <v/>
      </c>
      <c r="H67" s="17" t="str">
        <f t="shared" si="1"/>
        <v/>
      </c>
      <c r="I67" s="38"/>
    </row>
    <row r="68">
      <c r="A68" s="39"/>
      <c r="B68" s="41"/>
      <c r="C68" s="40"/>
      <c r="D68" s="40"/>
      <c r="E68" s="40"/>
      <c r="F68" s="40"/>
      <c r="G68" s="47" t="str">
        <f>IFERROR(__xludf.DUMMYFUNCTION("IF(COUNTA(C68:F68)=0,"""",
 AVERAGE(
   ARRAYFORMULA(
     IF(C68:F68&lt;&gt;"""",
        VALUE(REGEXEXTRACT(C68:F68,""^[0-9.]+"")) +
        VALUE(REGEXEXTRACT(C68:F68,""[0-9]+$"")),
     )
   )
 )
)"),"")</f>
        <v/>
      </c>
      <c r="H68" s="17" t="str">
        <f t="shared" si="1"/>
        <v/>
      </c>
      <c r="I68" s="38"/>
    </row>
    <row r="69">
      <c r="A69" s="39"/>
      <c r="B69" s="41"/>
      <c r="C69" s="40"/>
      <c r="D69" s="40"/>
      <c r="E69" s="40"/>
      <c r="F69" s="40"/>
      <c r="G69" s="47" t="str">
        <f>IFERROR(__xludf.DUMMYFUNCTION("IF(COUNTA(C69:F69)=0,"""",
 AVERAGE(
   ARRAYFORMULA(
     IF(C69:F69&lt;&gt;"""",
        VALUE(REGEXEXTRACT(C69:F69,""^[0-9.]+"")) +
        VALUE(REGEXEXTRACT(C69:F69,""[0-9]+$"")),
     )
   )
 )
)"),"")</f>
        <v/>
      </c>
      <c r="H69" s="17" t="str">
        <f t="shared" si="1"/>
        <v/>
      </c>
      <c r="I69" s="38"/>
    </row>
    <row r="70">
      <c r="A70" s="39"/>
      <c r="B70" s="41"/>
      <c r="C70" s="40"/>
      <c r="D70" s="40"/>
      <c r="E70" s="40"/>
      <c r="F70" s="40"/>
      <c r="G70" s="47" t="str">
        <f>IFERROR(__xludf.DUMMYFUNCTION("IF(COUNTA(C70:F70)=0,"""",
 AVERAGE(
   ARRAYFORMULA(
     IF(C70:F70&lt;&gt;"""",
        VALUE(REGEXEXTRACT(C70:F70,""^[0-9.]+"")) +
        VALUE(REGEXEXTRACT(C70:F70,""[0-9]+$"")),
     )
   )
 )
)"),"")</f>
        <v/>
      </c>
      <c r="H70" s="17" t="str">
        <f t="shared" si="1"/>
        <v/>
      </c>
      <c r="I70" s="38"/>
    </row>
    <row r="71">
      <c r="A71" s="39"/>
      <c r="B71" s="41"/>
      <c r="C71" s="40"/>
      <c r="D71" s="40"/>
      <c r="E71" s="40"/>
      <c r="F71" s="40"/>
      <c r="G71" s="47" t="str">
        <f>IFERROR(__xludf.DUMMYFUNCTION("IF(COUNTA(C71:F71)=0,"""",
 AVERAGE(
   ARRAYFORMULA(
     IF(C71:F71&lt;&gt;"""",
        VALUE(REGEXEXTRACT(C71:F71,""^[0-9.]+"")) +
        VALUE(REGEXEXTRACT(C71:F71,""[0-9]+$"")),
     )
   )
 )
)"),"")</f>
        <v/>
      </c>
      <c r="H71" s="17" t="str">
        <f t="shared" si="1"/>
        <v/>
      </c>
      <c r="I71" s="38"/>
    </row>
    <row r="72">
      <c r="A72" s="39"/>
      <c r="B72" s="41"/>
      <c r="C72" s="40"/>
      <c r="D72" s="40"/>
      <c r="E72" s="40"/>
      <c r="F72" s="40"/>
      <c r="G72" s="47" t="str">
        <f>IFERROR(__xludf.DUMMYFUNCTION("IF(COUNTA(C72:F72)=0,"""",
 AVERAGE(
   ARRAYFORMULA(
     IF(C72:F72&lt;&gt;"""",
        VALUE(REGEXEXTRACT(C72:F72,""^[0-9.]+"")) +
        VALUE(REGEXEXTRACT(C72:F72,""[0-9]+$"")),
     )
   )
 )
)"),"")</f>
        <v/>
      </c>
      <c r="H72" s="17" t="str">
        <f t="shared" si="1"/>
        <v/>
      </c>
      <c r="I72" s="38"/>
    </row>
    <row r="73">
      <c r="A73" s="39"/>
      <c r="B73" s="41"/>
      <c r="C73" s="40"/>
      <c r="D73" s="40"/>
      <c r="E73" s="40"/>
      <c r="F73" s="40"/>
      <c r="G73" s="47" t="str">
        <f>IFERROR(__xludf.DUMMYFUNCTION("IF(COUNTA(C73:F73)=0,"""",
 AVERAGE(
   ARRAYFORMULA(
     IF(C73:F73&lt;&gt;"""",
        VALUE(REGEXEXTRACT(C73:F73,""^[0-9.]+"")) +
        VALUE(REGEXEXTRACT(C73:F73,""[0-9]+$"")),
     )
   )
 )
)"),"")</f>
        <v/>
      </c>
      <c r="H73" s="17" t="str">
        <f t="shared" si="1"/>
        <v/>
      </c>
      <c r="I73" s="38"/>
    </row>
    <row r="74">
      <c r="A74" s="39"/>
      <c r="B74" s="41"/>
      <c r="C74" s="40"/>
      <c r="D74" s="40"/>
      <c r="E74" s="40"/>
      <c r="F74" s="40"/>
      <c r="G74" s="47" t="str">
        <f>IFERROR(__xludf.DUMMYFUNCTION("IF(COUNTA(C74:F74)=0,"""",
 AVERAGE(
   ARRAYFORMULA(
     IF(C74:F74&lt;&gt;"""",
        VALUE(REGEXEXTRACT(C74:F74,""^[0-9.]+"")) +
        VALUE(REGEXEXTRACT(C74:F74,""[0-9]+$"")),
     )
   )
 )
)"),"")</f>
        <v/>
      </c>
      <c r="H74" s="17" t="str">
        <f t="shared" si="1"/>
        <v/>
      </c>
      <c r="I74" s="38"/>
    </row>
    <row r="75">
      <c r="A75" s="39"/>
      <c r="B75" s="41"/>
      <c r="C75" s="40"/>
      <c r="D75" s="40"/>
      <c r="E75" s="40"/>
      <c r="F75" s="40"/>
      <c r="G75" s="47" t="str">
        <f>IFERROR(__xludf.DUMMYFUNCTION("IF(COUNTA(C75:F75)=0,"""",
 AVERAGE(
   ARRAYFORMULA(
     IF(C75:F75&lt;&gt;"""",
        VALUE(REGEXEXTRACT(C75:F75,""^[0-9.]+"")) +
        VALUE(REGEXEXTRACT(C75:F75,""[0-9]+$"")),
     )
   )
 )
)"),"")</f>
        <v/>
      </c>
      <c r="H75" s="17" t="str">
        <f t="shared" si="1"/>
        <v/>
      </c>
      <c r="I75" s="38"/>
    </row>
    <row r="76">
      <c r="A76" s="39"/>
      <c r="B76" s="41"/>
      <c r="C76" s="40"/>
      <c r="D76" s="40"/>
      <c r="E76" s="40"/>
      <c r="F76" s="40"/>
      <c r="G76" s="47" t="str">
        <f>IFERROR(__xludf.DUMMYFUNCTION("IF(COUNTA(C76:F76)=0,"""",
 AVERAGE(
   ARRAYFORMULA(
     IF(C76:F76&lt;&gt;"""",
        VALUE(REGEXEXTRACT(C76:F76,""^[0-9.]+"")) +
        VALUE(REGEXEXTRACT(C76:F76,""[0-9]+$"")),
     )
   )
 )
)"),"")</f>
        <v/>
      </c>
      <c r="H76" s="17" t="str">
        <f t="shared" si="1"/>
        <v/>
      </c>
      <c r="I76" s="38"/>
    </row>
    <row r="77">
      <c r="A77" s="39"/>
      <c r="B77" s="41"/>
      <c r="C77" s="40"/>
      <c r="D77" s="40"/>
      <c r="E77" s="40"/>
      <c r="F77" s="40"/>
      <c r="G77" s="47" t="str">
        <f>IFERROR(__xludf.DUMMYFUNCTION("IF(COUNTA(C77:F77)=0,"""",
 AVERAGE(
   ARRAYFORMULA(
     IF(C77:F77&lt;&gt;"""",
        VALUE(REGEXEXTRACT(C77:F77,""^[0-9.]+"")) +
        VALUE(REGEXEXTRACT(C77:F77,""[0-9]+$"")),
     )
   )
 )
)"),"")</f>
        <v/>
      </c>
      <c r="H77" s="17" t="str">
        <f t="shared" si="1"/>
        <v/>
      </c>
      <c r="I77" s="38"/>
    </row>
    <row r="78">
      <c r="A78" s="39"/>
      <c r="B78" s="41"/>
      <c r="C78" s="40"/>
      <c r="D78" s="40"/>
      <c r="E78" s="40"/>
      <c r="F78" s="40"/>
      <c r="G78" s="47" t="str">
        <f>IFERROR(__xludf.DUMMYFUNCTION("IF(COUNTA(C78:F78)=0,"""",
 AVERAGE(
   ARRAYFORMULA(
     IF(C78:F78&lt;&gt;"""",
        VALUE(REGEXEXTRACT(C78:F78,""^[0-9.]+"")) +
        VALUE(REGEXEXTRACT(C78:F78,""[0-9]+$"")),
     )
   )
 )
)"),"")</f>
        <v/>
      </c>
      <c r="H78" s="17" t="str">
        <f t="shared" si="1"/>
        <v/>
      </c>
      <c r="I78" s="38"/>
    </row>
    <row r="79">
      <c r="A79" s="39"/>
      <c r="B79" s="41"/>
      <c r="C79" s="40"/>
      <c r="D79" s="40"/>
      <c r="E79" s="40"/>
      <c r="F79" s="40"/>
      <c r="G79" s="47" t="str">
        <f>IFERROR(__xludf.DUMMYFUNCTION("IF(COUNTA(C79:F79)=0,"""",
 AVERAGE(
   ARRAYFORMULA(
     IF(C79:F79&lt;&gt;"""",
        VALUE(REGEXEXTRACT(C79:F79,""^[0-9.]+"")) +
        VALUE(REGEXEXTRACT(C79:F79,""[0-9]+$"")),
     )
   )
 )
)"),"")</f>
        <v/>
      </c>
      <c r="H79" s="17" t="str">
        <f t="shared" si="1"/>
        <v/>
      </c>
      <c r="I79" s="38"/>
    </row>
    <row r="80">
      <c r="A80" s="39"/>
      <c r="B80" s="41"/>
      <c r="C80" s="40"/>
      <c r="D80" s="40"/>
      <c r="E80" s="40"/>
      <c r="F80" s="40"/>
      <c r="G80" s="47" t="str">
        <f>IFERROR(__xludf.DUMMYFUNCTION("IF(COUNTA(C80:F80)=0,"""",
 AVERAGE(
   ARRAYFORMULA(
     IF(C80:F80&lt;&gt;"""",
        VALUE(REGEXEXTRACT(C80:F80,""^[0-9.]+"")) +
        VALUE(REGEXEXTRACT(C80:F80,""[0-9]+$"")),
     )
   )
 )
)"),"")</f>
        <v/>
      </c>
      <c r="H80" s="17" t="str">
        <f t="shared" si="1"/>
        <v/>
      </c>
      <c r="I80" s="38"/>
    </row>
    <row r="81">
      <c r="A81" s="39"/>
      <c r="B81" s="41"/>
      <c r="C81" s="40"/>
      <c r="D81" s="40"/>
      <c r="E81" s="40"/>
      <c r="F81" s="40"/>
      <c r="G81" s="47" t="str">
        <f>IFERROR(__xludf.DUMMYFUNCTION("IF(COUNTA(C81:F81)=0,"""",
 AVERAGE(
   ARRAYFORMULA(
     IF(C81:F81&lt;&gt;"""",
        VALUE(REGEXEXTRACT(C81:F81,""^[0-9.]+"")) +
        VALUE(REGEXEXTRACT(C81:F81,""[0-9]+$"")),
     )
   )
 )
)"),"")</f>
        <v/>
      </c>
      <c r="H81" s="17" t="str">
        <f t="shared" si="1"/>
        <v/>
      </c>
      <c r="I81" s="38"/>
    </row>
    <row r="82">
      <c r="A82" s="39"/>
      <c r="B82" s="41"/>
      <c r="C82" s="40"/>
      <c r="D82" s="40"/>
      <c r="E82" s="40"/>
      <c r="F82" s="40"/>
      <c r="G82" s="47" t="str">
        <f>IFERROR(__xludf.DUMMYFUNCTION("IF(COUNTA(C82:F82)=0,"""",
 AVERAGE(
   ARRAYFORMULA(
     IF(C82:F82&lt;&gt;"""",
        VALUE(REGEXEXTRACT(C82:F82,""^[0-9.]+"")) +
        VALUE(REGEXEXTRACT(C82:F82,""[0-9]+$"")),
     )
   )
 )
)"),"")</f>
        <v/>
      </c>
      <c r="H82" s="17" t="str">
        <f t="shared" si="1"/>
        <v/>
      </c>
      <c r="I82" s="38"/>
    </row>
    <row r="83">
      <c r="A83" s="39"/>
      <c r="B83" s="41"/>
      <c r="C83" s="40"/>
      <c r="D83" s="40"/>
      <c r="E83" s="40"/>
      <c r="F83" s="40"/>
      <c r="G83" s="47" t="str">
        <f>IFERROR(__xludf.DUMMYFUNCTION("IF(COUNTA(C83:F83)=0,"""",
 AVERAGE(
   ARRAYFORMULA(
     IF(C83:F83&lt;&gt;"""",
        VALUE(REGEXEXTRACT(C83:F83,""^[0-9.]+"")) +
        VALUE(REGEXEXTRACT(C83:F83,""[0-9]+$"")),
     )
   )
 )
)"),"")</f>
        <v/>
      </c>
      <c r="H83" s="17" t="str">
        <f t="shared" si="1"/>
        <v/>
      </c>
      <c r="I83" s="38"/>
    </row>
    <row r="84">
      <c r="A84" s="39"/>
      <c r="B84" s="41"/>
      <c r="C84" s="40"/>
      <c r="D84" s="40"/>
      <c r="E84" s="40"/>
      <c r="F84" s="40"/>
      <c r="G84" s="47" t="str">
        <f>IFERROR(__xludf.DUMMYFUNCTION("IF(COUNTA(C84:F84)=0,"""",
 AVERAGE(
   ARRAYFORMULA(
     IF(C84:F84&lt;&gt;"""",
        VALUE(REGEXEXTRACT(C84:F84,""^[0-9.]+"")) +
        VALUE(REGEXEXTRACT(C84:F84,""[0-9]+$"")),
     )
   )
 )
)"),"")</f>
        <v/>
      </c>
      <c r="H84" s="17" t="str">
        <f t="shared" si="1"/>
        <v/>
      </c>
      <c r="I84" s="38"/>
    </row>
    <row r="85">
      <c r="A85" s="39"/>
      <c r="B85" s="41"/>
      <c r="C85" s="40"/>
      <c r="D85" s="40"/>
      <c r="E85" s="40"/>
      <c r="F85" s="40"/>
      <c r="G85" s="47" t="str">
        <f>IFERROR(__xludf.DUMMYFUNCTION("IF(COUNTA(C85:F85)=0,"""",
 AVERAGE(
   ARRAYFORMULA(
     IF(C85:F85&lt;&gt;"""",
        VALUE(REGEXEXTRACT(C85:F85,""^[0-9.]+"")) +
        VALUE(REGEXEXTRACT(C85:F85,""[0-9]+$"")),
     )
   )
 )
)"),"")</f>
        <v/>
      </c>
      <c r="H85" s="17" t="str">
        <f t="shared" si="1"/>
        <v/>
      </c>
      <c r="I85" s="38"/>
    </row>
    <row r="86">
      <c r="A86" s="39"/>
      <c r="B86" s="41"/>
      <c r="C86" s="40"/>
      <c r="D86" s="40"/>
      <c r="E86" s="40"/>
      <c r="F86" s="40"/>
      <c r="G86" s="47" t="str">
        <f>IFERROR(__xludf.DUMMYFUNCTION("IF(COUNTA(C86:F86)=0,"""",
 AVERAGE(
   ARRAYFORMULA(
     IF(C86:F86&lt;&gt;"""",
        VALUE(REGEXEXTRACT(C86:F86,""^[0-9.]+"")) +
        VALUE(REGEXEXTRACT(C86:F86,""[0-9]+$"")),
     )
   )
 )
)"),"")</f>
        <v/>
      </c>
      <c r="H86" s="17" t="str">
        <f t="shared" si="1"/>
        <v/>
      </c>
      <c r="I86" s="38"/>
    </row>
    <row r="87">
      <c r="A87" s="39"/>
      <c r="B87" s="41"/>
      <c r="C87" s="40"/>
      <c r="D87" s="40"/>
      <c r="E87" s="40"/>
      <c r="F87" s="40"/>
      <c r="G87" s="47" t="str">
        <f>IFERROR(__xludf.DUMMYFUNCTION("IF(COUNTA(C87:F87)=0,"""",
 AVERAGE(
   ARRAYFORMULA(
     IF(C87:F87&lt;&gt;"""",
        VALUE(REGEXEXTRACT(C87:F87,""^[0-9.]+"")) +
        VALUE(REGEXEXTRACT(C87:F87,""[0-9]+$"")),
     )
   )
 )
)"),"")</f>
        <v/>
      </c>
      <c r="H87" s="17" t="str">
        <f t="shared" si="1"/>
        <v/>
      </c>
      <c r="I87" s="38"/>
    </row>
    <row r="88">
      <c r="A88" s="39"/>
      <c r="B88" s="41"/>
      <c r="C88" s="40"/>
      <c r="D88" s="40"/>
      <c r="E88" s="40"/>
      <c r="F88" s="40"/>
      <c r="G88" s="47" t="str">
        <f>IFERROR(__xludf.DUMMYFUNCTION("IF(COUNTA(C88:F88)=0,"""",
 AVERAGE(
   ARRAYFORMULA(
     IF(C88:F88&lt;&gt;"""",
        VALUE(REGEXEXTRACT(C88:F88,""^[0-9.]+"")) +
        VALUE(REGEXEXTRACT(C88:F88,""[0-9]+$"")),
     )
   )
 )
)"),"")</f>
        <v/>
      </c>
      <c r="H88" s="17" t="str">
        <f t="shared" si="1"/>
        <v/>
      </c>
      <c r="I88" s="38"/>
    </row>
    <row r="89">
      <c r="A89" s="39"/>
      <c r="B89" s="41"/>
      <c r="C89" s="40"/>
      <c r="D89" s="40"/>
      <c r="E89" s="40"/>
      <c r="F89" s="40"/>
      <c r="G89" s="47" t="str">
        <f>IFERROR(__xludf.DUMMYFUNCTION("IF(COUNTA(C89:F89)=0,"""",
 AVERAGE(
   ARRAYFORMULA(
     IF(C89:F89&lt;&gt;"""",
        VALUE(REGEXEXTRACT(C89:F89,""^[0-9.]+"")) +
        VALUE(REGEXEXTRACT(C89:F89,""[0-9]+$"")),
     )
   )
 )
)"),"")</f>
        <v/>
      </c>
      <c r="H89" s="17" t="str">
        <f t="shared" si="1"/>
        <v/>
      </c>
      <c r="I89" s="38"/>
    </row>
    <row r="90">
      <c r="A90" s="39"/>
      <c r="B90" s="41"/>
      <c r="C90" s="40"/>
      <c r="D90" s="40"/>
      <c r="E90" s="40"/>
      <c r="F90" s="40"/>
      <c r="G90" s="47" t="str">
        <f>IFERROR(__xludf.DUMMYFUNCTION("IF(COUNTA(C90:F90)=0,"""",
 AVERAGE(
   ARRAYFORMULA(
     IF(C90:F90&lt;&gt;"""",
        VALUE(REGEXEXTRACT(C90:F90,""^[0-9.]+"")) +
        VALUE(REGEXEXTRACT(C90:F90,""[0-9]+$"")),
     )
   )
 )
)"),"")</f>
        <v/>
      </c>
      <c r="H90" s="17" t="str">
        <f t="shared" si="1"/>
        <v/>
      </c>
      <c r="I90" s="38"/>
    </row>
    <row r="91">
      <c r="A91" s="39"/>
      <c r="B91" s="41"/>
      <c r="C91" s="40"/>
      <c r="D91" s="40"/>
      <c r="E91" s="40"/>
      <c r="F91" s="40"/>
      <c r="G91" s="47" t="str">
        <f>IFERROR(__xludf.DUMMYFUNCTION("IF(COUNTA(C91:F91)=0,"""",
 AVERAGE(
   ARRAYFORMULA(
     IF(C91:F91&lt;&gt;"""",
        VALUE(REGEXEXTRACT(C91:F91,""^[0-9.]+"")) +
        VALUE(REGEXEXTRACT(C91:F91,""[0-9]+$"")),
     )
   )
 )
)"),"")</f>
        <v/>
      </c>
      <c r="H91" s="17" t="str">
        <f t="shared" si="1"/>
        <v/>
      </c>
      <c r="I91" s="38"/>
    </row>
    <row r="92">
      <c r="A92" s="39"/>
      <c r="B92" s="41"/>
      <c r="C92" s="40"/>
      <c r="D92" s="40"/>
      <c r="E92" s="40"/>
      <c r="F92" s="40"/>
      <c r="G92" s="47" t="str">
        <f>IFERROR(__xludf.DUMMYFUNCTION("IF(COUNTA(C92:F92)=0,"""",
 AVERAGE(
   ARRAYFORMULA(
     IF(C92:F92&lt;&gt;"""",
        VALUE(REGEXEXTRACT(C92:F92,""^[0-9.]+"")) +
        VALUE(REGEXEXTRACT(C92:F92,""[0-9]+$"")),
     )
   )
 )
)"),"")</f>
        <v/>
      </c>
      <c r="H92" s="17" t="str">
        <f t="shared" si="1"/>
        <v/>
      </c>
      <c r="I92" s="38"/>
    </row>
    <row r="93">
      <c r="A93" s="39"/>
      <c r="B93" s="41"/>
      <c r="C93" s="40"/>
      <c r="D93" s="40"/>
      <c r="E93" s="40"/>
      <c r="F93" s="40"/>
      <c r="G93" s="47" t="str">
        <f>IFERROR(__xludf.DUMMYFUNCTION("IF(COUNTA(C93:F93)=0,"""",
 AVERAGE(
   ARRAYFORMULA(
     IF(C93:F93&lt;&gt;"""",
        VALUE(REGEXEXTRACT(C93:F93,""^[0-9.]+"")) +
        VALUE(REGEXEXTRACT(C93:F93,""[0-9]+$"")),
     )
   )
 )
)"),"")</f>
        <v/>
      </c>
      <c r="H93" s="17" t="str">
        <f t="shared" si="1"/>
        <v/>
      </c>
      <c r="I93" s="38"/>
    </row>
    <row r="94">
      <c r="A94" s="39"/>
      <c r="B94" s="41"/>
      <c r="C94" s="40"/>
      <c r="D94" s="40"/>
      <c r="E94" s="40"/>
      <c r="F94" s="40"/>
      <c r="G94" s="47" t="str">
        <f>IFERROR(__xludf.DUMMYFUNCTION("IF(COUNTA(C94:F94)=0,"""",
 AVERAGE(
   ARRAYFORMULA(
     IF(C94:F94&lt;&gt;"""",
        VALUE(REGEXEXTRACT(C94:F94,""^[0-9.]+"")) +
        VALUE(REGEXEXTRACT(C94:F94,""[0-9]+$"")),
     )
   )
 )
)"),"")</f>
        <v/>
      </c>
      <c r="H94" s="17" t="str">
        <f t="shared" si="1"/>
        <v/>
      </c>
      <c r="I94" s="38"/>
    </row>
    <row r="95">
      <c r="A95" s="39"/>
      <c r="B95" s="41"/>
      <c r="C95" s="40"/>
      <c r="D95" s="40"/>
      <c r="E95" s="40"/>
      <c r="F95" s="40"/>
      <c r="G95" s="47" t="str">
        <f>IFERROR(__xludf.DUMMYFUNCTION("IF(COUNTA(C95:F95)=0,"""",
 AVERAGE(
   ARRAYFORMULA(
     IF(C95:F95&lt;&gt;"""",
        VALUE(REGEXEXTRACT(C95:F95,""^[0-9.]+"")) +
        VALUE(REGEXEXTRACT(C95:F95,""[0-9]+$"")),
     )
   )
 )
)"),"")</f>
        <v/>
      </c>
      <c r="H95" s="17" t="str">
        <f t="shared" si="1"/>
        <v/>
      </c>
      <c r="I95" s="38"/>
    </row>
    <row r="96">
      <c r="A96" s="39"/>
      <c r="B96" s="41"/>
      <c r="C96" s="40"/>
      <c r="D96" s="40"/>
      <c r="E96" s="40"/>
      <c r="F96" s="40"/>
      <c r="G96" s="47" t="str">
        <f>IFERROR(__xludf.DUMMYFUNCTION("IF(COUNTA(C96:F96)=0,"""",
 AVERAGE(
   ARRAYFORMULA(
     IF(C96:F96&lt;&gt;"""",
        VALUE(REGEXEXTRACT(C96:F96,""^[0-9.]+"")) +
        VALUE(REGEXEXTRACT(C96:F96,""[0-9]+$"")),
     )
   )
 )
)"),"")</f>
        <v/>
      </c>
      <c r="H96" s="17" t="str">
        <f t="shared" si="1"/>
        <v/>
      </c>
      <c r="I96" s="38"/>
    </row>
    <row r="97">
      <c r="A97" s="39"/>
      <c r="B97" s="41"/>
      <c r="C97" s="40"/>
      <c r="D97" s="40"/>
      <c r="E97" s="40"/>
      <c r="F97" s="40"/>
      <c r="G97" s="47" t="str">
        <f>IFERROR(__xludf.DUMMYFUNCTION("IF(COUNTA(C97:F97)=0,"""",
 AVERAGE(
   ARRAYFORMULA(
     IF(C97:F97&lt;&gt;"""",
        VALUE(REGEXEXTRACT(C97:F97,""^[0-9.]+"")) +
        VALUE(REGEXEXTRACT(C97:F97,""[0-9]+$"")),
     )
   )
 )
)"),"")</f>
        <v/>
      </c>
      <c r="H97" s="17" t="str">
        <f t="shared" si="1"/>
        <v/>
      </c>
      <c r="I97" s="38"/>
    </row>
    <row r="98">
      <c r="A98" s="39"/>
      <c r="B98" s="41"/>
      <c r="C98" s="40"/>
      <c r="D98" s="40"/>
      <c r="E98" s="40"/>
      <c r="F98" s="40"/>
      <c r="G98" s="47" t="str">
        <f>IFERROR(__xludf.DUMMYFUNCTION("IF(COUNTA(C98:F98)=0,"""",
 AVERAGE(
   ARRAYFORMULA(
     IF(C98:F98&lt;&gt;"""",
        VALUE(REGEXEXTRACT(C98:F98,""^[0-9.]+"")) +
        VALUE(REGEXEXTRACT(C98:F98,""[0-9]+$"")),
     )
   )
 )
)"),"")</f>
        <v/>
      </c>
      <c r="H98" s="17" t="str">
        <f t="shared" si="1"/>
        <v/>
      </c>
      <c r="I98" s="38"/>
    </row>
    <row r="99">
      <c r="A99" s="39"/>
      <c r="B99" s="41"/>
      <c r="C99" s="40"/>
      <c r="D99" s="40"/>
      <c r="E99" s="40"/>
      <c r="F99" s="40"/>
      <c r="G99" s="47" t="str">
        <f>IFERROR(__xludf.DUMMYFUNCTION("IF(COUNTA(C99:F99)=0,"""",
 AVERAGE(
   ARRAYFORMULA(
     IF(C99:F99&lt;&gt;"""",
        VALUE(REGEXEXTRACT(C99:F99,""^[0-9.]+"")) +
        VALUE(REGEXEXTRACT(C99:F99,""[0-9]+$"")),
     )
   )
 )
)"),"")</f>
        <v/>
      </c>
      <c r="H99" s="17" t="str">
        <f t="shared" si="1"/>
        <v/>
      </c>
      <c r="I99" s="38"/>
    </row>
    <row r="100">
      <c r="A100" s="39"/>
      <c r="B100" s="41"/>
      <c r="C100" s="40"/>
      <c r="D100" s="40"/>
      <c r="E100" s="40"/>
      <c r="F100" s="40"/>
      <c r="G100" s="47" t="str">
        <f>IFERROR(__xludf.DUMMYFUNCTION("IF(COUNTA(C100:F100)=0,"""",
 AVERAGE(
   ARRAYFORMULA(
     IF(C100:F100&lt;&gt;"""",
        VALUE(REGEXEXTRACT(C100:F100,""^[0-9.]+"")) +
        VALUE(REGEXEXTRACT(C100:F100,""[0-9]+$"")),
     )
   )
 )
)"),"")</f>
        <v/>
      </c>
      <c r="H100" s="17" t="str">
        <f t="shared" si="1"/>
        <v/>
      </c>
      <c r="I100" s="38"/>
    </row>
  </sheetData>
  <mergeCells count="2">
    <mergeCell ref="A1:B1"/>
    <mergeCell ref="C1:H1"/>
  </mergeCells>
  <conditionalFormatting sqref="H4:H100">
    <cfRule type="containsText" dxfId="0" priority="1" operator="containsText" text="–">
      <formula>NOT(ISERROR(SEARCH(("–"),(H4))))</formula>
    </cfRule>
  </conditionalFormatting>
  <conditionalFormatting sqref="H4:H100">
    <cfRule type="containsText" dxfId="1" priority="2" operator="containsText" text="+">
      <formula>NOT(ISERROR(SEARCH(("+"),(H4))))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72BB8"/>
    <outlinePr summaryBelow="0" summaryRight="0"/>
  </sheetPr>
  <sheetViews>
    <sheetView workbookViewId="0"/>
  </sheetViews>
  <sheetFormatPr customHeight="1" defaultColWidth="12.63" defaultRowHeight="15.75"/>
  <cols>
    <col customWidth="1" min="1" max="1" width="11.25"/>
    <col customWidth="1" min="2" max="4" width="19.88"/>
    <col customWidth="1" min="5" max="5" width="31.5"/>
    <col customWidth="1" min="6" max="6" width="50.88"/>
  </cols>
  <sheetData>
    <row r="1" ht="52.5" customHeight="1">
      <c r="A1" s="43" t="s">
        <v>33</v>
      </c>
      <c r="B1" s="44"/>
      <c r="C1" s="30" t="s">
        <v>34</v>
      </c>
      <c r="F1" s="30" t="s">
        <v>21</v>
      </c>
    </row>
    <row r="2">
      <c r="A2" s="31"/>
      <c r="B2" s="31"/>
      <c r="C2" s="31"/>
      <c r="D2" s="31"/>
      <c r="E2" s="31"/>
      <c r="F2" s="31"/>
    </row>
    <row r="3">
      <c r="A3" s="32" t="s">
        <v>2</v>
      </c>
      <c r="B3" s="32" t="s">
        <v>35</v>
      </c>
      <c r="C3" s="32" t="s">
        <v>36</v>
      </c>
      <c r="D3" s="33" t="s">
        <v>37</v>
      </c>
      <c r="E3" s="34" t="s">
        <v>38</v>
      </c>
      <c r="F3" s="35" t="s">
        <v>22</v>
      </c>
    </row>
    <row r="4">
      <c r="A4" s="36"/>
      <c r="B4" s="18"/>
      <c r="C4" s="18"/>
      <c r="D4" s="48" t="str">
        <f t="array" ref="D4:D100">BYROW(B4:C100, LAMBDA(row, 
  LET(
    time_raw, INDEX(row, 1, 1),
    dist_raw, INDEX(row, 1, 2),
    IF(OR(time_raw="", dist_raw=""), "", 
      LET(
        clean_time, SUBSTITUTE(SUBSTITUTE(time_raw, ".", ":"), ",", "."),
        mins, IF(ISERROR(FIND(":", clean_time)), 0, LEFT(clean_time, FIND(":", clean_time)-1)),
        secs, IF(ISERROR(FIND(":", clean_time)), clean_time, MID(clean_time, FIND(":", clean_time)+1, 10)),
        total_seconds, (mins * 60) + SUBSTITUTE(secs, ":", "."),
        pace_total, total_seconds / (dist_raw / 100),
        pace_mins, INT(pace_total / 60),
        pace_secs, ROUND(MOD(pace_total, 60), 1),
        pace_mins &amp; ":" &amp; TEXT(pace_secs, "00.0")
      )
    )
  )
))</f>
        <v/>
      </c>
      <c r="E4" s="17"/>
      <c r="F4" s="37"/>
    </row>
    <row r="5">
      <c r="A5" s="36"/>
      <c r="B5" s="18"/>
      <c r="C5" s="18"/>
      <c r="D5" s="48" t="s">
        <v>39</v>
      </c>
      <c r="E5" s="17" t="str">
        <f t="shared" ref="E5:E100" si="1">IF(OR(D5="", D4=""), "", 
  LET(
    currPace, VALUE(LEFT(D5, FIND(":", D5)-1))*60 + VALUE(MID(D5, FIND(":", D5)+1, 10)),
    prevPace, VALUE(LEFT(D4, FIND(":", D4)-1))*60 + VALUE(MID(D4, FIND(":", D4)+1, 10)),
    d, currPace - prevPace,
    sign, IF(d&gt;0, "+", IF(d&lt;0, "–", "")),
    sign &amp; TEXT(ABS(d)/86400, "m:ss.0")
  )
)</f>
        <v/>
      </c>
      <c r="F5" s="38"/>
    </row>
    <row r="6">
      <c r="A6" s="36"/>
      <c r="B6" s="18"/>
      <c r="C6" s="18"/>
      <c r="D6" s="48" t="s">
        <v>39</v>
      </c>
      <c r="E6" s="17" t="str">
        <f t="shared" si="1"/>
        <v/>
      </c>
      <c r="F6" s="38"/>
    </row>
    <row r="7">
      <c r="A7" s="49"/>
      <c r="B7" s="18"/>
      <c r="C7" s="18"/>
      <c r="D7" s="48" t="s">
        <v>39</v>
      </c>
      <c r="E7" s="17" t="str">
        <f t="shared" si="1"/>
        <v/>
      </c>
      <c r="F7" s="38"/>
    </row>
    <row r="8">
      <c r="A8" s="36"/>
      <c r="B8" s="18"/>
      <c r="C8" s="18"/>
      <c r="D8" s="48" t="s">
        <v>39</v>
      </c>
      <c r="E8" s="17" t="str">
        <f t="shared" si="1"/>
        <v/>
      </c>
      <c r="F8" s="38"/>
    </row>
    <row r="9">
      <c r="A9" s="36"/>
      <c r="B9" s="18"/>
      <c r="C9" s="18"/>
      <c r="D9" s="48" t="s">
        <v>39</v>
      </c>
      <c r="E9" s="17" t="str">
        <f t="shared" si="1"/>
        <v/>
      </c>
      <c r="F9" s="38"/>
    </row>
    <row r="10">
      <c r="A10" s="36"/>
      <c r="B10" s="18"/>
      <c r="C10" s="18"/>
      <c r="D10" s="48" t="s">
        <v>39</v>
      </c>
      <c r="E10" s="17" t="str">
        <f t="shared" si="1"/>
        <v/>
      </c>
      <c r="F10" s="38"/>
    </row>
    <row r="11">
      <c r="A11" s="39"/>
      <c r="B11" s="40"/>
      <c r="C11" s="40"/>
      <c r="D11" s="50" t="s">
        <v>39</v>
      </c>
      <c r="E11" s="17" t="str">
        <f t="shared" si="1"/>
        <v/>
      </c>
      <c r="F11" s="38"/>
    </row>
    <row r="12">
      <c r="A12" s="39"/>
      <c r="B12" s="40"/>
      <c r="C12" s="40"/>
      <c r="D12" s="50" t="s">
        <v>39</v>
      </c>
      <c r="E12" s="17" t="str">
        <f t="shared" si="1"/>
        <v/>
      </c>
      <c r="F12" s="38"/>
    </row>
    <row r="13">
      <c r="A13" s="36"/>
      <c r="B13" s="40"/>
      <c r="C13" s="40"/>
      <c r="D13" s="50" t="s">
        <v>39</v>
      </c>
      <c r="E13" s="17" t="str">
        <f t="shared" si="1"/>
        <v/>
      </c>
      <c r="F13" s="38"/>
    </row>
    <row r="14">
      <c r="A14" s="36"/>
      <c r="B14" s="40"/>
      <c r="C14" s="40"/>
      <c r="D14" s="50" t="s">
        <v>39</v>
      </c>
      <c r="E14" s="17" t="str">
        <f t="shared" si="1"/>
        <v/>
      </c>
      <c r="F14" s="38"/>
    </row>
    <row r="15">
      <c r="A15" s="39"/>
      <c r="B15" s="40"/>
      <c r="C15" s="40"/>
      <c r="D15" s="50" t="s">
        <v>39</v>
      </c>
      <c r="E15" s="17" t="str">
        <f t="shared" si="1"/>
        <v/>
      </c>
      <c r="F15" s="38"/>
    </row>
    <row r="16">
      <c r="A16" s="39"/>
      <c r="B16" s="40"/>
      <c r="C16" s="40"/>
      <c r="D16" s="50" t="s">
        <v>39</v>
      </c>
      <c r="E16" s="17" t="str">
        <f t="shared" si="1"/>
        <v/>
      </c>
      <c r="F16" s="38"/>
    </row>
    <row r="17">
      <c r="A17" s="39"/>
      <c r="B17" s="40"/>
      <c r="C17" s="40"/>
      <c r="D17" s="50" t="s">
        <v>39</v>
      </c>
      <c r="E17" s="17" t="str">
        <f t="shared" si="1"/>
        <v/>
      </c>
      <c r="F17" s="38"/>
    </row>
    <row r="18">
      <c r="A18" s="39"/>
      <c r="B18" s="40"/>
      <c r="C18" s="40"/>
      <c r="D18" s="50" t="s">
        <v>39</v>
      </c>
      <c r="E18" s="17" t="str">
        <f t="shared" si="1"/>
        <v/>
      </c>
      <c r="F18" s="38"/>
    </row>
    <row r="19">
      <c r="A19" s="39"/>
      <c r="B19" s="40"/>
      <c r="C19" s="40"/>
      <c r="D19" s="50" t="s">
        <v>39</v>
      </c>
      <c r="E19" s="17" t="str">
        <f t="shared" si="1"/>
        <v/>
      </c>
      <c r="F19" s="38"/>
    </row>
    <row r="20">
      <c r="A20" s="39"/>
      <c r="B20" s="40"/>
      <c r="C20" s="40"/>
      <c r="D20" s="50" t="s">
        <v>39</v>
      </c>
      <c r="E20" s="17" t="str">
        <f t="shared" si="1"/>
        <v/>
      </c>
      <c r="F20" s="38"/>
    </row>
    <row r="21">
      <c r="A21" s="39"/>
      <c r="B21" s="40"/>
      <c r="C21" s="40"/>
      <c r="D21" s="50" t="s">
        <v>39</v>
      </c>
      <c r="E21" s="17" t="str">
        <f t="shared" si="1"/>
        <v/>
      </c>
      <c r="F21" s="38"/>
    </row>
    <row r="22">
      <c r="A22" s="39"/>
      <c r="B22" s="40"/>
      <c r="C22" s="40"/>
      <c r="D22" s="50" t="s">
        <v>39</v>
      </c>
      <c r="E22" s="17" t="str">
        <f t="shared" si="1"/>
        <v/>
      </c>
      <c r="F22" s="38"/>
    </row>
    <row r="23">
      <c r="A23" s="39"/>
      <c r="B23" s="40"/>
      <c r="C23" s="40"/>
      <c r="D23" s="50" t="s">
        <v>39</v>
      </c>
      <c r="E23" s="17" t="str">
        <f t="shared" si="1"/>
        <v/>
      </c>
      <c r="F23" s="38"/>
    </row>
    <row r="24">
      <c r="A24" s="39"/>
      <c r="B24" s="40"/>
      <c r="C24" s="40"/>
      <c r="D24" s="50" t="s">
        <v>39</v>
      </c>
      <c r="E24" s="17" t="str">
        <f t="shared" si="1"/>
        <v/>
      </c>
      <c r="F24" s="38"/>
    </row>
    <row r="25">
      <c r="A25" s="39"/>
      <c r="B25" s="40"/>
      <c r="C25" s="40"/>
      <c r="D25" s="50" t="s">
        <v>39</v>
      </c>
      <c r="E25" s="17" t="str">
        <f t="shared" si="1"/>
        <v/>
      </c>
      <c r="F25" s="38"/>
    </row>
    <row r="26">
      <c r="A26" s="39"/>
      <c r="B26" s="40"/>
      <c r="C26" s="40"/>
      <c r="D26" s="50" t="s">
        <v>39</v>
      </c>
      <c r="E26" s="17" t="str">
        <f t="shared" si="1"/>
        <v/>
      </c>
      <c r="F26" s="38"/>
    </row>
    <row r="27">
      <c r="A27" s="39"/>
      <c r="B27" s="40"/>
      <c r="C27" s="40"/>
      <c r="D27" s="50" t="s">
        <v>39</v>
      </c>
      <c r="E27" s="17" t="str">
        <f t="shared" si="1"/>
        <v/>
      </c>
      <c r="F27" s="38"/>
    </row>
    <row r="28">
      <c r="A28" s="39"/>
      <c r="B28" s="40"/>
      <c r="C28" s="40"/>
      <c r="D28" s="50" t="s">
        <v>39</v>
      </c>
      <c r="E28" s="17" t="str">
        <f t="shared" si="1"/>
        <v/>
      </c>
      <c r="F28" s="38"/>
    </row>
    <row r="29">
      <c r="A29" s="39"/>
      <c r="B29" s="40"/>
      <c r="C29" s="40"/>
      <c r="D29" s="50" t="s">
        <v>39</v>
      </c>
      <c r="E29" s="17" t="str">
        <f t="shared" si="1"/>
        <v/>
      </c>
      <c r="F29" s="38"/>
    </row>
    <row r="30">
      <c r="A30" s="39"/>
      <c r="B30" s="40"/>
      <c r="C30" s="40"/>
      <c r="D30" s="50" t="s">
        <v>39</v>
      </c>
      <c r="E30" s="17" t="str">
        <f t="shared" si="1"/>
        <v/>
      </c>
      <c r="F30" s="38"/>
    </row>
    <row r="31">
      <c r="A31" s="39"/>
      <c r="B31" s="40"/>
      <c r="C31" s="40"/>
      <c r="D31" s="50" t="s">
        <v>39</v>
      </c>
      <c r="E31" s="17" t="str">
        <f t="shared" si="1"/>
        <v/>
      </c>
      <c r="F31" s="38"/>
    </row>
    <row r="32">
      <c r="A32" s="39"/>
      <c r="B32" s="40"/>
      <c r="C32" s="40"/>
      <c r="D32" s="50" t="s">
        <v>39</v>
      </c>
      <c r="E32" s="17" t="str">
        <f t="shared" si="1"/>
        <v/>
      </c>
      <c r="F32" s="38"/>
    </row>
    <row r="33">
      <c r="A33" s="39"/>
      <c r="B33" s="40"/>
      <c r="C33" s="40"/>
      <c r="D33" s="50" t="s">
        <v>39</v>
      </c>
      <c r="E33" s="17" t="str">
        <f t="shared" si="1"/>
        <v/>
      </c>
      <c r="F33" s="38"/>
    </row>
    <row r="34">
      <c r="A34" s="39"/>
      <c r="B34" s="40"/>
      <c r="C34" s="40"/>
      <c r="D34" s="50" t="s">
        <v>39</v>
      </c>
      <c r="E34" s="17" t="str">
        <f t="shared" si="1"/>
        <v/>
      </c>
      <c r="F34" s="38"/>
    </row>
    <row r="35">
      <c r="A35" s="39"/>
      <c r="B35" s="40"/>
      <c r="C35" s="40"/>
      <c r="D35" s="50" t="s">
        <v>39</v>
      </c>
      <c r="E35" s="17" t="str">
        <f t="shared" si="1"/>
        <v/>
      </c>
      <c r="F35" s="38"/>
    </row>
    <row r="36">
      <c r="A36" s="39"/>
      <c r="B36" s="40"/>
      <c r="C36" s="40"/>
      <c r="D36" s="50" t="s">
        <v>39</v>
      </c>
      <c r="E36" s="17" t="str">
        <f t="shared" si="1"/>
        <v/>
      </c>
      <c r="F36" s="38"/>
    </row>
    <row r="37">
      <c r="A37" s="39"/>
      <c r="B37" s="40"/>
      <c r="C37" s="40"/>
      <c r="D37" s="50" t="s">
        <v>39</v>
      </c>
      <c r="E37" s="17" t="str">
        <f t="shared" si="1"/>
        <v/>
      </c>
      <c r="F37" s="38"/>
    </row>
    <row r="38">
      <c r="A38" s="39"/>
      <c r="B38" s="40"/>
      <c r="C38" s="40"/>
      <c r="D38" s="50" t="s">
        <v>39</v>
      </c>
      <c r="E38" s="17" t="str">
        <f t="shared" si="1"/>
        <v/>
      </c>
      <c r="F38" s="38"/>
    </row>
    <row r="39">
      <c r="A39" s="39"/>
      <c r="B39" s="40"/>
      <c r="C39" s="40"/>
      <c r="D39" s="50" t="s">
        <v>39</v>
      </c>
      <c r="E39" s="17" t="str">
        <f t="shared" si="1"/>
        <v/>
      </c>
      <c r="F39" s="38"/>
    </row>
    <row r="40">
      <c r="A40" s="39"/>
      <c r="B40" s="40"/>
      <c r="C40" s="40"/>
      <c r="D40" s="50" t="s">
        <v>39</v>
      </c>
      <c r="E40" s="17" t="str">
        <f t="shared" si="1"/>
        <v/>
      </c>
      <c r="F40" s="38"/>
    </row>
    <row r="41">
      <c r="A41" s="39"/>
      <c r="B41" s="40"/>
      <c r="C41" s="40"/>
      <c r="D41" s="50" t="s">
        <v>39</v>
      </c>
      <c r="E41" s="17" t="str">
        <f t="shared" si="1"/>
        <v/>
      </c>
      <c r="F41" s="38"/>
    </row>
    <row r="42">
      <c r="A42" s="39"/>
      <c r="B42" s="40"/>
      <c r="C42" s="40"/>
      <c r="D42" s="50" t="s">
        <v>39</v>
      </c>
      <c r="E42" s="17" t="str">
        <f t="shared" si="1"/>
        <v/>
      </c>
      <c r="F42" s="38"/>
    </row>
    <row r="43">
      <c r="A43" s="39"/>
      <c r="B43" s="40"/>
      <c r="C43" s="40"/>
      <c r="D43" s="50" t="s">
        <v>39</v>
      </c>
      <c r="E43" s="17" t="str">
        <f t="shared" si="1"/>
        <v/>
      </c>
      <c r="F43" s="38"/>
    </row>
    <row r="44">
      <c r="A44" s="39"/>
      <c r="B44" s="40"/>
      <c r="C44" s="40"/>
      <c r="D44" s="50" t="s">
        <v>39</v>
      </c>
      <c r="E44" s="17" t="str">
        <f t="shared" si="1"/>
        <v/>
      </c>
      <c r="F44" s="38"/>
    </row>
    <row r="45">
      <c r="A45" s="39"/>
      <c r="B45" s="40"/>
      <c r="C45" s="40"/>
      <c r="D45" s="50" t="s">
        <v>39</v>
      </c>
      <c r="E45" s="17" t="str">
        <f t="shared" si="1"/>
        <v/>
      </c>
      <c r="F45" s="38"/>
    </row>
    <row r="46">
      <c r="A46" s="39"/>
      <c r="B46" s="40"/>
      <c r="C46" s="40"/>
      <c r="D46" s="50" t="s">
        <v>39</v>
      </c>
      <c r="E46" s="17" t="str">
        <f t="shared" si="1"/>
        <v/>
      </c>
      <c r="F46" s="38"/>
    </row>
    <row r="47">
      <c r="A47" s="39"/>
      <c r="B47" s="40"/>
      <c r="C47" s="40"/>
      <c r="D47" s="50" t="s">
        <v>39</v>
      </c>
      <c r="E47" s="17" t="str">
        <f t="shared" si="1"/>
        <v/>
      </c>
      <c r="F47" s="38"/>
    </row>
    <row r="48">
      <c r="A48" s="39"/>
      <c r="B48" s="40"/>
      <c r="C48" s="40"/>
      <c r="D48" s="50" t="s">
        <v>39</v>
      </c>
      <c r="E48" s="17" t="str">
        <f t="shared" si="1"/>
        <v/>
      </c>
      <c r="F48" s="38"/>
    </row>
    <row r="49">
      <c r="A49" s="39"/>
      <c r="B49" s="40"/>
      <c r="C49" s="40"/>
      <c r="D49" s="50" t="s">
        <v>39</v>
      </c>
      <c r="E49" s="17" t="str">
        <f t="shared" si="1"/>
        <v/>
      </c>
      <c r="F49" s="38"/>
    </row>
    <row r="50">
      <c r="A50" s="39"/>
      <c r="B50" s="40"/>
      <c r="C50" s="40"/>
      <c r="D50" s="50" t="s">
        <v>39</v>
      </c>
      <c r="E50" s="17" t="str">
        <f t="shared" si="1"/>
        <v/>
      </c>
      <c r="F50" s="38"/>
    </row>
    <row r="51">
      <c r="A51" s="39"/>
      <c r="B51" s="40"/>
      <c r="C51" s="40"/>
      <c r="D51" s="50" t="s">
        <v>39</v>
      </c>
      <c r="E51" s="17" t="str">
        <f t="shared" si="1"/>
        <v/>
      </c>
      <c r="F51" s="38"/>
    </row>
    <row r="52">
      <c r="A52" s="39"/>
      <c r="B52" s="40"/>
      <c r="C52" s="40"/>
      <c r="D52" s="50" t="s">
        <v>39</v>
      </c>
      <c r="E52" s="17" t="str">
        <f t="shared" si="1"/>
        <v/>
      </c>
      <c r="F52" s="38"/>
    </row>
    <row r="53">
      <c r="A53" s="39"/>
      <c r="B53" s="40"/>
      <c r="C53" s="40"/>
      <c r="D53" s="50" t="s">
        <v>39</v>
      </c>
      <c r="E53" s="17" t="str">
        <f t="shared" si="1"/>
        <v/>
      </c>
      <c r="F53" s="38"/>
    </row>
    <row r="54">
      <c r="A54" s="39"/>
      <c r="B54" s="40"/>
      <c r="C54" s="40"/>
      <c r="D54" s="50" t="s">
        <v>39</v>
      </c>
      <c r="E54" s="17" t="str">
        <f t="shared" si="1"/>
        <v/>
      </c>
      <c r="F54" s="38"/>
    </row>
    <row r="55">
      <c r="A55" s="39"/>
      <c r="B55" s="40"/>
      <c r="C55" s="40"/>
      <c r="D55" s="50" t="s">
        <v>39</v>
      </c>
      <c r="E55" s="17" t="str">
        <f t="shared" si="1"/>
        <v/>
      </c>
      <c r="F55" s="38"/>
    </row>
    <row r="56">
      <c r="A56" s="39"/>
      <c r="B56" s="40"/>
      <c r="C56" s="40"/>
      <c r="D56" s="50" t="s">
        <v>39</v>
      </c>
      <c r="E56" s="17" t="str">
        <f t="shared" si="1"/>
        <v/>
      </c>
      <c r="F56" s="38"/>
    </row>
    <row r="57">
      <c r="A57" s="39"/>
      <c r="B57" s="40"/>
      <c r="C57" s="40"/>
      <c r="D57" s="50" t="s">
        <v>39</v>
      </c>
      <c r="E57" s="17" t="str">
        <f t="shared" si="1"/>
        <v/>
      </c>
      <c r="F57" s="38"/>
    </row>
    <row r="58">
      <c r="A58" s="39"/>
      <c r="B58" s="40"/>
      <c r="C58" s="40"/>
      <c r="D58" s="50" t="s">
        <v>39</v>
      </c>
      <c r="E58" s="17" t="str">
        <f t="shared" si="1"/>
        <v/>
      </c>
      <c r="F58" s="38"/>
    </row>
    <row r="59">
      <c r="A59" s="39"/>
      <c r="B59" s="40"/>
      <c r="C59" s="40"/>
      <c r="D59" s="50" t="s">
        <v>39</v>
      </c>
      <c r="E59" s="17" t="str">
        <f t="shared" si="1"/>
        <v/>
      </c>
      <c r="F59" s="38"/>
    </row>
    <row r="60">
      <c r="A60" s="39"/>
      <c r="B60" s="40"/>
      <c r="C60" s="40"/>
      <c r="D60" s="50" t="s">
        <v>39</v>
      </c>
      <c r="E60" s="17" t="str">
        <f t="shared" si="1"/>
        <v/>
      </c>
      <c r="F60" s="38"/>
    </row>
    <row r="61">
      <c r="A61" s="39"/>
      <c r="B61" s="40"/>
      <c r="C61" s="40"/>
      <c r="D61" s="50" t="s">
        <v>39</v>
      </c>
      <c r="E61" s="17" t="str">
        <f t="shared" si="1"/>
        <v/>
      </c>
      <c r="F61" s="38"/>
    </row>
    <row r="62">
      <c r="A62" s="39"/>
      <c r="B62" s="40"/>
      <c r="C62" s="40"/>
      <c r="D62" s="50" t="s">
        <v>39</v>
      </c>
      <c r="E62" s="17" t="str">
        <f t="shared" si="1"/>
        <v/>
      </c>
      <c r="F62" s="38"/>
    </row>
    <row r="63">
      <c r="A63" s="39"/>
      <c r="B63" s="40"/>
      <c r="C63" s="40"/>
      <c r="D63" s="50" t="s">
        <v>39</v>
      </c>
      <c r="E63" s="17" t="str">
        <f t="shared" si="1"/>
        <v/>
      </c>
      <c r="F63" s="38"/>
    </row>
    <row r="64">
      <c r="A64" s="39"/>
      <c r="B64" s="40"/>
      <c r="C64" s="40"/>
      <c r="D64" s="50" t="s">
        <v>39</v>
      </c>
      <c r="E64" s="17" t="str">
        <f t="shared" si="1"/>
        <v/>
      </c>
      <c r="F64" s="38"/>
    </row>
    <row r="65">
      <c r="A65" s="39"/>
      <c r="B65" s="40"/>
      <c r="C65" s="40"/>
      <c r="D65" s="50" t="s">
        <v>39</v>
      </c>
      <c r="E65" s="17" t="str">
        <f t="shared" si="1"/>
        <v/>
      </c>
      <c r="F65" s="38"/>
    </row>
    <row r="66">
      <c r="A66" s="39"/>
      <c r="B66" s="40"/>
      <c r="C66" s="40"/>
      <c r="D66" s="50" t="s">
        <v>39</v>
      </c>
      <c r="E66" s="17" t="str">
        <f t="shared" si="1"/>
        <v/>
      </c>
      <c r="F66" s="38"/>
    </row>
    <row r="67">
      <c r="A67" s="39"/>
      <c r="B67" s="40"/>
      <c r="C67" s="40"/>
      <c r="D67" s="50" t="s">
        <v>39</v>
      </c>
      <c r="E67" s="17" t="str">
        <f t="shared" si="1"/>
        <v/>
      </c>
      <c r="F67" s="38"/>
    </row>
    <row r="68">
      <c r="A68" s="39"/>
      <c r="B68" s="40"/>
      <c r="C68" s="40"/>
      <c r="D68" s="50" t="s">
        <v>39</v>
      </c>
      <c r="E68" s="17" t="str">
        <f t="shared" si="1"/>
        <v/>
      </c>
      <c r="F68" s="38"/>
    </row>
    <row r="69">
      <c r="A69" s="39"/>
      <c r="B69" s="40"/>
      <c r="C69" s="40"/>
      <c r="D69" s="50" t="s">
        <v>39</v>
      </c>
      <c r="E69" s="17" t="str">
        <f t="shared" si="1"/>
        <v/>
      </c>
      <c r="F69" s="38"/>
    </row>
    <row r="70">
      <c r="A70" s="39"/>
      <c r="B70" s="40"/>
      <c r="C70" s="40"/>
      <c r="D70" s="50" t="s">
        <v>39</v>
      </c>
      <c r="E70" s="17" t="str">
        <f t="shared" si="1"/>
        <v/>
      </c>
      <c r="F70" s="38"/>
    </row>
    <row r="71">
      <c r="A71" s="39"/>
      <c r="B71" s="40"/>
      <c r="C71" s="40"/>
      <c r="D71" s="50" t="s">
        <v>39</v>
      </c>
      <c r="E71" s="17" t="str">
        <f t="shared" si="1"/>
        <v/>
      </c>
      <c r="F71" s="38"/>
    </row>
    <row r="72">
      <c r="A72" s="39"/>
      <c r="B72" s="40"/>
      <c r="C72" s="40"/>
      <c r="D72" s="50" t="s">
        <v>39</v>
      </c>
      <c r="E72" s="17" t="str">
        <f t="shared" si="1"/>
        <v/>
      </c>
      <c r="F72" s="38"/>
    </row>
    <row r="73">
      <c r="A73" s="39"/>
      <c r="B73" s="40"/>
      <c r="C73" s="40"/>
      <c r="D73" s="50" t="s">
        <v>39</v>
      </c>
      <c r="E73" s="17" t="str">
        <f t="shared" si="1"/>
        <v/>
      </c>
      <c r="F73" s="38"/>
    </row>
    <row r="74">
      <c r="A74" s="39"/>
      <c r="B74" s="40"/>
      <c r="C74" s="40"/>
      <c r="D74" s="50" t="s">
        <v>39</v>
      </c>
      <c r="E74" s="17" t="str">
        <f t="shared" si="1"/>
        <v/>
      </c>
      <c r="F74" s="38"/>
    </row>
    <row r="75">
      <c r="A75" s="39"/>
      <c r="B75" s="40"/>
      <c r="C75" s="40"/>
      <c r="D75" s="50" t="s">
        <v>39</v>
      </c>
      <c r="E75" s="17" t="str">
        <f t="shared" si="1"/>
        <v/>
      </c>
      <c r="F75" s="38"/>
    </row>
    <row r="76">
      <c r="A76" s="39"/>
      <c r="B76" s="40"/>
      <c r="C76" s="40"/>
      <c r="D76" s="50" t="s">
        <v>39</v>
      </c>
      <c r="E76" s="17" t="str">
        <f t="shared" si="1"/>
        <v/>
      </c>
      <c r="F76" s="38"/>
    </row>
    <row r="77">
      <c r="A77" s="39"/>
      <c r="B77" s="40"/>
      <c r="C77" s="40"/>
      <c r="D77" s="50" t="s">
        <v>39</v>
      </c>
      <c r="E77" s="17" t="str">
        <f t="shared" si="1"/>
        <v/>
      </c>
      <c r="F77" s="38"/>
    </row>
    <row r="78">
      <c r="A78" s="39"/>
      <c r="B78" s="40"/>
      <c r="C78" s="40"/>
      <c r="D78" s="50" t="s">
        <v>39</v>
      </c>
      <c r="E78" s="17" t="str">
        <f t="shared" si="1"/>
        <v/>
      </c>
      <c r="F78" s="38"/>
    </row>
    <row r="79">
      <c r="A79" s="39"/>
      <c r="B79" s="40"/>
      <c r="C79" s="40"/>
      <c r="D79" s="50" t="s">
        <v>39</v>
      </c>
      <c r="E79" s="17" t="str">
        <f t="shared" si="1"/>
        <v/>
      </c>
      <c r="F79" s="38"/>
    </row>
    <row r="80">
      <c r="A80" s="39"/>
      <c r="B80" s="40"/>
      <c r="C80" s="40"/>
      <c r="D80" s="50" t="s">
        <v>39</v>
      </c>
      <c r="E80" s="17" t="str">
        <f t="shared" si="1"/>
        <v/>
      </c>
      <c r="F80" s="38"/>
    </row>
    <row r="81">
      <c r="A81" s="39"/>
      <c r="B81" s="40"/>
      <c r="C81" s="40"/>
      <c r="D81" s="50" t="s">
        <v>39</v>
      </c>
      <c r="E81" s="17" t="str">
        <f t="shared" si="1"/>
        <v/>
      </c>
      <c r="F81" s="38"/>
    </row>
    <row r="82">
      <c r="A82" s="39"/>
      <c r="B82" s="40"/>
      <c r="C82" s="40"/>
      <c r="D82" s="50" t="s">
        <v>39</v>
      </c>
      <c r="E82" s="17" t="str">
        <f t="shared" si="1"/>
        <v/>
      </c>
      <c r="F82" s="38"/>
    </row>
    <row r="83">
      <c r="A83" s="39"/>
      <c r="B83" s="40"/>
      <c r="C83" s="40"/>
      <c r="D83" s="50" t="s">
        <v>39</v>
      </c>
      <c r="E83" s="17" t="str">
        <f t="shared" si="1"/>
        <v/>
      </c>
      <c r="F83" s="38"/>
    </row>
    <row r="84">
      <c r="A84" s="39"/>
      <c r="B84" s="40"/>
      <c r="C84" s="40"/>
      <c r="D84" s="50" t="s">
        <v>39</v>
      </c>
      <c r="E84" s="17" t="str">
        <f t="shared" si="1"/>
        <v/>
      </c>
      <c r="F84" s="38"/>
    </row>
    <row r="85">
      <c r="A85" s="39"/>
      <c r="B85" s="40"/>
      <c r="C85" s="40"/>
      <c r="D85" s="50" t="s">
        <v>39</v>
      </c>
      <c r="E85" s="17" t="str">
        <f t="shared" si="1"/>
        <v/>
      </c>
      <c r="F85" s="38"/>
    </row>
    <row r="86">
      <c r="A86" s="39"/>
      <c r="B86" s="40"/>
      <c r="C86" s="40"/>
      <c r="D86" s="50" t="s">
        <v>39</v>
      </c>
      <c r="E86" s="17" t="str">
        <f t="shared" si="1"/>
        <v/>
      </c>
      <c r="F86" s="38"/>
    </row>
    <row r="87">
      <c r="A87" s="39"/>
      <c r="B87" s="40"/>
      <c r="C87" s="40"/>
      <c r="D87" s="50" t="s">
        <v>39</v>
      </c>
      <c r="E87" s="17" t="str">
        <f t="shared" si="1"/>
        <v/>
      </c>
      <c r="F87" s="38"/>
    </row>
    <row r="88">
      <c r="A88" s="39"/>
      <c r="B88" s="40"/>
      <c r="C88" s="40"/>
      <c r="D88" s="50" t="s">
        <v>39</v>
      </c>
      <c r="E88" s="17" t="str">
        <f t="shared" si="1"/>
        <v/>
      </c>
      <c r="F88" s="38"/>
    </row>
    <row r="89">
      <c r="A89" s="39"/>
      <c r="B89" s="40"/>
      <c r="C89" s="40"/>
      <c r="D89" s="50" t="s">
        <v>39</v>
      </c>
      <c r="E89" s="17" t="str">
        <f t="shared" si="1"/>
        <v/>
      </c>
      <c r="F89" s="38"/>
    </row>
    <row r="90">
      <c r="A90" s="39"/>
      <c r="B90" s="40"/>
      <c r="C90" s="40"/>
      <c r="D90" s="50" t="s">
        <v>39</v>
      </c>
      <c r="E90" s="17" t="str">
        <f t="shared" si="1"/>
        <v/>
      </c>
      <c r="F90" s="38"/>
    </row>
    <row r="91">
      <c r="A91" s="39"/>
      <c r="B91" s="40"/>
      <c r="C91" s="40"/>
      <c r="D91" s="50" t="s">
        <v>39</v>
      </c>
      <c r="E91" s="17" t="str">
        <f t="shared" si="1"/>
        <v/>
      </c>
      <c r="F91" s="38"/>
    </row>
    <row r="92">
      <c r="A92" s="39"/>
      <c r="B92" s="40"/>
      <c r="C92" s="40"/>
      <c r="D92" s="50" t="s">
        <v>39</v>
      </c>
      <c r="E92" s="17" t="str">
        <f t="shared" si="1"/>
        <v/>
      </c>
      <c r="F92" s="38"/>
    </row>
    <row r="93">
      <c r="A93" s="39"/>
      <c r="B93" s="40"/>
      <c r="C93" s="40"/>
      <c r="D93" s="50" t="s">
        <v>39</v>
      </c>
      <c r="E93" s="17" t="str">
        <f t="shared" si="1"/>
        <v/>
      </c>
      <c r="F93" s="38"/>
    </row>
    <row r="94">
      <c r="A94" s="39"/>
      <c r="B94" s="40"/>
      <c r="C94" s="40"/>
      <c r="D94" s="50" t="s">
        <v>39</v>
      </c>
      <c r="E94" s="17" t="str">
        <f t="shared" si="1"/>
        <v/>
      </c>
      <c r="F94" s="38"/>
    </row>
    <row r="95">
      <c r="A95" s="39"/>
      <c r="B95" s="40"/>
      <c r="C95" s="40"/>
      <c r="D95" s="50" t="s">
        <v>39</v>
      </c>
      <c r="E95" s="17" t="str">
        <f t="shared" si="1"/>
        <v/>
      </c>
      <c r="F95" s="38"/>
    </row>
    <row r="96">
      <c r="A96" s="39"/>
      <c r="B96" s="40"/>
      <c r="C96" s="40"/>
      <c r="D96" s="50" t="s">
        <v>39</v>
      </c>
      <c r="E96" s="17" t="str">
        <f t="shared" si="1"/>
        <v/>
      </c>
      <c r="F96" s="38"/>
    </row>
    <row r="97">
      <c r="A97" s="39"/>
      <c r="B97" s="40"/>
      <c r="C97" s="40"/>
      <c r="D97" s="50" t="s">
        <v>39</v>
      </c>
      <c r="E97" s="17" t="str">
        <f t="shared" si="1"/>
        <v/>
      </c>
      <c r="F97" s="38"/>
    </row>
    <row r="98">
      <c r="A98" s="39"/>
      <c r="B98" s="40"/>
      <c r="C98" s="40"/>
      <c r="D98" s="50" t="s">
        <v>39</v>
      </c>
      <c r="E98" s="17" t="str">
        <f t="shared" si="1"/>
        <v/>
      </c>
      <c r="F98" s="38"/>
    </row>
    <row r="99">
      <c r="A99" s="39"/>
      <c r="B99" s="40"/>
      <c r="C99" s="40"/>
      <c r="D99" s="50" t="s">
        <v>39</v>
      </c>
      <c r="E99" s="17" t="str">
        <f t="shared" si="1"/>
        <v/>
      </c>
      <c r="F99" s="38"/>
    </row>
    <row r="100">
      <c r="A100" s="39"/>
      <c r="B100" s="40"/>
      <c r="C100" s="40"/>
      <c r="D100" s="50" t="s">
        <v>39</v>
      </c>
      <c r="E100" s="17" t="str">
        <f t="shared" si="1"/>
        <v/>
      </c>
      <c r="F100" s="38"/>
    </row>
  </sheetData>
  <mergeCells count="2">
    <mergeCell ref="A1:B1"/>
    <mergeCell ref="C1:E1"/>
  </mergeCells>
  <conditionalFormatting sqref="E4:E100">
    <cfRule type="containsText" dxfId="0" priority="1" operator="containsText" text="–">
      <formula>NOT(ISERROR(SEARCH(("–"),(E4))))</formula>
    </cfRule>
  </conditionalFormatting>
  <conditionalFormatting sqref="E4:E100">
    <cfRule type="containsText" dxfId="1" priority="2" operator="containsText" text="+">
      <formula>NOT(ISERROR(SEARCH(("+"),(E4))))</formula>
    </cfRule>
  </conditionalFormatting>
  <dataValidations>
    <dataValidation type="list" allowBlank="1" showErrorMessage="1" sqref="C4:C100">
      <formula1>"1000,1500,2000,2500,3000,3500,4000,4500,5000"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