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5"/>
    <sheet state="visible" name="3x800 прогресивно" sheetId="2" r:id="rId6"/>
    <sheet state="visible" name="Довгий заплив на час" sheetId="3" r:id="rId7"/>
    <sheet state="visible" name="3000 на низькому HR" sheetId="4" r:id="rId8"/>
    <sheet state="visible" name="4x50 SWOLF" sheetId="5" r:id="rId9"/>
  </sheets>
  <definedNames/>
  <calcPr/>
</workbook>
</file>

<file path=xl/sharedStrings.xml><?xml version="1.0" encoding="utf-8"?>
<sst xmlns="http://schemas.openxmlformats.org/spreadsheetml/2006/main" count="151" uniqueCount="36">
  <si>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</si>
  <si>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</si>
  <si>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</si>
  <si>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</si>
  <si>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</si>
  <si>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</si>
  <si>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</si>
  <si>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</si>
  <si>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</si>
  <si>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</si>
  <si>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</si>
  <si>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</si>
  <si>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</si>
  <si>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</si>
  <si>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</si>
  <si>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</si>
  <si>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</si>
  <si>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</si>
  <si>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</si>
  <si>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3 × 800
</t>
    </r>
    <r>
      <rPr>
        <rFont val="Roboto"/>
        <b val="0"/>
        <color rgb="FFFFFFFF"/>
        <sz val="10.0"/>
      </rPr>
      <t>прогресивно, відпочинок 1–2 хв</t>
    </r>
  </si>
  <si>
    <r>
      <rPr>
        <rFont val="Roboto"/>
        <color theme="1"/>
      </rPr>
      <t xml:space="preserve">Введіть в таблицю всі 3 результати в форматі </t>
    </r>
    <r>
      <rPr>
        <rFont val="Roboto"/>
        <b/>
        <color rgb="FFEA4335"/>
      </rPr>
      <t>хв:сек</t>
    </r>
    <r>
      <rPr>
        <rFont val="Roboto"/>
        <color theme="1"/>
      </rPr>
      <t>. Ціль – найкраще середнє арифметичне і наявність прогресії. Не забудьте вказати дату виконання.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</si>
  <si>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</si>
  <si>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</si>
  <si>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Довгий заплив
</t>
    </r>
    <r>
      <rPr>
        <rFont val="Roboto"/>
        <b val="0"/>
        <color rgb="FFFFFFFF"/>
        <sz val="10.0"/>
      </rPr>
      <t>на час</t>
    </r>
  </si>
  <si>
    <r>
      <rPr>
        <rFont val="Roboto"/>
        <color theme="1"/>
      </rPr>
      <t xml:space="preserve">Введіть в таблицю дистанцію і результат в форматі </t>
    </r>
    <r>
      <rPr>
        <rFont val="Roboto"/>
        <b/>
        <color rgb="FFEA4335"/>
      </rPr>
      <t>хв:сек</t>
    </r>
    <r>
      <rPr>
        <rFont val="Roboto"/>
        <color theme="1"/>
      </rPr>
      <t xml:space="preserve">. Не забудьте вказати дату виконання.                </t>
    </r>
  </si>
  <si>
    <t>Час</t>
  </si>
  <si>
    <t>Дистанція</t>
  </si>
  <si>
    <t>Середній пейс</t>
  </si>
  <si>
    <t>Динаміка пейсу</t>
  </si>
  <si>
    <t/>
  </si>
  <si>
    <r>
      <rPr>
        <rFont val="Roboto"/>
        <b/>
        <color rgb="FFFFFFFF"/>
        <sz val="16.0"/>
      </rPr>
      <t xml:space="preserve">3000
</t>
    </r>
    <r>
      <rPr>
        <rFont val="Roboto"/>
        <b val="0"/>
        <color rgb="FFFFFFFF"/>
        <sz val="10.0"/>
      </rPr>
      <t>на низькому пульсі</t>
    </r>
  </si>
  <si>
    <r>
      <rPr>
        <rFont val="Roboto"/>
        <color theme="1"/>
      </rPr>
      <t xml:space="preserve">Введіть час в форматі </t>
    </r>
    <r>
      <rPr>
        <rFont val="Roboto"/>
        <b/>
        <color rgb="FFEA4335"/>
      </rPr>
      <t>хв:сек</t>
    </r>
    <r>
      <rPr>
        <rFont val="Roboto"/>
        <color theme="1"/>
      </rPr>
      <t xml:space="preserve"> і значення середньої ЧСС з пульсоміру. Ціль – покращення часу без збільшення пульсу. Не забудьте вказати дату виконання. Якщо пливете коротшу дистанції, виберіть її.</t>
    </r>
  </si>
  <si>
    <t>Дистанція (м)</t>
  </si>
  <si>
    <t>Пульс</t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</si>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</sst>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&quot; &quot;mmm&quot; &quot;yyyy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3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0022BB"/>
        <bgColor rgb="FF0022BB"/>
      </patternFill>
    </fill>
    <fill>
      <patternFill patternType="solid">
        <fgColor rgb="FFC9DAF8"/>
        <bgColor rgb="FFC9DAF8"/>
      </patternFill>
    </fill>
    <fill>
      <patternFill patternType="solid">
        <fgColor rgb="FF00BBFF"/>
        <bgColor rgb="FF00BBFF"/>
      </patternFill>
    </fill>
    <fill>
      <patternFill patternType="solid">
        <fgColor rgb="FF008811"/>
        <bgColor rgb="FF008811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dotted">
        <color rgb="FF9900DD"/>
      </bottom>
    </border>
  </borders>
  <cellStyleXfs count="1">
    <xf borderId="0" fillId="0" fontId="0" numFmtId="0" applyAlignment="1" applyFont="1"/>
  </cellStyleXfs>
  <cellXfs count="4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9" fillId="9" fontId="8" numFmtId="0" xfId="0" applyAlignment="1" applyBorder="1" applyFill="1" applyFont="1">
      <alignment horizontal="center" readingOrder="0" vertical="center"/>
    </xf>
    <xf borderId="9" fillId="0" fontId="3" numFmtId="0" xfId="0" applyBorder="1" applyFont="1"/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10" fontId="6" numFmtId="49" xfId="0" applyAlignment="1" applyFill="1" applyFont="1" applyNumberFormat="1">
      <alignment horizontal="center" readingOrder="0" vertical="center"/>
    </xf>
    <xf borderId="0" fillId="0" fontId="1" numFmtId="164" xfId="0" applyAlignment="1" applyFont="1" applyNumberFormat="1">
      <alignment horizontal="center" readingOrder="0"/>
    </xf>
    <xf borderId="0" fillId="10" fontId="6" numFmtId="49" xfId="0" applyAlignment="1" applyFont="1" applyNumberFormat="1">
      <alignment horizontal="center" vertical="center"/>
    </xf>
    <xf borderId="0" fillId="11" fontId="8" numFmtId="0" xfId="0" applyAlignment="1" applyFill="1" applyFont="1">
      <alignment horizontal="center" readingOrder="0" vertical="center"/>
    </xf>
    <xf borderId="0" fillId="0" fontId="6" numFmtId="0" xfId="0" applyAlignment="1" applyFont="1">
      <alignment horizontal="center" vertical="center"/>
    </xf>
    <xf borderId="0" fillId="12" fontId="8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</cellXfs>
  <cellStyles count="1">
    <cellStyle xfId="0" name="Normal" builtinId="0"/>
  </cellStyles>
  <dxfs count="2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5" max="6" width="15.75"/>
    <col customWidth="1" min="7" max="7" width="50.88"/>
  </cols>
  <sheetData>
    <row r="1" ht="52.5" customHeight="1">
      <c r="A1" s="29" t="s">
        <v>19</v>
      </c>
      <c r="B1" s="30"/>
      <c r="C1" s="30"/>
      <c r="D1" s="31" t="s">
        <v>20</v>
      </c>
      <c r="G1" s="31" t="s">
        <v>21</v>
      </c>
    </row>
    <row r="2">
      <c r="A2" s="32"/>
      <c r="B2" s="32"/>
      <c r="C2" s="32"/>
      <c r="D2" s="32"/>
      <c r="E2" s="32"/>
      <c r="F2" s="32"/>
      <c r="G2" s="32"/>
    </row>
    <row r="3">
      <c r="A3" s="33" t="s">
        <v>2</v>
      </c>
      <c r="B3" s="33">
        <v>1.0</v>
      </c>
      <c r="C3" s="33">
        <v>2.0</v>
      </c>
      <c r="D3" s="33">
        <v>3.0</v>
      </c>
      <c r="E3" s="34" t="s">
        <v>4</v>
      </c>
      <c r="F3" s="35" t="s">
        <v>5</v>
      </c>
      <c r="G3" s="36" t="s">
        <v>22</v>
      </c>
    </row>
    <row r="4">
      <c r="A4" s="37"/>
      <c r="B4" s="18"/>
      <c r="C4" s="18"/>
      <c r="D4" s="18"/>
      <c r="E4" s="19" t="str">
        <f t="array" ref="E4">IF(COUNTA(B4:D4)=0,"",
 TEXT(
   AVERAGE(
     IF(B4:D4&lt;&gt;"",
          LEFT(B4:D4,FIND(":",B4:D4)-1)*60 +
          MID(B4:D4,FIND(":",B4:D4)+1,10),
          )
   )/86400,
   "m:ss"
 )
)</f>
        <v/>
      </c>
      <c r="F4" s="17" t="str">
        <f>IFERROR(__xludf.DUMMYFUNCTION("IF(OR(E4="""", NOT(REGEXMATCH(E3,""^\d+:\d+$""))), """",
   LET(
     currSec, VALUE(LEFT(E4,FIND("":"",E4)-1))*60 + VALUE(MID(E4,FIND("":"",E4)+1,10)),
     prevSec, VALUE(LEFT(E3,FIND("":"",E3)-1))*60 + VALUE(MID(E3,FIND("":"",E3)+1,10)),
     d, currSe"&amp;"c - prevSec,
     sign, IF(d&gt;0, ""+"", IF(d&lt;0, ""–"", """")),
     sign &amp; TEXT(ABS(d)/86400, ""m:ss"")
   )
)"),"")</f>
        <v/>
      </c>
      <c r="G4" s="38"/>
    </row>
    <row r="5">
      <c r="A5" s="37"/>
      <c r="B5" s="18"/>
      <c r="C5" s="18"/>
      <c r="D5" s="18"/>
      <c r="E5" s="19" t="str">
        <f t="array" ref="E5">IF(COUNTA(B5:D5)=0,"",
 TEXT(
   AVERAGE(
     IF(B5:D5&lt;&gt;"",
          LEFT(B5:D5,FIND(":",B5:D5)-1)*60 +
          MID(B5:D5,FIND(":",B5:D5)+1,10),
          )
   )/86400,
   "m:ss"
 )
)</f>
        <v/>
      </c>
      <c r="F5" s="17" t="str">
        <f>IFERROR(__xludf.DUMMYFUNCTION("IF(OR(E5="""", NOT(REGEXMATCH(E4,""^\d+:\d+$""))), """",
   LET(
     currSec, VALUE(LEFT(E5,FIND("":"",E5)-1))*60 + VALUE(MID(E5,FIND("":"",E5)+1,10)),
     prevSec, VALUE(LEFT(E4,FIND("":"",E4)-1))*60 + VALUE(MID(E4,FIND("":"",E4)+1,10)),
     d, currSe"&amp;"c - prevSec,
     sign, IF(d&gt;0, ""+"", IF(d&lt;0, ""–"", """")),
     sign &amp; TEXT(ABS(d)/86400, ""m:ss"")
   )
)"),"")</f>
        <v/>
      </c>
      <c r="G5" s="39"/>
    </row>
    <row r="6">
      <c r="A6" s="37"/>
      <c r="B6" s="18"/>
      <c r="C6" s="18"/>
      <c r="D6" s="18"/>
      <c r="E6" s="19" t="str">
        <f t="array" ref="E6">IF(COUNTA(B6:D6)=0,"",
 TEXT(
   AVERAGE(
     IF(B6:D6&lt;&gt;"",
          LEFT(B6:D6,FIND(":",B6:D6)-1)*60 +
          MID(B6:D6,FIND(":",B6:D6)+1,10),
          )
   )/86400,
   "m:ss"
 )
)</f>
        <v/>
      </c>
      <c r="F6" s="17" t="str">
        <f>IFERROR(__xludf.DUMMYFUNCTION("IF(OR(E6="""", NOT(REGEXMATCH(E5,""^\d+:\d+$""))), """",
   LET(
     currSec, VALUE(LEFT(E6,FIND("":"",E6)-1))*60 + VALUE(MID(E6,FIND("":"",E6)+1,10)),
     prevSec, VALUE(LEFT(E5,FIND("":"",E5)-1))*60 + VALUE(MID(E5,FIND("":"",E5)+1,10)),
     d, currSe"&amp;"c - prevSec,
     sign, IF(d&gt;0, ""+"", IF(d&lt;0, ""–"", """")),
     sign &amp; TEXT(ABS(d)/86400, ""m:ss"")
   )
)"),"")</f>
        <v/>
      </c>
      <c r="G6" s="39"/>
    </row>
    <row r="7">
      <c r="A7" s="37"/>
      <c r="B7" s="18"/>
      <c r="C7" s="18"/>
      <c r="D7" s="18"/>
      <c r="E7" s="19" t="str">
        <f t="array" ref="E7">IF(COUNTA(B7:D7)=0,"",
 TEXT(
   AVERAGE(
     IF(B7:D7&lt;&gt;"",
          LEFT(B7:D7,FIND(":",B7:D7)-1)*60 +
          MID(B7:D7,FIND(":",B7:D7)+1,10),
          )
   )/86400,
   "m:ss"
 )
)</f>
        <v/>
      </c>
      <c r="F7" s="17" t="str">
        <f>IFERROR(__xludf.DUMMYFUNCTION("IF(OR(E7="""", NOT(REGEXMATCH(E6,""^\d+:\d+$""))), """",
   LET(
     currSec, VALUE(LEFT(E7,FIND("":"",E7)-1))*60 + VALUE(MID(E7,FIND("":"",E7)+1,10)),
     prevSec, VALUE(LEFT(E6,FIND("":"",E6)-1))*60 + VALUE(MID(E6,FIND("":"",E6)+1,10)),
     d, currSe"&amp;"c - prevSec,
     sign, IF(d&gt;0, ""+"", IF(d&lt;0, ""–"", """")),
     sign &amp; TEXT(ABS(d)/86400, ""m:ss"")
   )
)"),"")</f>
        <v/>
      </c>
      <c r="G7" s="39"/>
    </row>
    <row r="8">
      <c r="A8" s="37"/>
      <c r="B8" s="18"/>
      <c r="C8" s="18"/>
      <c r="D8" s="18"/>
      <c r="E8" s="19" t="str">
        <f t="array" ref="E8">IF(COUNTA(B8:D8)=0,"",
 TEXT(
   AVERAGE(
     IF(B8:D8&lt;&gt;"",
          LEFT(B8:D8,FIND(":",B8:D8)-1)*60 +
          MID(B8:D8,FIND(":",B8:D8)+1,10),
          )
   )/86400,
   "m:ss"
 )
)</f>
        <v/>
      </c>
      <c r="F8" s="17" t="str">
        <f>IFERROR(__xludf.DUMMYFUNCTION("IF(OR(E8="""", NOT(REGEXMATCH(E7,""^\d+:\d+$""))), """",
   LET(
     currSec, VALUE(LEFT(E8,FIND("":"",E8)-1))*60 + VALUE(MID(E8,FIND("":"",E8)+1,10)),
     prevSec, VALUE(LEFT(E7,FIND("":"",E7)-1))*60 + VALUE(MID(E7,FIND("":"",E7)+1,10)),
     d, currSe"&amp;"c - prevSec,
     sign, IF(d&gt;0, ""+"", IF(d&lt;0, ""–"", """")),
     sign &amp; TEXT(ABS(d)/86400, ""m:ss"")
   )
)"),"")</f>
        <v/>
      </c>
      <c r="G8" s="39"/>
    </row>
    <row r="9">
      <c r="A9" s="37"/>
      <c r="B9" s="18"/>
      <c r="C9" s="18"/>
      <c r="D9" s="18"/>
      <c r="E9" s="19" t="str">
        <f t="array" ref="E9">IF(COUNTA(B9:D9)=0,"",
 TEXT(
   AVERAGE(
     IF(B9:D9&lt;&gt;"",
          LEFT(B9:D9,FIND(":",B9:D9)-1)*60 +
          MID(B9:D9,FIND(":",B9:D9)+1,10),
          )
   )/86400,
   "m:ss"
 )
)</f>
        <v/>
      </c>
      <c r="F9" s="17" t="str">
        <f>IFERROR(__xludf.DUMMYFUNCTION("IF(OR(E9="""", NOT(REGEXMATCH(E8,""^\d+:\d+$""))), """",
   LET(
     currSec, VALUE(LEFT(E9,FIND("":"",E9)-1))*60 + VALUE(MID(E9,FIND("":"",E9)+1,10)),
     prevSec, VALUE(LEFT(E8,FIND("":"",E8)-1))*60 + VALUE(MID(E8,FIND("":"",E8)+1,10)),
     d, currSe"&amp;"c - prevSec,
     sign, IF(d&gt;0, ""+"", IF(d&lt;0, ""–"", """")),
     sign &amp; TEXT(ABS(d)/86400, ""m:ss"")
   )
)"),"")</f>
        <v/>
      </c>
      <c r="G9" s="39"/>
    </row>
    <row r="10">
      <c r="A10" s="37"/>
      <c r="B10" s="18"/>
      <c r="C10" s="18"/>
      <c r="D10" s="18"/>
      <c r="E10" s="19" t="str">
        <f t="array" ref="E10">IF(COUNTA(B10:D10)=0,"",
 TEXT(
   AVERAGE(
     IF(B10:D10&lt;&gt;"",
          LEFT(B10:D10,FIND(":",B10:D10)-1)*60 +
          MID(B10:D10,FIND(":",B10:D10)+1,10),
          )
   )/86400,
   "m:ss"
 )
)</f>
        <v/>
      </c>
      <c r="F10" s="17" t="str">
        <f>IFERROR(__xludf.DUMMYFUNCTION("IF(OR(E10="""", NOT(REGEXMATCH(E9,""^\d+:\d+$""))), """",
   LET(
     currSec, VALUE(LEFT(E10,FIND("":"",E10)-1))*60 + VALUE(MID(E10,FIND("":"",E10)+1,10)),
     prevSec, VALUE(LEFT(E9,FIND("":"",E9)-1))*60 + VALUE(MID(E9,FIND("":"",E9)+1,10)),
     d, c"&amp;"urrSec - prevSec,
     sign, IF(d&gt;0, ""+"", IF(d&lt;0, ""–"", """")),
     sign &amp; TEXT(ABS(d)/86400, ""m:ss"")
   )
)"),"")</f>
        <v/>
      </c>
      <c r="G10" s="39"/>
    </row>
    <row r="11">
      <c r="A11" s="40"/>
      <c r="B11" s="41"/>
      <c r="C11" s="41"/>
      <c r="D11" s="41"/>
      <c r="E11" s="19" t="str">
        <f t="array" ref="E11">IF(COUNTA(B11:D11)=0,"",
 TEXT(
   AVERAGE(
     IF(B11:D11&lt;&gt;"",
          LEFT(B11:D11,FIND(":",B11:D11)-1)*60 +
          MID(B11:D11,FIND(":",B11:D11)+1,10),
          )
   )/86400,
   "m:ss"
 )
)</f>
        <v/>
      </c>
      <c r="F11" s="17" t="str">
        <f>IFERROR(__xludf.DUMMYFUNCTION("IF(OR(E11="""", NOT(REGEXMATCH(E10,""^\d+:\d+$""))), """",
   LET(
     currSec, VALUE(LEFT(E11,FIND("":"",E11)-1))*60 + VALUE(MID(E11,FIND("":"",E11)+1,10)),
     prevSec, VALUE(LEFT(E10,FIND("":"",E10)-1))*60 + VALUE(MID(E10,FIND("":"",E10)+1,10)),
    "&amp;" d, currSec - prevSec,
     sign, IF(d&gt;0, ""+"", IF(d&lt;0, ""–"", """")),
     sign &amp; TEXT(ABS(d)/86400, ""m:ss"")
   )
)"),"")</f>
        <v/>
      </c>
      <c r="G11" s="39"/>
    </row>
    <row r="12">
      <c r="A12" s="40"/>
      <c r="B12" s="41"/>
      <c r="C12" s="41"/>
      <c r="D12" s="41"/>
      <c r="E12" s="19" t="str">
        <f t="array" ref="E12">IF(COUNTA(B12:D12)=0,"",
 TEXT(
   AVERAGE(
     IF(B12:D12&lt;&gt;"",
          LEFT(B12:D12,FIND(":",B12:D12)-1)*60 +
          MID(B12:D12,FIND(":",B12:D12)+1,10),
          )
   )/86400,
   "m:ss"
 )
)</f>
        <v/>
      </c>
      <c r="F12" s="17" t="str">
        <f>IFERROR(__xludf.DUMMYFUNCTION("IF(OR(E12="""", NOT(REGEXMATCH(E11,""^\d+:\d+$""))), """",
   LET(
     currSec, VALUE(LEFT(E12,FIND("":"",E12)-1))*60 + VALUE(MID(E12,FIND("":"",E12)+1,10)),
     prevSec, VALUE(LEFT(E11,FIND("":"",E11)-1))*60 + VALUE(MID(E11,FIND("":"",E11)+1,10)),
    "&amp;" d, currSec - prevSec,
     sign, IF(d&gt;0, ""+"", IF(d&lt;0, ""–"", """")),
     sign &amp; TEXT(ABS(d)/86400, ""m:ss"")
   )
)"),"")</f>
        <v/>
      </c>
      <c r="G12" s="39"/>
    </row>
    <row r="13">
      <c r="A13" s="40"/>
      <c r="B13" s="41"/>
      <c r="C13" s="41"/>
      <c r="D13" s="41"/>
      <c r="E13" s="19" t="str">
        <f t="array" ref="E13">IF(COUNTA(B13:D13)=0,"",
 TEXT(
   AVERAGE(
     IF(B13:D13&lt;&gt;"",
          LEFT(B13:D13,FIND(":",B13:D13)-1)*60 +
          MID(B13:D13,FIND(":",B13:D13)+1,10),
          )
   )/86400,
   "m:ss"
 )
)</f>
        <v/>
      </c>
      <c r="F13" s="17" t="str">
        <f>IFERROR(__xludf.DUMMYFUNCTION("IF(OR(E13="""", NOT(REGEXMATCH(E12,""^\d+:\d+$""))), """",
   LET(
     currSec, VALUE(LEFT(E13,FIND("":"",E13)-1))*60 + VALUE(MID(E13,FIND("":"",E13)+1,10)),
     prevSec, VALUE(LEFT(E12,FIND("":"",E12)-1))*60 + VALUE(MID(E12,FIND("":"",E12)+1,10)),
    "&amp;" d, currSec - prevSec,
     sign, IF(d&gt;0, ""+"", IF(d&lt;0, ""–"", """")),
     sign &amp; TEXT(ABS(d)/86400, ""m:ss"")
   )
)"),"")</f>
        <v/>
      </c>
      <c r="G13" s="39"/>
    </row>
    <row r="14">
      <c r="A14" s="37"/>
      <c r="B14" s="41"/>
      <c r="C14" s="41"/>
      <c r="D14" s="41"/>
      <c r="E14" s="19" t="str">
        <f t="array" ref="E14">IF(COUNTA(B14:D14)=0,"",
 TEXT(
   AVERAGE(
     IF(B14:D14&lt;&gt;"",
          LEFT(B14:D14,FIND(":",B14:D14)-1)*60 +
          MID(B14:D14,FIND(":",B14:D14)+1,10),
          )
   )/86400,
   "m:ss"
 )
)</f>
        <v/>
      </c>
      <c r="F14" s="17" t="str">
        <f>IFERROR(__xludf.DUMMYFUNCTION("IF(OR(E14="""", NOT(REGEXMATCH(E13,""^\d+:\d+$""))), """",
   LET(
     currSec, VALUE(LEFT(E14,FIND("":"",E14)-1))*60 + VALUE(MID(E14,FIND("":"",E14)+1,10)),
     prevSec, VALUE(LEFT(E13,FIND("":"",E13)-1))*60 + VALUE(MID(E13,FIND("":"",E13)+1,10)),
    "&amp;" d, currSec - prevSec,
     sign, IF(d&gt;0, ""+"", IF(d&lt;0, ""–"", """")),
     sign &amp; TEXT(ABS(d)/86400, ""m:ss"")
   )
)"),"")</f>
        <v/>
      </c>
      <c r="G14" s="39"/>
    </row>
    <row r="15">
      <c r="A15" s="40"/>
      <c r="B15" s="41"/>
      <c r="C15" s="41"/>
      <c r="D15" s="41"/>
      <c r="E15" s="19" t="str">
        <f t="array" ref="E15">IF(COUNTA(B15:D15)=0,"",
 TEXT(
   AVERAGE(
     IF(B15:D15&lt;&gt;"",
          LEFT(B15:D15,FIND(":",B15:D15)-1)*60 +
          MID(B15:D15,FIND(":",B15:D15)+1,10),
          )
   )/86400,
   "m:ss"
 )
)</f>
        <v/>
      </c>
      <c r="F15" s="17" t="str">
        <f>IFERROR(__xludf.DUMMYFUNCTION("IF(OR(E15="""", NOT(REGEXMATCH(E14,""^\d+:\d+$""))), """",
   LET(
     currSec, VALUE(LEFT(E15,FIND("":"",E15)-1))*60 + VALUE(MID(E15,FIND("":"",E15)+1,10)),
     prevSec, VALUE(LEFT(E14,FIND("":"",E14)-1))*60 + VALUE(MID(E14,FIND("":"",E14)+1,10)),
    "&amp;" d, currSec - prevSec,
     sign, IF(d&gt;0, ""+"", IF(d&lt;0, ""–"", """")),
     sign &amp; TEXT(ABS(d)/86400, ""m:ss"")
   )
)"),"")</f>
        <v/>
      </c>
      <c r="G15" s="39"/>
    </row>
    <row r="16">
      <c r="A16" s="40"/>
      <c r="B16" s="41"/>
      <c r="C16" s="41"/>
      <c r="D16" s="41"/>
      <c r="E16" s="19" t="str">
        <f t="array" ref="E16">IF(COUNTA(B16:D16)=0,"",
 TEXT(
   AVERAGE(
     IF(B16:D16&lt;&gt;"",
          LEFT(B16:D16,FIND(":",B16:D16)-1)*60 +
          MID(B16:D16,FIND(":",B16:D16)+1,10),
          )
   )/86400,
   "m:ss"
 )
)</f>
        <v/>
      </c>
      <c r="F16" s="17" t="str">
        <f>IFERROR(__xludf.DUMMYFUNCTION("IF(OR(E16="""", NOT(REGEXMATCH(E15,""^\d+:\d+$""))), """",
   LET(
     currSec, VALUE(LEFT(E16,FIND("":"",E16)-1))*60 + VALUE(MID(E16,FIND("":"",E16)+1,10)),
     prevSec, VALUE(LEFT(E15,FIND("":"",E15)-1))*60 + VALUE(MID(E15,FIND("":"",E15)+1,10)),
    "&amp;" d, currSec - prevSec,
     sign, IF(d&gt;0, ""+"", IF(d&lt;0, ""–"", """")),
     sign &amp; TEXT(ABS(d)/86400, ""m:ss"")
   )
)"),"")</f>
        <v/>
      </c>
      <c r="G16" s="39"/>
    </row>
    <row r="17">
      <c r="A17" s="40"/>
      <c r="B17" s="41"/>
      <c r="C17" s="41"/>
      <c r="D17" s="41"/>
      <c r="E17" s="19" t="str">
        <f t="array" ref="E17">IF(COUNTA(B17:D17)=0,"",
 TEXT(
   AVERAGE(
     IF(B17:D17&lt;&gt;"",
          LEFT(B17:D17,FIND(":",B17:D17)-1)*60 +
          MID(B17:D17,FIND(":",B17:D17)+1,10),
          )
   )/86400,
   "m:ss"
 )
)</f>
        <v/>
      </c>
      <c r="F17" s="17" t="str">
        <f>IFERROR(__xludf.DUMMYFUNCTION("IF(OR(E17="""", NOT(REGEXMATCH(E16,""^\d+:\d+$""))), """",
   LET(
     currSec, VALUE(LEFT(E17,FIND("":"",E17)-1))*60 + VALUE(MID(E17,FIND("":"",E17)+1,10)),
     prevSec, VALUE(LEFT(E16,FIND("":"",E16)-1))*60 + VALUE(MID(E16,FIND("":"",E16)+1,10)),
    "&amp;" d, currSec - prevSec,
     sign, IF(d&gt;0, ""+"", IF(d&lt;0, ""–"", """")),
     sign &amp; TEXT(ABS(d)/86400, ""m:ss"")
   )
)"),"")</f>
        <v/>
      </c>
      <c r="G17" s="39"/>
    </row>
    <row r="18">
      <c r="A18" s="40"/>
      <c r="B18" s="41"/>
      <c r="C18" s="41"/>
      <c r="D18" s="41"/>
      <c r="E18" s="19" t="str">
        <f t="array" ref="E18">IF(COUNTA(B18:D18)=0,"",
 TEXT(
   AVERAGE(
     IF(B18:D18&lt;&gt;"",
          LEFT(B18:D18,FIND(":",B18:D18)-1)*60 +
          MID(B18:D18,FIND(":",B18:D18)+1,10),
          )
   )/86400,
   "m:ss"
 )
)</f>
        <v/>
      </c>
      <c r="F18" s="17" t="str">
        <f>IFERROR(__xludf.DUMMYFUNCTION("IF(OR(E18="""", NOT(REGEXMATCH(E17,""^\d+:\d+$""))), """",
   LET(
     currSec, VALUE(LEFT(E18,FIND("":"",E18)-1))*60 + VALUE(MID(E18,FIND("":"",E18)+1,10)),
     prevSec, VALUE(LEFT(E17,FIND("":"",E17)-1))*60 + VALUE(MID(E17,FIND("":"",E17)+1,10)),
    "&amp;" d, currSec - prevSec,
     sign, IF(d&gt;0, ""+"", IF(d&lt;0, ""–"", """")),
     sign &amp; TEXT(ABS(d)/86400, ""m:ss"")
   )
)"),"")</f>
        <v/>
      </c>
      <c r="G18" s="39"/>
    </row>
    <row r="19">
      <c r="A19" s="40"/>
      <c r="B19" s="41"/>
      <c r="C19" s="41"/>
      <c r="D19" s="41"/>
      <c r="E19" s="19" t="str">
        <f t="array" ref="E19">IF(COUNTA(B19:D19)=0,"",
 TEXT(
   AVERAGE(
     IF(B19:D19&lt;&gt;"",
          LEFT(B19:D19,FIND(":",B19:D19)-1)*60 +
          MID(B19:D19,FIND(":",B19:D19)+1,10),
          )
   )/86400,
   "m:ss"
 )
)</f>
        <v/>
      </c>
      <c r="F19" s="17" t="str">
        <f>IFERROR(__xludf.DUMMYFUNCTION("IF(OR(E19="""", NOT(REGEXMATCH(E18,""^\d+:\d+$""))), """",
   LET(
     currSec, VALUE(LEFT(E19,FIND("":"",E19)-1))*60 + VALUE(MID(E19,FIND("":"",E19)+1,10)),
     prevSec, VALUE(LEFT(E18,FIND("":"",E18)-1))*60 + VALUE(MID(E18,FIND("":"",E18)+1,10)),
    "&amp;" d, currSec - prevSec,
     sign, IF(d&gt;0, ""+"", IF(d&lt;0, ""–"", """")),
     sign &amp; TEXT(ABS(d)/86400, ""m:ss"")
   )
)"),"")</f>
        <v/>
      </c>
      <c r="G19" s="39"/>
    </row>
    <row r="20">
      <c r="A20" s="40"/>
      <c r="B20" s="41"/>
      <c r="C20" s="41"/>
      <c r="D20" s="41"/>
      <c r="E20" s="19" t="str">
        <f t="array" ref="E20">IF(COUNTA(B20:D20)=0,"",
 TEXT(
   AVERAGE(
     IF(B20:D20&lt;&gt;"",
          LEFT(B20:D20,FIND(":",B20:D20)-1)*60 +
          MID(B20:D20,FIND(":",B20:D20)+1,10),
          )
   )/86400,
   "m:ss"
 )
)</f>
        <v/>
      </c>
      <c r="F20" s="17" t="str">
        <f>IFERROR(__xludf.DUMMYFUNCTION("IF(OR(E20="""", NOT(REGEXMATCH(E19,""^\d+:\d+$""))), """",
   LET(
     currSec, VALUE(LEFT(E20,FIND("":"",E20)-1))*60 + VALUE(MID(E20,FIND("":"",E20)+1,10)),
     prevSec, VALUE(LEFT(E19,FIND("":"",E19)-1))*60 + VALUE(MID(E19,FIND("":"",E19)+1,10)),
    "&amp;" d, currSec - prevSec,
     sign, IF(d&gt;0, ""+"", IF(d&lt;0, ""–"", """")),
     sign &amp; TEXT(ABS(d)/86400, ""m:ss"")
   )
)"),"")</f>
        <v/>
      </c>
      <c r="G20" s="39"/>
    </row>
    <row r="21">
      <c r="A21" s="40"/>
      <c r="B21" s="41"/>
      <c r="C21" s="41"/>
      <c r="D21" s="41"/>
      <c r="E21" s="19" t="str">
        <f t="array" ref="E21">IF(COUNTA(B21:D21)=0,"",
 TEXT(
   AVERAGE(
     IF(B21:D21&lt;&gt;"",
          LEFT(B21:D21,FIND(":",B21:D21)-1)*60 +
          MID(B21:D21,FIND(":",B21:D21)+1,10),
          )
   )/86400,
   "m:ss"
 )
)</f>
        <v/>
      </c>
      <c r="F21" s="17" t="str">
        <f>IFERROR(__xludf.DUMMYFUNCTION("IF(OR(E21="""", NOT(REGEXMATCH(E20,""^\d+:\d+$""))), """",
   LET(
     currSec, VALUE(LEFT(E21,FIND("":"",E21)-1))*60 + VALUE(MID(E21,FIND("":"",E21)+1,10)),
     prevSec, VALUE(LEFT(E20,FIND("":"",E20)-1))*60 + VALUE(MID(E20,FIND("":"",E20)+1,10)),
    "&amp;" d, currSec - prevSec,
     sign, IF(d&gt;0, ""+"", IF(d&lt;0, ""–"", """")),
     sign &amp; TEXT(ABS(d)/86400, ""m:ss"")
   )
)"),"")</f>
        <v/>
      </c>
      <c r="G21" s="39"/>
    </row>
    <row r="22">
      <c r="A22" s="40"/>
      <c r="B22" s="41"/>
      <c r="C22" s="41"/>
      <c r="D22" s="41"/>
      <c r="E22" s="19" t="str">
        <f t="array" ref="E22">IF(COUNTA(B22:D22)=0,"",
 TEXT(
   AVERAGE(
     IF(B22:D22&lt;&gt;"",
          LEFT(B22:D22,FIND(":",B22:D22)-1)*60 +
          MID(B22:D22,FIND(":",B22:D22)+1,10),
          )
   )/86400,
   "m:ss"
 )
)</f>
        <v/>
      </c>
      <c r="F22" s="17" t="str">
        <f>IFERROR(__xludf.DUMMYFUNCTION("IF(OR(E22="""", NOT(REGEXMATCH(E21,""^\d+:\d+$""))), """",
   LET(
     currSec, VALUE(LEFT(E22,FIND("":"",E22)-1))*60 + VALUE(MID(E22,FIND("":"",E22)+1,10)),
     prevSec, VALUE(LEFT(E21,FIND("":"",E21)-1))*60 + VALUE(MID(E21,FIND("":"",E21)+1,10)),
    "&amp;" d, currSec - prevSec,
     sign, IF(d&gt;0, ""+"", IF(d&lt;0, ""–"", """")),
     sign &amp; TEXT(ABS(d)/86400, ""m:ss"")
   )
)"),"")</f>
        <v/>
      </c>
      <c r="G22" s="39"/>
    </row>
    <row r="23">
      <c r="A23" s="40"/>
      <c r="B23" s="41"/>
      <c r="C23" s="41"/>
      <c r="D23" s="41"/>
      <c r="E23" s="19" t="str">
        <f t="array" ref="E23">IF(COUNTA(B23:D23)=0,"",
 TEXT(
   AVERAGE(
     IF(B23:D23&lt;&gt;"",
          LEFT(B23:D23,FIND(":",B23:D23)-1)*60 +
          MID(B23:D23,FIND(":",B23:D23)+1,10),
          )
   )/86400,
   "m:ss"
 )
)</f>
        <v/>
      </c>
      <c r="F23" s="17" t="str">
        <f>IFERROR(__xludf.DUMMYFUNCTION("IF(OR(E23="""", NOT(REGEXMATCH(E22,""^\d+:\d+$""))), """",
   LET(
     currSec, VALUE(LEFT(E23,FIND("":"",E23)-1))*60 + VALUE(MID(E23,FIND("":"",E23)+1,10)),
     prevSec, VALUE(LEFT(E22,FIND("":"",E22)-1))*60 + VALUE(MID(E22,FIND("":"",E22)+1,10)),
    "&amp;" d, currSec - prevSec,
     sign, IF(d&gt;0, ""+"", IF(d&lt;0, ""–"", """")),
     sign &amp; TEXT(ABS(d)/86400, ""m:ss"")
   )
)"),"")</f>
        <v/>
      </c>
      <c r="G23" s="39"/>
    </row>
    <row r="24">
      <c r="A24" s="40"/>
      <c r="B24" s="41"/>
      <c r="C24" s="41"/>
      <c r="D24" s="41"/>
      <c r="E24" s="19" t="str">
        <f t="array" ref="E24">IF(COUNTA(B24:D24)=0,"",
 TEXT(
   AVERAGE(
     IF(B24:D24&lt;&gt;"",
          LEFT(B24:D24,FIND(":",B24:D24)-1)*60 +
          MID(B24:D24,FIND(":",B24:D24)+1,10),
          )
   )/86400,
   "m:ss"
 )
)</f>
        <v/>
      </c>
      <c r="F24" s="17" t="str">
        <f>IFERROR(__xludf.DUMMYFUNCTION("IF(OR(E24="""", NOT(REGEXMATCH(E23,""^\d+:\d+$""))), """",
   LET(
     currSec, VALUE(LEFT(E24,FIND("":"",E24)-1))*60 + VALUE(MID(E24,FIND("":"",E24)+1,10)),
     prevSec, VALUE(LEFT(E23,FIND("":"",E23)-1))*60 + VALUE(MID(E23,FIND("":"",E23)+1,10)),
    "&amp;" d, currSec - prevSec,
     sign, IF(d&gt;0, ""+"", IF(d&lt;0, ""–"", """")),
     sign &amp; TEXT(ABS(d)/86400, ""m:ss"")
   )
)"),"")</f>
        <v/>
      </c>
      <c r="G24" s="39"/>
    </row>
    <row r="25">
      <c r="A25" s="40"/>
      <c r="B25" s="41"/>
      <c r="C25" s="41"/>
      <c r="D25" s="41"/>
      <c r="E25" s="19" t="str">
        <f t="array" ref="E25">IF(COUNTA(B25:D25)=0,"",
 TEXT(
   AVERAGE(
     IF(B25:D25&lt;&gt;"",
          LEFT(B25:D25,FIND(":",B25:D25)-1)*60 +
          MID(B25:D25,FIND(":",B25:D25)+1,10),
          )
   )/86400,
   "m:ss"
 )
)</f>
        <v/>
      </c>
      <c r="F25" s="17" t="str">
        <f>IFERROR(__xludf.DUMMYFUNCTION("IF(OR(E25="""", NOT(REGEXMATCH(E24,""^\d+:\d+$""))), """",
   LET(
     currSec, VALUE(LEFT(E25,FIND("":"",E25)-1))*60 + VALUE(MID(E25,FIND("":"",E25)+1,10)),
     prevSec, VALUE(LEFT(E24,FIND("":"",E24)-1))*60 + VALUE(MID(E24,FIND("":"",E24)+1,10)),
    "&amp;" d, currSec - prevSec,
     sign, IF(d&gt;0, ""+"", IF(d&lt;0, ""–"", """")),
     sign &amp; TEXT(ABS(d)/86400, ""m:ss"")
   )
)"),"")</f>
        <v/>
      </c>
      <c r="G25" s="39"/>
    </row>
    <row r="26">
      <c r="A26" s="40"/>
      <c r="B26" s="41"/>
      <c r="C26" s="41"/>
      <c r="D26" s="41"/>
      <c r="E26" s="19" t="str">
        <f>IFERROR(__xludf.DUMMYFUNCTION("IF(COUNTA(B26:D26)=0,"""", 
 TEXT(
   AVERAGE(
     ARRAYFORMULA(
       IF(B26:D26="""",
          ,
          IF(REGEXMATCH(B26:D26,""^\d+:\d+$|^\d+:\d+\.\d+$""),
             VALUE(LEFT(B26:D26,FIND("":"",B26:D26)-1))*60 + VALUE(MID(B26:D26,FIND("":"","&amp;"B26:D26)+1,10)),
             VALUE(B26:D26))
       )
     )
   )/86400,
   ""m:ss.0""
 )
)"),"")</f>
        <v/>
      </c>
      <c r="F26" s="17" t="str">
        <f>IFERROR(__xludf.DUMMYFUNCTION("IF(OR(E26="""", NOT(REGEXMATCH(E25,""^\d+:\d+$""))), """",
   LET(
     currSec, VALUE(LEFT(E26,FIND("":"",E26)-1))*60 + VALUE(MID(E26,FIND("":"",E26)+1,10)),
     prevSec, VALUE(LEFT(E25,FIND("":"",E25)-1))*60 + VALUE(MID(E25,FIND("":"",E25)+1,10)),
    "&amp;" d, currSec - prevSec,
     sign, IF(d&gt;0, ""+"", IF(d&lt;0, ""–"", """")),
     sign &amp; TEXT(ABS(d)/86400, ""m:ss"")
   )
)"),"")</f>
        <v/>
      </c>
      <c r="G26" s="39"/>
    </row>
    <row r="27">
      <c r="A27" s="40"/>
      <c r="B27" s="41"/>
      <c r="C27" s="41"/>
      <c r="D27" s="41"/>
      <c r="E27" s="19" t="str">
        <f>IFERROR(__xludf.DUMMYFUNCTION("IF(COUNTA(B27:D27)=0,"""", 
 TEXT(
   AVERAGE(
     ARRAYFORMULA(
       IF(B27:D27="""",
          ,
          IF(REGEXMATCH(B27:D27,""^\d+:\d+$|^\d+:\d+\.\d+$""),
             VALUE(LEFT(B27:D27,FIND("":"",B27:D27)-1))*60 + VALUE(MID(B27:D27,FIND("":"","&amp;"B27:D27)+1,10)),
             VALUE(B27:D27))
       )
     )
   )/86400,
   ""m:ss.0""
 )
)"),"")</f>
        <v/>
      </c>
      <c r="F27" s="17" t="str">
        <f>IFERROR(__xludf.DUMMYFUNCTION("IF(OR(E27="""", NOT(REGEXMATCH(E26,""^\d+:\d+$""))), """",
   LET(
     currSec, VALUE(LEFT(E27,FIND("":"",E27)-1))*60 + VALUE(MID(E27,FIND("":"",E27)+1,10)),
     prevSec, VALUE(LEFT(E26,FIND("":"",E26)-1))*60 + VALUE(MID(E26,FIND("":"",E26)+1,10)),
    "&amp;" d, currSec - prevSec,
     sign, IF(d&gt;0, ""+"", IF(d&lt;0, ""–"", """")),
     sign &amp; TEXT(ABS(d)/86400, ""m:ss"")
   )
)"),"")</f>
        <v/>
      </c>
      <c r="G27" s="39"/>
    </row>
    <row r="28">
      <c r="A28" s="40"/>
      <c r="B28" s="41"/>
      <c r="C28" s="41"/>
      <c r="D28" s="41"/>
      <c r="E28" s="19" t="str">
        <f>IFERROR(__xludf.DUMMYFUNCTION("IF(COUNTA(B28:D28)=0,"""", 
 TEXT(
   AVERAGE(
     ARRAYFORMULA(
       IF(B28:D28="""",
          ,
          IF(REGEXMATCH(B28:D28,""^\d+:\d+$|^\d+:\d+\.\d+$""),
             VALUE(LEFT(B28:D28,FIND("":"",B28:D28)-1))*60 + VALUE(MID(B28:D28,FIND("":"","&amp;"B28:D28)+1,10)),
             VALUE(B28:D28))
       )
     )
   )/86400,
   ""m:ss.0""
 )
)"),"")</f>
        <v/>
      </c>
      <c r="F28" s="17" t="str">
        <f>IFERROR(__xludf.DUMMYFUNCTION("IF(OR(E28="""", NOT(REGEXMATCH(E27,""^\d+:\d+$""))), """",
   LET(
     currSec, VALUE(LEFT(E28,FIND("":"",E28)-1))*60 + VALUE(MID(E28,FIND("":"",E28)+1,10)),
     prevSec, VALUE(LEFT(E27,FIND("":"",E27)-1))*60 + VALUE(MID(E27,FIND("":"",E27)+1,10)),
    "&amp;" d, currSec - prevSec,
     sign, IF(d&gt;0, ""+"", IF(d&lt;0, ""–"", """")),
     sign &amp; TEXT(ABS(d)/86400, ""m:ss"")
   )
)"),"")</f>
        <v/>
      </c>
      <c r="G28" s="39"/>
    </row>
    <row r="29">
      <c r="A29" s="40"/>
      <c r="B29" s="41"/>
      <c r="C29" s="41"/>
      <c r="D29" s="41"/>
      <c r="E29" s="19" t="str">
        <f>IFERROR(__xludf.DUMMYFUNCTION("IF(COUNTA(B29:D29)=0,"""", 
 TEXT(
   AVERAGE(
     ARRAYFORMULA(
       IF(B29:D29="""",
          ,
          IF(REGEXMATCH(B29:D29,""^\d+:\d+$|^\d+:\d+\.\d+$""),
             VALUE(LEFT(B29:D29,FIND("":"",B29:D29)-1))*60 + VALUE(MID(B29:D29,FIND("":"","&amp;"B29:D29)+1,10)),
             VALUE(B29:D29))
       )
     )
   )/86400,
   ""m:ss.0""
 )
)"),"")</f>
        <v/>
      </c>
      <c r="F29" s="17" t="str">
        <f>IFERROR(__xludf.DUMMYFUNCTION("IF(OR(E29="""", NOT(REGEXMATCH(E28,""^\d+:\d+$""))), """",
   LET(
     currSec, VALUE(LEFT(E29,FIND("":"",E29)-1))*60 + VALUE(MID(E29,FIND("":"",E29)+1,10)),
     prevSec, VALUE(LEFT(E28,FIND("":"",E28)-1))*60 + VALUE(MID(E28,FIND("":"",E28)+1,10)),
    "&amp;" d, currSec - prevSec,
     sign, IF(d&gt;0, ""+"", IF(d&lt;0, ""–"", """")),
     sign &amp; TEXT(ABS(d)/86400, ""m:ss"")
   )
)"),"")</f>
        <v/>
      </c>
      <c r="G29" s="39"/>
    </row>
    <row r="30">
      <c r="A30" s="40"/>
      <c r="B30" s="41"/>
      <c r="C30" s="41"/>
      <c r="D30" s="41"/>
      <c r="E30" s="19" t="str">
        <f>IFERROR(__xludf.DUMMYFUNCTION("IF(COUNTA(B30:D30)=0,"""", 
 TEXT(
   AVERAGE(
     ARRAYFORMULA(
       IF(B30:D30="""",
          ,
          IF(REGEXMATCH(B30:D30,""^\d+:\d+$|^\d+:\d+\.\d+$""),
             VALUE(LEFT(B30:D30,FIND("":"",B30:D30)-1))*60 + VALUE(MID(B30:D30,FIND("":"","&amp;"B30:D30)+1,10)),
             VALUE(B30:D30))
       )
     )
   )/86400,
   ""m:ss.0""
 )
)"),"")</f>
        <v/>
      </c>
      <c r="F30" s="17" t="str">
        <f>IFERROR(__xludf.DUMMYFUNCTION("IF(OR(E30="""", NOT(REGEXMATCH(E29,""^\d+:\d+$""))), """",
   LET(
     currSec, VALUE(LEFT(E30,FIND("":"",E30)-1))*60 + VALUE(MID(E30,FIND("":"",E30)+1,10)),
     prevSec, VALUE(LEFT(E29,FIND("":"",E29)-1))*60 + VALUE(MID(E29,FIND("":"",E29)+1,10)),
    "&amp;" d, currSec - prevSec,
     sign, IF(d&gt;0, ""+"", IF(d&lt;0, ""–"", """")),
     sign &amp; TEXT(ABS(d)/86400, ""m:ss"")
   )
)"),"")</f>
        <v/>
      </c>
      <c r="G30" s="39"/>
    </row>
    <row r="31">
      <c r="A31" s="40"/>
      <c r="B31" s="41"/>
      <c r="C31" s="41"/>
      <c r="D31" s="41"/>
      <c r="E31" s="19" t="str">
        <f>IFERROR(__xludf.DUMMYFUNCTION("IF(COUNTA(B31:D31)=0,"""", 
 TEXT(
   AVERAGE(
     ARRAYFORMULA(
       IF(B31:D31="""",
          ,
          IF(REGEXMATCH(B31:D31,""^\d+:\d+$|^\d+:\d+\.\d+$""),
             VALUE(LEFT(B31:D31,FIND("":"",B31:D31)-1))*60 + VALUE(MID(B31:D31,FIND("":"","&amp;"B31:D31)+1,10)),
             VALUE(B31:D31))
       )
     )
   )/86400,
   ""m:ss.0""
 )
)"),"")</f>
        <v/>
      </c>
      <c r="F31" s="17" t="str">
        <f>IFERROR(__xludf.DUMMYFUNCTION("IF(OR(E31="""", NOT(REGEXMATCH(E30,""^\d+:\d+$""))), """",
   LET(
     currSec, VALUE(LEFT(E31,FIND("":"",E31)-1))*60 + VALUE(MID(E31,FIND("":"",E31)+1,10)),
     prevSec, VALUE(LEFT(E30,FIND("":"",E30)-1))*60 + VALUE(MID(E30,FIND("":"",E30)+1,10)),
    "&amp;" d, currSec - prevSec,
     sign, IF(d&gt;0, ""+"", IF(d&lt;0, ""–"", """")),
     sign &amp; TEXT(ABS(d)/86400, ""m:ss"")
   )
)"),"")</f>
        <v/>
      </c>
      <c r="G31" s="39"/>
    </row>
    <row r="32">
      <c r="A32" s="40"/>
      <c r="B32" s="41"/>
      <c r="C32" s="41"/>
      <c r="D32" s="41"/>
      <c r="E32" s="19" t="str">
        <f>IFERROR(__xludf.DUMMYFUNCTION("IF(COUNTA(B32:D32)=0,"""", 
 TEXT(
   AVERAGE(
     ARRAYFORMULA(
       IF(B32:D32="""",
          ,
          IF(REGEXMATCH(B32:D32,""^\d+:\d+$|^\d+:\d+\.\d+$""),
             VALUE(LEFT(B32:D32,FIND("":"",B32:D32)-1))*60 + VALUE(MID(B32:D32,FIND("":"","&amp;"B32:D32)+1,10)),
             VALUE(B32:D32))
       )
     )
   )/86400,
   ""m:ss.0""
 )
)"),"")</f>
        <v/>
      </c>
      <c r="F32" s="17" t="str">
        <f>IFERROR(__xludf.DUMMYFUNCTION("IF(OR(E32="""", NOT(REGEXMATCH(E31,""^\d+:\d+$""))), """",
   LET(
     currSec, VALUE(LEFT(E32,FIND("":"",E32)-1))*60 + VALUE(MID(E32,FIND("":"",E32)+1,10)),
     prevSec, VALUE(LEFT(E31,FIND("":"",E31)-1))*60 + VALUE(MID(E31,FIND("":"",E31)+1,10)),
    "&amp;" d, currSec - prevSec,
     sign, IF(d&gt;0, ""+"", IF(d&lt;0, ""–"", """")),
     sign &amp; TEXT(ABS(d)/86400, ""m:ss"")
   )
)"),"")</f>
        <v/>
      </c>
      <c r="G32" s="39"/>
    </row>
    <row r="33">
      <c r="A33" s="40"/>
      <c r="B33" s="41"/>
      <c r="C33" s="41"/>
      <c r="D33" s="41"/>
      <c r="E33" s="19" t="str">
        <f>IFERROR(__xludf.DUMMYFUNCTION("IF(COUNTA(B33:D33)=0,"""", 
 TEXT(
   AVERAGE(
     ARRAYFORMULA(
       IF(B33:D33="""",
          ,
          IF(REGEXMATCH(B33:D33,""^\d+:\d+$|^\d+:\d+\.\d+$""),
             VALUE(LEFT(B33:D33,FIND("":"",B33:D33)-1))*60 + VALUE(MID(B33:D33,FIND("":"","&amp;"B33:D33)+1,10)),
             VALUE(B33:D33))
       )
     )
   )/86400,
   ""m:ss.0""
 )
)"),"")</f>
        <v/>
      </c>
      <c r="F33" s="17" t="str">
        <f>IFERROR(__xludf.DUMMYFUNCTION("IF(OR(E33="""", NOT(REGEXMATCH(E32,""^\d+:\d+$""))), """",
   LET(
     currSec, VALUE(LEFT(E33,FIND("":"",E33)-1))*60 + VALUE(MID(E33,FIND("":"",E33)+1,10)),
     prevSec, VALUE(LEFT(E32,FIND("":"",E32)-1))*60 + VALUE(MID(E32,FIND("":"",E32)+1,10)),
    "&amp;" d, currSec - prevSec,
     sign, IF(d&gt;0, ""+"", IF(d&lt;0, ""–"", """")),
     sign &amp; TEXT(ABS(d)/86400, ""m:ss"")
   )
)"),"")</f>
        <v/>
      </c>
      <c r="G33" s="39"/>
    </row>
    <row r="34">
      <c r="A34" s="40"/>
      <c r="B34" s="41"/>
      <c r="C34" s="41"/>
      <c r="D34" s="41"/>
      <c r="E34" s="19" t="str">
        <f>IFERROR(__xludf.DUMMYFUNCTION("IF(COUNTA(B34:D34)=0,"""", 
 TEXT(
   AVERAGE(
     ARRAYFORMULA(
       IF(B34:D34="""",
          ,
          IF(REGEXMATCH(B34:D34,""^\d+:\d+$|^\d+:\d+\.\d+$""),
             VALUE(LEFT(B34:D34,FIND("":"",B34:D34)-1))*60 + VALUE(MID(B34:D34,FIND("":"","&amp;"B34:D34)+1,10)),
             VALUE(B34:D34))
       )
     )
   )/86400,
   ""m:ss.0""
 )
)"),"")</f>
        <v/>
      </c>
      <c r="F34" s="17" t="str">
        <f>IFERROR(__xludf.DUMMYFUNCTION("IF(OR(E34="""", NOT(REGEXMATCH(E33,""^\d+:\d+$""))), """",
   LET(
     currSec, VALUE(LEFT(E34,FIND("":"",E34)-1))*60 + VALUE(MID(E34,FIND("":"",E34)+1,10)),
     prevSec, VALUE(LEFT(E33,FIND("":"",E33)-1))*60 + VALUE(MID(E33,FIND("":"",E33)+1,10)),
    "&amp;" d, currSec - prevSec,
     sign, IF(d&gt;0, ""+"", IF(d&lt;0, ""–"", """")),
     sign &amp; TEXT(ABS(d)/86400, ""m:ss"")
   )
)"),"")</f>
        <v/>
      </c>
      <c r="G34" s="39"/>
    </row>
    <row r="35">
      <c r="A35" s="40"/>
      <c r="B35" s="41"/>
      <c r="C35" s="41"/>
      <c r="D35" s="41"/>
      <c r="E35" s="19" t="str">
        <f>IFERROR(__xludf.DUMMYFUNCTION("IF(COUNTA(B35:D35)=0,"""", 
 TEXT(
   AVERAGE(
     ARRAYFORMULA(
       IF(B35:D35="""",
          ,
          IF(REGEXMATCH(B35:D35,""^\d+:\d+$|^\d+:\d+\.\d+$""),
             VALUE(LEFT(B35:D35,FIND("":"",B35:D35)-1))*60 + VALUE(MID(B35:D35,FIND("":"","&amp;"B35:D35)+1,10)),
             VALUE(B35:D35))
       )
     )
   )/86400,
   ""m:ss.0""
 )
)"),"")</f>
        <v/>
      </c>
      <c r="F35" s="17" t="str">
        <f>IFERROR(__xludf.DUMMYFUNCTION("IF(OR(E35="""", NOT(REGEXMATCH(E34,""^\d+:\d+$""))), """",
   LET(
     currSec, VALUE(LEFT(E35,FIND("":"",E35)-1))*60 + VALUE(MID(E35,FIND("":"",E35)+1,10)),
     prevSec, VALUE(LEFT(E34,FIND("":"",E34)-1))*60 + VALUE(MID(E34,FIND("":"",E34)+1,10)),
    "&amp;" d, currSec - prevSec,
     sign, IF(d&gt;0, ""+"", IF(d&lt;0, ""–"", """")),
     sign &amp; TEXT(ABS(d)/86400, ""m:ss"")
   )
)"),"")</f>
        <v/>
      </c>
      <c r="G35" s="39"/>
    </row>
    <row r="36">
      <c r="A36" s="40"/>
      <c r="B36" s="41"/>
      <c r="C36" s="41"/>
      <c r="D36" s="41"/>
      <c r="E36" s="19" t="str">
        <f>IFERROR(__xludf.DUMMYFUNCTION("IF(COUNTA(B36:D36)=0,"""", 
 TEXT(
   AVERAGE(
     ARRAYFORMULA(
       IF(B36:D36="""",
          ,
          IF(REGEXMATCH(B36:D36,""^\d+:\d+$|^\d+:\d+\.\d+$""),
             VALUE(LEFT(B36:D36,FIND("":"",B36:D36)-1))*60 + VALUE(MID(B36:D36,FIND("":"","&amp;"B36:D36)+1,10)),
             VALUE(B36:D36))
       )
     )
   )/86400,
   ""m:ss.0""
 )
)"),"")</f>
        <v/>
      </c>
      <c r="F36" s="17" t="str">
        <f>IFERROR(__xludf.DUMMYFUNCTION("IF(OR(E36="""", NOT(REGEXMATCH(E35,""^\d+:\d+$""))), """",
   LET(
     currSec, VALUE(LEFT(E36,FIND("":"",E36)-1))*60 + VALUE(MID(E36,FIND("":"",E36)+1,10)),
     prevSec, VALUE(LEFT(E35,FIND("":"",E35)-1))*60 + VALUE(MID(E35,FIND("":"",E35)+1,10)),
    "&amp;" d, currSec - prevSec,
     sign, IF(d&gt;0, ""+"", IF(d&lt;0, ""–"", """")),
     sign &amp; TEXT(ABS(d)/86400, ""m:ss"")
   )
)"),"")</f>
        <v/>
      </c>
      <c r="G36" s="39"/>
    </row>
    <row r="37">
      <c r="A37" s="40"/>
      <c r="B37" s="41"/>
      <c r="C37" s="41"/>
      <c r="D37" s="41"/>
      <c r="E37" s="19" t="str">
        <f>IFERROR(__xludf.DUMMYFUNCTION("IF(COUNTA(B37:D37)=0,"""", 
 TEXT(
   AVERAGE(
     ARRAYFORMULA(
       IF(B37:D37="""",
          ,
          IF(REGEXMATCH(B37:D37,""^\d+:\d+$|^\d+:\d+\.\d+$""),
             VALUE(LEFT(B37:D37,FIND("":"",B37:D37)-1))*60 + VALUE(MID(B37:D37,FIND("":"","&amp;"B37:D37)+1,10)),
             VALUE(B37:D37))
       )
     )
   )/86400,
   ""m:ss.0""
 )
)"),"")</f>
        <v/>
      </c>
      <c r="F37" s="17" t="str">
        <f>IFERROR(__xludf.DUMMYFUNCTION("IF(OR(E37="""", NOT(REGEXMATCH(E36,""^\d+:\d+$""))), """",
   LET(
     currSec, VALUE(LEFT(E37,FIND("":"",E37)-1))*60 + VALUE(MID(E37,FIND("":"",E37)+1,10)),
     prevSec, VALUE(LEFT(E36,FIND("":"",E36)-1))*60 + VALUE(MID(E36,FIND("":"",E36)+1,10)),
    "&amp;" d, currSec - prevSec,
     sign, IF(d&gt;0, ""+"", IF(d&lt;0, ""–"", """")),
     sign &amp; TEXT(ABS(d)/86400, ""m:ss"")
   )
)"),"")</f>
        <v/>
      </c>
      <c r="G37" s="39"/>
    </row>
    <row r="38">
      <c r="A38" s="40"/>
      <c r="B38" s="41"/>
      <c r="C38" s="41"/>
      <c r="D38" s="41"/>
      <c r="E38" s="19" t="str">
        <f>IFERROR(__xludf.DUMMYFUNCTION("IF(COUNTA(B38:D38)=0,"""", 
 TEXT(
   AVERAGE(
     ARRAYFORMULA(
       IF(B38:D38="""",
          ,
          IF(REGEXMATCH(B38:D38,""^\d+:\d+$|^\d+:\d+\.\d+$""),
             VALUE(LEFT(B38:D38,FIND("":"",B38:D38)-1))*60 + VALUE(MID(B38:D38,FIND("":"","&amp;"B38:D38)+1,10)),
             VALUE(B38:D38))
       )
     )
   )/86400,
   ""m:ss.0""
 )
)"),"")</f>
        <v/>
      </c>
      <c r="F38" s="17" t="str">
        <f>IFERROR(__xludf.DUMMYFUNCTION("IF(OR(E38="""", NOT(REGEXMATCH(E37,""^\d+:\d+$""))), """",
   LET(
     currSec, VALUE(LEFT(E38,FIND("":"",E38)-1))*60 + VALUE(MID(E38,FIND("":"",E38)+1,10)),
     prevSec, VALUE(LEFT(E37,FIND("":"",E37)-1))*60 + VALUE(MID(E37,FIND("":"",E37)+1,10)),
    "&amp;" d, currSec - prevSec,
     sign, IF(d&gt;0, ""+"", IF(d&lt;0, ""–"", """")),
     sign &amp; TEXT(ABS(d)/86400, ""m:ss"")
   )
)"),"")</f>
        <v/>
      </c>
      <c r="G38" s="39"/>
    </row>
    <row r="39">
      <c r="A39" s="40"/>
      <c r="B39" s="41"/>
      <c r="C39" s="41"/>
      <c r="D39" s="41"/>
      <c r="E39" s="19" t="str">
        <f>IFERROR(__xludf.DUMMYFUNCTION("IF(COUNTA(B39:D39)=0,"""", 
 TEXT(
   AVERAGE(
     ARRAYFORMULA(
       IF(B39:D39="""",
          ,
          IF(REGEXMATCH(B39:D39,""^\d+:\d+$|^\d+:\d+\.\d+$""),
             VALUE(LEFT(B39:D39,FIND("":"",B39:D39)-1))*60 + VALUE(MID(B39:D39,FIND("":"","&amp;"B39:D39)+1,10)),
             VALUE(B39:D39))
       )
     )
   )/86400,
   ""m:ss.0""
 )
)"),"")</f>
        <v/>
      </c>
      <c r="F39" s="17" t="str">
        <f>IFERROR(__xludf.DUMMYFUNCTION("IF(OR(E39="""", NOT(REGEXMATCH(E38,""^\d+:\d+$""))), """",
   LET(
     currSec, VALUE(LEFT(E39,FIND("":"",E39)-1))*60 + VALUE(MID(E39,FIND("":"",E39)+1,10)),
     prevSec, VALUE(LEFT(E38,FIND("":"",E38)-1))*60 + VALUE(MID(E38,FIND("":"",E38)+1,10)),
    "&amp;" d, currSec - prevSec,
     sign, IF(d&gt;0, ""+"", IF(d&lt;0, ""–"", """")),
     sign &amp; TEXT(ABS(d)/86400, ""m:ss"")
   )
)"),"")</f>
        <v/>
      </c>
      <c r="G39" s="39"/>
    </row>
    <row r="40">
      <c r="A40" s="40"/>
      <c r="B40" s="41"/>
      <c r="C40" s="41"/>
      <c r="D40" s="41"/>
      <c r="E40" s="19" t="str">
        <f>IFERROR(__xludf.DUMMYFUNCTION("IF(COUNTA(B40:D40)=0,"""", 
 TEXT(
   AVERAGE(
     ARRAYFORMULA(
       IF(B40:D40="""",
          ,
          IF(REGEXMATCH(B40:D40,""^\d+:\d+$|^\d+:\d+\.\d+$""),
             VALUE(LEFT(B40:D40,FIND("":"",B40:D40)-1))*60 + VALUE(MID(B40:D40,FIND("":"","&amp;"B40:D40)+1,10)),
             VALUE(B40:D40))
       )
     )
   )/86400,
   ""m:ss.0""
 )
)"),"")</f>
        <v/>
      </c>
      <c r="F40" s="17" t="str">
        <f>IFERROR(__xludf.DUMMYFUNCTION("IF(OR(E40="""", NOT(REGEXMATCH(E39,""^\d+:\d+$""))), """",
   LET(
     currSec, VALUE(LEFT(E40,FIND("":"",E40)-1))*60 + VALUE(MID(E40,FIND("":"",E40)+1,10)),
     prevSec, VALUE(LEFT(E39,FIND("":"",E39)-1))*60 + VALUE(MID(E39,FIND("":"",E39)+1,10)),
    "&amp;" d, currSec - prevSec,
     sign, IF(d&gt;0, ""+"", IF(d&lt;0, ""–"", """")),
     sign &amp; TEXT(ABS(d)/86400, ""m:ss"")
   )
)"),"")</f>
        <v/>
      </c>
      <c r="G40" s="39"/>
    </row>
    <row r="41">
      <c r="A41" s="40"/>
      <c r="B41" s="41"/>
      <c r="C41" s="41"/>
      <c r="D41" s="41"/>
      <c r="E41" s="19" t="str">
        <f>IFERROR(__xludf.DUMMYFUNCTION("IF(COUNTA(B41:D41)=0,"""", 
 TEXT(
   AVERAGE(
     ARRAYFORMULA(
       IF(B41:D41="""",
          ,
          IF(REGEXMATCH(B41:D41,""^\d+:\d+$|^\d+:\d+\.\d+$""),
             VALUE(LEFT(B41:D41,FIND("":"",B41:D41)-1))*60 + VALUE(MID(B41:D41,FIND("":"","&amp;"B41:D41)+1,10)),
             VALUE(B41:D41))
       )
     )
   )/86400,
   ""m:ss.0""
 )
)"),"")</f>
        <v/>
      </c>
      <c r="F41" s="17" t="str">
        <f>IFERROR(__xludf.DUMMYFUNCTION("IF(OR(E41="""", NOT(REGEXMATCH(E40,""^\d+:\d+$""))), """",
   LET(
     currSec, VALUE(LEFT(E41,FIND("":"",E41)-1))*60 + VALUE(MID(E41,FIND("":"",E41)+1,10)),
     prevSec, VALUE(LEFT(E40,FIND("":"",E40)-1))*60 + VALUE(MID(E40,FIND("":"",E40)+1,10)),
    "&amp;" d, currSec - prevSec,
     sign, IF(d&gt;0, ""+"", IF(d&lt;0, ""–"", """")),
     sign &amp; TEXT(ABS(d)/86400, ""m:ss"")
   )
)"),"")</f>
        <v/>
      </c>
      <c r="G41" s="39"/>
    </row>
    <row r="42">
      <c r="A42" s="40"/>
      <c r="B42" s="41"/>
      <c r="C42" s="41"/>
      <c r="D42" s="41"/>
      <c r="E42" s="19" t="str">
        <f>IFERROR(__xludf.DUMMYFUNCTION("IF(COUNTA(B42:D42)=0,"""", 
 TEXT(
   AVERAGE(
     ARRAYFORMULA(
       IF(B42:D42="""",
          ,
          IF(REGEXMATCH(B42:D42,""^\d+:\d+$|^\d+:\d+\.\d+$""),
             VALUE(LEFT(B42:D42,FIND("":"",B42:D42)-1))*60 + VALUE(MID(B42:D42,FIND("":"","&amp;"B42:D42)+1,10)),
             VALUE(B42:D42))
       )
     )
   )/86400,
   ""m:ss.0""
 )
)"),"")</f>
        <v/>
      </c>
      <c r="F42" s="17" t="str">
        <f>IFERROR(__xludf.DUMMYFUNCTION("IF(OR(E42="""", NOT(REGEXMATCH(E41,""^\d+:\d+$""))), """",
   LET(
     currSec, VALUE(LEFT(E42,FIND("":"",E42)-1))*60 + VALUE(MID(E42,FIND("":"",E42)+1,10)),
     prevSec, VALUE(LEFT(E41,FIND("":"",E41)-1))*60 + VALUE(MID(E41,FIND("":"",E41)+1,10)),
    "&amp;" d, currSec - prevSec,
     sign, IF(d&gt;0, ""+"", IF(d&lt;0, ""–"", """")),
     sign &amp; TEXT(ABS(d)/86400, ""m:ss"")
   )
)"),"")</f>
        <v/>
      </c>
      <c r="G42" s="39"/>
    </row>
    <row r="43">
      <c r="A43" s="40"/>
      <c r="B43" s="41"/>
      <c r="C43" s="41"/>
      <c r="D43" s="41"/>
      <c r="E43" s="19" t="str">
        <f>IFERROR(__xludf.DUMMYFUNCTION("IF(COUNTA(B43:D43)=0,"""", 
 TEXT(
   AVERAGE(
     ARRAYFORMULA(
       IF(B43:D43="""",
          ,
          IF(REGEXMATCH(B43:D43,""^\d+:\d+$|^\d+:\d+\.\d+$""),
             VALUE(LEFT(B43:D43,FIND("":"",B43:D43)-1))*60 + VALUE(MID(B43:D43,FIND("":"","&amp;"B43:D43)+1,10)),
             VALUE(B43:D43))
       )
     )
   )/86400,
   ""m:ss.0""
 )
)"),"")</f>
        <v/>
      </c>
      <c r="F43" s="17" t="str">
        <f>IFERROR(__xludf.DUMMYFUNCTION("IF(OR(E43="""", NOT(REGEXMATCH(E42,""^\d+:\d+$""))), """",
   LET(
     currSec, VALUE(LEFT(E43,FIND("":"",E43)-1))*60 + VALUE(MID(E43,FIND("":"",E43)+1,10)),
     prevSec, VALUE(LEFT(E42,FIND("":"",E42)-1))*60 + VALUE(MID(E42,FIND("":"",E42)+1,10)),
    "&amp;" d, currSec - prevSec,
     sign, IF(d&gt;0, ""+"", IF(d&lt;0, ""–"", """")),
     sign &amp; TEXT(ABS(d)/86400, ""m:ss"")
   )
)"),"")</f>
        <v/>
      </c>
      <c r="G43" s="39"/>
    </row>
    <row r="44">
      <c r="A44" s="40"/>
      <c r="B44" s="41"/>
      <c r="C44" s="41"/>
      <c r="D44" s="41"/>
      <c r="E44" s="19" t="str">
        <f>IFERROR(__xludf.DUMMYFUNCTION("IF(COUNTA(B44:D44)=0,"""", 
 TEXT(
   AVERAGE(
     ARRAYFORMULA(
       IF(B44:D44="""",
          ,
          IF(REGEXMATCH(B44:D44,""^\d+:\d+$|^\d+:\d+\.\d+$""),
             VALUE(LEFT(B44:D44,FIND("":"",B44:D44)-1))*60 + VALUE(MID(B44:D44,FIND("":"","&amp;"B44:D44)+1,10)),
             VALUE(B44:D44))
       )
     )
   )/86400,
   ""m:ss.0""
 )
)"),"")</f>
        <v/>
      </c>
      <c r="F44" s="17" t="str">
        <f>IFERROR(__xludf.DUMMYFUNCTION("IF(OR(E44="""", NOT(REGEXMATCH(E43,""^\d+:\d+$""))), """",
   LET(
     currSec, VALUE(LEFT(E44,FIND("":"",E44)-1))*60 + VALUE(MID(E44,FIND("":"",E44)+1,10)),
     prevSec, VALUE(LEFT(E43,FIND("":"",E43)-1))*60 + VALUE(MID(E43,FIND("":"",E43)+1,10)),
    "&amp;" d, currSec - prevSec,
     sign, IF(d&gt;0, ""+"", IF(d&lt;0, ""–"", """")),
     sign &amp; TEXT(ABS(d)/86400, ""m:ss"")
   )
)"),"")</f>
        <v/>
      </c>
      <c r="G44" s="39"/>
    </row>
    <row r="45">
      <c r="A45" s="40"/>
      <c r="B45" s="41"/>
      <c r="C45" s="41"/>
      <c r="D45" s="41"/>
      <c r="E45" s="19" t="str">
        <f>IFERROR(__xludf.DUMMYFUNCTION("IF(COUNTA(B45:D45)=0,"""", 
 TEXT(
   AVERAGE(
     ARRAYFORMULA(
       IF(B45:D45="""",
          ,
          IF(REGEXMATCH(B45:D45,""^\d+:\d+$|^\d+:\d+\.\d+$""),
             VALUE(LEFT(B45:D45,FIND("":"",B45:D45)-1))*60 + VALUE(MID(B45:D45,FIND("":"","&amp;"B45:D45)+1,10)),
             VALUE(B45:D45))
       )
     )
   )/86400,
   ""m:ss.0""
 )
)"),"")</f>
        <v/>
      </c>
      <c r="F45" s="17" t="str">
        <f>IFERROR(__xludf.DUMMYFUNCTION("IF(OR(E45="""", NOT(REGEXMATCH(E44,""^\d+:\d+$""))), """",
   LET(
     currSec, VALUE(LEFT(E45,FIND("":"",E45)-1))*60 + VALUE(MID(E45,FIND("":"",E45)+1,10)),
     prevSec, VALUE(LEFT(E44,FIND("":"",E44)-1))*60 + VALUE(MID(E44,FIND("":"",E44)+1,10)),
    "&amp;" d, currSec - prevSec,
     sign, IF(d&gt;0, ""+"", IF(d&lt;0, ""–"", """")),
     sign &amp; TEXT(ABS(d)/86400, ""m:ss"")
   )
)"),"")</f>
        <v/>
      </c>
      <c r="G45" s="39"/>
    </row>
    <row r="46">
      <c r="A46" s="40"/>
      <c r="B46" s="41"/>
      <c r="C46" s="41"/>
      <c r="D46" s="41"/>
      <c r="E46" s="19" t="str">
        <f>IFERROR(__xludf.DUMMYFUNCTION("IF(COUNTA(B46:D46)=0,"""", 
 TEXT(
   AVERAGE(
     ARRAYFORMULA(
       IF(B46:D46="""",
          ,
          IF(REGEXMATCH(B46:D46,""^\d+:\d+$|^\d+:\d+\.\d+$""),
             VALUE(LEFT(B46:D46,FIND("":"",B46:D46)-1))*60 + VALUE(MID(B46:D46,FIND("":"","&amp;"B46:D46)+1,10)),
             VALUE(B46:D46))
       )
     )
   )/86400,
   ""m:ss.0""
 )
)"),"")</f>
        <v/>
      </c>
      <c r="F46" s="17" t="str">
        <f>IFERROR(__xludf.DUMMYFUNCTION("IF(OR(E46="""", NOT(REGEXMATCH(E45,""^\d+:\d+$""))), """",
   LET(
     currSec, VALUE(LEFT(E46,FIND("":"",E46)-1))*60 + VALUE(MID(E46,FIND("":"",E46)+1,10)),
     prevSec, VALUE(LEFT(E45,FIND("":"",E45)-1))*60 + VALUE(MID(E45,FIND("":"",E45)+1,10)),
    "&amp;" d, currSec - prevSec,
     sign, IF(d&gt;0, ""+"", IF(d&lt;0, ""–"", """")),
     sign &amp; TEXT(ABS(d)/86400, ""m:ss"")
   )
)"),"")</f>
        <v/>
      </c>
      <c r="G46" s="39"/>
    </row>
    <row r="47">
      <c r="A47" s="40"/>
      <c r="B47" s="41"/>
      <c r="C47" s="41"/>
      <c r="D47" s="41"/>
      <c r="E47" s="19" t="str">
        <f>IFERROR(__xludf.DUMMYFUNCTION("IF(COUNTA(B47:D47)=0,"""", 
 TEXT(
   AVERAGE(
     ARRAYFORMULA(
       IF(B47:D47="""",
          ,
          IF(REGEXMATCH(B47:D47,""^\d+:\d+$|^\d+:\d+\.\d+$""),
             VALUE(LEFT(B47:D47,FIND("":"",B47:D47)-1))*60 + VALUE(MID(B47:D47,FIND("":"","&amp;"B47:D47)+1,10)),
             VALUE(B47:D47))
       )
     )
   )/86400,
   ""m:ss.0""
 )
)"),"")</f>
        <v/>
      </c>
      <c r="F47" s="17" t="str">
        <f>IFERROR(__xludf.DUMMYFUNCTION("IF(OR(E47="""", NOT(REGEXMATCH(E46,""^\d+:\d+$""))), """",
   LET(
     currSec, VALUE(LEFT(E47,FIND("":"",E47)-1))*60 + VALUE(MID(E47,FIND("":"",E47)+1,10)),
     prevSec, VALUE(LEFT(E46,FIND("":"",E46)-1))*60 + VALUE(MID(E46,FIND("":"",E46)+1,10)),
    "&amp;" d, currSec - prevSec,
     sign, IF(d&gt;0, ""+"", IF(d&lt;0, ""–"", """")),
     sign &amp; TEXT(ABS(d)/86400, ""m:ss"")
   )
)"),"")</f>
        <v/>
      </c>
      <c r="G47" s="39"/>
    </row>
    <row r="48">
      <c r="A48" s="40"/>
      <c r="B48" s="41"/>
      <c r="C48" s="41"/>
      <c r="D48" s="41"/>
      <c r="E48" s="19" t="str">
        <f>IFERROR(__xludf.DUMMYFUNCTION("IF(COUNTA(B48:D48)=0,"""", 
 TEXT(
   AVERAGE(
     ARRAYFORMULA(
       IF(B48:D48="""",
          ,
          IF(REGEXMATCH(B48:D48,""^\d+:\d+$|^\d+:\d+\.\d+$""),
             VALUE(LEFT(B48:D48,FIND("":"",B48:D48)-1))*60 + VALUE(MID(B48:D48,FIND("":"","&amp;"B48:D48)+1,10)),
             VALUE(B48:D48))
       )
     )
   )/86400,
   ""m:ss.0""
 )
)"),"")</f>
        <v/>
      </c>
      <c r="F48" s="17" t="str">
        <f>IFERROR(__xludf.DUMMYFUNCTION("IF(OR(E48="""", NOT(REGEXMATCH(E47,""^\d+:\d+$""))), """",
   LET(
     currSec, VALUE(LEFT(E48,FIND("":"",E48)-1))*60 + VALUE(MID(E48,FIND("":"",E48)+1,10)),
     prevSec, VALUE(LEFT(E47,FIND("":"",E47)-1))*60 + VALUE(MID(E47,FIND("":"",E47)+1,10)),
    "&amp;" d, currSec - prevSec,
     sign, IF(d&gt;0, ""+"", IF(d&lt;0, ""–"", """")),
     sign &amp; TEXT(ABS(d)/86400, ""m:ss"")
   )
)"),"")</f>
        <v/>
      </c>
      <c r="G48" s="39"/>
    </row>
    <row r="49">
      <c r="A49" s="40"/>
      <c r="B49" s="41"/>
      <c r="C49" s="41"/>
      <c r="D49" s="41"/>
      <c r="E49" s="19" t="str">
        <f>IFERROR(__xludf.DUMMYFUNCTION("IF(COUNTA(B49:D49)=0,"""", 
 TEXT(
   AVERAGE(
     ARRAYFORMULA(
       IF(B49:D49="""",
          ,
          IF(REGEXMATCH(B49:D49,""^\d+:\d+$|^\d+:\d+\.\d+$""),
             VALUE(LEFT(B49:D49,FIND("":"",B49:D49)-1))*60 + VALUE(MID(B49:D49,FIND("":"","&amp;"B49:D49)+1,10)),
             VALUE(B49:D49))
       )
     )
   )/86400,
   ""m:ss.0""
 )
)"),"")</f>
        <v/>
      </c>
      <c r="F49" s="17" t="str">
        <f>IFERROR(__xludf.DUMMYFUNCTION("IF(OR(E49="""", NOT(REGEXMATCH(E48,""^\d+:\d+$""))), """",
   LET(
     currSec, VALUE(LEFT(E49,FIND("":"",E49)-1))*60 + VALUE(MID(E49,FIND("":"",E49)+1,10)),
     prevSec, VALUE(LEFT(E48,FIND("":"",E48)-1))*60 + VALUE(MID(E48,FIND("":"",E48)+1,10)),
    "&amp;" d, currSec - prevSec,
     sign, IF(d&gt;0, ""+"", IF(d&lt;0, ""–"", """")),
     sign &amp; TEXT(ABS(d)/86400, ""m:ss"")
   )
)"),"")</f>
        <v/>
      </c>
      <c r="G49" s="39"/>
    </row>
    <row r="50">
      <c r="A50" s="40"/>
      <c r="B50" s="41"/>
      <c r="C50" s="41"/>
      <c r="D50" s="41"/>
      <c r="E50" s="19" t="str">
        <f>IFERROR(__xludf.DUMMYFUNCTION("IF(COUNTA(B50:D50)=0,"""", 
 TEXT(
   AVERAGE(
     ARRAYFORMULA(
       IF(B50:D50="""",
          ,
          IF(REGEXMATCH(B50:D50,""^\d+:\d+$|^\d+:\d+\.\d+$""),
             VALUE(LEFT(B50:D50,FIND("":"",B50:D50)-1))*60 + VALUE(MID(B50:D50,FIND("":"","&amp;"B50:D50)+1,10)),
             VALUE(B50:D50))
       )
     )
   )/86400,
   ""m:ss.0""
 )
)"),"")</f>
        <v/>
      </c>
      <c r="F50" s="17" t="str">
        <f>IFERROR(__xludf.DUMMYFUNCTION("IF(OR(E50="""", NOT(REGEXMATCH(E49,""^\d+:\d+$""))), """",
   LET(
     currSec, VALUE(LEFT(E50,FIND("":"",E50)-1))*60 + VALUE(MID(E50,FIND("":"",E50)+1,10)),
     prevSec, VALUE(LEFT(E49,FIND("":"",E49)-1))*60 + VALUE(MID(E49,FIND("":"",E49)+1,10)),
    "&amp;" d, currSec - prevSec,
     sign, IF(d&gt;0, ""+"", IF(d&lt;0, ""–"", """")),
     sign &amp; TEXT(ABS(d)/86400, ""m:ss"")
   )
)"),"")</f>
        <v/>
      </c>
      <c r="G50" s="39"/>
    </row>
    <row r="51">
      <c r="A51" s="40"/>
      <c r="B51" s="41"/>
      <c r="C51" s="41"/>
      <c r="D51" s="41"/>
      <c r="E51" s="19" t="str">
        <f>IFERROR(__xludf.DUMMYFUNCTION("IF(COUNTA(B51:D51)=0,"""", 
 TEXT(
   AVERAGE(
     ARRAYFORMULA(
       IF(B51:D51="""",
          ,
          IF(REGEXMATCH(B51:D51,""^\d+:\d+$|^\d+:\d+\.\d+$""),
             VALUE(LEFT(B51:D51,FIND("":"",B51:D51)-1))*60 + VALUE(MID(B51:D51,FIND("":"","&amp;"B51:D51)+1,10)),
             VALUE(B51:D51))
       )
     )
   )/86400,
   ""m:ss.0""
 )
)"),"")</f>
        <v/>
      </c>
      <c r="F51" s="17" t="str">
        <f>IFERROR(__xludf.DUMMYFUNCTION("IF(OR(E51="""", NOT(REGEXMATCH(E50,""^\d+:\d+$""))), """",
   LET(
     currSec, VALUE(LEFT(E51,FIND("":"",E51)-1))*60 + VALUE(MID(E51,FIND("":"",E51)+1,10)),
     prevSec, VALUE(LEFT(E50,FIND("":"",E50)-1))*60 + VALUE(MID(E50,FIND("":"",E50)+1,10)),
    "&amp;" d, currSec - prevSec,
     sign, IF(d&gt;0, ""+"", IF(d&lt;0, ""–"", """")),
     sign &amp; TEXT(ABS(d)/86400, ""m:ss"")
   )
)"),"")</f>
        <v/>
      </c>
      <c r="G51" s="39"/>
    </row>
    <row r="52">
      <c r="A52" s="40"/>
      <c r="B52" s="41"/>
      <c r="C52" s="41"/>
      <c r="D52" s="41"/>
      <c r="E52" s="19" t="str">
        <f>IFERROR(__xludf.DUMMYFUNCTION("IF(COUNTA(B52:D52)=0,"""", 
 TEXT(
   AVERAGE(
     ARRAYFORMULA(
       IF(B52:D52="""",
          ,
          IF(REGEXMATCH(B52:D52,""^\d+:\d+$|^\d+:\d+\.\d+$""),
             VALUE(LEFT(B52:D52,FIND("":"",B52:D52)-1))*60 + VALUE(MID(B52:D52,FIND("":"","&amp;"B52:D52)+1,10)),
             VALUE(B52:D52))
       )
     )
   )/86400,
   ""m:ss.0""
 )
)"),"")</f>
        <v/>
      </c>
      <c r="F52" s="17" t="str">
        <f>IFERROR(__xludf.DUMMYFUNCTION("IF(OR(E52="""", NOT(REGEXMATCH(E51,""^\d+:\d+$""))), """",
   LET(
     currSec, VALUE(LEFT(E52,FIND("":"",E52)-1))*60 + VALUE(MID(E52,FIND("":"",E52)+1,10)),
     prevSec, VALUE(LEFT(E51,FIND("":"",E51)-1))*60 + VALUE(MID(E51,FIND("":"",E51)+1,10)),
    "&amp;" d, currSec - prevSec,
     sign, IF(d&gt;0, ""+"", IF(d&lt;0, ""–"", """")),
     sign &amp; TEXT(ABS(d)/86400, ""m:ss"")
   )
)"),"")</f>
        <v/>
      </c>
      <c r="G52" s="39"/>
    </row>
    <row r="53">
      <c r="A53" s="40"/>
      <c r="B53" s="41"/>
      <c r="C53" s="41"/>
      <c r="D53" s="41"/>
      <c r="E53" s="19" t="str">
        <f>IFERROR(__xludf.DUMMYFUNCTION("IF(COUNTA(B53:D53)=0,"""", 
 TEXT(
   AVERAGE(
     ARRAYFORMULA(
       IF(B53:D53="""",
          ,
          IF(REGEXMATCH(B53:D53,""^\d+:\d+$|^\d+:\d+\.\d+$""),
             VALUE(LEFT(B53:D53,FIND("":"",B53:D53)-1))*60 + VALUE(MID(B53:D53,FIND("":"","&amp;"B53:D53)+1,10)),
             VALUE(B53:D53))
       )
     )
   )/86400,
   ""m:ss.0""
 )
)"),"")</f>
        <v/>
      </c>
      <c r="F53" s="17" t="str">
        <f>IFERROR(__xludf.DUMMYFUNCTION("IF(OR(E53="""", NOT(REGEXMATCH(E52,""^\d+:\d+$""))), """",
   LET(
     currSec, VALUE(LEFT(E53,FIND("":"",E53)-1))*60 + VALUE(MID(E53,FIND("":"",E53)+1,10)),
     prevSec, VALUE(LEFT(E52,FIND("":"",E52)-1))*60 + VALUE(MID(E52,FIND("":"",E52)+1,10)),
    "&amp;" d, currSec - prevSec,
     sign, IF(d&gt;0, ""+"", IF(d&lt;0, ""–"", """")),
     sign &amp; TEXT(ABS(d)/86400, ""m:ss"")
   )
)"),"")</f>
        <v/>
      </c>
      <c r="G53" s="39"/>
    </row>
    <row r="54">
      <c r="A54" s="40"/>
      <c r="B54" s="41"/>
      <c r="C54" s="41"/>
      <c r="D54" s="41"/>
      <c r="E54" s="19" t="str">
        <f>IFERROR(__xludf.DUMMYFUNCTION("IF(COUNTA(B54:D54)=0,"""", 
 TEXT(
   AVERAGE(
     ARRAYFORMULA(
       IF(B54:D54="""",
          ,
          IF(REGEXMATCH(B54:D54,""^\d+:\d+$|^\d+:\d+\.\d+$""),
             VALUE(LEFT(B54:D54,FIND("":"",B54:D54)-1))*60 + VALUE(MID(B54:D54,FIND("":"","&amp;"B54:D54)+1,10)),
             VALUE(B54:D54))
       )
     )
   )/86400,
   ""m:ss.0""
 )
)"),"")</f>
        <v/>
      </c>
      <c r="F54" s="17" t="str">
        <f>IFERROR(__xludf.DUMMYFUNCTION("IF(OR(E54="""", NOT(REGEXMATCH(E53,""^\d+:\d+$""))), """",
   LET(
     currSec, VALUE(LEFT(E54,FIND("":"",E54)-1))*60 + VALUE(MID(E54,FIND("":"",E54)+1,10)),
     prevSec, VALUE(LEFT(E53,FIND("":"",E53)-1))*60 + VALUE(MID(E53,FIND("":"",E53)+1,10)),
    "&amp;" d, currSec - prevSec,
     sign, IF(d&gt;0, ""+"", IF(d&lt;0, ""–"", """")),
     sign &amp; TEXT(ABS(d)/86400, ""m:ss"")
   )
)"),"")</f>
        <v/>
      </c>
      <c r="G54" s="39"/>
    </row>
    <row r="55">
      <c r="A55" s="40"/>
      <c r="B55" s="41"/>
      <c r="C55" s="41"/>
      <c r="D55" s="41"/>
      <c r="E55" s="19" t="str">
        <f>IFERROR(__xludf.DUMMYFUNCTION("IF(COUNTA(B55:D55)=0,"""", 
 TEXT(
   AVERAGE(
     ARRAYFORMULA(
       IF(B55:D55="""",
          ,
          IF(REGEXMATCH(B55:D55,""^\d+:\d+$|^\d+:\d+\.\d+$""),
             VALUE(LEFT(B55:D55,FIND("":"",B55:D55)-1))*60 + VALUE(MID(B55:D55,FIND("":"","&amp;"B55:D55)+1,10)),
             VALUE(B55:D55))
       )
     )
   )/86400,
   ""m:ss.0""
 )
)"),"")</f>
        <v/>
      </c>
      <c r="F55" s="17" t="str">
        <f>IFERROR(__xludf.DUMMYFUNCTION("IF(OR(E55="""", NOT(REGEXMATCH(E54,""^\d+:\d+$""))), """",
   LET(
     currSec, VALUE(LEFT(E55,FIND("":"",E55)-1))*60 + VALUE(MID(E55,FIND("":"",E55)+1,10)),
     prevSec, VALUE(LEFT(E54,FIND("":"",E54)-1))*60 + VALUE(MID(E54,FIND("":"",E54)+1,10)),
    "&amp;" d, currSec - prevSec,
     sign, IF(d&gt;0, ""+"", IF(d&lt;0, ""–"", """")),
     sign &amp; TEXT(ABS(d)/86400, ""m:ss"")
   )
)"),"")</f>
        <v/>
      </c>
      <c r="G55" s="39"/>
    </row>
    <row r="56">
      <c r="A56" s="40"/>
      <c r="B56" s="41"/>
      <c r="C56" s="41"/>
      <c r="D56" s="41"/>
      <c r="E56" s="19" t="str">
        <f>IFERROR(__xludf.DUMMYFUNCTION("IF(COUNTA(B56:D56)=0,"""", 
 TEXT(
   AVERAGE(
     ARRAYFORMULA(
       IF(B56:D56="""",
          ,
          IF(REGEXMATCH(B56:D56,""^\d+:\d+$|^\d+:\d+\.\d+$""),
             VALUE(LEFT(B56:D56,FIND("":"",B56:D56)-1))*60 + VALUE(MID(B56:D56,FIND("":"","&amp;"B56:D56)+1,10)),
             VALUE(B56:D56))
       )
     )
   )/86400,
   ""m:ss.0""
 )
)"),"")</f>
        <v/>
      </c>
      <c r="F56" s="17" t="str">
        <f>IFERROR(__xludf.DUMMYFUNCTION("IF(OR(E56="""", NOT(REGEXMATCH(E55,""^\d+:\d+$""))), """",
   LET(
     currSec, VALUE(LEFT(E56,FIND("":"",E56)-1))*60 + VALUE(MID(E56,FIND("":"",E56)+1,10)),
     prevSec, VALUE(LEFT(E55,FIND("":"",E55)-1))*60 + VALUE(MID(E55,FIND("":"",E55)+1,10)),
    "&amp;" d, currSec - prevSec,
     sign, IF(d&gt;0, ""+"", IF(d&lt;0, ""–"", """")),
     sign &amp; TEXT(ABS(d)/86400, ""m:ss"")
   )
)"),"")</f>
        <v/>
      </c>
      <c r="G56" s="39"/>
    </row>
    <row r="57">
      <c r="A57" s="40"/>
      <c r="B57" s="41"/>
      <c r="C57" s="41"/>
      <c r="D57" s="41"/>
      <c r="E57" s="19" t="str">
        <f>IFERROR(__xludf.DUMMYFUNCTION("IF(COUNTA(B57:D57)=0,"""", 
 TEXT(
   AVERAGE(
     ARRAYFORMULA(
       IF(B57:D57="""",
          ,
          IF(REGEXMATCH(B57:D57,""^\d+:\d+$|^\d+:\d+\.\d+$""),
             VALUE(LEFT(B57:D57,FIND("":"",B57:D57)-1))*60 + VALUE(MID(B57:D57,FIND("":"","&amp;"B57:D57)+1,10)),
             VALUE(B57:D57))
       )
     )
   )/86400,
   ""m:ss.0""
 )
)"),"")</f>
        <v/>
      </c>
      <c r="F57" s="17" t="str">
        <f>IFERROR(__xludf.DUMMYFUNCTION("IF(OR(E57="""", NOT(REGEXMATCH(E56,""^\d+:\d+$""))), """",
   LET(
     currSec, VALUE(LEFT(E57,FIND("":"",E57)-1))*60 + VALUE(MID(E57,FIND("":"",E57)+1,10)),
     prevSec, VALUE(LEFT(E56,FIND("":"",E56)-1))*60 + VALUE(MID(E56,FIND("":"",E56)+1,10)),
    "&amp;" d, currSec - prevSec,
     sign, IF(d&gt;0, ""+"", IF(d&lt;0, ""–"", """")),
     sign &amp; TEXT(ABS(d)/86400, ""m:ss"")
   )
)"),"")</f>
        <v/>
      </c>
      <c r="G57" s="39"/>
    </row>
    <row r="58">
      <c r="A58" s="40"/>
      <c r="B58" s="41"/>
      <c r="C58" s="41"/>
      <c r="D58" s="41"/>
      <c r="E58" s="19" t="str">
        <f>IFERROR(__xludf.DUMMYFUNCTION("IF(COUNTA(B58:D58)=0,"""", 
 TEXT(
   AVERAGE(
     ARRAYFORMULA(
       IF(B58:D58="""",
          ,
          IF(REGEXMATCH(B58:D58,""^\d+:\d+$|^\d+:\d+\.\d+$""),
             VALUE(LEFT(B58:D58,FIND("":"",B58:D58)-1))*60 + VALUE(MID(B58:D58,FIND("":"","&amp;"B58:D58)+1,10)),
             VALUE(B58:D58))
       )
     )
   )/86400,
   ""m:ss.0""
 )
)"),"")</f>
        <v/>
      </c>
      <c r="F58" s="17" t="str">
        <f>IFERROR(__xludf.DUMMYFUNCTION("IF(OR(E58="""", NOT(REGEXMATCH(E57,""^\d+:\d+$""))), """",
   LET(
     currSec, VALUE(LEFT(E58,FIND("":"",E58)-1))*60 + VALUE(MID(E58,FIND("":"",E58)+1,10)),
     prevSec, VALUE(LEFT(E57,FIND("":"",E57)-1))*60 + VALUE(MID(E57,FIND("":"",E57)+1,10)),
    "&amp;" d, currSec - prevSec,
     sign, IF(d&gt;0, ""+"", IF(d&lt;0, ""–"", """")),
     sign &amp; TEXT(ABS(d)/86400, ""m:ss"")
   )
)"),"")</f>
        <v/>
      </c>
      <c r="G58" s="39"/>
    </row>
    <row r="59">
      <c r="A59" s="40"/>
      <c r="B59" s="41"/>
      <c r="C59" s="41"/>
      <c r="D59" s="41"/>
      <c r="E59" s="19" t="str">
        <f>IFERROR(__xludf.DUMMYFUNCTION("IF(COUNTA(B59:D59)=0,"""", 
 TEXT(
   AVERAGE(
     ARRAYFORMULA(
       IF(B59:D59="""",
          ,
          IF(REGEXMATCH(B59:D59,""^\d+:\d+$|^\d+:\d+\.\d+$""),
             VALUE(LEFT(B59:D59,FIND("":"",B59:D59)-1))*60 + VALUE(MID(B59:D59,FIND("":"","&amp;"B59:D59)+1,10)),
             VALUE(B59:D59))
       )
     )
   )/86400,
   ""m:ss.0""
 )
)"),"")</f>
        <v/>
      </c>
      <c r="F59" s="17" t="str">
        <f>IFERROR(__xludf.DUMMYFUNCTION("IF(OR(E59="""", NOT(REGEXMATCH(E58,""^\d+:\d+$""))), """",
   LET(
     currSec, VALUE(LEFT(E59,FIND("":"",E59)-1))*60 + VALUE(MID(E59,FIND("":"",E59)+1,10)),
     prevSec, VALUE(LEFT(E58,FIND("":"",E58)-1))*60 + VALUE(MID(E58,FIND("":"",E58)+1,10)),
    "&amp;" d, currSec - prevSec,
     sign, IF(d&gt;0, ""+"", IF(d&lt;0, ""–"", """")),
     sign &amp; TEXT(ABS(d)/86400, ""m:ss"")
   )
)"),"")</f>
        <v/>
      </c>
      <c r="G59" s="39"/>
    </row>
    <row r="60">
      <c r="A60" s="40"/>
      <c r="B60" s="41"/>
      <c r="C60" s="41"/>
      <c r="D60" s="41"/>
      <c r="E60" s="19" t="str">
        <f>IFERROR(__xludf.DUMMYFUNCTION("IF(COUNTA(B60:D60)=0,"""", 
 TEXT(
   AVERAGE(
     ARRAYFORMULA(
       IF(B60:D60="""",
          ,
          IF(REGEXMATCH(B60:D60,""^\d+:\d+$|^\d+:\d+\.\d+$""),
             VALUE(LEFT(B60:D60,FIND("":"",B60:D60)-1))*60 + VALUE(MID(B60:D60,FIND("":"","&amp;"B60:D60)+1,10)),
             VALUE(B60:D60))
       )
     )
   )/86400,
   ""m:ss.0""
 )
)"),"")</f>
        <v/>
      </c>
      <c r="F60" s="17" t="str">
        <f>IFERROR(__xludf.DUMMYFUNCTION("IF(OR(E60="""", NOT(REGEXMATCH(E59,""^\d+:\d+$""))), """",
   LET(
     currSec, VALUE(LEFT(E60,FIND("":"",E60)-1))*60 + VALUE(MID(E60,FIND("":"",E60)+1,10)),
     prevSec, VALUE(LEFT(E59,FIND("":"",E59)-1))*60 + VALUE(MID(E59,FIND("":"",E59)+1,10)),
    "&amp;" d, currSec - prevSec,
     sign, IF(d&gt;0, ""+"", IF(d&lt;0, ""–"", """")),
     sign &amp; TEXT(ABS(d)/86400, ""m:ss"")
   )
)"),"")</f>
        <v/>
      </c>
      <c r="G60" s="39"/>
    </row>
    <row r="61">
      <c r="A61" s="40"/>
      <c r="B61" s="41"/>
      <c r="C61" s="41"/>
      <c r="D61" s="41"/>
      <c r="E61" s="19" t="str">
        <f>IFERROR(__xludf.DUMMYFUNCTION("IF(COUNTA(B61:D61)=0,"""", 
 TEXT(
   AVERAGE(
     ARRAYFORMULA(
       IF(B61:D61="""",
          ,
          IF(REGEXMATCH(B61:D61,""^\d+:\d+$|^\d+:\d+\.\d+$""),
             VALUE(LEFT(B61:D61,FIND("":"",B61:D61)-1))*60 + VALUE(MID(B61:D61,FIND("":"","&amp;"B61:D61)+1,10)),
             VALUE(B61:D61))
       )
     )
   )/86400,
   ""m:ss.0""
 )
)"),"")</f>
        <v/>
      </c>
      <c r="F61" s="17" t="str">
        <f>IFERROR(__xludf.DUMMYFUNCTION("IF(OR(E61="""", NOT(REGEXMATCH(E60,""^\d+:\d+$""))), """",
   LET(
     currSec, VALUE(LEFT(E61,FIND("":"",E61)-1))*60 + VALUE(MID(E61,FIND("":"",E61)+1,10)),
     prevSec, VALUE(LEFT(E60,FIND("":"",E60)-1))*60 + VALUE(MID(E60,FIND("":"",E60)+1,10)),
    "&amp;" d, currSec - prevSec,
     sign, IF(d&gt;0, ""+"", IF(d&lt;0, ""–"", """")),
     sign &amp; TEXT(ABS(d)/86400, ""m:ss"")
   )
)"),"")</f>
        <v/>
      </c>
      <c r="G61" s="39"/>
    </row>
    <row r="62">
      <c r="A62" s="40"/>
      <c r="B62" s="41"/>
      <c r="C62" s="41"/>
      <c r="D62" s="41"/>
      <c r="E62" s="19" t="str">
        <f>IFERROR(__xludf.DUMMYFUNCTION("IF(COUNTA(B62:D62)=0,"""", 
 TEXT(
   AVERAGE(
     ARRAYFORMULA(
       IF(B62:D62="""",
          ,
          IF(REGEXMATCH(B62:D62,""^\d+:\d+$|^\d+:\d+\.\d+$""),
             VALUE(LEFT(B62:D62,FIND("":"",B62:D62)-1))*60 + VALUE(MID(B62:D62,FIND("":"","&amp;"B62:D62)+1,10)),
             VALUE(B62:D62))
       )
     )
   )/86400,
   ""m:ss.0""
 )
)"),"")</f>
        <v/>
      </c>
      <c r="F62" s="17" t="str">
        <f>IFERROR(__xludf.DUMMYFUNCTION("IF(OR(E62="""", NOT(REGEXMATCH(E61,""^\d+:\d+$""))), """",
   LET(
     currSec, VALUE(LEFT(E62,FIND("":"",E62)-1))*60 + VALUE(MID(E62,FIND("":"",E62)+1,10)),
     prevSec, VALUE(LEFT(E61,FIND("":"",E61)-1))*60 + VALUE(MID(E61,FIND("":"",E61)+1,10)),
    "&amp;" d, currSec - prevSec,
     sign, IF(d&gt;0, ""+"", IF(d&lt;0, ""–"", """")),
     sign &amp; TEXT(ABS(d)/86400, ""m:ss"")
   )
)"),"")</f>
        <v/>
      </c>
      <c r="G62" s="39"/>
    </row>
    <row r="63">
      <c r="A63" s="40"/>
      <c r="B63" s="41"/>
      <c r="C63" s="41"/>
      <c r="D63" s="41"/>
      <c r="E63" s="19" t="str">
        <f>IFERROR(__xludf.DUMMYFUNCTION("IF(COUNTA(B63:D63)=0,"""", 
 TEXT(
   AVERAGE(
     ARRAYFORMULA(
       IF(B63:D63="""",
          ,
          IF(REGEXMATCH(B63:D63,""^\d+:\d+$|^\d+:\d+\.\d+$""),
             VALUE(LEFT(B63:D63,FIND("":"",B63:D63)-1))*60 + VALUE(MID(B63:D63,FIND("":"","&amp;"B63:D63)+1,10)),
             VALUE(B63:D63))
       )
     )
   )/86400,
   ""m:ss.0""
 )
)"),"")</f>
        <v/>
      </c>
      <c r="F63" s="17" t="str">
        <f>IFERROR(__xludf.DUMMYFUNCTION("IF(OR(E63="""", NOT(REGEXMATCH(E62,""^\d+:\d+$""))), """",
   LET(
     currSec, VALUE(LEFT(E63,FIND("":"",E63)-1))*60 + VALUE(MID(E63,FIND("":"",E63)+1,10)),
     prevSec, VALUE(LEFT(E62,FIND("":"",E62)-1))*60 + VALUE(MID(E62,FIND("":"",E62)+1,10)),
    "&amp;" d, currSec - prevSec,
     sign, IF(d&gt;0, ""+"", IF(d&lt;0, ""–"", """")),
     sign &amp; TEXT(ABS(d)/86400, ""m:ss"")
   )
)"),"")</f>
        <v/>
      </c>
      <c r="G63" s="39"/>
    </row>
    <row r="64">
      <c r="A64" s="40"/>
      <c r="B64" s="41"/>
      <c r="C64" s="41"/>
      <c r="D64" s="41"/>
      <c r="E64" s="19" t="str">
        <f>IFERROR(__xludf.DUMMYFUNCTION("IF(COUNTA(B64:D64)=0,"""", 
 TEXT(
   AVERAGE(
     ARRAYFORMULA(
       IF(B64:D64="""",
          ,
          IF(REGEXMATCH(B64:D64,""^\d+:\d+$|^\d+:\d+\.\d+$""),
             VALUE(LEFT(B64:D64,FIND("":"",B64:D64)-1))*60 + VALUE(MID(B64:D64,FIND("":"","&amp;"B64:D64)+1,10)),
             VALUE(B64:D64))
       )
     )
   )/86400,
   ""m:ss.0""
 )
)"),"")</f>
        <v/>
      </c>
      <c r="F64" s="17" t="str">
        <f>IFERROR(__xludf.DUMMYFUNCTION("IF(OR(E64="""", NOT(REGEXMATCH(E63,""^\d+:\d+$""))), """",
   LET(
     currSec, VALUE(LEFT(E64,FIND("":"",E64)-1))*60 + VALUE(MID(E64,FIND("":"",E64)+1,10)),
     prevSec, VALUE(LEFT(E63,FIND("":"",E63)-1))*60 + VALUE(MID(E63,FIND("":"",E63)+1,10)),
    "&amp;" d, currSec - prevSec,
     sign, IF(d&gt;0, ""+"", IF(d&lt;0, ""–"", """")),
     sign &amp; TEXT(ABS(d)/86400, ""m:ss"")
   )
)"),"")</f>
        <v/>
      </c>
      <c r="G64" s="39"/>
    </row>
    <row r="65">
      <c r="A65" s="40"/>
      <c r="B65" s="41"/>
      <c r="C65" s="41"/>
      <c r="D65" s="41"/>
      <c r="E65" s="19" t="str">
        <f>IFERROR(__xludf.DUMMYFUNCTION("IF(COUNTA(B65:D65)=0,"""", 
 TEXT(
   AVERAGE(
     ARRAYFORMULA(
       IF(B65:D65="""",
          ,
          IF(REGEXMATCH(B65:D65,""^\d+:\d+$|^\d+:\d+\.\d+$""),
             VALUE(LEFT(B65:D65,FIND("":"",B65:D65)-1))*60 + VALUE(MID(B65:D65,FIND("":"","&amp;"B65:D65)+1,10)),
             VALUE(B65:D65))
       )
     )
   )/86400,
   ""m:ss.0""
 )
)"),"")</f>
        <v/>
      </c>
      <c r="F65" s="17" t="str">
        <f>IFERROR(__xludf.DUMMYFUNCTION("IF(OR(E65="""", NOT(REGEXMATCH(E64,""^\d+:\d+$""))), """",
   LET(
     currSec, VALUE(LEFT(E65,FIND("":"",E65)-1))*60 + VALUE(MID(E65,FIND("":"",E65)+1,10)),
     prevSec, VALUE(LEFT(E64,FIND("":"",E64)-1))*60 + VALUE(MID(E64,FIND("":"",E64)+1,10)),
    "&amp;" d, currSec - prevSec,
     sign, IF(d&gt;0, ""+"", IF(d&lt;0, ""–"", """")),
     sign &amp; TEXT(ABS(d)/86400, ""m:ss"")
   )
)"),"")</f>
        <v/>
      </c>
      <c r="G65" s="39"/>
    </row>
    <row r="66">
      <c r="A66" s="40"/>
      <c r="B66" s="41"/>
      <c r="C66" s="41"/>
      <c r="D66" s="41"/>
      <c r="E66" s="19" t="str">
        <f>IFERROR(__xludf.DUMMYFUNCTION("IF(COUNTA(B66:D66)=0,"""", 
 TEXT(
   AVERAGE(
     ARRAYFORMULA(
       IF(B66:D66="""",
          ,
          IF(REGEXMATCH(B66:D66,""^\d+:\d+$|^\d+:\d+\.\d+$""),
             VALUE(LEFT(B66:D66,FIND("":"",B66:D66)-1))*60 + VALUE(MID(B66:D66,FIND("":"","&amp;"B66:D66)+1,10)),
             VALUE(B66:D66))
       )
     )
   )/86400,
   ""m:ss.0""
 )
)"),"")</f>
        <v/>
      </c>
      <c r="F66" s="17" t="str">
        <f>IFERROR(__xludf.DUMMYFUNCTION("IF(OR(E66="""", NOT(REGEXMATCH(E65,""^\d+:\d+$""))), """",
   LET(
     currSec, VALUE(LEFT(E66,FIND("":"",E66)-1))*60 + VALUE(MID(E66,FIND("":"",E66)+1,10)),
     prevSec, VALUE(LEFT(E65,FIND("":"",E65)-1))*60 + VALUE(MID(E65,FIND("":"",E65)+1,10)),
    "&amp;" d, currSec - prevSec,
     sign, IF(d&gt;0, ""+"", IF(d&lt;0, ""–"", """")),
     sign &amp; TEXT(ABS(d)/86400, ""m:ss"")
   )
)"),"")</f>
        <v/>
      </c>
      <c r="G66" s="39"/>
    </row>
    <row r="67">
      <c r="A67" s="40"/>
      <c r="B67" s="41"/>
      <c r="C67" s="41"/>
      <c r="D67" s="41"/>
      <c r="E67" s="19" t="str">
        <f>IFERROR(__xludf.DUMMYFUNCTION("IF(COUNTA(B67:D67)=0,"""", 
 TEXT(
   AVERAGE(
     ARRAYFORMULA(
       IF(B67:D67="""",
          ,
          IF(REGEXMATCH(B67:D67,""^\d+:\d+$|^\d+:\d+\.\d+$""),
             VALUE(LEFT(B67:D67,FIND("":"",B67:D67)-1))*60 + VALUE(MID(B67:D67,FIND("":"","&amp;"B67:D67)+1,10)),
             VALUE(B67:D67))
       )
     )
   )/86400,
   ""m:ss.0""
 )
)"),"")</f>
        <v/>
      </c>
      <c r="F67" s="17" t="str">
        <f>IFERROR(__xludf.DUMMYFUNCTION("IF(OR(E67="""", NOT(REGEXMATCH(E66,""^\d+:\d+$""))), """",
   LET(
     currSec, VALUE(LEFT(E67,FIND("":"",E67)-1))*60 + VALUE(MID(E67,FIND("":"",E67)+1,10)),
     prevSec, VALUE(LEFT(E66,FIND("":"",E66)-1))*60 + VALUE(MID(E66,FIND("":"",E66)+1,10)),
    "&amp;" d, currSec - prevSec,
     sign, IF(d&gt;0, ""+"", IF(d&lt;0, ""–"", """")),
     sign &amp; TEXT(ABS(d)/86400, ""m:ss"")
   )
)"),"")</f>
        <v/>
      </c>
      <c r="G67" s="39"/>
    </row>
    <row r="68">
      <c r="A68" s="40"/>
      <c r="B68" s="41"/>
      <c r="C68" s="41"/>
      <c r="D68" s="41"/>
      <c r="E68" s="19" t="str">
        <f>IFERROR(__xludf.DUMMYFUNCTION("IF(COUNTA(B68:D68)=0,"""", 
 TEXT(
   AVERAGE(
     ARRAYFORMULA(
       IF(B68:D68="""",
          ,
          IF(REGEXMATCH(B68:D68,""^\d+:\d+$|^\d+:\d+\.\d+$""),
             VALUE(LEFT(B68:D68,FIND("":"",B68:D68)-1))*60 + VALUE(MID(B68:D68,FIND("":"","&amp;"B68:D68)+1,10)),
             VALUE(B68:D68))
       )
     )
   )/86400,
   ""m:ss.0""
 )
)"),"")</f>
        <v/>
      </c>
      <c r="F68" s="17" t="str">
        <f>IFERROR(__xludf.DUMMYFUNCTION("IF(OR(E68="""", NOT(REGEXMATCH(E67,""^\d+:\d+$""))), """",
   LET(
     currSec, VALUE(LEFT(E68,FIND("":"",E68)-1))*60 + VALUE(MID(E68,FIND("":"",E68)+1,10)),
     prevSec, VALUE(LEFT(E67,FIND("":"",E67)-1))*60 + VALUE(MID(E67,FIND("":"",E67)+1,10)),
    "&amp;" d, currSec - prevSec,
     sign, IF(d&gt;0, ""+"", IF(d&lt;0, ""–"", """")),
     sign &amp; TEXT(ABS(d)/86400, ""m:ss"")
   )
)"),"")</f>
        <v/>
      </c>
      <c r="G68" s="39"/>
    </row>
    <row r="69">
      <c r="A69" s="40"/>
      <c r="B69" s="41"/>
      <c r="C69" s="41"/>
      <c r="D69" s="41"/>
      <c r="E69" s="19" t="str">
        <f>IFERROR(__xludf.DUMMYFUNCTION("IF(COUNTA(B69:D69)=0,"""", 
 TEXT(
   AVERAGE(
     ARRAYFORMULA(
       IF(B69:D69="""",
          ,
          IF(REGEXMATCH(B69:D69,""^\d+:\d+$|^\d+:\d+\.\d+$""),
             VALUE(LEFT(B69:D69,FIND("":"",B69:D69)-1))*60 + VALUE(MID(B69:D69,FIND("":"","&amp;"B69:D69)+1,10)),
             VALUE(B69:D69))
       )
     )
   )/86400,
   ""m:ss.0""
 )
)"),"")</f>
        <v/>
      </c>
      <c r="F69" s="17" t="str">
        <f>IFERROR(__xludf.DUMMYFUNCTION("IF(OR(E69="""", NOT(REGEXMATCH(E68,""^\d+:\d+$""))), """",
   LET(
     currSec, VALUE(LEFT(E69,FIND("":"",E69)-1))*60 + VALUE(MID(E69,FIND("":"",E69)+1,10)),
     prevSec, VALUE(LEFT(E68,FIND("":"",E68)-1))*60 + VALUE(MID(E68,FIND("":"",E68)+1,10)),
    "&amp;" d, currSec - prevSec,
     sign, IF(d&gt;0, ""+"", IF(d&lt;0, ""–"", """")),
     sign &amp; TEXT(ABS(d)/86400, ""m:ss"")
   )
)"),"")</f>
        <v/>
      </c>
      <c r="G69" s="39"/>
    </row>
    <row r="70">
      <c r="A70" s="40"/>
      <c r="B70" s="41"/>
      <c r="C70" s="41"/>
      <c r="D70" s="41"/>
      <c r="E70" s="19" t="str">
        <f>IFERROR(__xludf.DUMMYFUNCTION("IF(COUNTA(B70:D70)=0,"""", 
 TEXT(
   AVERAGE(
     ARRAYFORMULA(
       IF(B70:D70="""",
          ,
          IF(REGEXMATCH(B70:D70,""^\d+:\d+$|^\d+:\d+\.\d+$""),
             VALUE(LEFT(B70:D70,FIND("":"",B70:D70)-1))*60 + VALUE(MID(B70:D70,FIND("":"","&amp;"B70:D70)+1,10)),
             VALUE(B70:D70))
       )
     )
   )/86400,
   ""m:ss.0""
 )
)"),"")</f>
        <v/>
      </c>
      <c r="F70" s="17" t="str">
        <f>IFERROR(__xludf.DUMMYFUNCTION("IF(OR(E70="""", NOT(REGEXMATCH(E69,""^\d+:\d+$""))), """",
   LET(
     currSec, VALUE(LEFT(E70,FIND("":"",E70)-1))*60 + VALUE(MID(E70,FIND("":"",E70)+1,10)),
     prevSec, VALUE(LEFT(E69,FIND("":"",E69)-1))*60 + VALUE(MID(E69,FIND("":"",E69)+1,10)),
    "&amp;" d, currSec - prevSec,
     sign, IF(d&gt;0, ""+"", IF(d&lt;0, ""–"", """")),
     sign &amp; TEXT(ABS(d)/86400, ""m:ss"")
   )
)"),"")</f>
        <v/>
      </c>
      <c r="G70" s="39"/>
    </row>
    <row r="71">
      <c r="A71" s="40"/>
      <c r="B71" s="41"/>
      <c r="C71" s="41"/>
      <c r="D71" s="41"/>
      <c r="E71" s="19" t="str">
        <f>IFERROR(__xludf.DUMMYFUNCTION("IF(COUNTA(B71:D71)=0,"""", 
 TEXT(
   AVERAGE(
     ARRAYFORMULA(
       IF(B71:D71="""",
          ,
          IF(REGEXMATCH(B71:D71,""^\d+:\d+$|^\d+:\d+\.\d+$""),
             VALUE(LEFT(B71:D71,FIND("":"",B71:D71)-1))*60 + VALUE(MID(B71:D71,FIND("":"","&amp;"B71:D71)+1,10)),
             VALUE(B71:D71))
       )
     )
   )/86400,
   ""m:ss.0""
 )
)"),"")</f>
        <v/>
      </c>
      <c r="F71" s="17" t="str">
        <f>IFERROR(__xludf.DUMMYFUNCTION("IF(OR(E71="""", NOT(REGEXMATCH(E70,""^\d+:\d+$""))), """",
   LET(
     currSec, VALUE(LEFT(E71,FIND("":"",E71)-1))*60 + VALUE(MID(E71,FIND("":"",E71)+1,10)),
     prevSec, VALUE(LEFT(E70,FIND("":"",E70)-1))*60 + VALUE(MID(E70,FIND("":"",E70)+1,10)),
    "&amp;" d, currSec - prevSec,
     sign, IF(d&gt;0, ""+"", IF(d&lt;0, ""–"", """")),
     sign &amp; TEXT(ABS(d)/86400, ""m:ss"")
   )
)"),"")</f>
        <v/>
      </c>
      <c r="G71" s="39"/>
    </row>
    <row r="72">
      <c r="A72" s="40"/>
      <c r="B72" s="41"/>
      <c r="C72" s="41"/>
      <c r="D72" s="41"/>
      <c r="E72" s="19" t="str">
        <f>IFERROR(__xludf.DUMMYFUNCTION("IF(COUNTA(B72:D72)=0,"""", 
 TEXT(
   AVERAGE(
     ARRAYFORMULA(
       IF(B72:D72="""",
          ,
          IF(REGEXMATCH(B72:D72,""^\d+:\d+$|^\d+:\d+\.\d+$""),
             VALUE(LEFT(B72:D72,FIND("":"",B72:D72)-1))*60 + VALUE(MID(B72:D72,FIND("":"","&amp;"B72:D72)+1,10)),
             VALUE(B72:D72))
       )
     )
   )/86400,
   ""m:ss.0""
 )
)"),"")</f>
        <v/>
      </c>
      <c r="F72" s="17" t="str">
        <f>IFERROR(__xludf.DUMMYFUNCTION("IF(OR(E72="""", NOT(REGEXMATCH(E71,""^\d+:\d+$""))), """",
   LET(
     currSec, VALUE(LEFT(E72,FIND("":"",E72)-1))*60 + VALUE(MID(E72,FIND("":"",E72)+1,10)),
     prevSec, VALUE(LEFT(E71,FIND("":"",E71)-1))*60 + VALUE(MID(E71,FIND("":"",E71)+1,10)),
    "&amp;" d, currSec - prevSec,
     sign, IF(d&gt;0, ""+"", IF(d&lt;0, ""–"", """")),
     sign &amp; TEXT(ABS(d)/86400, ""m:ss"")
   )
)"),"")</f>
        <v/>
      </c>
      <c r="G72" s="39"/>
    </row>
    <row r="73">
      <c r="A73" s="40"/>
      <c r="B73" s="41"/>
      <c r="C73" s="41"/>
      <c r="D73" s="41"/>
      <c r="E73" s="19" t="str">
        <f>IFERROR(__xludf.DUMMYFUNCTION("IF(COUNTA(B73:D73)=0,"""", 
 TEXT(
   AVERAGE(
     ARRAYFORMULA(
       IF(B73:D73="""",
          ,
          IF(REGEXMATCH(B73:D73,""^\d+:\d+$|^\d+:\d+\.\d+$""),
             VALUE(LEFT(B73:D73,FIND("":"",B73:D73)-1))*60 + VALUE(MID(B73:D73,FIND("":"","&amp;"B73:D73)+1,10)),
             VALUE(B73:D73))
       )
     )
   )/86400,
   ""m:ss.0""
 )
)"),"")</f>
        <v/>
      </c>
      <c r="F73" s="17" t="str">
        <f>IFERROR(__xludf.DUMMYFUNCTION("IF(OR(E73="""", NOT(REGEXMATCH(E72,""^\d+:\d+$""))), """",
   LET(
     currSec, VALUE(LEFT(E73,FIND("":"",E73)-1))*60 + VALUE(MID(E73,FIND("":"",E73)+1,10)),
     prevSec, VALUE(LEFT(E72,FIND("":"",E72)-1))*60 + VALUE(MID(E72,FIND("":"",E72)+1,10)),
    "&amp;" d, currSec - prevSec,
     sign, IF(d&gt;0, ""+"", IF(d&lt;0, ""–"", """")),
     sign &amp; TEXT(ABS(d)/86400, ""m:ss"")
   )
)"),"")</f>
        <v/>
      </c>
      <c r="G73" s="39"/>
    </row>
    <row r="74">
      <c r="A74" s="40"/>
      <c r="B74" s="41"/>
      <c r="C74" s="41"/>
      <c r="D74" s="41"/>
      <c r="E74" s="19" t="str">
        <f>IFERROR(__xludf.DUMMYFUNCTION("IF(COUNTA(B74:D74)=0,"""", 
 TEXT(
   AVERAGE(
     ARRAYFORMULA(
       IF(B74:D74="""",
          ,
          IF(REGEXMATCH(B74:D74,""^\d+:\d+$|^\d+:\d+\.\d+$""),
             VALUE(LEFT(B74:D74,FIND("":"",B74:D74)-1))*60 + VALUE(MID(B74:D74,FIND("":"","&amp;"B74:D74)+1,10)),
             VALUE(B74:D74))
       )
     )
   )/86400,
   ""m:ss.0""
 )
)"),"")</f>
        <v/>
      </c>
      <c r="F74" s="17" t="str">
        <f>IFERROR(__xludf.DUMMYFUNCTION("IF(OR(E74="""", NOT(REGEXMATCH(E73,""^\d+:\d+$""))), """",
   LET(
     currSec, VALUE(LEFT(E74,FIND("":"",E74)-1))*60 + VALUE(MID(E74,FIND("":"",E74)+1,10)),
     prevSec, VALUE(LEFT(E73,FIND("":"",E73)-1))*60 + VALUE(MID(E73,FIND("":"",E73)+1,10)),
    "&amp;" d, currSec - prevSec,
     sign, IF(d&gt;0, ""+"", IF(d&lt;0, ""–"", """")),
     sign &amp; TEXT(ABS(d)/86400, ""m:ss"")
   )
)"),"")</f>
        <v/>
      </c>
      <c r="G74" s="39"/>
    </row>
    <row r="75">
      <c r="A75" s="40"/>
      <c r="B75" s="41"/>
      <c r="C75" s="41"/>
      <c r="D75" s="41"/>
      <c r="E75" s="19" t="str">
        <f>IFERROR(__xludf.DUMMYFUNCTION("IF(COUNTA(B75:D75)=0,"""", 
 TEXT(
   AVERAGE(
     ARRAYFORMULA(
       IF(B75:D75="""",
          ,
          IF(REGEXMATCH(B75:D75,""^\d+:\d+$|^\d+:\d+\.\d+$""),
             VALUE(LEFT(B75:D75,FIND("":"",B75:D75)-1))*60 + VALUE(MID(B75:D75,FIND("":"","&amp;"B75:D75)+1,10)),
             VALUE(B75:D75))
       )
     )
   )/86400,
   ""m:ss.0""
 )
)"),"")</f>
        <v/>
      </c>
      <c r="F75" s="17" t="str">
        <f>IFERROR(__xludf.DUMMYFUNCTION("IF(OR(E75="""", NOT(REGEXMATCH(E74,""^\d+:\d+$""))), """",
   LET(
     currSec, VALUE(LEFT(E75,FIND("":"",E75)-1))*60 + VALUE(MID(E75,FIND("":"",E75)+1,10)),
     prevSec, VALUE(LEFT(E74,FIND("":"",E74)-1))*60 + VALUE(MID(E74,FIND("":"",E74)+1,10)),
    "&amp;" d, currSec - prevSec,
     sign, IF(d&gt;0, ""+"", IF(d&lt;0, ""–"", """")),
     sign &amp; TEXT(ABS(d)/86400, ""m:ss"")
   )
)"),"")</f>
        <v/>
      </c>
      <c r="G75" s="39"/>
    </row>
    <row r="76">
      <c r="A76" s="40"/>
      <c r="B76" s="41"/>
      <c r="C76" s="41"/>
      <c r="D76" s="41"/>
      <c r="E76" s="19" t="str">
        <f>IFERROR(__xludf.DUMMYFUNCTION("IF(COUNTA(B76:D76)=0,"""", 
 TEXT(
   AVERAGE(
     ARRAYFORMULA(
       IF(B76:D76="""",
          ,
          IF(REGEXMATCH(B76:D76,""^\d+:\d+$|^\d+:\d+\.\d+$""),
             VALUE(LEFT(B76:D76,FIND("":"",B76:D76)-1))*60 + VALUE(MID(B76:D76,FIND("":"","&amp;"B76:D76)+1,10)),
             VALUE(B76:D76))
       )
     )
   )/86400,
   ""m:ss.0""
 )
)"),"")</f>
        <v/>
      </c>
      <c r="F76" s="17" t="str">
        <f>IFERROR(__xludf.DUMMYFUNCTION("IF(OR(E76="""", NOT(REGEXMATCH(E75,""^\d+:\d+$""))), """",
   LET(
     currSec, VALUE(LEFT(E76,FIND("":"",E76)-1))*60 + VALUE(MID(E76,FIND("":"",E76)+1,10)),
     prevSec, VALUE(LEFT(E75,FIND("":"",E75)-1))*60 + VALUE(MID(E75,FIND("":"",E75)+1,10)),
    "&amp;" d, currSec - prevSec,
     sign, IF(d&gt;0, ""+"", IF(d&lt;0, ""–"", """")),
     sign &amp; TEXT(ABS(d)/86400, ""m:ss"")
   )
)"),"")</f>
        <v/>
      </c>
      <c r="G76" s="39"/>
    </row>
    <row r="77">
      <c r="A77" s="40"/>
      <c r="B77" s="41"/>
      <c r="C77" s="41"/>
      <c r="D77" s="41"/>
      <c r="E77" s="19" t="str">
        <f>IFERROR(__xludf.DUMMYFUNCTION("IF(COUNTA(B77:D77)=0,"""", 
 TEXT(
   AVERAGE(
     ARRAYFORMULA(
       IF(B77:D77="""",
          ,
          IF(REGEXMATCH(B77:D77,""^\d+:\d+$|^\d+:\d+\.\d+$""),
             VALUE(LEFT(B77:D77,FIND("":"",B77:D77)-1))*60 + VALUE(MID(B77:D77,FIND("":"","&amp;"B77:D77)+1,10)),
             VALUE(B77:D77))
       )
     )
   )/86400,
   ""m:ss.0""
 )
)"),"")</f>
        <v/>
      </c>
      <c r="F77" s="17" t="str">
        <f>IFERROR(__xludf.DUMMYFUNCTION("IF(OR(E77="""", NOT(REGEXMATCH(E76,""^\d+:\d+$""))), """",
   LET(
     currSec, VALUE(LEFT(E77,FIND("":"",E77)-1))*60 + VALUE(MID(E77,FIND("":"",E77)+1,10)),
     prevSec, VALUE(LEFT(E76,FIND("":"",E76)-1))*60 + VALUE(MID(E76,FIND("":"",E76)+1,10)),
    "&amp;" d, currSec - prevSec,
     sign, IF(d&gt;0, ""+"", IF(d&lt;0, ""–"", """")),
     sign &amp; TEXT(ABS(d)/86400, ""m:ss"")
   )
)"),"")</f>
        <v/>
      </c>
      <c r="G77" s="39"/>
    </row>
    <row r="78">
      <c r="A78" s="40"/>
      <c r="B78" s="41"/>
      <c r="C78" s="41"/>
      <c r="D78" s="41"/>
      <c r="E78" s="19" t="str">
        <f>IFERROR(__xludf.DUMMYFUNCTION("IF(COUNTA(B78:D78)=0,"""", 
 TEXT(
   AVERAGE(
     ARRAYFORMULA(
       IF(B78:D78="""",
          ,
          IF(REGEXMATCH(B78:D78,""^\d+:\d+$|^\d+:\d+\.\d+$""),
             VALUE(LEFT(B78:D78,FIND("":"",B78:D78)-1))*60 + VALUE(MID(B78:D78,FIND("":"","&amp;"B78:D78)+1,10)),
             VALUE(B78:D78))
       )
     )
   )/86400,
   ""m:ss.0""
 )
)"),"")</f>
        <v/>
      </c>
      <c r="F78" s="17" t="str">
        <f>IFERROR(__xludf.DUMMYFUNCTION("IF(OR(E78="""", NOT(REGEXMATCH(E77,""^\d+:\d+$""))), """",
   LET(
     currSec, VALUE(LEFT(E78,FIND("":"",E78)-1))*60 + VALUE(MID(E78,FIND("":"",E78)+1,10)),
     prevSec, VALUE(LEFT(E77,FIND("":"",E77)-1))*60 + VALUE(MID(E77,FIND("":"",E77)+1,10)),
    "&amp;" d, currSec - prevSec,
     sign, IF(d&gt;0, ""+"", IF(d&lt;0, ""–"", """")),
     sign &amp; TEXT(ABS(d)/86400, ""m:ss"")
   )
)"),"")</f>
        <v/>
      </c>
      <c r="G78" s="39"/>
    </row>
    <row r="79">
      <c r="A79" s="40"/>
      <c r="B79" s="41"/>
      <c r="C79" s="41"/>
      <c r="D79" s="41"/>
      <c r="E79" s="19" t="str">
        <f>IFERROR(__xludf.DUMMYFUNCTION("IF(COUNTA(B79:D79)=0,"""", 
 TEXT(
   AVERAGE(
     ARRAYFORMULA(
       IF(B79:D79="""",
          ,
          IF(REGEXMATCH(B79:D79,""^\d+:\d+$|^\d+:\d+\.\d+$""),
             VALUE(LEFT(B79:D79,FIND("":"",B79:D79)-1))*60 + VALUE(MID(B79:D79,FIND("":"","&amp;"B79:D79)+1,10)),
             VALUE(B79:D79))
       )
     )
   )/86400,
   ""m:ss.0""
 )
)"),"")</f>
        <v/>
      </c>
      <c r="F79" s="17" t="str">
        <f>IFERROR(__xludf.DUMMYFUNCTION("IF(OR(E79="""", NOT(REGEXMATCH(E78,""^\d+:\d+$""))), """",
   LET(
     currSec, VALUE(LEFT(E79,FIND("":"",E79)-1))*60 + VALUE(MID(E79,FIND("":"",E79)+1,10)),
     prevSec, VALUE(LEFT(E78,FIND("":"",E78)-1))*60 + VALUE(MID(E78,FIND("":"",E78)+1,10)),
    "&amp;" d, currSec - prevSec,
     sign, IF(d&gt;0, ""+"", IF(d&lt;0, ""–"", """")),
     sign &amp; TEXT(ABS(d)/86400, ""m:ss"")
   )
)"),"")</f>
        <v/>
      </c>
      <c r="G79" s="39"/>
    </row>
    <row r="80">
      <c r="A80" s="40"/>
      <c r="B80" s="41"/>
      <c r="C80" s="41"/>
      <c r="D80" s="41"/>
      <c r="E80" s="19" t="str">
        <f>IFERROR(__xludf.DUMMYFUNCTION("IF(COUNTA(B80:D80)=0,"""", 
 TEXT(
   AVERAGE(
     ARRAYFORMULA(
       IF(B80:D80="""",
          ,
          IF(REGEXMATCH(B80:D80,""^\d+:\d+$|^\d+:\d+\.\d+$""),
             VALUE(LEFT(B80:D80,FIND("":"",B80:D80)-1))*60 + VALUE(MID(B80:D80,FIND("":"","&amp;"B80:D80)+1,10)),
             VALUE(B80:D80))
       )
     )
   )/86400,
   ""m:ss.0""
 )
)"),"")</f>
        <v/>
      </c>
      <c r="F80" s="17" t="str">
        <f>IFERROR(__xludf.DUMMYFUNCTION("IF(OR(E80="""", NOT(REGEXMATCH(E79,""^\d+:\d+$""))), """",
   LET(
     currSec, VALUE(LEFT(E80,FIND("":"",E80)-1))*60 + VALUE(MID(E80,FIND("":"",E80)+1,10)),
     prevSec, VALUE(LEFT(E79,FIND("":"",E79)-1))*60 + VALUE(MID(E79,FIND("":"",E79)+1,10)),
    "&amp;" d, currSec - prevSec,
     sign, IF(d&gt;0, ""+"", IF(d&lt;0, ""–"", """")),
     sign &amp; TEXT(ABS(d)/86400, ""m:ss"")
   )
)"),"")</f>
        <v/>
      </c>
      <c r="G80" s="39"/>
    </row>
    <row r="81">
      <c r="A81" s="40"/>
      <c r="B81" s="41"/>
      <c r="C81" s="41"/>
      <c r="D81" s="41"/>
      <c r="E81" s="19" t="str">
        <f>IFERROR(__xludf.DUMMYFUNCTION("IF(COUNTA(B81:D81)=0,"""", 
 TEXT(
   AVERAGE(
     ARRAYFORMULA(
       IF(B81:D81="""",
          ,
          IF(REGEXMATCH(B81:D81,""^\d+:\d+$|^\d+:\d+\.\d+$""),
             VALUE(LEFT(B81:D81,FIND("":"",B81:D81)-1))*60 + VALUE(MID(B81:D81,FIND("":"","&amp;"B81:D81)+1,10)),
             VALUE(B81:D81))
       )
     )
   )/86400,
   ""m:ss.0""
 )
)"),"")</f>
        <v/>
      </c>
      <c r="F81" s="17" t="str">
        <f>IFERROR(__xludf.DUMMYFUNCTION("IF(OR(E81="""", NOT(REGEXMATCH(E80,""^\d+:\d+$""))), """",
   LET(
     currSec, VALUE(LEFT(E81,FIND("":"",E81)-1))*60 + VALUE(MID(E81,FIND("":"",E81)+1,10)),
     prevSec, VALUE(LEFT(E80,FIND("":"",E80)-1))*60 + VALUE(MID(E80,FIND("":"",E80)+1,10)),
    "&amp;" d, currSec - prevSec,
     sign, IF(d&gt;0, ""+"", IF(d&lt;0, ""–"", """")),
     sign &amp; TEXT(ABS(d)/86400, ""m:ss"")
   )
)"),"")</f>
        <v/>
      </c>
      <c r="G81" s="39"/>
    </row>
    <row r="82">
      <c r="A82" s="40"/>
      <c r="B82" s="41"/>
      <c r="C82" s="41"/>
      <c r="D82" s="41"/>
      <c r="E82" s="19" t="str">
        <f>IFERROR(__xludf.DUMMYFUNCTION("IF(COUNTA(B82:D82)=0,"""", 
 TEXT(
   AVERAGE(
     ARRAYFORMULA(
       IF(B82:D82="""",
          ,
          IF(REGEXMATCH(B82:D82,""^\d+:\d+$|^\d+:\d+\.\d+$""),
             VALUE(LEFT(B82:D82,FIND("":"",B82:D82)-1))*60 + VALUE(MID(B82:D82,FIND("":"","&amp;"B82:D82)+1,10)),
             VALUE(B82:D82))
       )
     )
   )/86400,
   ""m:ss.0""
 )
)"),"")</f>
        <v/>
      </c>
      <c r="F82" s="17" t="str">
        <f>IFERROR(__xludf.DUMMYFUNCTION("IF(OR(E82="""", NOT(REGEXMATCH(E81,""^\d+:\d+$""))), """",
   LET(
     currSec, VALUE(LEFT(E82,FIND("":"",E82)-1))*60 + VALUE(MID(E82,FIND("":"",E82)+1,10)),
     prevSec, VALUE(LEFT(E81,FIND("":"",E81)-1))*60 + VALUE(MID(E81,FIND("":"",E81)+1,10)),
    "&amp;" d, currSec - prevSec,
     sign, IF(d&gt;0, ""+"", IF(d&lt;0, ""–"", """")),
     sign &amp; TEXT(ABS(d)/86400, ""m:ss"")
   )
)"),"")</f>
        <v/>
      </c>
      <c r="G82" s="39"/>
    </row>
    <row r="83">
      <c r="A83" s="40"/>
      <c r="B83" s="41"/>
      <c r="C83" s="41"/>
      <c r="D83" s="41"/>
      <c r="E83" s="19" t="str">
        <f>IFERROR(__xludf.DUMMYFUNCTION("IF(COUNTA(B83:D83)=0,"""", 
 TEXT(
   AVERAGE(
     ARRAYFORMULA(
       IF(B83:D83="""",
          ,
          IF(REGEXMATCH(B83:D83,""^\d+:\d+$|^\d+:\d+\.\d+$""),
             VALUE(LEFT(B83:D83,FIND("":"",B83:D83)-1))*60 + VALUE(MID(B83:D83,FIND("":"","&amp;"B83:D83)+1,10)),
             VALUE(B83:D83))
       )
     )
   )/86400,
   ""m:ss.0""
 )
)"),"")</f>
        <v/>
      </c>
      <c r="F83" s="17" t="str">
        <f>IFERROR(__xludf.DUMMYFUNCTION("IF(OR(E83="""", NOT(REGEXMATCH(E82,""^\d+:\d+$""))), """",
   LET(
     currSec, VALUE(LEFT(E83,FIND("":"",E83)-1))*60 + VALUE(MID(E83,FIND("":"",E83)+1,10)),
     prevSec, VALUE(LEFT(E82,FIND("":"",E82)-1))*60 + VALUE(MID(E82,FIND("":"",E82)+1,10)),
    "&amp;" d, currSec - prevSec,
     sign, IF(d&gt;0, ""+"", IF(d&lt;0, ""–"", """")),
     sign &amp; TEXT(ABS(d)/86400, ""m:ss"")
   )
)"),"")</f>
        <v/>
      </c>
      <c r="G83" s="39"/>
    </row>
    <row r="84">
      <c r="A84" s="40"/>
      <c r="B84" s="41"/>
      <c r="C84" s="41"/>
      <c r="D84" s="41"/>
      <c r="E84" s="19" t="str">
        <f>IFERROR(__xludf.DUMMYFUNCTION("IF(COUNTA(B84:D84)=0,"""", 
 TEXT(
   AVERAGE(
     ARRAYFORMULA(
       IF(B84:D84="""",
          ,
          IF(REGEXMATCH(B84:D84,""^\d+:\d+$|^\d+:\d+\.\d+$""),
             VALUE(LEFT(B84:D84,FIND("":"",B84:D84)-1))*60 + VALUE(MID(B84:D84,FIND("":"","&amp;"B84:D84)+1,10)),
             VALUE(B84:D84))
       )
     )
   )/86400,
   ""m:ss.0""
 )
)"),"")</f>
        <v/>
      </c>
      <c r="F84" s="17" t="str">
        <f>IFERROR(__xludf.DUMMYFUNCTION("IF(OR(E84="""", NOT(REGEXMATCH(E83,""^\d+:\d+$""))), """",
   LET(
     currSec, VALUE(LEFT(E84,FIND("":"",E84)-1))*60 + VALUE(MID(E84,FIND("":"",E84)+1,10)),
     prevSec, VALUE(LEFT(E83,FIND("":"",E83)-1))*60 + VALUE(MID(E83,FIND("":"",E83)+1,10)),
    "&amp;" d, currSec - prevSec,
     sign, IF(d&gt;0, ""+"", IF(d&lt;0, ""–"", """")),
     sign &amp; TEXT(ABS(d)/86400, ""m:ss"")
   )
)"),"")</f>
        <v/>
      </c>
      <c r="G84" s="39"/>
    </row>
    <row r="85">
      <c r="A85" s="40"/>
      <c r="B85" s="41"/>
      <c r="C85" s="41"/>
      <c r="D85" s="41"/>
      <c r="E85" s="19" t="str">
        <f>IFERROR(__xludf.DUMMYFUNCTION("IF(COUNTA(B85:D85)=0,"""", 
 TEXT(
   AVERAGE(
     ARRAYFORMULA(
       IF(B85:D85="""",
          ,
          IF(REGEXMATCH(B85:D85,""^\d+:\d+$|^\d+:\d+\.\d+$""),
             VALUE(LEFT(B85:D85,FIND("":"",B85:D85)-1))*60 + VALUE(MID(B85:D85,FIND("":"","&amp;"B85:D85)+1,10)),
             VALUE(B85:D85))
       )
     )
   )/86400,
   ""m:ss.0""
 )
)"),"")</f>
        <v/>
      </c>
      <c r="F85" s="17" t="str">
        <f>IFERROR(__xludf.DUMMYFUNCTION("IF(OR(E85="""", NOT(REGEXMATCH(E84,""^\d+:\d+$""))), """",
   LET(
     currSec, VALUE(LEFT(E85,FIND("":"",E85)-1))*60 + VALUE(MID(E85,FIND("":"",E85)+1,10)),
     prevSec, VALUE(LEFT(E84,FIND("":"",E84)-1))*60 + VALUE(MID(E84,FIND("":"",E84)+1,10)),
    "&amp;" d, currSec - prevSec,
     sign, IF(d&gt;0, ""+"", IF(d&lt;0, ""–"", """")),
     sign &amp; TEXT(ABS(d)/86400, ""m:ss"")
   )
)"),"")</f>
        <v/>
      </c>
      <c r="G85" s="39"/>
    </row>
    <row r="86">
      <c r="A86" s="40"/>
      <c r="B86" s="41"/>
      <c r="C86" s="41"/>
      <c r="D86" s="41"/>
      <c r="E86" s="19" t="str">
        <f>IFERROR(__xludf.DUMMYFUNCTION("IF(COUNTA(B86:D86)=0,"""", 
 TEXT(
   AVERAGE(
     ARRAYFORMULA(
       IF(B86:D86="""",
          ,
          IF(REGEXMATCH(B86:D86,""^\d+:\d+$|^\d+:\d+\.\d+$""),
             VALUE(LEFT(B86:D86,FIND("":"",B86:D86)-1))*60 + VALUE(MID(B86:D86,FIND("":"","&amp;"B86:D86)+1,10)),
             VALUE(B86:D86))
       )
     )
   )/86400,
   ""m:ss.0""
 )
)"),"")</f>
        <v/>
      </c>
      <c r="F86" s="17" t="str">
        <f>IFERROR(__xludf.DUMMYFUNCTION("IF(OR(E86="""", NOT(REGEXMATCH(E85,""^\d+:\d+$""))), """",
   LET(
     currSec, VALUE(LEFT(E86,FIND("":"",E86)-1))*60 + VALUE(MID(E86,FIND("":"",E86)+1,10)),
     prevSec, VALUE(LEFT(E85,FIND("":"",E85)-1))*60 + VALUE(MID(E85,FIND("":"",E85)+1,10)),
    "&amp;" d, currSec - prevSec,
     sign, IF(d&gt;0, ""+"", IF(d&lt;0, ""–"", """")),
     sign &amp; TEXT(ABS(d)/86400, ""m:ss"")
   )
)"),"")</f>
        <v/>
      </c>
      <c r="G86" s="39"/>
    </row>
    <row r="87">
      <c r="A87" s="40"/>
      <c r="B87" s="41"/>
      <c r="C87" s="41"/>
      <c r="D87" s="41"/>
      <c r="E87" s="19" t="str">
        <f>IFERROR(__xludf.DUMMYFUNCTION("IF(COUNTA(B87:D87)=0,"""", 
 TEXT(
   AVERAGE(
     ARRAYFORMULA(
       IF(B87:D87="""",
          ,
          IF(REGEXMATCH(B87:D87,""^\d+:\d+$|^\d+:\d+\.\d+$""),
             VALUE(LEFT(B87:D87,FIND("":"",B87:D87)-1))*60 + VALUE(MID(B87:D87,FIND("":"","&amp;"B87:D87)+1,10)),
             VALUE(B87:D87))
       )
     )
   )/86400,
   ""m:ss.0""
 )
)"),"")</f>
        <v/>
      </c>
      <c r="F87" s="17" t="str">
        <f>IFERROR(__xludf.DUMMYFUNCTION("IF(OR(E87="""", NOT(REGEXMATCH(E86,""^\d+:\d+$""))), """",
   LET(
     currSec, VALUE(LEFT(E87,FIND("":"",E87)-1))*60 + VALUE(MID(E87,FIND("":"",E87)+1,10)),
     prevSec, VALUE(LEFT(E86,FIND("":"",E86)-1))*60 + VALUE(MID(E86,FIND("":"",E86)+1,10)),
    "&amp;" d, currSec - prevSec,
     sign, IF(d&gt;0, ""+"", IF(d&lt;0, ""–"", """")),
     sign &amp; TEXT(ABS(d)/86400, ""m:ss"")
   )
)"),"")</f>
        <v/>
      </c>
      <c r="G87" s="39"/>
    </row>
    <row r="88">
      <c r="A88" s="40"/>
      <c r="B88" s="41"/>
      <c r="C88" s="41"/>
      <c r="D88" s="41"/>
      <c r="E88" s="19" t="str">
        <f>IFERROR(__xludf.DUMMYFUNCTION("IF(COUNTA(B88:D88)=0,"""", 
 TEXT(
   AVERAGE(
     ARRAYFORMULA(
       IF(B88:D88="""",
          ,
          IF(REGEXMATCH(B88:D88,""^\d+:\d+$|^\d+:\d+\.\d+$""),
             VALUE(LEFT(B88:D88,FIND("":"",B88:D88)-1))*60 + VALUE(MID(B88:D88,FIND("":"","&amp;"B88:D88)+1,10)),
             VALUE(B88:D88))
       )
     )
   )/86400,
   ""m:ss.0""
 )
)"),"")</f>
        <v/>
      </c>
      <c r="F88" s="17" t="str">
        <f>IFERROR(__xludf.DUMMYFUNCTION("IF(OR(E88="""", NOT(REGEXMATCH(E87,""^\d+:\d+$""))), """",
   LET(
     currSec, VALUE(LEFT(E88,FIND("":"",E88)-1))*60 + VALUE(MID(E88,FIND("":"",E88)+1,10)),
     prevSec, VALUE(LEFT(E87,FIND("":"",E87)-1))*60 + VALUE(MID(E87,FIND("":"",E87)+1,10)),
    "&amp;" d, currSec - prevSec,
     sign, IF(d&gt;0, ""+"", IF(d&lt;0, ""–"", """")),
     sign &amp; TEXT(ABS(d)/86400, ""m:ss"")
   )
)"),"")</f>
        <v/>
      </c>
      <c r="G88" s="39"/>
    </row>
    <row r="89">
      <c r="A89" s="40"/>
      <c r="B89" s="41"/>
      <c r="C89" s="41"/>
      <c r="D89" s="41"/>
      <c r="E89" s="19" t="str">
        <f>IFERROR(__xludf.DUMMYFUNCTION("IF(COUNTA(B89:D89)=0,"""", 
 TEXT(
   AVERAGE(
     ARRAYFORMULA(
       IF(B89:D89="""",
          ,
          IF(REGEXMATCH(B89:D89,""^\d+:\d+$|^\d+:\d+\.\d+$""),
             VALUE(LEFT(B89:D89,FIND("":"",B89:D89)-1))*60 + VALUE(MID(B89:D89,FIND("":"","&amp;"B89:D89)+1,10)),
             VALUE(B89:D89))
       )
     )
   )/86400,
   ""m:ss.0""
 )
)"),"")</f>
        <v/>
      </c>
      <c r="F89" s="17" t="str">
        <f>IFERROR(__xludf.DUMMYFUNCTION("IF(OR(E89="""", NOT(REGEXMATCH(E88,""^\d+:\d+$""))), """",
   LET(
     currSec, VALUE(LEFT(E89,FIND("":"",E89)-1))*60 + VALUE(MID(E89,FIND("":"",E89)+1,10)),
     prevSec, VALUE(LEFT(E88,FIND("":"",E88)-1))*60 + VALUE(MID(E88,FIND("":"",E88)+1,10)),
    "&amp;" d, currSec - prevSec,
     sign, IF(d&gt;0, ""+"", IF(d&lt;0, ""–"", """")),
     sign &amp; TEXT(ABS(d)/86400, ""m:ss"")
   )
)"),"")</f>
        <v/>
      </c>
      <c r="G89" s="39"/>
    </row>
    <row r="90">
      <c r="A90" s="40"/>
      <c r="B90" s="41"/>
      <c r="C90" s="41"/>
      <c r="D90" s="41"/>
      <c r="E90" s="19" t="str">
        <f>IFERROR(__xludf.DUMMYFUNCTION("IF(COUNTA(B90:D90)=0,"""", 
 TEXT(
   AVERAGE(
     ARRAYFORMULA(
       IF(B90:D90="""",
          ,
          IF(REGEXMATCH(B90:D90,""^\d+:\d+$|^\d+:\d+\.\d+$""),
             VALUE(LEFT(B90:D90,FIND("":"",B90:D90)-1))*60 + VALUE(MID(B90:D90,FIND("":"","&amp;"B90:D90)+1,10)),
             VALUE(B90:D90))
       )
     )
   )/86400,
   ""m:ss.0""
 )
)"),"")</f>
        <v/>
      </c>
      <c r="F90" s="17" t="str">
        <f>IFERROR(__xludf.DUMMYFUNCTION("IF(OR(E90="""", NOT(REGEXMATCH(E89,""^\d+:\d+$""))), """",
   LET(
     currSec, VALUE(LEFT(E90,FIND("":"",E90)-1))*60 + VALUE(MID(E90,FIND("":"",E90)+1,10)),
     prevSec, VALUE(LEFT(E89,FIND("":"",E89)-1))*60 + VALUE(MID(E89,FIND("":"",E89)+1,10)),
    "&amp;" d, currSec - prevSec,
     sign, IF(d&gt;0, ""+"", IF(d&lt;0, ""–"", """")),
     sign &amp; TEXT(ABS(d)/86400, ""m:ss"")
   )
)"),"")</f>
        <v/>
      </c>
      <c r="G90" s="39"/>
    </row>
    <row r="91">
      <c r="A91" s="40"/>
      <c r="B91" s="41"/>
      <c r="C91" s="41"/>
      <c r="D91" s="41"/>
      <c r="E91" s="19" t="str">
        <f>IFERROR(__xludf.DUMMYFUNCTION("IF(COUNTA(B91:D91)=0,"""", 
 TEXT(
   AVERAGE(
     ARRAYFORMULA(
       IF(B91:D91="""",
          ,
          IF(REGEXMATCH(B91:D91,""^\d+:\d+$|^\d+:\d+\.\d+$""),
             VALUE(LEFT(B91:D91,FIND("":"",B91:D91)-1))*60 + VALUE(MID(B91:D91,FIND("":"","&amp;"B91:D91)+1,10)),
             VALUE(B91:D91))
       )
     )
   )/86400,
   ""m:ss.0""
 )
)"),"")</f>
        <v/>
      </c>
      <c r="F91" s="17" t="str">
        <f>IFERROR(__xludf.DUMMYFUNCTION("IF(OR(E91="""", NOT(REGEXMATCH(E90,""^\d+:\d+$""))), """",
   LET(
     currSec, VALUE(LEFT(E91,FIND("":"",E91)-1))*60 + VALUE(MID(E91,FIND("":"",E91)+1,10)),
     prevSec, VALUE(LEFT(E90,FIND("":"",E90)-1))*60 + VALUE(MID(E90,FIND("":"",E90)+1,10)),
    "&amp;" d, currSec - prevSec,
     sign, IF(d&gt;0, ""+"", IF(d&lt;0, ""–"", """")),
     sign &amp; TEXT(ABS(d)/86400, ""m:ss"")
   )
)"),"")</f>
        <v/>
      </c>
      <c r="G91" s="39"/>
    </row>
    <row r="92">
      <c r="A92" s="40"/>
      <c r="B92" s="41"/>
      <c r="C92" s="41"/>
      <c r="D92" s="41"/>
      <c r="E92" s="19" t="str">
        <f>IFERROR(__xludf.DUMMYFUNCTION("IF(COUNTA(B92:D92)=0,"""", 
 TEXT(
   AVERAGE(
     ARRAYFORMULA(
       IF(B92:D92="""",
          ,
          IF(REGEXMATCH(B92:D92,""^\d+:\d+$|^\d+:\d+\.\d+$""),
             VALUE(LEFT(B92:D92,FIND("":"",B92:D92)-1))*60 + VALUE(MID(B92:D92,FIND("":"","&amp;"B92:D92)+1,10)),
             VALUE(B92:D92))
       )
     )
   )/86400,
   ""m:ss.0""
 )
)"),"")</f>
        <v/>
      </c>
      <c r="F92" s="17" t="str">
        <f>IFERROR(__xludf.DUMMYFUNCTION("IF(OR(E92="""", NOT(REGEXMATCH(E91,""^\d+:\d+$""))), """",
   LET(
     currSec, VALUE(LEFT(E92,FIND("":"",E92)-1))*60 + VALUE(MID(E92,FIND("":"",E92)+1,10)),
     prevSec, VALUE(LEFT(E91,FIND("":"",E91)-1))*60 + VALUE(MID(E91,FIND("":"",E91)+1,10)),
    "&amp;" d, currSec - prevSec,
     sign, IF(d&gt;0, ""+"", IF(d&lt;0, ""–"", """")),
     sign &amp; TEXT(ABS(d)/86400, ""m:ss"")
   )
)"),"")</f>
        <v/>
      </c>
      <c r="G92" s="39"/>
    </row>
    <row r="93">
      <c r="A93" s="40"/>
      <c r="B93" s="41"/>
      <c r="C93" s="41"/>
      <c r="D93" s="41"/>
      <c r="E93" s="19" t="str">
        <f>IFERROR(__xludf.DUMMYFUNCTION("IF(COUNTA(B93:D93)=0,"""", 
 TEXT(
   AVERAGE(
     ARRAYFORMULA(
       IF(B93:D93="""",
          ,
          IF(REGEXMATCH(B93:D93,""^\d+:\d+$|^\d+:\d+\.\d+$""),
             VALUE(LEFT(B93:D93,FIND("":"",B93:D93)-1))*60 + VALUE(MID(B93:D93,FIND("":"","&amp;"B93:D93)+1,10)),
             VALUE(B93:D93))
       )
     )
   )/86400,
   ""m:ss.0""
 )
)"),"")</f>
        <v/>
      </c>
      <c r="F93" s="17" t="str">
        <f>IFERROR(__xludf.DUMMYFUNCTION("IF(OR(E93="""", NOT(REGEXMATCH(E92,""^\d+:\d+$""))), """",
   LET(
     currSec, VALUE(LEFT(E93,FIND("":"",E93)-1))*60 + VALUE(MID(E93,FIND("":"",E93)+1,10)),
     prevSec, VALUE(LEFT(E92,FIND("":"",E92)-1))*60 + VALUE(MID(E92,FIND("":"",E92)+1,10)),
    "&amp;" d, currSec - prevSec,
     sign, IF(d&gt;0, ""+"", IF(d&lt;0, ""–"", """")),
     sign &amp; TEXT(ABS(d)/86400, ""m:ss"")
   )
)"),"")</f>
        <v/>
      </c>
      <c r="G93" s="39"/>
    </row>
    <row r="94">
      <c r="A94" s="40"/>
      <c r="B94" s="41"/>
      <c r="C94" s="41"/>
      <c r="D94" s="41"/>
      <c r="E94" s="19" t="str">
        <f>IFERROR(__xludf.DUMMYFUNCTION("IF(COUNTA(B94:D94)=0,"""", 
 TEXT(
   AVERAGE(
     ARRAYFORMULA(
       IF(B94:D94="""",
          ,
          IF(REGEXMATCH(B94:D94,""^\d+:\d+$|^\d+:\d+\.\d+$""),
             VALUE(LEFT(B94:D94,FIND("":"",B94:D94)-1))*60 + VALUE(MID(B94:D94,FIND("":"","&amp;"B94:D94)+1,10)),
             VALUE(B94:D94))
       )
     )
   )/86400,
   ""m:ss.0""
 )
)"),"")</f>
        <v/>
      </c>
      <c r="F94" s="17" t="str">
        <f>IFERROR(__xludf.DUMMYFUNCTION("IF(OR(E94="""", NOT(REGEXMATCH(E93,""^\d+:\d+$""))), """",
   LET(
     currSec, VALUE(LEFT(E94,FIND("":"",E94)-1))*60 + VALUE(MID(E94,FIND("":"",E94)+1,10)),
     prevSec, VALUE(LEFT(E93,FIND("":"",E93)-1))*60 + VALUE(MID(E93,FIND("":"",E93)+1,10)),
    "&amp;" d, currSec - prevSec,
     sign, IF(d&gt;0, ""+"", IF(d&lt;0, ""–"", """")),
     sign &amp; TEXT(ABS(d)/86400, ""m:ss"")
   )
)"),"")</f>
        <v/>
      </c>
      <c r="G94" s="39"/>
    </row>
    <row r="95">
      <c r="A95" s="40"/>
      <c r="B95" s="41"/>
      <c r="C95" s="41"/>
      <c r="D95" s="41"/>
      <c r="E95" s="19" t="str">
        <f>IFERROR(__xludf.DUMMYFUNCTION("IF(COUNTA(B95:D95)=0,"""", 
 TEXT(
   AVERAGE(
     ARRAYFORMULA(
       IF(B95:D95="""",
          ,
          IF(REGEXMATCH(B95:D95,""^\d+:\d+$|^\d+:\d+\.\d+$""),
             VALUE(LEFT(B95:D95,FIND("":"",B95:D95)-1))*60 + VALUE(MID(B95:D95,FIND("":"","&amp;"B95:D95)+1,10)),
             VALUE(B95:D95))
       )
     )
   )/86400,
   ""m:ss.0""
 )
)"),"")</f>
        <v/>
      </c>
      <c r="F95" s="17" t="str">
        <f>IFERROR(__xludf.DUMMYFUNCTION("IF(OR(E95="""", NOT(REGEXMATCH(E94,""^\d+:\d+$""))), """",
   LET(
     currSec, VALUE(LEFT(E95,FIND("":"",E95)-1))*60 + VALUE(MID(E95,FIND("":"",E95)+1,10)),
     prevSec, VALUE(LEFT(E94,FIND("":"",E94)-1))*60 + VALUE(MID(E94,FIND("":"",E94)+1,10)),
    "&amp;" d, currSec - prevSec,
     sign, IF(d&gt;0, ""+"", IF(d&lt;0, ""–"", """")),
     sign &amp; TEXT(ABS(d)/86400, ""m:ss"")
   )
)"),"")</f>
        <v/>
      </c>
      <c r="G95" s="39"/>
    </row>
    <row r="96">
      <c r="A96" s="40"/>
      <c r="B96" s="41"/>
      <c r="C96" s="41"/>
      <c r="D96" s="41"/>
      <c r="E96" s="19" t="str">
        <f>IFERROR(__xludf.DUMMYFUNCTION("IF(COUNTA(B96:D96)=0,"""", 
 TEXT(
   AVERAGE(
     ARRAYFORMULA(
       IF(B96:D96="""",
          ,
          IF(REGEXMATCH(B96:D96,""^\d+:\d+$|^\d+:\d+\.\d+$""),
             VALUE(LEFT(B96:D96,FIND("":"",B96:D96)-1))*60 + VALUE(MID(B96:D96,FIND("":"","&amp;"B96:D96)+1,10)),
             VALUE(B96:D96))
       )
     )
   )/86400,
   ""m:ss.0""
 )
)"),"")</f>
        <v/>
      </c>
      <c r="F96" s="17" t="str">
        <f>IFERROR(__xludf.DUMMYFUNCTION("IF(OR(E96="""", NOT(REGEXMATCH(E95,""^\d+:\d+$""))), """",
   LET(
     currSec, VALUE(LEFT(E96,FIND("":"",E96)-1))*60 + VALUE(MID(E96,FIND("":"",E96)+1,10)),
     prevSec, VALUE(LEFT(E95,FIND("":"",E95)-1))*60 + VALUE(MID(E95,FIND("":"",E95)+1,10)),
    "&amp;" d, currSec - prevSec,
     sign, IF(d&gt;0, ""+"", IF(d&lt;0, ""–"", """")),
     sign &amp; TEXT(ABS(d)/86400, ""m:ss"")
   )
)"),"")</f>
        <v/>
      </c>
      <c r="G96" s="39"/>
    </row>
    <row r="97">
      <c r="A97" s="40"/>
      <c r="B97" s="41"/>
      <c r="C97" s="41"/>
      <c r="D97" s="41"/>
      <c r="E97" s="19" t="str">
        <f>IFERROR(__xludf.DUMMYFUNCTION("IF(COUNTA(B97:D97)=0,"""", 
 TEXT(
   AVERAGE(
     ARRAYFORMULA(
       IF(B97:D97="""",
          ,
          IF(REGEXMATCH(B97:D97,""^\d+:\d+$|^\d+:\d+\.\d+$""),
             VALUE(LEFT(B97:D97,FIND("":"",B97:D97)-1))*60 + VALUE(MID(B97:D97,FIND("":"","&amp;"B97:D97)+1,10)),
             VALUE(B97:D97))
       )
     )
   )/86400,
   ""m:ss.0""
 )
)"),"")</f>
        <v/>
      </c>
      <c r="F97" s="17" t="str">
        <f>IFERROR(__xludf.DUMMYFUNCTION("IF(OR(E97="""", NOT(REGEXMATCH(E96,""^\d+:\d+$""))), """",
   LET(
     currSec, VALUE(LEFT(E97,FIND("":"",E97)-1))*60 + VALUE(MID(E97,FIND("":"",E97)+1,10)),
     prevSec, VALUE(LEFT(E96,FIND("":"",E96)-1))*60 + VALUE(MID(E96,FIND("":"",E96)+1,10)),
    "&amp;" d, currSec - prevSec,
     sign, IF(d&gt;0, ""+"", IF(d&lt;0, ""–"", """")),
     sign &amp; TEXT(ABS(d)/86400, ""m:ss"")
   )
)"),"")</f>
        <v/>
      </c>
      <c r="G97" s="39"/>
    </row>
    <row r="98">
      <c r="A98" s="40"/>
      <c r="B98" s="41"/>
      <c r="C98" s="41"/>
      <c r="D98" s="41"/>
      <c r="E98" s="19" t="str">
        <f>IFERROR(__xludf.DUMMYFUNCTION("IF(COUNTA(B98:D98)=0,"""", 
 TEXT(
   AVERAGE(
     ARRAYFORMULA(
       IF(B98:D98="""",
          ,
          IF(REGEXMATCH(B98:D98,""^\d+:\d+$|^\d+:\d+\.\d+$""),
             VALUE(LEFT(B98:D98,FIND("":"",B98:D98)-1))*60 + VALUE(MID(B98:D98,FIND("":"","&amp;"B98:D98)+1,10)),
             VALUE(B98:D98))
       )
     )
   )/86400,
   ""m:ss.0""
 )
)"),"")</f>
        <v/>
      </c>
      <c r="F98" s="17" t="str">
        <f>IFERROR(__xludf.DUMMYFUNCTION("IF(OR(E98="""", NOT(REGEXMATCH(E97,""^\d+:\d+$""))), """",
   LET(
     currSec, VALUE(LEFT(E98,FIND("":"",E98)-1))*60 + VALUE(MID(E98,FIND("":"",E98)+1,10)),
     prevSec, VALUE(LEFT(E97,FIND("":"",E97)-1))*60 + VALUE(MID(E97,FIND("":"",E97)+1,10)),
    "&amp;" d, currSec - prevSec,
     sign, IF(d&gt;0, ""+"", IF(d&lt;0, ""–"", """")),
     sign &amp; TEXT(ABS(d)/86400, ""m:ss"")
   )
)"),"")</f>
        <v/>
      </c>
      <c r="G98" s="39"/>
    </row>
    <row r="99">
      <c r="A99" s="40"/>
      <c r="B99" s="41"/>
      <c r="C99" s="41"/>
      <c r="D99" s="41"/>
      <c r="E99" s="19" t="str">
        <f>IFERROR(__xludf.DUMMYFUNCTION("IF(COUNTA(B99:D99)=0,"""", 
 TEXT(
   AVERAGE(
     ARRAYFORMULA(
       IF(B99:D99="""",
          ,
          IF(REGEXMATCH(B99:D99,""^\d+:\d+$|^\d+:\d+\.\d+$""),
             VALUE(LEFT(B99:D99,FIND("":"",B99:D99)-1))*60 + VALUE(MID(B99:D99,FIND("":"","&amp;"B99:D99)+1,10)),
             VALUE(B99:D99))
       )
     )
   )/86400,
   ""m:ss.0""
 )
)"),"")</f>
        <v/>
      </c>
      <c r="F99" s="17" t="str">
        <f>IFERROR(__xludf.DUMMYFUNCTION("IF(OR(E99="""", NOT(REGEXMATCH(E98,""^\d+:\d+$""))), """",
   LET(
     currSec, VALUE(LEFT(E99,FIND("":"",E99)-1))*60 + VALUE(MID(E99,FIND("":"",E99)+1,10)),
     prevSec, VALUE(LEFT(E98,FIND("":"",E98)-1))*60 + VALUE(MID(E98,FIND("":"",E98)+1,10)),
    "&amp;" d, currSec - prevSec,
     sign, IF(d&gt;0, ""+"", IF(d&lt;0, ""–"", """")),
     sign &amp; TEXT(ABS(d)/86400, ""m:ss"")
   )
)"),"")</f>
        <v/>
      </c>
      <c r="G99" s="39"/>
    </row>
    <row r="100">
      <c r="A100" s="40"/>
      <c r="B100" s="41"/>
      <c r="C100" s="41"/>
      <c r="D100" s="41"/>
      <c r="E100" s="19" t="str">
        <f>IFERROR(__xludf.DUMMYFUNCTION("IF(COUNTA(B100:D100)=0,"""", 
 TEXT(
   AVERAGE(
     ARRAYFORMULA(
       IF(B100:D100="""",
          ,
          IF(REGEXMATCH(B100:D100,""^\d+:\d+$|^\d+:\d+\.\d+$""),
             VALUE(LEFT(B100:D100,FIND("":"",B100:D100)-1))*60 + VALUE(MID(B100:D100"&amp;",FIND("":"",B100:D100)+1,10)),
             VALUE(B100:D100))
       )
     )
   )/86400,
   ""m:ss.0""
 )
)"),"")</f>
        <v/>
      </c>
      <c r="F100" s="17" t="str">
        <f>IFERROR(__xludf.DUMMYFUNCTION("IF(OR(E100="""", NOT(REGEXMATCH(E99,""^\d+:\d+$""))), """",
   LET(
     currSec, VALUE(LEFT(E100,FIND("":"",E100)-1))*60 + VALUE(MID(E100,FIND("":"",E100)+1,10)),
     prevSec, VALUE(LEFT(E99,FIND("":"",E99)-1))*60 + VALUE(MID(E99,FIND("":"",E99)+1,10)),"&amp;"
     d, currSec - prevSec,
     sign, IF(d&gt;0, ""+"", IF(d&lt;0, ""–"", """")),
     sign &amp; TEXT(ABS(d)/86400, ""m:ss"")
   )
)"),"")</f>
        <v/>
      </c>
      <c r="G100" s="39"/>
    </row>
  </sheetData>
  <mergeCells count="2">
    <mergeCell ref="A1:C1"/>
    <mergeCell ref="D1:F1"/>
  </mergeCells>
  <conditionalFormatting sqref="F4:F100">
    <cfRule type="containsText" dxfId="0" priority="1" operator="containsText" text="–">
      <formula>NOT(ISERROR(SEARCH(("–"),(F4))))</formula>
    </cfRule>
  </conditionalFormatting>
  <conditionalFormatting sqref="F4:F100">
    <cfRule type="containsText" dxfId="1" priority="2" operator="containsText" text="+">
      <formula>NOT(ISERROR(SEARCH(("+"),(F4))))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2" max="4" width="19.88"/>
    <col customWidth="1" min="5" max="5" width="31.5"/>
    <col customWidth="1" min="6" max="6" width="50.88"/>
  </cols>
  <sheetData>
    <row r="1" ht="52.5" customHeight="1">
      <c r="A1" s="29" t="s">
        <v>23</v>
      </c>
      <c r="B1" s="30"/>
      <c r="C1" s="31" t="s">
        <v>24</v>
      </c>
      <c r="F1" s="31" t="s">
        <v>21</v>
      </c>
    </row>
    <row r="2">
      <c r="A2" s="32"/>
      <c r="B2" s="32"/>
      <c r="C2" s="32"/>
      <c r="D2" s="32"/>
      <c r="E2" s="32"/>
      <c r="F2" s="32"/>
    </row>
    <row r="3">
      <c r="A3" s="33" t="s">
        <v>2</v>
      </c>
      <c r="B3" s="33" t="s">
        <v>25</v>
      </c>
      <c r="C3" s="33" t="s">
        <v>26</v>
      </c>
      <c r="D3" s="34" t="s">
        <v>27</v>
      </c>
      <c r="E3" s="35" t="s">
        <v>28</v>
      </c>
      <c r="F3" s="36" t="s">
        <v>22</v>
      </c>
    </row>
    <row r="4">
      <c r="A4" s="37"/>
      <c r="B4" s="18"/>
      <c r="C4" s="18"/>
      <c r="D4" s="42" t="str">
        <f t="array" ref="D4:D100">BYROW(B4:C100, LAMBDA(row, 
  LET(
    time_raw, INDEX(row, 1, 1),
    dist_raw, INDEX(row, 1, 2),
    IF(OR(time_raw="", dist_raw=""), "", 
      LET(
        clean_time, SUBSTITUTE(SUBSTITUTE(time_raw, ".", ":"), ",", "."),
        mins, IF(ISERROR(FIND(":", clean_time)), 0, LEFT(clean_time, FIND(":", clean_time)-1)),
        secs, IF(ISERROR(FIND(":", clean_time)), clean_time, MID(clean_time, FIND(":", clean_time)+1, 10)),
        total_seconds, (mins * 60) + SUBSTITUTE(secs, ":", "."),
        pace_total, total_seconds / (dist_raw / 100),
        pace_mins, INT(pace_total / 60),
        pace_secs, ROUND(MOD(pace_total, 60), 1),
        pace_mins &amp; ":" &amp; TEXT(pace_secs, "00.0")
      )
    )
  )
))</f>
        <v/>
      </c>
      <c r="E4" s="17"/>
      <c r="F4" s="38"/>
    </row>
    <row r="5">
      <c r="A5" s="37"/>
      <c r="B5" s="18"/>
      <c r="C5" s="18"/>
      <c r="D5" s="42" t="s">
        <v>29</v>
      </c>
      <c r="E5" s="17" t="str">
        <f t="shared" ref="E5:E100" si="1">IF(OR(D5="", D4=""), "", 
  LET(
    currPace, VALUE(LEFT(D5, FIND(":", D5)-1))*60 + VALUE(MID(D5, FIND(":", D5)+1, 10)),
    prevPace, VALUE(LEFT(D4, FIND(":", D4)-1))*60 + VALUE(MID(D4, FIND(":", D4)+1, 10)),
    d, currPace - prevPace,
    sign, IF(d&gt;0, "+", IF(d&lt;0, "–", "")),
    sign &amp; TEXT(ABS(d)/86400, "m:ss.0")
  )
)</f>
        <v/>
      </c>
      <c r="F5" s="39"/>
    </row>
    <row r="6">
      <c r="A6" s="37"/>
      <c r="B6" s="18"/>
      <c r="C6" s="18"/>
      <c r="D6" s="42" t="s">
        <v>29</v>
      </c>
      <c r="E6" s="17" t="str">
        <f t="shared" si="1"/>
        <v/>
      </c>
      <c r="F6" s="39"/>
    </row>
    <row r="7">
      <c r="A7" s="43"/>
      <c r="B7" s="18"/>
      <c r="C7" s="18"/>
      <c r="D7" s="42" t="s">
        <v>29</v>
      </c>
      <c r="E7" s="17" t="str">
        <f t="shared" si="1"/>
        <v/>
      </c>
      <c r="F7" s="39"/>
    </row>
    <row r="8">
      <c r="A8" s="37"/>
      <c r="B8" s="18"/>
      <c r="C8" s="18"/>
      <c r="D8" s="42" t="s">
        <v>29</v>
      </c>
      <c r="E8" s="17" t="str">
        <f t="shared" si="1"/>
        <v/>
      </c>
      <c r="F8" s="39"/>
    </row>
    <row r="9">
      <c r="A9" s="37"/>
      <c r="B9" s="18"/>
      <c r="C9" s="18"/>
      <c r="D9" s="42" t="s">
        <v>29</v>
      </c>
      <c r="E9" s="17" t="str">
        <f t="shared" si="1"/>
        <v/>
      </c>
      <c r="F9" s="39"/>
    </row>
    <row r="10">
      <c r="A10" s="37"/>
      <c r="B10" s="18"/>
      <c r="C10" s="18"/>
      <c r="D10" s="42" t="s">
        <v>29</v>
      </c>
      <c r="E10" s="17" t="str">
        <f t="shared" si="1"/>
        <v/>
      </c>
      <c r="F10" s="39"/>
    </row>
    <row r="11">
      <c r="A11" s="40"/>
      <c r="B11" s="41"/>
      <c r="C11" s="41"/>
      <c r="D11" s="44" t="s">
        <v>29</v>
      </c>
      <c r="E11" s="17" t="str">
        <f t="shared" si="1"/>
        <v/>
      </c>
      <c r="F11" s="39"/>
    </row>
    <row r="12">
      <c r="A12" s="40"/>
      <c r="B12" s="41"/>
      <c r="C12" s="41"/>
      <c r="D12" s="44" t="s">
        <v>29</v>
      </c>
      <c r="E12" s="17" t="str">
        <f t="shared" si="1"/>
        <v/>
      </c>
      <c r="F12" s="39"/>
    </row>
    <row r="13">
      <c r="A13" s="37"/>
      <c r="B13" s="41"/>
      <c r="C13" s="41"/>
      <c r="D13" s="44" t="s">
        <v>29</v>
      </c>
      <c r="E13" s="17" t="str">
        <f t="shared" si="1"/>
        <v/>
      </c>
      <c r="F13" s="39"/>
    </row>
    <row r="14">
      <c r="A14" s="37"/>
      <c r="B14" s="41"/>
      <c r="C14" s="41"/>
      <c r="D14" s="44" t="s">
        <v>29</v>
      </c>
      <c r="E14" s="17" t="str">
        <f t="shared" si="1"/>
        <v/>
      </c>
      <c r="F14" s="39"/>
    </row>
    <row r="15">
      <c r="A15" s="40"/>
      <c r="B15" s="41"/>
      <c r="C15" s="41"/>
      <c r="D15" s="44" t="s">
        <v>29</v>
      </c>
      <c r="E15" s="17" t="str">
        <f t="shared" si="1"/>
        <v/>
      </c>
      <c r="F15" s="39"/>
    </row>
    <row r="16">
      <c r="A16" s="40"/>
      <c r="B16" s="41"/>
      <c r="C16" s="41"/>
      <c r="D16" s="44" t="s">
        <v>29</v>
      </c>
      <c r="E16" s="17" t="str">
        <f t="shared" si="1"/>
        <v/>
      </c>
      <c r="F16" s="39"/>
    </row>
    <row r="17">
      <c r="A17" s="40"/>
      <c r="B17" s="41"/>
      <c r="C17" s="41"/>
      <c r="D17" s="44" t="s">
        <v>29</v>
      </c>
      <c r="E17" s="17" t="str">
        <f t="shared" si="1"/>
        <v/>
      </c>
      <c r="F17" s="39"/>
    </row>
    <row r="18">
      <c r="A18" s="40"/>
      <c r="B18" s="41"/>
      <c r="C18" s="41"/>
      <c r="D18" s="44" t="s">
        <v>29</v>
      </c>
      <c r="E18" s="17" t="str">
        <f t="shared" si="1"/>
        <v/>
      </c>
      <c r="F18" s="39"/>
    </row>
    <row r="19">
      <c r="A19" s="40"/>
      <c r="B19" s="41"/>
      <c r="C19" s="41"/>
      <c r="D19" s="44" t="s">
        <v>29</v>
      </c>
      <c r="E19" s="17" t="str">
        <f t="shared" si="1"/>
        <v/>
      </c>
      <c r="F19" s="39"/>
    </row>
    <row r="20">
      <c r="A20" s="40"/>
      <c r="B20" s="41"/>
      <c r="C20" s="41"/>
      <c r="D20" s="44" t="s">
        <v>29</v>
      </c>
      <c r="E20" s="17" t="str">
        <f t="shared" si="1"/>
        <v/>
      </c>
      <c r="F20" s="39"/>
    </row>
    <row r="21">
      <c r="A21" s="40"/>
      <c r="B21" s="41"/>
      <c r="C21" s="41"/>
      <c r="D21" s="44" t="s">
        <v>29</v>
      </c>
      <c r="E21" s="17" t="str">
        <f t="shared" si="1"/>
        <v/>
      </c>
      <c r="F21" s="39"/>
    </row>
    <row r="22">
      <c r="A22" s="40"/>
      <c r="B22" s="41"/>
      <c r="C22" s="41"/>
      <c r="D22" s="44" t="s">
        <v>29</v>
      </c>
      <c r="E22" s="17" t="str">
        <f t="shared" si="1"/>
        <v/>
      </c>
      <c r="F22" s="39"/>
    </row>
    <row r="23">
      <c r="A23" s="40"/>
      <c r="B23" s="41"/>
      <c r="C23" s="41"/>
      <c r="D23" s="44" t="s">
        <v>29</v>
      </c>
      <c r="E23" s="17" t="str">
        <f t="shared" si="1"/>
        <v/>
      </c>
      <c r="F23" s="39"/>
    </row>
    <row r="24">
      <c r="A24" s="40"/>
      <c r="B24" s="41"/>
      <c r="C24" s="41"/>
      <c r="D24" s="44" t="s">
        <v>29</v>
      </c>
      <c r="E24" s="17" t="str">
        <f t="shared" si="1"/>
        <v/>
      </c>
      <c r="F24" s="39"/>
    </row>
    <row r="25">
      <c r="A25" s="40"/>
      <c r="B25" s="41"/>
      <c r="C25" s="41"/>
      <c r="D25" s="44" t="s">
        <v>29</v>
      </c>
      <c r="E25" s="17" t="str">
        <f t="shared" si="1"/>
        <v/>
      </c>
      <c r="F25" s="39"/>
    </row>
    <row r="26">
      <c r="A26" s="40"/>
      <c r="B26" s="41"/>
      <c r="C26" s="41"/>
      <c r="D26" s="44" t="s">
        <v>29</v>
      </c>
      <c r="E26" s="17" t="str">
        <f t="shared" si="1"/>
        <v/>
      </c>
      <c r="F26" s="39"/>
    </row>
    <row r="27">
      <c r="A27" s="40"/>
      <c r="B27" s="41"/>
      <c r="C27" s="41"/>
      <c r="D27" s="44" t="s">
        <v>29</v>
      </c>
      <c r="E27" s="17" t="str">
        <f t="shared" si="1"/>
        <v/>
      </c>
      <c r="F27" s="39"/>
    </row>
    <row r="28">
      <c r="A28" s="40"/>
      <c r="B28" s="41"/>
      <c r="C28" s="41"/>
      <c r="D28" s="44" t="s">
        <v>29</v>
      </c>
      <c r="E28" s="17" t="str">
        <f t="shared" si="1"/>
        <v/>
      </c>
      <c r="F28" s="39"/>
    </row>
    <row r="29">
      <c r="A29" s="40"/>
      <c r="B29" s="41"/>
      <c r="C29" s="41"/>
      <c r="D29" s="44" t="s">
        <v>29</v>
      </c>
      <c r="E29" s="17" t="str">
        <f t="shared" si="1"/>
        <v/>
      </c>
      <c r="F29" s="39"/>
    </row>
    <row r="30">
      <c r="A30" s="40"/>
      <c r="B30" s="41"/>
      <c r="C30" s="41"/>
      <c r="D30" s="44" t="s">
        <v>29</v>
      </c>
      <c r="E30" s="17" t="str">
        <f t="shared" si="1"/>
        <v/>
      </c>
      <c r="F30" s="39"/>
    </row>
    <row r="31">
      <c r="A31" s="40"/>
      <c r="B31" s="41"/>
      <c r="C31" s="41"/>
      <c r="D31" s="44" t="s">
        <v>29</v>
      </c>
      <c r="E31" s="17" t="str">
        <f t="shared" si="1"/>
        <v/>
      </c>
      <c r="F31" s="39"/>
    </row>
    <row r="32">
      <c r="A32" s="40"/>
      <c r="B32" s="41"/>
      <c r="C32" s="41"/>
      <c r="D32" s="44" t="s">
        <v>29</v>
      </c>
      <c r="E32" s="17" t="str">
        <f t="shared" si="1"/>
        <v/>
      </c>
      <c r="F32" s="39"/>
    </row>
    <row r="33">
      <c r="A33" s="40"/>
      <c r="B33" s="41"/>
      <c r="C33" s="41"/>
      <c r="D33" s="44" t="s">
        <v>29</v>
      </c>
      <c r="E33" s="17" t="str">
        <f t="shared" si="1"/>
        <v/>
      </c>
      <c r="F33" s="39"/>
    </row>
    <row r="34">
      <c r="A34" s="40"/>
      <c r="B34" s="41"/>
      <c r="C34" s="41"/>
      <c r="D34" s="44" t="s">
        <v>29</v>
      </c>
      <c r="E34" s="17" t="str">
        <f t="shared" si="1"/>
        <v/>
      </c>
      <c r="F34" s="39"/>
    </row>
    <row r="35">
      <c r="A35" s="40"/>
      <c r="B35" s="41"/>
      <c r="C35" s="41"/>
      <c r="D35" s="44" t="s">
        <v>29</v>
      </c>
      <c r="E35" s="17" t="str">
        <f t="shared" si="1"/>
        <v/>
      </c>
      <c r="F35" s="39"/>
    </row>
    <row r="36">
      <c r="A36" s="40"/>
      <c r="B36" s="41"/>
      <c r="C36" s="41"/>
      <c r="D36" s="44" t="s">
        <v>29</v>
      </c>
      <c r="E36" s="17" t="str">
        <f t="shared" si="1"/>
        <v/>
      </c>
      <c r="F36" s="39"/>
    </row>
    <row r="37">
      <c r="A37" s="40"/>
      <c r="B37" s="41"/>
      <c r="C37" s="41"/>
      <c r="D37" s="44" t="s">
        <v>29</v>
      </c>
      <c r="E37" s="17" t="str">
        <f t="shared" si="1"/>
        <v/>
      </c>
      <c r="F37" s="39"/>
    </row>
    <row r="38">
      <c r="A38" s="40"/>
      <c r="B38" s="41"/>
      <c r="C38" s="41"/>
      <c r="D38" s="44" t="s">
        <v>29</v>
      </c>
      <c r="E38" s="17" t="str">
        <f t="shared" si="1"/>
        <v/>
      </c>
      <c r="F38" s="39"/>
    </row>
    <row r="39">
      <c r="A39" s="40"/>
      <c r="B39" s="41"/>
      <c r="C39" s="41"/>
      <c r="D39" s="44" t="s">
        <v>29</v>
      </c>
      <c r="E39" s="17" t="str">
        <f t="shared" si="1"/>
        <v/>
      </c>
      <c r="F39" s="39"/>
    </row>
    <row r="40">
      <c r="A40" s="40"/>
      <c r="B40" s="41"/>
      <c r="C40" s="41"/>
      <c r="D40" s="44" t="s">
        <v>29</v>
      </c>
      <c r="E40" s="17" t="str">
        <f t="shared" si="1"/>
        <v/>
      </c>
      <c r="F40" s="39"/>
    </row>
    <row r="41">
      <c r="A41" s="40"/>
      <c r="B41" s="41"/>
      <c r="C41" s="41"/>
      <c r="D41" s="44" t="s">
        <v>29</v>
      </c>
      <c r="E41" s="17" t="str">
        <f t="shared" si="1"/>
        <v/>
      </c>
      <c r="F41" s="39"/>
    </row>
    <row r="42">
      <c r="A42" s="40"/>
      <c r="B42" s="41"/>
      <c r="C42" s="41"/>
      <c r="D42" s="44" t="s">
        <v>29</v>
      </c>
      <c r="E42" s="17" t="str">
        <f t="shared" si="1"/>
        <v/>
      </c>
      <c r="F42" s="39"/>
    </row>
    <row r="43">
      <c r="A43" s="40"/>
      <c r="B43" s="41"/>
      <c r="C43" s="41"/>
      <c r="D43" s="44" t="s">
        <v>29</v>
      </c>
      <c r="E43" s="17" t="str">
        <f t="shared" si="1"/>
        <v/>
      </c>
      <c r="F43" s="39"/>
    </row>
    <row r="44">
      <c r="A44" s="40"/>
      <c r="B44" s="41"/>
      <c r="C44" s="41"/>
      <c r="D44" s="44" t="s">
        <v>29</v>
      </c>
      <c r="E44" s="17" t="str">
        <f t="shared" si="1"/>
        <v/>
      </c>
      <c r="F44" s="39"/>
    </row>
    <row r="45">
      <c r="A45" s="40"/>
      <c r="B45" s="41"/>
      <c r="C45" s="41"/>
      <c r="D45" s="44" t="s">
        <v>29</v>
      </c>
      <c r="E45" s="17" t="str">
        <f t="shared" si="1"/>
        <v/>
      </c>
      <c r="F45" s="39"/>
    </row>
    <row r="46">
      <c r="A46" s="40"/>
      <c r="B46" s="41"/>
      <c r="C46" s="41"/>
      <c r="D46" s="44" t="s">
        <v>29</v>
      </c>
      <c r="E46" s="17" t="str">
        <f t="shared" si="1"/>
        <v/>
      </c>
      <c r="F46" s="39"/>
    </row>
    <row r="47">
      <c r="A47" s="40"/>
      <c r="B47" s="41"/>
      <c r="C47" s="41"/>
      <c r="D47" s="44" t="s">
        <v>29</v>
      </c>
      <c r="E47" s="17" t="str">
        <f t="shared" si="1"/>
        <v/>
      </c>
      <c r="F47" s="39"/>
    </row>
    <row r="48">
      <c r="A48" s="40"/>
      <c r="B48" s="41"/>
      <c r="C48" s="41"/>
      <c r="D48" s="44" t="s">
        <v>29</v>
      </c>
      <c r="E48" s="17" t="str">
        <f t="shared" si="1"/>
        <v/>
      </c>
      <c r="F48" s="39"/>
    </row>
    <row r="49">
      <c r="A49" s="40"/>
      <c r="B49" s="41"/>
      <c r="C49" s="41"/>
      <c r="D49" s="44" t="s">
        <v>29</v>
      </c>
      <c r="E49" s="17" t="str">
        <f t="shared" si="1"/>
        <v/>
      </c>
      <c r="F49" s="39"/>
    </row>
    <row r="50">
      <c r="A50" s="40"/>
      <c r="B50" s="41"/>
      <c r="C50" s="41"/>
      <c r="D50" s="44" t="s">
        <v>29</v>
      </c>
      <c r="E50" s="17" t="str">
        <f t="shared" si="1"/>
        <v/>
      </c>
      <c r="F50" s="39"/>
    </row>
    <row r="51">
      <c r="A51" s="40"/>
      <c r="B51" s="41"/>
      <c r="C51" s="41"/>
      <c r="D51" s="44" t="s">
        <v>29</v>
      </c>
      <c r="E51" s="17" t="str">
        <f t="shared" si="1"/>
        <v/>
      </c>
      <c r="F51" s="39"/>
    </row>
    <row r="52">
      <c r="A52" s="40"/>
      <c r="B52" s="41"/>
      <c r="C52" s="41"/>
      <c r="D52" s="44" t="s">
        <v>29</v>
      </c>
      <c r="E52" s="17" t="str">
        <f t="shared" si="1"/>
        <v/>
      </c>
      <c r="F52" s="39"/>
    </row>
    <row r="53">
      <c r="A53" s="40"/>
      <c r="B53" s="41"/>
      <c r="C53" s="41"/>
      <c r="D53" s="44" t="s">
        <v>29</v>
      </c>
      <c r="E53" s="17" t="str">
        <f t="shared" si="1"/>
        <v/>
      </c>
      <c r="F53" s="39"/>
    </row>
    <row r="54">
      <c r="A54" s="40"/>
      <c r="B54" s="41"/>
      <c r="C54" s="41"/>
      <c r="D54" s="44" t="s">
        <v>29</v>
      </c>
      <c r="E54" s="17" t="str">
        <f t="shared" si="1"/>
        <v/>
      </c>
      <c r="F54" s="39"/>
    </row>
    <row r="55">
      <c r="A55" s="40"/>
      <c r="B55" s="41"/>
      <c r="C55" s="41"/>
      <c r="D55" s="44" t="s">
        <v>29</v>
      </c>
      <c r="E55" s="17" t="str">
        <f t="shared" si="1"/>
        <v/>
      </c>
      <c r="F55" s="39"/>
    </row>
    <row r="56">
      <c r="A56" s="40"/>
      <c r="B56" s="41"/>
      <c r="C56" s="41"/>
      <c r="D56" s="44" t="s">
        <v>29</v>
      </c>
      <c r="E56" s="17" t="str">
        <f t="shared" si="1"/>
        <v/>
      </c>
      <c r="F56" s="39"/>
    </row>
    <row r="57">
      <c r="A57" s="40"/>
      <c r="B57" s="41"/>
      <c r="C57" s="41"/>
      <c r="D57" s="44" t="s">
        <v>29</v>
      </c>
      <c r="E57" s="17" t="str">
        <f t="shared" si="1"/>
        <v/>
      </c>
      <c r="F57" s="39"/>
    </row>
    <row r="58">
      <c r="A58" s="40"/>
      <c r="B58" s="41"/>
      <c r="C58" s="41"/>
      <c r="D58" s="44" t="s">
        <v>29</v>
      </c>
      <c r="E58" s="17" t="str">
        <f t="shared" si="1"/>
        <v/>
      </c>
      <c r="F58" s="39"/>
    </row>
    <row r="59">
      <c r="A59" s="40"/>
      <c r="B59" s="41"/>
      <c r="C59" s="41"/>
      <c r="D59" s="44" t="s">
        <v>29</v>
      </c>
      <c r="E59" s="17" t="str">
        <f t="shared" si="1"/>
        <v/>
      </c>
      <c r="F59" s="39"/>
    </row>
    <row r="60">
      <c r="A60" s="40"/>
      <c r="B60" s="41"/>
      <c r="C60" s="41"/>
      <c r="D60" s="44" t="s">
        <v>29</v>
      </c>
      <c r="E60" s="17" t="str">
        <f t="shared" si="1"/>
        <v/>
      </c>
      <c r="F60" s="39"/>
    </row>
    <row r="61">
      <c r="A61" s="40"/>
      <c r="B61" s="41"/>
      <c r="C61" s="41"/>
      <c r="D61" s="44" t="s">
        <v>29</v>
      </c>
      <c r="E61" s="17" t="str">
        <f t="shared" si="1"/>
        <v/>
      </c>
      <c r="F61" s="39"/>
    </row>
    <row r="62">
      <c r="A62" s="40"/>
      <c r="B62" s="41"/>
      <c r="C62" s="41"/>
      <c r="D62" s="44" t="s">
        <v>29</v>
      </c>
      <c r="E62" s="17" t="str">
        <f t="shared" si="1"/>
        <v/>
      </c>
      <c r="F62" s="39"/>
    </row>
    <row r="63">
      <c r="A63" s="40"/>
      <c r="B63" s="41"/>
      <c r="C63" s="41"/>
      <c r="D63" s="44" t="s">
        <v>29</v>
      </c>
      <c r="E63" s="17" t="str">
        <f t="shared" si="1"/>
        <v/>
      </c>
      <c r="F63" s="39"/>
    </row>
    <row r="64">
      <c r="A64" s="40"/>
      <c r="B64" s="41"/>
      <c r="C64" s="41"/>
      <c r="D64" s="44" t="s">
        <v>29</v>
      </c>
      <c r="E64" s="17" t="str">
        <f t="shared" si="1"/>
        <v/>
      </c>
      <c r="F64" s="39"/>
    </row>
    <row r="65">
      <c r="A65" s="40"/>
      <c r="B65" s="41"/>
      <c r="C65" s="41"/>
      <c r="D65" s="44" t="s">
        <v>29</v>
      </c>
      <c r="E65" s="17" t="str">
        <f t="shared" si="1"/>
        <v/>
      </c>
      <c r="F65" s="39"/>
    </row>
    <row r="66">
      <c r="A66" s="40"/>
      <c r="B66" s="41"/>
      <c r="C66" s="41"/>
      <c r="D66" s="44" t="s">
        <v>29</v>
      </c>
      <c r="E66" s="17" t="str">
        <f t="shared" si="1"/>
        <v/>
      </c>
      <c r="F66" s="39"/>
    </row>
    <row r="67">
      <c r="A67" s="40"/>
      <c r="B67" s="41"/>
      <c r="C67" s="41"/>
      <c r="D67" s="44" t="s">
        <v>29</v>
      </c>
      <c r="E67" s="17" t="str">
        <f t="shared" si="1"/>
        <v/>
      </c>
      <c r="F67" s="39"/>
    </row>
    <row r="68">
      <c r="A68" s="40"/>
      <c r="B68" s="41"/>
      <c r="C68" s="41"/>
      <c r="D68" s="44" t="s">
        <v>29</v>
      </c>
      <c r="E68" s="17" t="str">
        <f t="shared" si="1"/>
        <v/>
      </c>
      <c r="F68" s="39"/>
    </row>
    <row r="69">
      <c r="A69" s="40"/>
      <c r="B69" s="41"/>
      <c r="C69" s="41"/>
      <c r="D69" s="44" t="s">
        <v>29</v>
      </c>
      <c r="E69" s="17" t="str">
        <f t="shared" si="1"/>
        <v/>
      </c>
      <c r="F69" s="39"/>
    </row>
    <row r="70">
      <c r="A70" s="40"/>
      <c r="B70" s="41"/>
      <c r="C70" s="41"/>
      <c r="D70" s="44" t="s">
        <v>29</v>
      </c>
      <c r="E70" s="17" t="str">
        <f t="shared" si="1"/>
        <v/>
      </c>
      <c r="F70" s="39"/>
    </row>
    <row r="71">
      <c r="A71" s="40"/>
      <c r="B71" s="41"/>
      <c r="C71" s="41"/>
      <c r="D71" s="44" t="s">
        <v>29</v>
      </c>
      <c r="E71" s="17" t="str">
        <f t="shared" si="1"/>
        <v/>
      </c>
      <c r="F71" s="39"/>
    </row>
    <row r="72">
      <c r="A72" s="40"/>
      <c r="B72" s="41"/>
      <c r="C72" s="41"/>
      <c r="D72" s="44" t="s">
        <v>29</v>
      </c>
      <c r="E72" s="17" t="str">
        <f t="shared" si="1"/>
        <v/>
      </c>
      <c r="F72" s="39"/>
    </row>
    <row r="73">
      <c r="A73" s="40"/>
      <c r="B73" s="41"/>
      <c r="C73" s="41"/>
      <c r="D73" s="44" t="s">
        <v>29</v>
      </c>
      <c r="E73" s="17" t="str">
        <f t="shared" si="1"/>
        <v/>
      </c>
      <c r="F73" s="39"/>
    </row>
    <row r="74">
      <c r="A74" s="40"/>
      <c r="B74" s="41"/>
      <c r="C74" s="41"/>
      <c r="D74" s="44" t="s">
        <v>29</v>
      </c>
      <c r="E74" s="17" t="str">
        <f t="shared" si="1"/>
        <v/>
      </c>
      <c r="F74" s="39"/>
    </row>
    <row r="75">
      <c r="A75" s="40"/>
      <c r="B75" s="41"/>
      <c r="C75" s="41"/>
      <c r="D75" s="44" t="s">
        <v>29</v>
      </c>
      <c r="E75" s="17" t="str">
        <f t="shared" si="1"/>
        <v/>
      </c>
      <c r="F75" s="39"/>
    </row>
    <row r="76">
      <c r="A76" s="40"/>
      <c r="B76" s="41"/>
      <c r="C76" s="41"/>
      <c r="D76" s="44" t="s">
        <v>29</v>
      </c>
      <c r="E76" s="17" t="str">
        <f t="shared" si="1"/>
        <v/>
      </c>
      <c r="F76" s="39"/>
    </row>
    <row r="77">
      <c r="A77" s="40"/>
      <c r="B77" s="41"/>
      <c r="C77" s="41"/>
      <c r="D77" s="44" t="s">
        <v>29</v>
      </c>
      <c r="E77" s="17" t="str">
        <f t="shared" si="1"/>
        <v/>
      </c>
      <c r="F77" s="39"/>
    </row>
    <row r="78">
      <c r="A78" s="40"/>
      <c r="B78" s="41"/>
      <c r="C78" s="41"/>
      <c r="D78" s="44" t="s">
        <v>29</v>
      </c>
      <c r="E78" s="17" t="str">
        <f t="shared" si="1"/>
        <v/>
      </c>
      <c r="F78" s="39"/>
    </row>
    <row r="79">
      <c r="A79" s="40"/>
      <c r="B79" s="41"/>
      <c r="C79" s="41"/>
      <c r="D79" s="44" t="s">
        <v>29</v>
      </c>
      <c r="E79" s="17" t="str">
        <f t="shared" si="1"/>
        <v/>
      </c>
      <c r="F79" s="39"/>
    </row>
    <row r="80">
      <c r="A80" s="40"/>
      <c r="B80" s="41"/>
      <c r="C80" s="41"/>
      <c r="D80" s="44" t="s">
        <v>29</v>
      </c>
      <c r="E80" s="17" t="str">
        <f t="shared" si="1"/>
        <v/>
      </c>
      <c r="F80" s="39"/>
    </row>
    <row r="81">
      <c r="A81" s="40"/>
      <c r="B81" s="41"/>
      <c r="C81" s="41"/>
      <c r="D81" s="44" t="s">
        <v>29</v>
      </c>
      <c r="E81" s="17" t="str">
        <f t="shared" si="1"/>
        <v/>
      </c>
      <c r="F81" s="39"/>
    </row>
    <row r="82">
      <c r="A82" s="40"/>
      <c r="B82" s="41"/>
      <c r="C82" s="41"/>
      <c r="D82" s="44" t="s">
        <v>29</v>
      </c>
      <c r="E82" s="17" t="str">
        <f t="shared" si="1"/>
        <v/>
      </c>
      <c r="F82" s="39"/>
    </row>
    <row r="83">
      <c r="A83" s="40"/>
      <c r="B83" s="41"/>
      <c r="C83" s="41"/>
      <c r="D83" s="44" t="s">
        <v>29</v>
      </c>
      <c r="E83" s="17" t="str">
        <f t="shared" si="1"/>
        <v/>
      </c>
      <c r="F83" s="39"/>
    </row>
    <row r="84">
      <c r="A84" s="40"/>
      <c r="B84" s="41"/>
      <c r="C84" s="41"/>
      <c r="D84" s="44" t="s">
        <v>29</v>
      </c>
      <c r="E84" s="17" t="str">
        <f t="shared" si="1"/>
        <v/>
      </c>
      <c r="F84" s="39"/>
    </row>
    <row r="85">
      <c r="A85" s="40"/>
      <c r="B85" s="41"/>
      <c r="C85" s="41"/>
      <c r="D85" s="44" t="s">
        <v>29</v>
      </c>
      <c r="E85" s="17" t="str">
        <f t="shared" si="1"/>
        <v/>
      </c>
      <c r="F85" s="39"/>
    </row>
    <row r="86">
      <c r="A86" s="40"/>
      <c r="B86" s="41"/>
      <c r="C86" s="41"/>
      <c r="D86" s="44" t="s">
        <v>29</v>
      </c>
      <c r="E86" s="17" t="str">
        <f t="shared" si="1"/>
        <v/>
      </c>
      <c r="F86" s="39"/>
    </row>
    <row r="87">
      <c r="A87" s="40"/>
      <c r="B87" s="41"/>
      <c r="C87" s="41"/>
      <c r="D87" s="44" t="s">
        <v>29</v>
      </c>
      <c r="E87" s="17" t="str">
        <f t="shared" si="1"/>
        <v/>
      </c>
      <c r="F87" s="39"/>
    </row>
    <row r="88">
      <c r="A88" s="40"/>
      <c r="B88" s="41"/>
      <c r="C88" s="41"/>
      <c r="D88" s="44" t="s">
        <v>29</v>
      </c>
      <c r="E88" s="17" t="str">
        <f t="shared" si="1"/>
        <v/>
      </c>
      <c r="F88" s="39"/>
    </row>
    <row r="89">
      <c r="A89" s="40"/>
      <c r="B89" s="41"/>
      <c r="C89" s="41"/>
      <c r="D89" s="44" t="s">
        <v>29</v>
      </c>
      <c r="E89" s="17" t="str">
        <f t="shared" si="1"/>
        <v/>
      </c>
      <c r="F89" s="39"/>
    </row>
    <row r="90">
      <c r="A90" s="40"/>
      <c r="B90" s="41"/>
      <c r="C90" s="41"/>
      <c r="D90" s="44" t="s">
        <v>29</v>
      </c>
      <c r="E90" s="17" t="str">
        <f t="shared" si="1"/>
        <v/>
      </c>
      <c r="F90" s="39"/>
    </row>
    <row r="91">
      <c r="A91" s="40"/>
      <c r="B91" s="41"/>
      <c r="C91" s="41"/>
      <c r="D91" s="44" t="s">
        <v>29</v>
      </c>
      <c r="E91" s="17" t="str">
        <f t="shared" si="1"/>
        <v/>
      </c>
      <c r="F91" s="39"/>
    </row>
    <row r="92">
      <c r="A92" s="40"/>
      <c r="B92" s="41"/>
      <c r="C92" s="41"/>
      <c r="D92" s="44" t="s">
        <v>29</v>
      </c>
      <c r="E92" s="17" t="str">
        <f t="shared" si="1"/>
        <v/>
      </c>
      <c r="F92" s="39"/>
    </row>
    <row r="93">
      <c r="A93" s="40"/>
      <c r="B93" s="41"/>
      <c r="C93" s="41"/>
      <c r="D93" s="44" t="s">
        <v>29</v>
      </c>
      <c r="E93" s="17" t="str">
        <f t="shared" si="1"/>
        <v/>
      </c>
      <c r="F93" s="39"/>
    </row>
    <row r="94">
      <c r="A94" s="40"/>
      <c r="B94" s="41"/>
      <c r="C94" s="41"/>
      <c r="D94" s="44" t="s">
        <v>29</v>
      </c>
      <c r="E94" s="17" t="str">
        <f t="shared" si="1"/>
        <v/>
      </c>
      <c r="F94" s="39"/>
    </row>
    <row r="95">
      <c r="A95" s="40"/>
      <c r="B95" s="41"/>
      <c r="C95" s="41"/>
      <c r="D95" s="44" t="s">
        <v>29</v>
      </c>
      <c r="E95" s="17" t="str">
        <f t="shared" si="1"/>
        <v/>
      </c>
      <c r="F95" s="39"/>
    </row>
    <row r="96">
      <c r="A96" s="40"/>
      <c r="B96" s="41"/>
      <c r="C96" s="41"/>
      <c r="D96" s="44" t="s">
        <v>29</v>
      </c>
      <c r="E96" s="17" t="str">
        <f t="shared" si="1"/>
        <v/>
      </c>
      <c r="F96" s="39"/>
    </row>
    <row r="97">
      <c r="A97" s="40"/>
      <c r="B97" s="41"/>
      <c r="C97" s="41"/>
      <c r="D97" s="44" t="s">
        <v>29</v>
      </c>
      <c r="E97" s="17" t="str">
        <f t="shared" si="1"/>
        <v/>
      </c>
      <c r="F97" s="39"/>
    </row>
    <row r="98">
      <c r="A98" s="40"/>
      <c r="B98" s="41"/>
      <c r="C98" s="41"/>
      <c r="D98" s="44" t="s">
        <v>29</v>
      </c>
      <c r="E98" s="17" t="str">
        <f t="shared" si="1"/>
        <v/>
      </c>
      <c r="F98" s="39"/>
    </row>
    <row r="99">
      <c r="A99" s="40"/>
      <c r="B99" s="41"/>
      <c r="C99" s="41"/>
      <c r="D99" s="44" t="s">
        <v>29</v>
      </c>
      <c r="E99" s="17" t="str">
        <f t="shared" si="1"/>
        <v/>
      </c>
      <c r="F99" s="39"/>
    </row>
    <row r="100">
      <c r="A100" s="40"/>
      <c r="B100" s="41"/>
      <c r="C100" s="41"/>
      <c r="D100" s="44" t="s">
        <v>29</v>
      </c>
      <c r="E100" s="17" t="str">
        <f t="shared" si="1"/>
        <v/>
      </c>
      <c r="F100" s="39"/>
    </row>
  </sheetData>
  <mergeCells count="2">
    <mergeCell ref="A1:B1"/>
    <mergeCell ref="C1:E1"/>
  </mergeCells>
  <conditionalFormatting sqref="E4:E100">
    <cfRule type="containsText" dxfId="0" priority="1" operator="containsText" text="–">
      <formula>NOT(ISERROR(SEARCH(("–"),(E4))))</formula>
    </cfRule>
  </conditionalFormatting>
  <conditionalFormatting sqref="E4:E100">
    <cfRule type="containsText" dxfId="1" priority="2" operator="containsText" text="+">
      <formula>NOT(ISERROR(SEARCH(("+"),(E4))))</formula>
    </cfRule>
  </conditionalFormatting>
  <dataValidations>
    <dataValidation type="list" allowBlank="1" showErrorMessage="1" sqref="C4:C100">
      <formula1>"1000,1500,2000,2500,3000,3500,4000,4500,5000"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BFF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7.38"/>
    <col customWidth="1" min="3" max="4" width="12.63"/>
    <col customWidth="1" min="5" max="6" width="11.38"/>
    <col customWidth="1" min="7" max="7" width="50.88"/>
  </cols>
  <sheetData>
    <row r="1" ht="52.5" customHeight="1">
      <c r="A1" s="45" t="s">
        <v>30</v>
      </c>
      <c r="C1" s="31" t="s">
        <v>31</v>
      </c>
      <c r="G1" s="31" t="s">
        <v>21</v>
      </c>
    </row>
    <row r="2">
      <c r="A2" s="32"/>
      <c r="B2" s="32"/>
      <c r="C2" s="32"/>
      <c r="D2" s="32"/>
      <c r="E2" s="32"/>
      <c r="F2" s="32"/>
      <c r="G2" s="32"/>
    </row>
    <row r="3">
      <c r="A3" s="33" t="s">
        <v>2</v>
      </c>
      <c r="B3" s="33" t="s">
        <v>32</v>
      </c>
      <c r="C3" s="33" t="s">
        <v>25</v>
      </c>
      <c r="D3" s="33" t="s">
        <v>33</v>
      </c>
      <c r="E3" s="35" t="s">
        <v>5</v>
      </c>
      <c r="G3" s="36" t="s">
        <v>22</v>
      </c>
    </row>
    <row r="4">
      <c r="A4" s="37"/>
      <c r="B4" s="17"/>
      <c r="C4" s="18"/>
      <c r="D4" s="18"/>
      <c r="E4" s="17"/>
      <c r="F4" s="17"/>
      <c r="G4" s="38"/>
    </row>
    <row r="5">
      <c r="A5" s="37"/>
      <c r="B5" s="17"/>
      <c r="C5" s="18"/>
      <c r="D5" s="18"/>
      <c r="E5" s="17" t="str">
        <f>IFERROR(__xludf.DUMMYFUNCTION("IF(C5="""","""", 
  LET(
    dist, B5,
    currSec, VALUE(LEFT(C5,FIND("":"",C5)-1))*60 + VALUE(MID(C5,FIND("":"",C5)+1,10)),
    histT, IFERROR(FILTER(C$4:C4, B$4:B4=dist, C$4:C4&lt;&gt;""""),""""),
    prevStr, IF(COUNTA(histT)=0, """", INDEX(histT, COUNTA(hi"&amp;"stT))),
    IF(prevStr="""", """", 
      LET(
        prevSec, VALUE(LEFT(prevStr,FIND("":"",prevStr)-1))*60 + VALUE(MID(prevStr,FIND("":"",prevStr)+1,10)),
        d, currSec - prevSec,
        sign, IF(d&gt;0, ""+"", ""–""),
        IF(ABS(d)&lt;60, sign&amp;"" "&amp;"""&amp;TEXT(ABS(d),""0"")&amp;"" сек"", sign&amp;"" ""&amp;TEXT(ABS(d)/86400,""m:ss""))
      )
    )
  )
)"),"")</f>
        <v/>
      </c>
      <c r="F5" s="17" t="str">
        <f>IFERROR(__xludf.DUMMYFUNCTION("IF(D5="""","""", 
  LET(
    dist, B5,
    histP, IFERROR(FILTER(D$4:D4, B$4:B4=dist, D$4:D4&lt;&gt;""""),""""),
    prevP, IF(COUNTA(histP)=0, """", INDEX(histP, COUNTA(histP))),
    IF(prevP="""", """", 
      LET(
        d, D5 - prevP,
        sign, IF(d&gt;0,"&amp;" ""+"", ""–""),
        sign&amp;"" ""&amp;TEXT(ABS(d),""0"")&amp;"" уд/хв""
      )
    )
  )
)"),"")</f>
        <v/>
      </c>
      <c r="G5" s="39"/>
    </row>
    <row r="6">
      <c r="A6" s="37"/>
      <c r="B6" s="17"/>
      <c r="C6" s="18"/>
      <c r="D6" s="18"/>
      <c r="E6" s="17" t="str">
        <f>IFERROR(__xludf.DUMMYFUNCTION("IF(C6="""","""", 
  LET(
    dist, B6,
    currSec, VALUE(LEFT(C6,FIND("":"",C6)-1))*60 + VALUE(MID(C6,FIND("":"",C6)+1,10)),
    histT, IFERROR(FILTER(C$4:C5, B$4:B5=dist, C$4:C5&lt;&gt;""""),""""),
    prevStr, IF(COUNTA(histT)=0, """", INDEX(histT, COUNTA(hi"&amp;"stT))),
    IF(prevStr="""", """", 
      LET(
        prevSec, VALUE(LEFT(prevStr,FIND("":"",prevStr)-1))*60 + VALUE(MID(prevStr,FIND("":"",prevStr)+1,10)),
        d, currSec - prevSec,
        sign, IF(d&gt;0, ""+"", ""–""),
        IF(ABS(d)&lt;60, sign&amp;"" "&amp;"""&amp;TEXT(ABS(d),""0"")&amp;"" сек"", sign&amp;"" ""&amp;TEXT(ABS(d)/86400,""m:ss""))
      )
    )
  )
)"),"")</f>
        <v/>
      </c>
      <c r="F6" s="17" t="str">
        <f>IFERROR(__xludf.DUMMYFUNCTION("IF(D6="""","""", 
  LET(
    dist, B6,
    histP, IFERROR(FILTER(D$4:D5, B$4:B5=dist, D$4:D5&lt;&gt;""""),""""),
    prevP, IF(COUNTA(histP)=0, """", INDEX(histP, COUNTA(histP))),
    IF(prevP="""", """", 
      LET(
        d, D6 - prevP,
        sign, IF(d&gt;0,"&amp;" ""+"", ""–""),
        sign&amp;"" ""&amp;TEXT(ABS(d),""0"")&amp;"" уд/хв""
      )
    )
  )
)"),"")</f>
        <v/>
      </c>
      <c r="G6" s="39"/>
    </row>
    <row r="7">
      <c r="A7" s="37"/>
      <c r="B7" s="17"/>
      <c r="C7" s="18"/>
      <c r="D7" s="18"/>
      <c r="E7" s="17" t="str">
        <f>IFERROR(__xludf.DUMMYFUNCTION("IF(C7="""","""", 
  LET(
    dist, B7,
    currSec, VALUE(LEFT(C7,FIND("":"",C7)-1))*60 + VALUE(MID(C7,FIND("":"",C7)+1,10)),
    histT, IFERROR(FILTER(C$4:C6, B$4:B6=dist, C$4:C6&lt;&gt;""""),""""),
    prevStr, IF(COUNTA(histT)=0, """", INDEX(histT, COUNTA(hi"&amp;"stT))),
    IF(prevStr="""", """", 
      LET(
        prevSec, VALUE(LEFT(prevStr,FIND("":"",prevStr)-1))*60 + VALUE(MID(prevStr,FIND("":"",prevStr)+1,10)),
        d, currSec - prevSec,
        sign, IF(d&gt;0, ""+"", ""–""),
        IF(ABS(d)&lt;60, sign&amp;"" "&amp;"""&amp;TEXT(ABS(d),""0"")&amp;"" сек"", sign&amp;"" ""&amp;TEXT(ABS(d)/86400,""m:ss""))
      )
    )
  )
)"),"")</f>
        <v/>
      </c>
      <c r="F7" s="17" t="str">
        <f>IFERROR(__xludf.DUMMYFUNCTION("IF(D7="""","""", 
  LET(
    dist, B7,
    histP, IFERROR(FILTER(D$4:D6, B$4:B6=dist, D$4:D6&lt;&gt;""""),""""),
    prevP, IF(COUNTA(histP)=0, """", INDEX(histP, COUNTA(histP))),
    IF(prevP="""", """", 
      LET(
        d, D7 - prevP,
        sign, IF(d&gt;0,"&amp;" ""+"", ""–""),
        sign&amp;"" ""&amp;TEXT(ABS(d),""0"")&amp;"" уд/хв""
      )
    )
  )
)"),"")</f>
        <v/>
      </c>
      <c r="G7" s="39"/>
    </row>
    <row r="8">
      <c r="A8" s="37"/>
      <c r="B8" s="17"/>
      <c r="C8" s="18"/>
      <c r="D8" s="18"/>
      <c r="E8" s="17" t="str">
        <f>IFERROR(__xludf.DUMMYFUNCTION("IF(C8="""","""", 
  LET(
    dist, B8,
    currSec, VALUE(LEFT(C8,FIND("":"",C8)-1))*60 + VALUE(MID(C8,FIND("":"",C8)+1,10)),
    histT, IFERROR(FILTER(C$4:C7, B$4:B7=dist, C$4:C7&lt;&gt;""""),""""),
    prevStr, IF(COUNTA(histT)=0, """", INDEX(histT, COUNTA(hi"&amp;"stT))),
    IF(prevStr="""", """", 
      LET(
        prevSec, VALUE(LEFT(prevStr,FIND("":"",prevStr)-1))*60 + VALUE(MID(prevStr,FIND("":"",prevStr)+1,10)),
        d, currSec - prevSec,
        sign, IF(d&gt;0, ""+"", ""–""),
        IF(ABS(d)&lt;60, sign&amp;"" "&amp;"""&amp;TEXT(ABS(d),""0"")&amp;"" сек"", sign&amp;"" ""&amp;TEXT(ABS(d)/86400,""m:ss""))
      )
    )
  )
)"),"")</f>
        <v/>
      </c>
      <c r="F8" s="17" t="str">
        <f>IFERROR(__xludf.DUMMYFUNCTION("IF(D8="""","""", 
  LET(
    dist, B8,
    histP, IFERROR(FILTER(D$4:D7, B$4:B7=dist, D$4:D7&lt;&gt;""""),""""),
    prevP, IF(COUNTA(histP)=0, """", INDEX(histP, COUNTA(histP))),
    IF(prevP="""", """", 
      LET(
        d, D8 - prevP,
        sign, IF(d&gt;0,"&amp;" ""+"", ""–""),
        sign&amp;"" ""&amp;TEXT(ABS(d),""0"")&amp;"" уд/хв""
      )
    )
  )
)"),"")</f>
        <v/>
      </c>
      <c r="G8" s="39"/>
    </row>
    <row r="9">
      <c r="A9" s="37"/>
      <c r="B9" s="17"/>
      <c r="C9" s="18"/>
      <c r="D9" s="18"/>
      <c r="E9" s="17" t="str">
        <f>IFERROR(__xludf.DUMMYFUNCTION("IF(C9="""","""", 
  LET(
    dist, B9,
    currSec, VALUE(LEFT(C9,FIND("":"",C9)-1))*60 + VALUE(MID(C9,FIND("":"",C9)+1,10)),
    histT, IFERROR(FILTER(C$4:C8, B$4:B8=dist, C$4:C8&lt;&gt;""""),""""),
    prevStr, IF(COUNTA(histT)=0, """", INDEX(histT, COUNTA(hi"&amp;"stT))),
    IF(prevStr="""", """", 
      LET(
        prevSec, VALUE(LEFT(prevStr,FIND("":"",prevStr)-1))*60 + VALUE(MID(prevStr,FIND("":"",prevStr)+1,10)),
        d, currSec - prevSec,
        sign, IF(d&gt;0, ""+"", ""–""),
        IF(ABS(d)&lt;60, sign&amp;"" "&amp;"""&amp;TEXT(ABS(d),""0"")&amp;"" сек"", sign&amp;"" ""&amp;TEXT(ABS(d)/86400,""m:ss""))
      )
    )
  )
)"),"")</f>
        <v/>
      </c>
      <c r="F9" s="17" t="str">
        <f>IFERROR(__xludf.DUMMYFUNCTION("IF(D9="""","""", 
  LET(
    dist, B9,
    histP, IFERROR(FILTER(D$4:D8, B$4:B8=dist, D$4:D8&lt;&gt;""""),""""),
    prevP, IF(COUNTA(histP)=0, """", INDEX(histP, COUNTA(histP))),
    IF(prevP="""", """", 
      LET(
        d, D9 - prevP,
        sign, IF(d&gt;0,"&amp;" ""+"", ""–""),
        sign&amp;"" ""&amp;TEXT(ABS(d),""0"")&amp;"" уд/хв""
      )
    )
  )
)"),"")</f>
        <v/>
      </c>
      <c r="G9" s="39"/>
    </row>
    <row r="10">
      <c r="A10" s="37"/>
      <c r="B10" s="17"/>
      <c r="C10" s="18"/>
      <c r="D10" s="18"/>
      <c r="E10" s="17" t="str">
        <f>IFERROR(__xludf.DUMMYFUNCTION("IF(C10="""","""", 
  LET(
    dist, B10,
    currSec, VALUE(LEFT(C10,FIND("":"",C10)-1))*60 + VALUE(MID(C10,FIND("":"",C10)+1,10)),
    histT, IFERROR(FILTER(C$4:C9, B$4:B9=dist, C$4:C9&lt;&gt;""""),""""),
    prevStr, IF(COUNTA(histT)=0, """", INDEX(histT, COU"&amp;"NTA(histT))),
    IF(prevStr="""", """", 
      LET(
        prevSec, VALUE(LEFT(prevStr,FIND("":"",prevStr)-1))*60 + VALUE(MID(prevStr,FIND("":"",prevStr)+1,10)),
        d, currSec - prevSec,
        sign, IF(d&gt;0, ""+"", ""–""),
        IF(ABS(d)&lt;60, si"&amp;"gn&amp;"" ""&amp;TEXT(ABS(d),""0"")&amp;"" сек"", sign&amp;"" ""&amp;TEXT(ABS(d)/86400,""m:ss""))
      )
    )
  )
)"),"")</f>
        <v/>
      </c>
      <c r="F10" s="17" t="str">
        <f>IFERROR(__xludf.DUMMYFUNCTION("IF(D10="""","""", 
  LET(
    dist, B10,
    histP, IFERROR(FILTER(D$4:D9, B$4:B9=dist, D$4:D9&lt;&gt;""""),""""),
    prevP, IF(COUNTA(histP)=0, """", INDEX(histP, COUNTA(histP))),
    IF(prevP="""", """", 
      LET(
        d, D10 - prevP,
        sign, IF(d"&amp;"&gt;0, ""+"", ""–""),
        sign&amp;"" ""&amp;TEXT(ABS(d),""0"")&amp;"" уд/хв""
      )
    )
  )
)"),"")</f>
        <v/>
      </c>
      <c r="G10" s="39"/>
    </row>
    <row r="11">
      <c r="A11" s="40"/>
      <c r="B11" s="17"/>
      <c r="C11" s="41"/>
      <c r="D11" s="41"/>
      <c r="E11" s="17" t="str">
        <f>IFERROR(__xludf.DUMMYFUNCTION("IF(C11="""","""", 
  LET(
    dist, B11,
    currSec, VALUE(LEFT(C11,FIND("":"",C11)-1))*60 + VALUE(MID(C11,FIND("":"",C11)+1,10)),
    histT, IFERROR(FILTER(C$4:C10, B$4:B10=dist, C$4:C10&lt;&gt;""""),""""),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11" s="17" t="str">
        <f>IFERROR(__xludf.DUMMYFUNCTION("IF(D11="""","""", 
  LET(
    dist, B11,
    histP, IFERROR(FILTER(D$4:D10, B$4:B10=dist, D$4:D10&lt;&gt;""""),""""),
    prevP, IF(COUNTA(histP)=0, """", INDEX(histP, COUNTA(histP))),
    IF(prevP="""", """", 
      LET(
        d, D11 - prevP,
        sign, I"&amp;"F(d&gt;0, ""+"", ""–""),
        sign&amp;"" ""&amp;TEXT(ABS(d),""0"")&amp;"" уд/хв""
      )
    )
  )
)"),"")</f>
        <v/>
      </c>
      <c r="G11" s="39"/>
    </row>
    <row r="12">
      <c r="A12" s="40"/>
      <c r="B12" s="46"/>
      <c r="C12" s="41"/>
      <c r="D12" s="41"/>
      <c r="E12" s="17" t="str">
        <f>IFERROR(__xludf.DUMMYFUNCTION("IF(C12="""","""", 
  LET(
    dist, B12,
    currSec, VALUE(LEFT(C12,FIND("":"",C12)-1))*60 + VALUE(MID(C12,FIND("":"",C12)+1,10)),
    histT, IFERROR(FILTER(C$4:C11, B$4:B11=dist, C$4:C11&lt;&gt;""""),""""),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12" s="17" t="str">
        <f>IFERROR(__xludf.DUMMYFUNCTION("IF(D12="""","""", 
  LET(
    dist, B12,
    histP, IFERROR(FILTER(D$4:D11, B$4:B11=dist, D$4:D11&lt;&gt;""""),""""),
    prevP, IF(COUNTA(histP)=0, """", INDEX(histP, COUNTA(histP))),
    IF(prevP="""", """", 
      LET(
        d, D12 - prevP,
        sign, I"&amp;"F(d&gt;0, ""+"", ""–""),
        sign&amp;"" ""&amp;TEXT(ABS(d),""0"")&amp;"" уд/хв""
      )
    )
  )
)"),"")</f>
        <v/>
      </c>
      <c r="G12" s="39"/>
    </row>
    <row r="13">
      <c r="A13" s="40"/>
      <c r="B13" s="46"/>
      <c r="C13" s="41"/>
      <c r="D13" s="41"/>
      <c r="E13" s="17" t="str">
        <f>IFERROR(__xludf.DUMMYFUNCTION("IF(C13="""","""", 
  LET(
    dist, B13,
    currSec, VALUE(LEFT(C13,FIND("":"",C13)-1))*60 + VALUE(MID(C13,FIND("":"",C13)+1,10)),
    histT, IFERROR(FILTER(C$4:C12, B$4:B12=dist, C$4:C12&lt;&gt;""""),""""),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13" s="17" t="str">
        <f>IFERROR(__xludf.DUMMYFUNCTION("IF(D13="""","""", 
  LET(
    dist, B13,
    histP, IFERROR(FILTER(D$4:D12, B$4:B12=dist, D$4:D12&lt;&gt;""""),""""),
    prevP, IF(COUNTA(histP)=0, """", INDEX(histP, COUNTA(histP))),
    IF(prevP="""", """", 
      LET(
        d, D13 - prevP,
        sign, I"&amp;"F(d&gt;0, ""+"", ""–""),
        sign&amp;"" ""&amp;TEXT(ABS(d),""0"")&amp;"" уд/хв""
      )
    )
  )
)"),"")</f>
        <v/>
      </c>
      <c r="G13" s="39"/>
    </row>
    <row r="14">
      <c r="A14" s="37"/>
      <c r="B14" s="17"/>
      <c r="C14" s="41"/>
      <c r="D14" s="41"/>
      <c r="E14" s="17" t="str">
        <f>IFERROR(__xludf.DUMMYFUNCTION("IF(C14="""","""", 
  LET(
    dist, B14,
    currSec, VALUE(LEFT(C14,FIND("":"",C14)-1))*60 + VALUE(MID(C14,FIND("":"",C14)+1,10)),
    histT, IFERROR(FILTER(C$4:C13, B$4:B13=dist, C$4:C13&lt;&gt;""""),""""),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14" s="17" t="str">
        <f>IFERROR(__xludf.DUMMYFUNCTION("IF(D14="""","""", 
  LET(
    dist, B14,
    histP, IFERROR(FILTER(D$4:D13, B$4:B13=dist, D$4:D13&lt;&gt;""""),""""),
    prevP, IF(COUNTA(histP)=0, """", INDEX(histP, COUNTA(histP))),
    IF(prevP="""", """", 
      LET(
        d, D14 - prevP,
        sign, I"&amp;"F(d&gt;0, ""+"", ""–""),
        sign&amp;"" ""&amp;TEXT(ABS(d),""0"")&amp;"" уд/хв""
      )
    )
  )
)"),"")</f>
        <v/>
      </c>
      <c r="G14" s="39"/>
    </row>
    <row r="15">
      <c r="A15" s="40"/>
      <c r="B15" s="46"/>
      <c r="C15" s="41"/>
      <c r="D15" s="41"/>
      <c r="E15" s="17" t="str">
        <f>IFERROR(__xludf.DUMMYFUNCTION("IF(C15="""","""", 
  LET(
    dist, B15,
    currSec, VALUE(LEFT(C15,FIND("":"",C15)-1))*60 + VALUE(MID(C15,FIND("":"",C15)+1,10)),
    histT, IFERROR(FILTER(C$4:C14, B$4:B14=dist, C$4:C14&lt;&gt;""""),""""),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15" s="17" t="str">
        <f>IFERROR(__xludf.DUMMYFUNCTION("IF(D15="""","""", 
  LET(
    dist, B15,
    histP, IFERROR(FILTER(D$4:D14, B$4:B14=dist, D$4:D14&lt;&gt;""""),""""),
    prevP, IF(COUNTA(histP)=0, """", INDEX(histP, COUNTA(histP))),
    IF(prevP="""", """", 
      LET(
        d, D15 - prevP,
        sign, I"&amp;"F(d&gt;0, ""+"", ""–""),
        sign&amp;"" ""&amp;TEXT(ABS(d),""0"")&amp;"" уд/хв""
      )
    )
  )
)"),"")</f>
        <v/>
      </c>
      <c r="G15" s="39"/>
    </row>
    <row r="16">
      <c r="A16" s="40"/>
      <c r="B16" s="46"/>
      <c r="C16" s="41"/>
      <c r="D16" s="41"/>
      <c r="E16" s="17" t="str">
        <f>IFERROR(__xludf.DUMMYFUNCTION("IF(C16="""","""", 
  LET(
    dist, B16,
    currSec, VALUE(LEFT(C16,FIND("":"",C16)-1))*60 + VALUE(MID(C16,FIND("":"",C16)+1,10)),
    histT, IFERROR(FILTER(C$4:C15, B$4:B15=dist, C$4:C15&lt;&gt;""""),""""),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16" s="17" t="str">
        <f>IFERROR(__xludf.DUMMYFUNCTION("IF(D16="""","""", 
  LET(
    dist, B16,
    histP, IFERROR(FILTER(D$4:D15, B$4:B15=dist, D$4:D15&lt;&gt;""""),""""),
    prevP, IF(COUNTA(histP)=0, """", INDEX(histP, COUNTA(histP))),
    IF(prevP="""", """", 
      LET(
        d, D16 - prevP,
        sign, I"&amp;"F(d&gt;0, ""+"", ""–""),
        sign&amp;"" ""&amp;TEXT(ABS(d),""0"")&amp;"" уд/хв""
      )
    )
  )
)"),"")</f>
        <v/>
      </c>
      <c r="G16" s="39"/>
    </row>
    <row r="17">
      <c r="A17" s="40"/>
      <c r="B17" s="46"/>
      <c r="C17" s="41"/>
      <c r="D17" s="41"/>
      <c r="E17" s="17" t="str">
        <f>IFERROR(__xludf.DUMMYFUNCTION("IF(C17="""","""", 
  LET(
    dist, B17,
    currSec, VALUE(LEFT(C17,FIND("":"",C17)-1))*60 + VALUE(MID(C17,FIND("":"",C17)+1,10)),
    histT, IFERROR(FILTER(C$4:C16, B$4:B16=dist, C$4:C16&lt;&gt;""""),""""),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17" s="17" t="str">
        <f>IFERROR(__xludf.DUMMYFUNCTION("IF(D17="""","""", 
  LET(
    dist, B17,
    histP, IFERROR(FILTER(D$4:D16, B$4:B16=dist, D$4:D16&lt;&gt;""""),""""),
    prevP, IF(COUNTA(histP)=0, """", INDEX(histP, COUNTA(histP))),
    IF(prevP="""", """", 
      LET(
        d, D17 - prevP,
        sign, I"&amp;"F(d&gt;0, ""+"", ""–""),
        sign&amp;"" ""&amp;TEXT(ABS(d),""0"")&amp;"" уд/хв""
      )
    )
  )
)"),"")</f>
        <v/>
      </c>
      <c r="G17" s="39"/>
    </row>
    <row r="18">
      <c r="A18" s="40"/>
      <c r="B18" s="46"/>
      <c r="C18" s="41"/>
      <c r="D18" s="41"/>
      <c r="E18" s="17" t="str">
        <f>IFERROR(__xludf.DUMMYFUNCTION("IF(C18="""","""", 
  LET(
    dist, B18,
    currSec, VALUE(LEFT(C18,FIND("":"",C18)-1))*60 + VALUE(MID(C18,FIND("":"",C18)+1,10)),
    histT, IFERROR(FILTER(C$4:C17, B$4:B17=dist, C$4:C17&lt;&gt;""""),""""),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18" s="17" t="str">
        <f>IFERROR(__xludf.DUMMYFUNCTION("IF(D18="""","""", 
  LET(
    dist, B18,
    histP, IFERROR(FILTER(D$4:D17, B$4:B17=dist, D$4:D17&lt;&gt;""""),""""),
    prevP, IF(COUNTA(histP)=0, """", INDEX(histP, COUNTA(histP))),
    IF(prevP="""", """", 
      LET(
        d, D18 - prevP,
        sign, I"&amp;"F(d&gt;0, ""+"", ""–""),
        sign&amp;"" ""&amp;TEXT(ABS(d),""0"")&amp;"" уд/хв""
      )
    )
  )
)"),"")</f>
        <v/>
      </c>
      <c r="G18" s="39"/>
    </row>
    <row r="19">
      <c r="A19" s="40"/>
      <c r="B19" s="46"/>
      <c r="C19" s="41"/>
      <c r="D19" s="41"/>
      <c r="E19" s="17" t="str">
        <f>IFERROR(__xludf.DUMMYFUNCTION("IF(C19="""","""", 
  LET(
    dist, B19,
    currSec, VALUE(LEFT(C19,FIND("":"",C19)-1))*60 + VALUE(MID(C19,FIND("":"",C19)+1,10)),
    histT, IFERROR(FILTER(C$4:C18, B$4:B18=dist, C$4:C18&lt;&gt;""""),""""),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19" s="17" t="str">
        <f>IFERROR(__xludf.DUMMYFUNCTION("IF(D19="""","""", 
  LET(
    dist, B19,
    histP, IFERROR(FILTER(D$4:D18, B$4:B18=dist, D$4:D18&lt;&gt;""""),""""),
    prevP, IF(COUNTA(histP)=0, """", INDEX(histP, COUNTA(histP))),
    IF(prevP="""", """", 
      LET(
        d, D19 - prevP,
        sign, I"&amp;"F(d&gt;0, ""+"", ""–""),
        sign&amp;"" ""&amp;TEXT(ABS(d),""0"")&amp;"" уд/хв""
      )
    )
  )
)"),"")</f>
        <v/>
      </c>
      <c r="G19" s="39"/>
    </row>
    <row r="20">
      <c r="A20" s="40"/>
      <c r="B20" s="46"/>
      <c r="C20" s="41"/>
      <c r="D20" s="41"/>
      <c r="E20" s="17" t="str">
        <f>IFERROR(__xludf.DUMMYFUNCTION("IF(C20="""","""", 
  LET(
    dist, B20,
    currSec, VALUE(LEFT(C20,FIND("":"",C20)-1))*60 + VALUE(MID(C20,FIND("":"",C20)+1,10)),
    histT, IFERROR(FILTER(C$4:C19, B$4:B19=dist, C$4:C19&lt;&gt;""""),""""),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20" s="17" t="str">
        <f>IFERROR(__xludf.DUMMYFUNCTION("IF(D20="""","""", 
  LET(
    dist, B20,
    histP, IFERROR(FILTER(D$4:D19, B$4:B19=dist, D$4:D19&lt;&gt;""""),""""),
    prevP, IF(COUNTA(histP)=0, """", INDEX(histP, COUNTA(histP))),
    IF(prevP="""", """", 
      LET(
        d, D20 - prevP,
        sign, I"&amp;"F(d&gt;0, ""+"", ""–""),
        sign&amp;"" ""&amp;TEXT(ABS(d),""0"")&amp;"" уд/хв""
      )
    )
  )
)"),"")</f>
        <v/>
      </c>
      <c r="G20" s="39"/>
    </row>
    <row r="21">
      <c r="A21" s="40"/>
      <c r="B21" s="46"/>
      <c r="C21" s="41"/>
      <c r="D21" s="41"/>
      <c r="E21" s="17" t="str">
        <f>IFERROR(__xludf.DUMMYFUNCTION("IF(C21="""","""", 
  LET(
    dist, B21,
    currSec, VALUE(LEFT(C21,FIND("":"",C21)-1))*60 + VALUE(MID(C21,FIND("":"",C21)+1,10)),
    histT, IFERROR(FILTER(C$4:C20, B$4:B20=dist, C$4:C20&lt;&gt;""""),""""),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21" s="17" t="str">
        <f>IFERROR(__xludf.DUMMYFUNCTION("IF(D21="""","""", 
  LET(
    dist, B21,
    histP, IFERROR(FILTER(D$4:D20, B$4:B20=dist, D$4:D20&lt;&gt;""""),""""),
    prevP, IF(COUNTA(histP)=0, """", INDEX(histP, COUNTA(histP))),
    IF(prevP="""", """", 
      LET(
        d, D21 - prevP,
        sign, I"&amp;"F(d&gt;0, ""+"", ""–""),
        sign&amp;"" ""&amp;TEXT(ABS(d),""0"")&amp;"" уд/хв""
      )
    )
  )
)"),"")</f>
        <v/>
      </c>
      <c r="G21" s="39"/>
    </row>
    <row r="22">
      <c r="A22" s="40"/>
      <c r="B22" s="46"/>
      <c r="C22" s="41"/>
      <c r="D22" s="41"/>
      <c r="E22" s="17" t="str">
        <f>IFERROR(__xludf.DUMMYFUNCTION("IF(C22="""","""", 
  LET(
    dist, B22,
    currSec, VALUE(LEFT(C22,FIND("":"",C22)-1))*60 + VALUE(MID(C22,FIND("":"",C22)+1,10)),
    histT, IFERROR(FILTER(C$4:C21, B$4:B21=dist, C$4:C21&lt;&gt;""""),""""),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22" s="17" t="str">
        <f>IFERROR(__xludf.DUMMYFUNCTION("IF(D22="""","""", 
  LET(
    dist, B22,
    histP, IFERROR(FILTER(D$4:D21, B$4:B21=dist, D$4:D21&lt;&gt;""""),""""),
    prevP, IF(COUNTA(histP)=0, """", INDEX(histP, COUNTA(histP))),
    IF(prevP="""", """", 
      LET(
        d, D22 - prevP,
        sign, I"&amp;"F(d&gt;0, ""+"", ""–""),
        sign&amp;"" ""&amp;TEXT(ABS(d),""0"")&amp;"" уд/хв""
      )
    )
  )
)"),"")</f>
        <v/>
      </c>
      <c r="G22" s="39"/>
    </row>
    <row r="23">
      <c r="A23" s="40"/>
      <c r="B23" s="46"/>
      <c r="C23" s="41"/>
      <c r="D23" s="41"/>
      <c r="E23" s="17" t="str">
        <f>IFERROR(__xludf.DUMMYFUNCTION("IF(C23="""","""", 
  LET(
    dist, B23,
    currSec, VALUE(LEFT(C23,FIND("":"",C23)-1))*60 + VALUE(MID(C23,FIND("":"",C23)+1,10)),
    histT, IFERROR(FILTER(C$4:C22, B$4:B22=dist, C$4:C22&lt;&gt;""""),""""),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23" s="17" t="str">
        <f>IFERROR(__xludf.DUMMYFUNCTION("IF(D23="""","""", 
  LET(
    dist, B23,
    histP, IFERROR(FILTER(D$4:D22, B$4:B22=dist, D$4:D22&lt;&gt;""""),""""),
    prevP, IF(COUNTA(histP)=0, """", INDEX(histP, COUNTA(histP))),
    IF(prevP="""", """", 
      LET(
        d, D23 - prevP,
        sign, I"&amp;"F(d&gt;0, ""+"", ""–""),
        sign&amp;"" ""&amp;TEXT(ABS(d),""0"")&amp;"" уд/хв""
      )
    )
  )
)"),"")</f>
        <v/>
      </c>
      <c r="G23" s="39"/>
    </row>
    <row r="24">
      <c r="A24" s="40"/>
      <c r="B24" s="46"/>
      <c r="C24" s="41"/>
      <c r="D24" s="41"/>
      <c r="E24" s="17" t="str">
        <f>IFERROR(__xludf.DUMMYFUNCTION("IF(C24="""","""", 
  LET(
    dist, B24,
    currSec, VALUE(LEFT(C24,FIND("":"",C24)-1))*60 + VALUE(MID(C24,FIND("":"",C24)+1,10)),
    histT, IFERROR(FILTER(C$4:C23, B$4:B23=dist, C$4:C23&lt;&gt;""""),""""),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24" s="17" t="str">
        <f>IFERROR(__xludf.DUMMYFUNCTION("IF(D24="""","""", 
  LET(
    dist, B24,
    histP, IFERROR(FILTER(D$4:D23, B$4:B23=dist, D$4:D23&lt;&gt;""""),""""),
    prevP, IF(COUNTA(histP)=0, """", INDEX(histP, COUNTA(histP))),
    IF(prevP="""", """", 
      LET(
        d, D24 - prevP,
        sign, I"&amp;"F(d&gt;0, ""+"", ""–""),
        sign&amp;"" ""&amp;TEXT(ABS(d),""0"")&amp;"" уд/хв""
      )
    )
  )
)"),"")</f>
        <v/>
      </c>
      <c r="G24" s="39"/>
    </row>
    <row r="25">
      <c r="A25" s="40"/>
      <c r="B25" s="46"/>
      <c r="C25" s="41"/>
      <c r="D25" s="41"/>
      <c r="E25" s="17" t="str">
        <f>IFERROR(__xludf.DUMMYFUNCTION("IF(C25="""","""", 
  LET(
    dist, B25,
    currSec, VALUE(LEFT(C25,FIND("":"",C25)-1))*60 + VALUE(MID(C25,FIND("":"",C25)+1,10)),
    histT, IFERROR(FILTER(C$4:C24, B$4:B24=dist, C$4:C24&lt;&gt;""""),""""),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25" s="17" t="str">
        <f>IFERROR(__xludf.DUMMYFUNCTION("IF(D25="""","""", 
  LET(
    dist, B25,
    histP, IFERROR(FILTER(D$4:D24, B$4:B24=dist, D$4:D24&lt;&gt;""""),""""),
    prevP, IF(COUNTA(histP)=0, """", INDEX(histP, COUNTA(histP))),
    IF(prevP="""", """", 
      LET(
        d, D25 - prevP,
        sign, I"&amp;"F(d&gt;0, ""+"", ""–""),
        sign&amp;"" ""&amp;TEXT(ABS(d),""0"")&amp;"" уд/хв""
      )
    )
  )
)"),"")</f>
        <v/>
      </c>
      <c r="G25" s="39"/>
    </row>
    <row r="26">
      <c r="A26" s="40"/>
      <c r="B26" s="46"/>
      <c r="C26" s="41"/>
      <c r="D26" s="41"/>
      <c r="E26" s="17" t="str">
        <f>IFERROR(__xludf.DUMMYFUNCTION("IF(C26="""","""", 
  LET(
    dist, B26,
    currSec, VALUE(LEFT(C26,FIND("":"",C26)-1))*60 + VALUE(MID(C26,FIND("":"",C26)+1,10)),
    histT, IFERROR(FILTER(C$4:C25, B$4:B25=dist, C$4:C25&lt;&gt;""""),""""),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26" s="17" t="str">
        <f>IFERROR(__xludf.DUMMYFUNCTION("IF(D26="""","""", 
  LET(
    dist, B26,
    histP, IFERROR(FILTER(D$4:D25, B$4:B25=dist, D$4:D25&lt;&gt;""""),""""),
    prevP, IF(COUNTA(histP)=0, """", INDEX(histP, COUNTA(histP))),
    IF(prevP="""", """", 
      LET(
        d, D26 - prevP,
        sign, I"&amp;"F(d&gt;0, ""+"", ""–""),
        sign&amp;"" ""&amp;TEXT(ABS(d),""0"")&amp;"" уд/хв""
      )
    )
  )
)"),"")</f>
        <v/>
      </c>
      <c r="G26" s="39"/>
    </row>
    <row r="27">
      <c r="A27" s="40"/>
      <c r="B27" s="46"/>
      <c r="C27" s="41"/>
      <c r="D27" s="41"/>
      <c r="E27" s="17" t="str">
        <f>IFERROR(__xludf.DUMMYFUNCTION("IF(C27="""","""", 
  LET(
    dist, B27,
    currSec, VALUE(LEFT(C27,FIND("":"",C27)-1))*60 + VALUE(MID(C27,FIND("":"",C27)+1,10)),
    histT, IFERROR(FILTER(C$4:C26, B$4:B26=dist, C$4:C26&lt;&gt;""""),""""),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27" s="17" t="str">
        <f>IFERROR(__xludf.DUMMYFUNCTION("IF(D27="""","""", 
  LET(
    dist, B27,
    histP, IFERROR(FILTER(D$4:D26, B$4:B26=dist, D$4:D26&lt;&gt;""""),""""),
    prevP, IF(COUNTA(histP)=0, """", INDEX(histP, COUNTA(histP))),
    IF(prevP="""", """", 
      LET(
        d, D27 - prevP,
        sign, I"&amp;"F(d&gt;0, ""+"", ""–""),
        sign&amp;"" ""&amp;TEXT(ABS(d),""0"")&amp;"" уд/хв""
      )
    )
  )
)"),"")</f>
        <v/>
      </c>
      <c r="G27" s="39"/>
    </row>
    <row r="28">
      <c r="A28" s="40"/>
      <c r="B28" s="46"/>
      <c r="C28" s="41"/>
      <c r="D28" s="41"/>
      <c r="E28" s="17" t="str">
        <f>IFERROR(__xludf.DUMMYFUNCTION("IF(C28="""","""", 
  LET(
    dist, B28,
    currSec, VALUE(LEFT(C28,FIND("":"",C28)-1))*60 + VALUE(MID(C28,FIND("":"",C28)+1,10)),
    histT, IFERROR(FILTER(C$4:C27, B$4:B27=dist, C$4:C27&lt;&gt;""""),""""),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28" s="17" t="str">
        <f>IFERROR(__xludf.DUMMYFUNCTION("IF(D28="""","""", 
  LET(
    dist, B28,
    histP, IFERROR(FILTER(D$4:D27, B$4:B27=dist, D$4:D27&lt;&gt;""""),""""),
    prevP, IF(COUNTA(histP)=0, """", INDEX(histP, COUNTA(histP))),
    IF(prevP="""", """", 
      LET(
        d, D28 - prevP,
        sign, I"&amp;"F(d&gt;0, ""+"", ""–""),
        sign&amp;"" ""&amp;TEXT(ABS(d),""0"")&amp;"" уд/хв""
      )
    )
  )
)"),"")</f>
        <v/>
      </c>
      <c r="G28" s="39"/>
    </row>
    <row r="29">
      <c r="A29" s="40"/>
      <c r="B29" s="46"/>
      <c r="C29" s="41"/>
      <c r="D29" s="41"/>
      <c r="E29" s="17" t="str">
        <f>IFERROR(__xludf.DUMMYFUNCTION("IF(C29="""","""", 
  LET(
    dist, B29,
    currSec, VALUE(LEFT(C29,FIND("":"",C29)-1))*60 + VALUE(MID(C29,FIND("":"",C29)+1,10)),
    histT, IFERROR(FILTER(C$4:C28, B$4:B28=dist, C$4:C28&lt;&gt;""""),""""),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29" s="17" t="str">
        <f>IFERROR(__xludf.DUMMYFUNCTION("IF(D29="""","""", 
  LET(
    dist, B29,
    histP, IFERROR(FILTER(D$4:D28, B$4:B28=dist, D$4:D28&lt;&gt;""""),""""),
    prevP, IF(COUNTA(histP)=0, """", INDEX(histP, COUNTA(histP))),
    IF(prevP="""", """", 
      LET(
        d, D29 - prevP,
        sign, I"&amp;"F(d&gt;0, ""+"", ""–""),
        sign&amp;"" ""&amp;TEXT(ABS(d),""0"")&amp;"" уд/хв""
      )
    )
  )
)"),"")</f>
        <v/>
      </c>
      <c r="G29" s="39"/>
    </row>
    <row r="30">
      <c r="A30" s="40"/>
      <c r="B30" s="46"/>
      <c r="C30" s="41"/>
      <c r="D30" s="41"/>
      <c r="E30" s="17" t="str">
        <f>IFERROR(__xludf.DUMMYFUNCTION("IF(C30="""","""", 
  LET(
    dist, B30,
    currSec, VALUE(LEFT(C30,FIND("":"",C30)-1))*60 + VALUE(MID(C30,FIND("":"",C30)+1,10)),
    histT, IFERROR(FILTER(C$4:C29, B$4:B29=dist, C$4:C29&lt;&gt;""""),""""),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30" s="17" t="str">
        <f>IFERROR(__xludf.DUMMYFUNCTION("IF(D30="""","""", 
  LET(
    dist, B30,
    histP, IFERROR(FILTER(D$4:D29, B$4:B29=dist, D$4:D29&lt;&gt;""""),""""),
    prevP, IF(COUNTA(histP)=0, """", INDEX(histP, COUNTA(histP))),
    IF(prevP="""", """", 
      LET(
        d, D30 - prevP,
        sign, I"&amp;"F(d&gt;0, ""+"", ""–""),
        sign&amp;"" ""&amp;TEXT(ABS(d),""0"")&amp;"" уд/хв""
      )
    )
  )
)"),"")</f>
        <v/>
      </c>
      <c r="G30" s="39"/>
    </row>
    <row r="31">
      <c r="A31" s="40"/>
      <c r="B31" s="46"/>
      <c r="C31" s="41"/>
      <c r="D31" s="41"/>
      <c r="E31" s="17" t="str">
        <f>IFERROR(__xludf.DUMMYFUNCTION("IF(C31="""","""", 
  LET(
    dist, B31,
    currSec, VALUE(LEFT(C31,FIND("":"",C31)-1))*60 + VALUE(MID(C31,FIND("":"",C31)+1,10)),
    histT, IFERROR(FILTER(C$4:C30, B$4:B30=dist, C$4:C30&lt;&gt;""""),""""),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31" s="17" t="str">
        <f>IFERROR(__xludf.DUMMYFUNCTION("IF(D31="""","""", 
  LET(
    dist, B31,
    histP, IFERROR(FILTER(D$4:D30, B$4:B30=dist, D$4:D30&lt;&gt;""""),""""),
    prevP, IF(COUNTA(histP)=0, """", INDEX(histP, COUNTA(histP))),
    IF(prevP="""", """", 
      LET(
        d, D31 - prevP,
        sign, I"&amp;"F(d&gt;0, ""+"", ""–""),
        sign&amp;"" ""&amp;TEXT(ABS(d),""0"")&amp;"" уд/хв""
      )
    )
  )
)"),"")</f>
        <v/>
      </c>
      <c r="G31" s="39"/>
    </row>
    <row r="32">
      <c r="A32" s="40"/>
      <c r="B32" s="46"/>
      <c r="C32" s="41"/>
      <c r="D32" s="41"/>
      <c r="E32" s="17" t="str">
        <f>IFERROR(__xludf.DUMMYFUNCTION("IF(C32="""","""", 
  LET(
    dist, B32,
    currSec, VALUE(LEFT(C32,FIND("":"",C32)-1))*60 + VALUE(MID(C32,FIND("":"",C32)+1,10)),
    histT, IFERROR(FILTER(C$4:C31, B$4:B31=dist, C$4:C31&lt;&gt;""""),""""),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32" s="17" t="str">
        <f>IFERROR(__xludf.DUMMYFUNCTION("IF(D32="""","""", 
  LET(
    dist, B32,
    histP, IFERROR(FILTER(D$4:D31, B$4:B31=dist, D$4:D31&lt;&gt;""""),""""),
    prevP, IF(COUNTA(histP)=0, """", INDEX(histP, COUNTA(histP))),
    IF(prevP="""", """", 
      LET(
        d, D32 - prevP,
        sign, I"&amp;"F(d&gt;0, ""+"", ""–""),
        sign&amp;"" ""&amp;TEXT(ABS(d),""0"")&amp;"" уд/хв""
      )
    )
  )
)"),"")</f>
        <v/>
      </c>
      <c r="G32" s="39"/>
    </row>
    <row r="33">
      <c r="A33" s="40"/>
      <c r="B33" s="46"/>
      <c r="C33" s="41"/>
      <c r="D33" s="41"/>
      <c r="E33" s="17" t="str">
        <f>IFERROR(__xludf.DUMMYFUNCTION("IF(C33="""","""", 
  LET(
    dist, B33,
    currSec, VALUE(LEFT(C33,FIND("":"",C33)-1))*60 + VALUE(MID(C33,FIND("":"",C33)+1,10)),
    histT, IFERROR(FILTER(C$4:C32, B$4:B32=dist, C$4:C32&lt;&gt;""""),""""),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33" s="17" t="str">
        <f>IFERROR(__xludf.DUMMYFUNCTION("IF(D33="""","""", 
  LET(
    dist, B33,
    histP, IFERROR(FILTER(D$4:D32, B$4:B32=dist, D$4:D32&lt;&gt;""""),""""),
    prevP, IF(COUNTA(histP)=0, """", INDEX(histP, COUNTA(histP))),
    IF(prevP="""", """", 
      LET(
        d, D33 - prevP,
        sign, I"&amp;"F(d&gt;0, ""+"", ""–""),
        sign&amp;"" ""&amp;TEXT(ABS(d),""0"")&amp;"" уд/хв""
      )
    )
  )
)"),"")</f>
        <v/>
      </c>
      <c r="G33" s="39"/>
    </row>
    <row r="34">
      <c r="A34" s="40"/>
      <c r="B34" s="46"/>
      <c r="C34" s="41"/>
      <c r="D34" s="41"/>
      <c r="E34" s="17" t="str">
        <f>IFERROR(__xludf.DUMMYFUNCTION("IF(C34="""","""", 
  LET(
    dist, B34,
    currSec, VALUE(LEFT(C34,FIND("":"",C34)-1))*60 + VALUE(MID(C34,FIND("":"",C34)+1,10)),
    histT, IFERROR(FILTER(C$4:C33, B$4:B33=dist, C$4:C33&lt;&gt;""""),""""),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34" s="17" t="str">
        <f>IFERROR(__xludf.DUMMYFUNCTION("IF(D34="""","""", 
  LET(
    dist, B34,
    histP, IFERROR(FILTER(D$4:D33, B$4:B33=dist, D$4:D33&lt;&gt;""""),""""),
    prevP, IF(COUNTA(histP)=0, """", INDEX(histP, COUNTA(histP))),
    IF(prevP="""", """", 
      LET(
        d, D34 - prevP,
        sign, I"&amp;"F(d&gt;0, ""+"", ""–""),
        sign&amp;"" ""&amp;TEXT(ABS(d),""0"")&amp;"" уд/хв""
      )
    )
  )
)"),"")</f>
        <v/>
      </c>
      <c r="G34" s="39"/>
    </row>
    <row r="35">
      <c r="A35" s="40"/>
      <c r="B35" s="46"/>
      <c r="C35" s="41"/>
      <c r="D35" s="41"/>
      <c r="E35" s="17" t="str">
        <f>IFERROR(__xludf.DUMMYFUNCTION("IF(C35="""","""", 
  LET(
    dist, B35,
    currSec, VALUE(LEFT(C35,FIND("":"",C35)-1))*60 + VALUE(MID(C35,FIND("":"",C35)+1,10)),
    histT, IFERROR(FILTER(C$4:C34, B$4:B34=dist, C$4:C34&lt;&gt;""""),""""),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35" s="17" t="str">
        <f>IFERROR(__xludf.DUMMYFUNCTION("IF(D35="""","""", 
  LET(
    dist, B35,
    histP, IFERROR(FILTER(D$4:D34, B$4:B34=dist, D$4:D34&lt;&gt;""""),""""),
    prevP, IF(COUNTA(histP)=0, """", INDEX(histP, COUNTA(histP))),
    IF(prevP="""", """", 
      LET(
        d, D35 - prevP,
        sign, I"&amp;"F(d&gt;0, ""+"", ""–""),
        sign&amp;"" ""&amp;TEXT(ABS(d),""0"")&amp;"" уд/хв""
      )
    )
  )
)"),"")</f>
        <v/>
      </c>
      <c r="G35" s="39"/>
    </row>
    <row r="36">
      <c r="A36" s="40"/>
      <c r="B36" s="46"/>
      <c r="C36" s="41"/>
      <c r="D36" s="41"/>
      <c r="E36" s="17" t="str">
        <f>IFERROR(__xludf.DUMMYFUNCTION("IF(C36="""","""", 
  LET(
    dist, B36,
    currSec, VALUE(LEFT(C36,FIND("":"",C36)-1))*60 + VALUE(MID(C36,FIND("":"",C36)+1,10)),
    histT, IFERROR(FILTER(C$4:C35, B$4:B35=dist, C$4:C35&lt;&gt;""""),""""),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36" s="17" t="str">
        <f>IFERROR(__xludf.DUMMYFUNCTION("IF(D36="""","""", 
  LET(
    dist, B36,
    histP, IFERROR(FILTER(D$4:D35, B$4:B35=dist, D$4:D35&lt;&gt;""""),""""),
    prevP, IF(COUNTA(histP)=0, """", INDEX(histP, COUNTA(histP))),
    IF(prevP="""", """", 
      LET(
        d, D36 - prevP,
        sign, I"&amp;"F(d&gt;0, ""+"", ""–""),
        sign&amp;"" ""&amp;TEXT(ABS(d),""0"")&amp;"" уд/хв""
      )
    )
  )
)"),"")</f>
        <v/>
      </c>
      <c r="G36" s="39"/>
    </row>
    <row r="37">
      <c r="A37" s="40"/>
      <c r="B37" s="46"/>
      <c r="C37" s="41"/>
      <c r="D37" s="41"/>
      <c r="E37" s="17" t="str">
        <f>IFERROR(__xludf.DUMMYFUNCTION("IF(C37="""","""", 
  LET(
    dist, B37,
    currSec, VALUE(LEFT(C37,FIND("":"",C37)-1))*60 + VALUE(MID(C37,FIND("":"",C37)+1,10)),
    histT, IFERROR(FILTER(C$4:C36, B$4:B36=dist, C$4:C36&lt;&gt;""""),""""),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37" s="17" t="str">
        <f>IFERROR(__xludf.DUMMYFUNCTION("IF(D37="""","""", 
  LET(
    dist, B37,
    histP, IFERROR(FILTER(D$4:D36, B$4:B36=dist, D$4:D36&lt;&gt;""""),""""),
    prevP, IF(COUNTA(histP)=0, """", INDEX(histP, COUNTA(histP))),
    IF(prevP="""", """", 
      LET(
        d, D37 - prevP,
        sign, I"&amp;"F(d&gt;0, ""+"", ""–""),
        sign&amp;"" ""&amp;TEXT(ABS(d),""0"")&amp;"" уд/хв""
      )
    )
  )
)"),"")</f>
        <v/>
      </c>
      <c r="G37" s="39"/>
    </row>
    <row r="38">
      <c r="A38" s="40"/>
      <c r="B38" s="46"/>
      <c r="C38" s="41"/>
      <c r="D38" s="41"/>
      <c r="E38" s="17" t="str">
        <f>IFERROR(__xludf.DUMMYFUNCTION("IF(C38="""","""", 
  LET(
    dist, B38,
    currSec, VALUE(LEFT(C38,FIND("":"",C38)-1))*60 + VALUE(MID(C38,FIND("":"",C38)+1,10)),
    histT, IFERROR(FILTER(C$4:C37, B$4:B37=dist, C$4:C37&lt;&gt;""""),""""),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38" s="17" t="str">
        <f>IFERROR(__xludf.DUMMYFUNCTION("IF(D38="""","""", 
  LET(
    dist, B38,
    histP, IFERROR(FILTER(D$4:D37, B$4:B37=dist, D$4:D37&lt;&gt;""""),""""),
    prevP, IF(COUNTA(histP)=0, """", INDEX(histP, COUNTA(histP))),
    IF(prevP="""", """", 
      LET(
        d, D38 - prevP,
        sign, I"&amp;"F(d&gt;0, ""+"", ""–""),
        sign&amp;"" ""&amp;TEXT(ABS(d),""0"")&amp;"" уд/хв""
      )
    )
  )
)"),"")</f>
        <v/>
      </c>
      <c r="G38" s="39"/>
    </row>
    <row r="39">
      <c r="A39" s="40"/>
      <c r="B39" s="46"/>
      <c r="C39" s="41"/>
      <c r="D39" s="41"/>
      <c r="E39" s="17" t="str">
        <f>IFERROR(__xludf.DUMMYFUNCTION("IF(C39="""","""", 
  LET(
    dist, B39,
    currSec, VALUE(LEFT(C39,FIND("":"",C39)-1))*60 + VALUE(MID(C39,FIND("":"",C39)+1,10)),
    histT, IFERROR(FILTER(C$4:C38, B$4:B38=dist, C$4:C38&lt;&gt;""""),""""),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39" s="17" t="str">
        <f>IFERROR(__xludf.DUMMYFUNCTION("IF(D39="""","""", 
  LET(
    dist, B39,
    histP, IFERROR(FILTER(D$4:D38, B$4:B38=dist, D$4:D38&lt;&gt;""""),""""),
    prevP, IF(COUNTA(histP)=0, """", INDEX(histP, COUNTA(histP))),
    IF(prevP="""", """", 
      LET(
        d, D39 - prevP,
        sign, I"&amp;"F(d&gt;0, ""+"", ""–""),
        sign&amp;"" ""&amp;TEXT(ABS(d),""0"")&amp;"" уд/хв""
      )
    )
  )
)"),"")</f>
        <v/>
      </c>
      <c r="G39" s="39"/>
    </row>
    <row r="40">
      <c r="A40" s="40"/>
      <c r="B40" s="46"/>
      <c r="C40" s="41"/>
      <c r="D40" s="41"/>
      <c r="E40" s="17" t="str">
        <f>IFERROR(__xludf.DUMMYFUNCTION("IF(C40="""","""", 
  LET(
    dist, B40,
    currSec, VALUE(LEFT(C40,FIND("":"",C40)-1))*60 + VALUE(MID(C40,FIND("":"",C40)+1,10)),
    histT, IFERROR(FILTER(C$4:C39, B$4:B39=dist, C$4:C39&lt;&gt;""""),""""),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40" s="17" t="str">
        <f>IFERROR(__xludf.DUMMYFUNCTION("IF(D40="""","""", 
  LET(
    dist, B40,
    histP, IFERROR(FILTER(D$4:D39, B$4:B39=dist, D$4:D39&lt;&gt;""""),""""),
    prevP, IF(COUNTA(histP)=0, """", INDEX(histP, COUNTA(histP))),
    IF(prevP="""", """", 
      LET(
        d, D40 - prevP,
        sign, I"&amp;"F(d&gt;0, ""+"", ""–""),
        sign&amp;"" ""&amp;TEXT(ABS(d),""0"")&amp;"" уд/хв""
      )
    )
  )
)"),"")</f>
        <v/>
      </c>
      <c r="G40" s="39"/>
    </row>
    <row r="41">
      <c r="A41" s="40"/>
      <c r="B41" s="46"/>
      <c r="C41" s="41"/>
      <c r="D41" s="41"/>
      <c r="E41" s="17" t="str">
        <f>IFERROR(__xludf.DUMMYFUNCTION("IF(C41="""","""", 
  LET(
    dist, B41,
    currSec, VALUE(LEFT(C41,FIND("":"",C41)-1))*60 + VALUE(MID(C41,FIND("":"",C41)+1,10)),
    histT, IFERROR(FILTER(C$4:C40, B$4:B40=dist, C$4:C40&lt;&gt;""""),""""),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41" s="17" t="str">
        <f>IFERROR(__xludf.DUMMYFUNCTION("IF(D41="""","""", 
  LET(
    dist, B41,
    histP, IFERROR(FILTER(D$4:D40, B$4:B40=dist, D$4:D40&lt;&gt;""""),""""),
    prevP, IF(COUNTA(histP)=0, """", INDEX(histP, COUNTA(histP))),
    IF(prevP="""", """", 
      LET(
        d, D41 - prevP,
        sign, I"&amp;"F(d&gt;0, ""+"", ""–""),
        sign&amp;"" ""&amp;TEXT(ABS(d),""0"")&amp;"" уд/хв""
      )
    )
  )
)"),"")</f>
        <v/>
      </c>
      <c r="G41" s="39"/>
    </row>
    <row r="42">
      <c r="A42" s="40"/>
      <c r="B42" s="46"/>
      <c r="C42" s="41"/>
      <c r="D42" s="41"/>
      <c r="E42" s="17" t="str">
        <f>IFERROR(__xludf.DUMMYFUNCTION("IF(C42="""","""", 
  LET(
    dist, B42,
    currSec, VALUE(LEFT(C42,FIND("":"",C42)-1))*60 + VALUE(MID(C42,FIND("":"",C42)+1,10)),
    histT, IFERROR(FILTER(C$4:C41, B$4:B41=dist, C$4:C41&lt;&gt;""""),""""),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42" s="17" t="str">
        <f>IFERROR(__xludf.DUMMYFUNCTION("IF(D42="""","""", 
  LET(
    dist, B42,
    histP, IFERROR(FILTER(D$4:D41, B$4:B41=dist, D$4:D41&lt;&gt;""""),""""),
    prevP, IF(COUNTA(histP)=0, """", INDEX(histP, COUNTA(histP))),
    IF(prevP="""", """", 
      LET(
        d, D42 - prevP,
        sign, I"&amp;"F(d&gt;0, ""+"", ""–""),
        sign&amp;"" ""&amp;TEXT(ABS(d),""0"")&amp;"" уд/хв""
      )
    )
  )
)"),"")</f>
        <v/>
      </c>
      <c r="G42" s="39"/>
    </row>
    <row r="43">
      <c r="A43" s="40"/>
      <c r="B43" s="46"/>
      <c r="C43" s="41"/>
      <c r="D43" s="41"/>
      <c r="E43" s="17" t="str">
        <f>IFERROR(__xludf.DUMMYFUNCTION("IF(C43="""","""", 
  LET(
    dist, B43,
    currSec, VALUE(LEFT(C43,FIND("":"",C43)-1))*60 + VALUE(MID(C43,FIND("":"",C43)+1,10)),
    histT, IFERROR(FILTER(C$4:C42, B$4:B42=dist, C$4:C42&lt;&gt;""""),""""),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43" s="17" t="str">
        <f>IFERROR(__xludf.DUMMYFUNCTION("IF(D43="""","""", 
  LET(
    dist, B43,
    histP, IFERROR(FILTER(D$4:D42, B$4:B42=dist, D$4:D42&lt;&gt;""""),""""),
    prevP, IF(COUNTA(histP)=0, """", INDEX(histP, COUNTA(histP))),
    IF(prevP="""", """", 
      LET(
        d, D43 - prevP,
        sign, I"&amp;"F(d&gt;0, ""+"", ""–""),
        sign&amp;"" ""&amp;TEXT(ABS(d),""0"")&amp;"" уд/хв""
      )
    )
  )
)"),"")</f>
        <v/>
      </c>
      <c r="G43" s="39"/>
    </row>
    <row r="44">
      <c r="A44" s="40"/>
      <c r="B44" s="46"/>
      <c r="C44" s="41"/>
      <c r="D44" s="41"/>
      <c r="E44" s="17" t="str">
        <f>IFERROR(__xludf.DUMMYFUNCTION("IF(C44="""","""", 
  LET(
    dist, B44,
    currSec, VALUE(LEFT(C44,FIND("":"",C44)-1))*60 + VALUE(MID(C44,FIND("":"",C44)+1,10)),
    histT, IFERROR(FILTER(C$4:C43, B$4:B43=dist, C$4:C43&lt;&gt;""""),""""),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44" s="17" t="str">
        <f>IFERROR(__xludf.DUMMYFUNCTION("IF(D44="""","""", 
  LET(
    dist, B44,
    histP, IFERROR(FILTER(D$4:D43, B$4:B43=dist, D$4:D43&lt;&gt;""""),""""),
    prevP, IF(COUNTA(histP)=0, """", INDEX(histP, COUNTA(histP))),
    IF(prevP="""", """", 
      LET(
        d, D44 - prevP,
        sign, I"&amp;"F(d&gt;0, ""+"", ""–""),
        sign&amp;"" ""&amp;TEXT(ABS(d),""0"")&amp;"" уд/хв""
      )
    )
  )
)"),"")</f>
        <v/>
      </c>
      <c r="G44" s="39"/>
    </row>
    <row r="45">
      <c r="A45" s="40"/>
      <c r="B45" s="46"/>
      <c r="C45" s="41"/>
      <c r="D45" s="41"/>
      <c r="E45" s="17" t="str">
        <f>IFERROR(__xludf.DUMMYFUNCTION("IF(C45="""","""", 
  LET(
    dist, B45,
    currSec, VALUE(LEFT(C45,FIND("":"",C45)-1))*60 + VALUE(MID(C45,FIND("":"",C45)+1,10)),
    histT, IFERROR(FILTER(C$4:C44, B$4:B44=dist, C$4:C44&lt;&gt;""""),""""),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45" s="17" t="str">
        <f>IFERROR(__xludf.DUMMYFUNCTION("IF(D45="""","""", 
  LET(
    dist, B45,
    histP, IFERROR(FILTER(D$4:D44, B$4:B44=dist, D$4:D44&lt;&gt;""""),""""),
    prevP, IF(COUNTA(histP)=0, """", INDEX(histP, COUNTA(histP))),
    IF(prevP="""", """", 
      LET(
        d, D45 - prevP,
        sign, I"&amp;"F(d&gt;0, ""+"", ""–""),
        sign&amp;"" ""&amp;TEXT(ABS(d),""0"")&amp;"" уд/хв""
      )
    )
  )
)"),"")</f>
        <v/>
      </c>
      <c r="G45" s="39"/>
    </row>
    <row r="46">
      <c r="A46" s="40"/>
      <c r="B46" s="46"/>
      <c r="C46" s="41"/>
      <c r="D46" s="41"/>
      <c r="E46" s="17" t="str">
        <f>IFERROR(__xludf.DUMMYFUNCTION("IF(C46="""","""", 
  LET(
    dist, B46,
    currSec, VALUE(LEFT(C46,FIND("":"",C46)-1))*60 + VALUE(MID(C46,FIND("":"",C46)+1,10)),
    histT, IFERROR(FILTER(C$4:C45, B$4:B45=dist, C$4:C45&lt;&gt;""""),""""),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46" s="17" t="str">
        <f>IFERROR(__xludf.DUMMYFUNCTION("IF(D46="""","""", 
  LET(
    dist, B46,
    histP, IFERROR(FILTER(D$4:D45, B$4:B45=dist, D$4:D45&lt;&gt;""""),""""),
    prevP, IF(COUNTA(histP)=0, """", INDEX(histP, COUNTA(histP))),
    IF(prevP="""", """", 
      LET(
        d, D46 - prevP,
        sign, I"&amp;"F(d&gt;0, ""+"", ""–""),
        sign&amp;"" ""&amp;TEXT(ABS(d),""0"")&amp;"" уд/хв""
      )
    )
  )
)"),"")</f>
        <v/>
      </c>
      <c r="G46" s="39"/>
    </row>
    <row r="47">
      <c r="A47" s="40"/>
      <c r="B47" s="46"/>
      <c r="C47" s="41"/>
      <c r="D47" s="41"/>
      <c r="E47" s="17" t="str">
        <f>IFERROR(__xludf.DUMMYFUNCTION("IF(C47="""","""", 
  LET(
    dist, B47,
    currSec, VALUE(LEFT(C47,FIND("":"",C47)-1))*60 + VALUE(MID(C47,FIND("":"",C47)+1,10)),
    histT, IFERROR(FILTER(C$4:C46, B$4:B46=dist, C$4:C46&lt;&gt;""""),""""),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47" s="17" t="str">
        <f>IFERROR(__xludf.DUMMYFUNCTION("IF(D47="""","""", 
  LET(
    dist, B47,
    histP, IFERROR(FILTER(D$4:D46, B$4:B46=dist, D$4:D46&lt;&gt;""""),""""),
    prevP, IF(COUNTA(histP)=0, """", INDEX(histP, COUNTA(histP))),
    IF(prevP="""", """", 
      LET(
        d, D47 - prevP,
        sign, I"&amp;"F(d&gt;0, ""+"", ""–""),
        sign&amp;"" ""&amp;TEXT(ABS(d),""0"")&amp;"" уд/хв""
      )
    )
  )
)"),"")</f>
        <v/>
      </c>
      <c r="G47" s="39"/>
    </row>
    <row r="48">
      <c r="A48" s="40"/>
      <c r="B48" s="46"/>
      <c r="C48" s="41"/>
      <c r="D48" s="41"/>
      <c r="E48" s="17" t="str">
        <f>IFERROR(__xludf.DUMMYFUNCTION("IF(C48="""","""", 
  LET(
    dist, B48,
    currSec, VALUE(LEFT(C48,FIND("":"",C48)-1))*60 + VALUE(MID(C48,FIND("":"",C48)+1,10)),
    histT, IFERROR(FILTER(C$4:C47, B$4:B47=dist, C$4:C47&lt;&gt;""""),""""),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48" s="17" t="str">
        <f>IFERROR(__xludf.DUMMYFUNCTION("IF(D48="""","""", 
  LET(
    dist, B48,
    histP, IFERROR(FILTER(D$4:D47, B$4:B47=dist, D$4:D47&lt;&gt;""""),""""),
    prevP, IF(COUNTA(histP)=0, """", INDEX(histP, COUNTA(histP))),
    IF(prevP="""", """", 
      LET(
        d, D48 - prevP,
        sign, I"&amp;"F(d&gt;0, ""+"", ""–""),
        sign&amp;"" ""&amp;TEXT(ABS(d),""0"")&amp;"" уд/хв""
      )
    )
  )
)"),"")</f>
        <v/>
      </c>
      <c r="G48" s="39"/>
    </row>
    <row r="49">
      <c r="A49" s="40"/>
      <c r="B49" s="46"/>
      <c r="C49" s="41"/>
      <c r="D49" s="41"/>
      <c r="E49" s="17" t="str">
        <f>IFERROR(__xludf.DUMMYFUNCTION("IF(C49="""","""", 
  LET(
    dist, B49,
    currSec, VALUE(LEFT(C49,FIND("":"",C49)-1))*60 + VALUE(MID(C49,FIND("":"",C49)+1,10)),
    histT, IFERROR(FILTER(C$4:C48, B$4:B48=dist, C$4:C48&lt;&gt;""""),""""),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49" s="17" t="str">
        <f>IFERROR(__xludf.DUMMYFUNCTION("IF(D49="""","""", 
  LET(
    dist, B49,
    histP, IFERROR(FILTER(D$4:D48, B$4:B48=dist, D$4:D48&lt;&gt;""""),""""),
    prevP, IF(COUNTA(histP)=0, """", INDEX(histP, COUNTA(histP))),
    IF(prevP="""", """", 
      LET(
        d, D49 - prevP,
        sign, I"&amp;"F(d&gt;0, ""+"", ""–""),
        sign&amp;"" ""&amp;TEXT(ABS(d),""0"")&amp;"" уд/хв""
      )
    )
  )
)"),"")</f>
        <v/>
      </c>
      <c r="G49" s="39"/>
    </row>
    <row r="50">
      <c r="A50" s="40"/>
      <c r="B50" s="46"/>
      <c r="C50" s="41"/>
      <c r="D50" s="41"/>
      <c r="E50" s="17" t="str">
        <f>IFERROR(__xludf.DUMMYFUNCTION("IF(C50="""","""", 
  LET(
    dist, B50,
    currSec, VALUE(LEFT(C50,FIND("":"",C50)-1))*60 + VALUE(MID(C50,FIND("":"",C50)+1,10)),
    histT, IFERROR(FILTER(C$4:C49, B$4:B49=dist, C$4:C49&lt;&gt;""""),""""),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50" s="17" t="str">
        <f>IFERROR(__xludf.DUMMYFUNCTION("IF(D50="""","""", 
  LET(
    dist, B50,
    histP, IFERROR(FILTER(D$4:D49, B$4:B49=dist, D$4:D49&lt;&gt;""""),""""),
    prevP, IF(COUNTA(histP)=0, """", INDEX(histP, COUNTA(histP))),
    IF(prevP="""", """", 
      LET(
        d, D50 - prevP,
        sign, I"&amp;"F(d&gt;0, ""+"", ""–""),
        sign&amp;"" ""&amp;TEXT(ABS(d),""0"")&amp;"" уд/хв""
      )
    )
  )
)"),"")</f>
        <v/>
      </c>
      <c r="G50" s="39"/>
    </row>
    <row r="51">
      <c r="A51" s="40"/>
      <c r="B51" s="46"/>
      <c r="C51" s="41"/>
      <c r="D51" s="41"/>
      <c r="E51" s="17" t="str">
        <f>IFERROR(__xludf.DUMMYFUNCTION("IF(C51="""","""", 
  LET(
    dist, B51,
    currSec, VALUE(LEFT(C51,FIND("":"",C51)-1))*60 + VALUE(MID(C51,FIND("":"",C51)+1,10)),
    histT, IFERROR(FILTER(C$4:C50, B$4:B50=dist, C$4:C50&lt;&gt;""""),""""),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51" s="17" t="str">
        <f>IFERROR(__xludf.DUMMYFUNCTION("IF(D51="""","""", 
  LET(
    dist, B51,
    histP, IFERROR(FILTER(D$4:D50, B$4:B50=dist, D$4:D50&lt;&gt;""""),""""),
    prevP, IF(COUNTA(histP)=0, """", INDEX(histP, COUNTA(histP))),
    IF(prevP="""", """", 
      LET(
        d, D51 - prevP,
        sign, I"&amp;"F(d&gt;0, ""+"", ""–""),
        sign&amp;"" ""&amp;TEXT(ABS(d),""0"")&amp;"" уд/хв""
      )
    )
  )
)"),"")</f>
        <v/>
      </c>
      <c r="G51" s="39"/>
    </row>
    <row r="52">
      <c r="A52" s="40"/>
      <c r="B52" s="46"/>
      <c r="C52" s="41"/>
      <c r="D52" s="41"/>
      <c r="E52" s="17" t="str">
        <f>IFERROR(__xludf.DUMMYFUNCTION("IF(C52="""","""", 
  LET(
    dist, B52,
    currSec, VALUE(LEFT(C52,FIND("":"",C52)-1))*60 + VALUE(MID(C52,FIND("":"",C52)+1,10)),
    histT, IFERROR(FILTER(C$4:C51, B$4:B51=dist, C$4:C51&lt;&gt;""""),""""),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52" s="17" t="str">
        <f>IFERROR(__xludf.DUMMYFUNCTION("IF(D52="""","""", 
  LET(
    dist, B52,
    histP, IFERROR(FILTER(D$4:D51, B$4:B51=dist, D$4:D51&lt;&gt;""""),""""),
    prevP, IF(COUNTA(histP)=0, """", INDEX(histP, COUNTA(histP))),
    IF(prevP="""", """", 
      LET(
        d, D52 - prevP,
        sign, I"&amp;"F(d&gt;0, ""+"", ""–""),
        sign&amp;"" ""&amp;TEXT(ABS(d),""0"")&amp;"" уд/хв""
      )
    )
  )
)"),"")</f>
        <v/>
      </c>
      <c r="G52" s="39"/>
    </row>
    <row r="53">
      <c r="A53" s="40"/>
      <c r="B53" s="46"/>
      <c r="C53" s="41"/>
      <c r="D53" s="41"/>
      <c r="E53" s="17" t="str">
        <f>IFERROR(__xludf.DUMMYFUNCTION("IF(C53="""","""", 
  LET(
    dist, B53,
    currSec, VALUE(LEFT(C53,FIND("":"",C53)-1))*60 + VALUE(MID(C53,FIND("":"",C53)+1,10)),
    histT, IFERROR(FILTER(C$4:C52, B$4:B52=dist, C$4:C52&lt;&gt;""""),""""),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53" s="17" t="str">
        <f>IFERROR(__xludf.DUMMYFUNCTION("IF(D53="""","""", 
  LET(
    dist, B53,
    histP, IFERROR(FILTER(D$4:D52, B$4:B52=dist, D$4:D52&lt;&gt;""""),""""),
    prevP, IF(COUNTA(histP)=0, """", INDEX(histP, COUNTA(histP))),
    IF(prevP="""", """", 
      LET(
        d, D53 - prevP,
        sign, I"&amp;"F(d&gt;0, ""+"", ""–""),
        sign&amp;"" ""&amp;TEXT(ABS(d),""0"")&amp;"" уд/хв""
      )
    )
  )
)"),"")</f>
        <v/>
      </c>
      <c r="G53" s="39"/>
    </row>
    <row r="54">
      <c r="A54" s="40"/>
      <c r="B54" s="46"/>
      <c r="C54" s="41"/>
      <c r="D54" s="41"/>
      <c r="E54" s="17" t="str">
        <f>IFERROR(__xludf.DUMMYFUNCTION("IF(C54="""","""", 
  LET(
    dist, B54,
    currSec, VALUE(LEFT(C54,FIND("":"",C54)-1))*60 + VALUE(MID(C54,FIND("":"",C54)+1,10)),
    histT, IFERROR(FILTER(C$4:C53, B$4:B53=dist, C$4:C53&lt;&gt;""""),""""),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54" s="17" t="str">
        <f>IFERROR(__xludf.DUMMYFUNCTION("IF(D54="""","""", 
  LET(
    dist, B54,
    histP, IFERROR(FILTER(D$4:D53, B$4:B53=dist, D$4:D53&lt;&gt;""""),""""),
    prevP, IF(COUNTA(histP)=0, """", INDEX(histP, COUNTA(histP))),
    IF(prevP="""", """", 
      LET(
        d, D54 - prevP,
        sign, I"&amp;"F(d&gt;0, ""+"", ""–""),
        sign&amp;"" ""&amp;TEXT(ABS(d),""0"")&amp;"" уд/хв""
      )
    )
  )
)"),"")</f>
        <v/>
      </c>
      <c r="G54" s="39"/>
    </row>
    <row r="55">
      <c r="A55" s="40"/>
      <c r="B55" s="46"/>
      <c r="C55" s="41"/>
      <c r="D55" s="41"/>
      <c r="E55" s="17" t="str">
        <f>IFERROR(__xludf.DUMMYFUNCTION("IF(C55="""","""", 
  LET(
    dist, B55,
    currSec, VALUE(LEFT(C55,FIND("":"",C55)-1))*60 + VALUE(MID(C55,FIND("":"",C55)+1,10)),
    histT, IFERROR(FILTER(C$4:C54, B$4:B54=dist, C$4:C54&lt;&gt;""""),""""),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55" s="17" t="str">
        <f>IFERROR(__xludf.DUMMYFUNCTION("IF(D55="""","""", 
  LET(
    dist, B55,
    histP, IFERROR(FILTER(D$4:D54, B$4:B54=dist, D$4:D54&lt;&gt;""""),""""),
    prevP, IF(COUNTA(histP)=0, """", INDEX(histP, COUNTA(histP))),
    IF(prevP="""", """", 
      LET(
        d, D55 - prevP,
        sign, I"&amp;"F(d&gt;0, ""+"", ""–""),
        sign&amp;"" ""&amp;TEXT(ABS(d),""0"")&amp;"" уд/хв""
      )
    )
  )
)"),"")</f>
        <v/>
      </c>
      <c r="G55" s="39"/>
    </row>
    <row r="56">
      <c r="A56" s="40"/>
      <c r="B56" s="46"/>
      <c r="C56" s="41"/>
      <c r="D56" s="41"/>
      <c r="E56" s="17" t="str">
        <f>IFERROR(__xludf.DUMMYFUNCTION("IF(C56="""","""", 
  LET(
    dist, B56,
    currSec, VALUE(LEFT(C56,FIND("":"",C56)-1))*60 + VALUE(MID(C56,FIND("":"",C56)+1,10)),
    histT, IFERROR(FILTER(C$4:C55, B$4:B55=dist, C$4:C55&lt;&gt;""""),""""),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56" s="17" t="str">
        <f>IFERROR(__xludf.DUMMYFUNCTION("IF(D56="""","""", 
  LET(
    dist, B56,
    histP, IFERROR(FILTER(D$4:D55, B$4:B55=dist, D$4:D55&lt;&gt;""""),""""),
    prevP, IF(COUNTA(histP)=0, """", INDEX(histP, COUNTA(histP))),
    IF(prevP="""", """", 
      LET(
        d, D56 - prevP,
        sign, I"&amp;"F(d&gt;0, ""+"", ""–""),
        sign&amp;"" ""&amp;TEXT(ABS(d),""0"")&amp;"" уд/хв""
      )
    )
  )
)"),"")</f>
        <v/>
      </c>
      <c r="G56" s="39"/>
    </row>
    <row r="57">
      <c r="A57" s="40"/>
      <c r="B57" s="46"/>
      <c r="C57" s="41"/>
      <c r="D57" s="41"/>
      <c r="E57" s="17" t="str">
        <f>IFERROR(__xludf.DUMMYFUNCTION("IF(C57="""","""", 
  LET(
    dist, B57,
    currSec, VALUE(LEFT(C57,FIND("":"",C57)-1))*60 + VALUE(MID(C57,FIND("":"",C57)+1,10)),
    histT, IFERROR(FILTER(C$4:C56, B$4:B56=dist, C$4:C56&lt;&gt;""""),""""),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57" s="17" t="str">
        <f>IFERROR(__xludf.DUMMYFUNCTION("IF(D57="""","""", 
  LET(
    dist, B57,
    histP, IFERROR(FILTER(D$4:D56, B$4:B56=dist, D$4:D56&lt;&gt;""""),""""),
    prevP, IF(COUNTA(histP)=0, """", INDEX(histP, COUNTA(histP))),
    IF(prevP="""", """", 
      LET(
        d, D57 - prevP,
        sign, I"&amp;"F(d&gt;0, ""+"", ""–""),
        sign&amp;"" ""&amp;TEXT(ABS(d),""0"")&amp;"" уд/хв""
      )
    )
  )
)"),"")</f>
        <v/>
      </c>
      <c r="G57" s="39"/>
    </row>
    <row r="58">
      <c r="A58" s="40"/>
      <c r="B58" s="46"/>
      <c r="C58" s="41"/>
      <c r="D58" s="41"/>
      <c r="E58" s="17" t="str">
        <f>IFERROR(__xludf.DUMMYFUNCTION("IF(C58="""","""", 
  LET(
    dist, B58,
    currSec, VALUE(LEFT(C58,FIND("":"",C58)-1))*60 + VALUE(MID(C58,FIND("":"",C58)+1,10)),
    histT, IFERROR(FILTER(C$4:C57, B$4:B57=dist, C$4:C57&lt;&gt;""""),""""),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58" s="17" t="str">
        <f>IFERROR(__xludf.DUMMYFUNCTION("IF(D58="""","""", 
  LET(
    dist, B58,
    histP, IFERROR(FILTER(D$4:D57, B$4:B57=dist, D$4:D57&lt;&gt;""""),""""),
    prevP, IF(COUNTA(histP)=0, """", INDEX(histP, COUNTA(histP))),
    IF(prevP="""", """", 
      LET(
        d, D58 - prevP,
        sign, I"&amp;"F(d&gt;0, ""+"", ""–""),
        sign&amp;"" ""&amp;TEXT(ABS(d),""0"")&amp;"" уд/хв""
      )
    )
  )
)"),"")</f>
        <v/>
      </c>
      <c r="G58" s="39"/>
    </row>
    <row r="59">
      <c r="A59" s="40"/>
      <c r="B59" s="46"/>
      <c r="C59" s="41"/>
      <c r="D59" s="41"/>
      <c r="E59" s="17" t="str">
        <f>IFERROR(__xludf.DUMMYFUNCTION("IF(C59="""","""", 
  LET(
    dist, B59,
    currSec, VALUE(LEFT(C59,FIND("":"",C59)-1))*60 + VALUE(MID(C59,FIND("":"",C59)+1,10)),
    histT, IFERROR(FILTER(C$4:C58, B$4:B58=dist, C$4:C58&lt;&gt;""""),""""),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59" s="17" t="str">
        <f>IFERROR(__xludf.DUMMYFUNCTION("IF(D59="""","""", 
  LET(
    dist, B59,
    histP, IFERROR(FILTER(D$4:D58, B$4:B58=dist, D$4:D58&lt;&gt;""""),""""),
    prevP, IF(COUNTA(histP)=0, """", INDEX(histP, COUNTA(histP))),
    IF(prevP="""", """", 
      LET(
        d, D59 - prevP,
        sign, I"&amp;"F(d&gt;0, ""+"", ""–""),
        sign&amp;"" ""&amp;TEXT(ABS(d),""0"")&amp;"" уд/хв""
      )
    )
  )
)"),"")</f>
        <v/>
      </c>
      <c r="G59" s="39"/>
    </row>
    <row r="60">
      <c r="A60" s="40"/>
      <c r="B60" s="46"/>
      <c r="C60" s="41"/>
      <c r="D60" s="41"/>
      <c r="E60" s="17" t="str">
        <f>IFERROR(__xludf.DUMMYFUNCTION("IF(C60="""","""", 
  LET(
    dist, B60,
    currSec, VALUE(LEFT(C60,FIND("":"",C60)-1))*60 + VALUE(MID(C60,FIND("":"",C60)+1,10)),
    histT, IFERROR(FILTER(C$4:C59, B$4:B59=dist, C$4:C59&lt;&gt;""""),""""),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60" s="17" t="str">
        <f>IFERROR(__xludf.DUMMYFUNCTION("IF(D60="""","""", 
  LET(
    dist, B60,
    histP, IFERROR(FILTER(D$4:D59, B$4:B59=dist, D$4:D59&lt;&gt;""""),""""),
    prevP, IF(COUNTA(histP)=0, """", INDEX(histP, COUNTA(histP))),
    IF(prevP="""", """", 
      LET(
        d, D60 - prevP,
        sign, I"&amp;"F(d&gt;0, ""+"", ""–""),
        sign&amp;"" ""&amp;TEXT(ABS(d),""0"")&amp;"" уд/хв""
      )
    )
  )
)"),"")</f>
        <v/>
      </c>
      <c r="G60" s="39"/>
    </row>
    <row r="61">
      <c r="A61" s="40"/>
      <c r="B61" s="46"/>
      <c r="C61" s="41"/>
      <c r="D61" s="41"/>
      <c r="E61" s="17" t="str">
        <f>IFERROR(__xludf.DUMMYFUNCTION("IF(C61="""","""", 
  LET(
    dist, B61,
    currSec, VALUE(LEFT(C61,FIND("":"",C61)-1))*60 + VALUE(MID(C61,FIND("":"",C61)+1,10)),
    histT, IFERROR(FILTER(C$4:C60, B$4:B60=dist, C$4:C60&lt;&gt;""""),""""),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61" s="17" t="str">
        <f>IFERROR(__xludf.DUMMYFUNCTION("IF(D61="""","""", 
  LET(
    dist, B61,
    histP, IFERROR(FILTER(D$4:D60, B$4:B60=dist, D$4:D60&lt;&gt;""""),""""),
    prevP, IF(COUNTA(histP)=0, """", INDEX(histP, COUNTA(histP))),
    IF(prevP="""", """", 
      LET(
        d, D61 - prevP,
        sign, I"&amp;"F(d&gt;0, ""+"", ""–""),
        sign&amp;"" ""&amp;TEXT(ABS(d),""0"")&amp;"" уд/хв""
      )
    )
  )
)"),"")</f>
        <v/>
      </c>
      <c r="G61" s="39"/>
    </row>
    <row r="62">
      <c r="A62" s="40"/>
      <c r="B62" s="46"/>
      <c r="C62" s="41"/>
      <c r="D62" s="41"/>
      <c r="E62" s="17" t="str">
        <f>IFERROR(__xludf.DUMMYFUNCTION("IF(C62="""","""", 
  LET(
    dist, B62,
    currSec, VALUE(LEFT(C62,FIND("":"",C62)-1))*60 + VALUE(MID(C62,FIND("":"",C62)+1,10)),
    histT, IFERROR(FILTER(C$4:C61, B$4:B61=dist, C$4:C61&lt;&gt;""""),""""),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62" s="17" t="str">
        <f>IFERROR(__xludf.DUMMYFUNCTION("IF(D62="""","""", 
  LET(
    dist, B62,
    histP, IFERROR(FILTER(D$4:D61, B$4:B61=dist, D$4:D61&lt;&gt;""""),""""),
    prevP, IF(COUNTA(histP)=0, """", INDEX(histP, COUNTA(histP))),
    IF(prevP="""", """", 
      LET(
        d, D62 - prevP,
        sign, I"&amp;"F(d&gt;0, ""+"", ""–""),
        sign&amp;"" ""&amp;TEXT(ABS(d),""0"")&amp;"" уд/хв""
      )
    )
  )
)"),"")</f>
        <v/>
      </c>
      <c r="G62" s="39"/>
    </row>
    <row r="63">
      <c r="A63" s="40"/>
      <c r="B63" s="46"/>
      <c r="C63" s="41"/>
      <c r="D63" s="41"/>
      <c r="E63" s="17" t="str">
        <f>IFERROR(__xludf.DUMMYFUNCTION("IF(C63="""","""", 
  LET(
    dist, B63,
    currSec, VALUE(LEFT(C63,FIND("":"",C63)-1))*60 + VALUE(MID(C63,FIND("":"",C63)+1,10)),
    histT, IFERROR(FILTER(C$4:C62, B$4:B62=dist, C$4:C62&lt;&gt;""""),""""),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63" s="17" t="str">
        <f>IFERROR(__xludf.DUMMYFUNCTION("IF(D63="""","""", 
  LET(
    dist, B63,
    histP, IFERROR(FILTER(D$4:D62, B$4:B62=dist, D$4:D62&lt;&gt;""""),""""),
    prevP, IF(COUNTA(histP)=0, """", INDEX(histP, COUNTA(histP))),
    IF(prevP="""", """", 
      LET(
        d, D63 - prevP,
        sign, I"&amp;"F(d&gt;0, ""+"", ""–""),
        sign&amp;"" ""&amp;TEXT(ABS(d),""0"")&amp;"" уд/хв""
      )
    )
  )
)"),"")</f>
        <v/>
      </c>
      <c r="G63" s="39"/>
    </row>
    <row r="64">
      <c r="A64" s="40"/>
      <c r="B64" s="46"/>
      <c r="C64" s="41"/>
      <c r="D64" s="41"/>
      <c r="E64" s="17" t="str">
        <f>IFERROR(__xludf.DUMMYFUNCTION("IF(C64="""","""", 
  LET(
    dist, B64,
    currSec, VALUE(LEFT(C64,FIND("":"",C64)-1))*60 + VALUE(MID(C64,FIND("":"",C64)+1,10)),
    histT, IFERROR(FILTER(C$4:C63, B$4:B63=dist, C$4:C63&lt;&gt;""""),""""),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64" s="17" t="str">
        <f>IFERROR(__xludf.DUMMYFUNCTION("IF(D64="""","""", 
  LET(
    dist, B64,
    histP, IFERROR(FILTER(D$4:D63, B$4:B63=dist, D$4:D63&lt;&gt;""""),""""),
    prevP, IF(COUNTA(histP)=0, """", INDEX(histP, COUNTA(histP))),
    IF(prevP="""", """", 
      LET(
        d, D64 - prevP,
        sign, I"&amp;"F(d&gt;0, ""+"", ""–""),
        sign&amp;"" ""&amp;TEXT(ABS(d),""0"")&amp;"" уд/хв""
      )
    )
  )
)"),"")</f>
        <v/>
      </c>
      <c r="G64" s="39"/>
    </row>
    <row r="65">
      <c r="A65" s="40"/>
      <c r="B65" s="46"/>
      <c r="C65" s="41"/>
      <c r="D65" s="41"/>
      <c r="E65" s="17" t="str">
        <f>IFERROR(__xludf.DUMMYFUNCTION("IF(C65="""","""", 
  LET(
    dist, B65,
    currSec, VALUE(LEFT(C65,FIND("":"",C65)-1))*60 + VALUE(MID(C65,FIND("":"",C65)+1,10)),
    histT, IFERROR(FILTER(C$4:C64, B$4:B64=dist, C$4:C64&lt;&gt;""""),""""),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65" s="17" t="str">
        <f>IFERROR(__xludf.DUMMYFUNCTION("IF(D65="""","""", 
  LET(
    dist, B65,
    histP, IFERROR(FILTER(D$4:D64, B$4:B64=dist, D$4:D64&lt;&gt;""""),""""),
    prevP, IF(COUNTA(histP)=0, """", INDEX(histP, COUNTA(histP))),
    IF(prevP="""", """", 
      LET(
        d, D65 - prevP,
        sign, I"&amp;"F(d&gt;0, ""+"", ""–""),
        sign&amp;"" ""&amp;TEXT(ABS(d),""0"")&amp;"" уд/хв""
      )
    )
  )
)"),"")</f>
        <v/>
      </c>
      <c r="G65" s="39"/>
    </row>
    <row r="66">
      <c r="A66" s="40"/>
      <c r="B66" s="46"/>
      <c r="C66" s="41"/>
      <c r="D66" s="41"/>
      <c r="E66" s="17" t="str">
        <f>IFERROR(__xludf.DUMMYFUNCTION("IF(C66="""","""", 
  LET(
    dist, B66,
    currSec, VALUE(LEFT(C66,FIND("":"",C66)-1))*60 + VALUE(MID(C66,FIND("":"",C66)+1,10)),
    histT, IFERROR(FILTER(C$4:C65, B$4:B65=dist, C$4:C65&lt;&gt;""""),""""),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66" s="17" t="str">
        <f>IFERROR(__xludf.DUMMYFUNCTION("IF(D66="""","""", 
  LET(
    dist, B66,
    histP, IFERROR(FILTER(D$4:D65, B$4:B65=dist, D$4:D65&lt;&gt;""""),""""),
    prevP, IF(COUNTA(histP)=0, """", INDEX(histP, COUNTA(histP))),
    IF(prevP="""", """", 
      LET(
        d, D66 - prevP,
        sign, I"&amp;"F(d&gt;0, ""+"", ""–""),
        sign&amp;"" ""&amp;TEXT(ABS(d),""0"")&amp;"" уд/хв""
      )
    )
  )
)"),"")</f>
        <v/>
      </c>
      <c r="G66" s="39"/>
    </row>
    <row r="67">
      <c r="A67" s="40"/>
      <c r="B67" s="46"/>
      <c r="C67" s="41"/>
      <c r="D67" s="41"/>
      <c r="E67" s="17" t="str">
        <f>IFERROR(__xludf.DUMMYFUNCTION("IF(C67="""","""", 
  LET(
    dist, B67,
    currSec, VALUE(LEFT(C67,FIND("":"",C67)-1))*60 + VALUE(MID(C67,FIND("":"",C67)+1,10)),
    histT, IFERROR(FILTER(C$4:C66, B$4:B66=dist, C$4:C66&lt;&gt;""""),""""),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67" s="17" t="str">
        <f>IFERROR(__xludf.DUMMYFUNCTION("IF(D67="""","""", 
  LET(
    dist, B67,
    histP, IFERROR(FILTER(D$4:D66, B$4:B66=dist, D$4:D66&lt;&gt;""""),""""),
    prevP, IF(COUNTA(histP)=0, """", INDEX(histP, COUNTA(histP))),
    IF(prevP="""", """", 
      LET(
        d, D67 - prevP,
        sign, I"&amp;"F(d&gt;0, ""+"", ""–""),
        sign&amp;"" ""&amp;TEXT(ABS(d),""0"")&amp;"" уд/хв""
      )
    )
  )
)"),"")</f>
        <v/>
      </c>
      <c r="G67" s="39"/>
    </row>
    <row r="68">
      <c r="A68" s="40"/>
      <c r="B68" s="46"/>
      <c r="C68" s="41"/>
      <c r="D68" s="41"/>
      <c r="E68" s="17" t="str">
        <f>IFERROR(__xludf.DUMMYFUNCTION("IF(C68="""","""", 
  LET(
    dist, B68,
    currSec, VALUE(LEFT(C68,FIND("":"",C68)-1))*60 + VALUE(MID(C68,FIND("":"",C68)+1,10)),
    histT, IFERROR(FILTER(C$4:C67, B$4:B67=dist, C$4:C67&lt;&gt;""""),""""),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68" s="17" t="str">
        <f>IFERROR(__xludf.DUMMYFUNCTION("IF(D68="""","""", 
  LET(
    dist, B68,
    histP, IFERROR(FILTER(D$4:D67, B$4:B67=dist, D$4:D67&lt;&gt;""""),""""),
    prevP, IF(COUNTA(histP)=0, """", INDEX(histP, COUNTA(histP))),
    IF(prevP="""", """", 
      LET(
        d, D68 - prevP,
        sign, I"&amp;"F(d&gt;0, ""+"", ""–""),
        sign&amp;"" ""&amp;TEXT(ABS(d),""0"")&amp;"" уд/хв""
      )
    )
  )
)"),"")</f>
        <v/>
      </c>
      <c r="G68" s="39"/>
    </row>
    <row r="69">
      <c r="A69" s="40"/>
      <c r="B69" s="46"/>
      <c r="C69" s="41"/>
      <c r="D69" s="41"/>
      <c r="E69" s="17" t="str">
        <f>IFERROR(__xludf.DUMMYFUNCTION("IF(C69="""","""", 
  LET(
    dist, B69,
    currSec, VALUE(LEFT(C69,FIND("":"",C69)-1))*60 + VALUE(MID(C69,FIND("":"",C69)+1,10)),
    histT, IFERROR(FILTER(C$4:C68, B$4:B68=dist, C$4:C68&lt;&gt;""""),""""),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69" s="17" t="str">
        <f>IFERROR(__xludf.DUMMYFUNCTION("IF(D69="""","""", 
  LET(
    dist, B69,
    histP, IFERROR(FILTER(D$4:D68, B$4:B68=dist, D$4:D68&lt;&gt;""""),""""),
    prevP, IF(COUNTA(histP)=0, """", INDEX(histP, COUNTA(histP))),
    IF(prevP="""", """", 
      LET(
        d, D69 - prevP,
        sign, I"&amp;"F(d&gt;0, ""+"", ""–""),
        sign&amp;"" ""&amp;TEXT(ABS(d),""0"")&amp;"" уд/хв""
      )
    )
  )
)"),"")</f>
        <v/>
      </c>
      <c r="G69" s="39"/>
    </row>
    <row r="70">
      <c r="A70" s="40"/>
      <c r="B70" s="46"/>
      <c r="C70" s="41"/>
      <c r="D70" s="41"/>
      <c r="E70" s="17" t="str">
        <f>IFERROR(__xludf.DUMMYFUNCTION("IF(C70="""","""", 
  LET(
    dist, B70,
    currSec, VALUE(LEFT(C70,FIND("":"",C70)-1))*60 + VALUE(MID(C70,FIND("":"",C70)+1,10)),
    histT, IFERROR(FILTER(C$4:C69, B$4:B69=dist, C$4:C69&lt;&gt;""""),""""),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70" s="17" t="str">
        <f>IFERROR(__xludf.DUMMYFUNCTION("IF(D70="""","""", 
  LET(
    dist, B70,
    histP, IFERROR(FILTER(D$4:D69, B$4:B69=dist, D$4:D69&lt;&gt;""""),""""),
    prevP, IF(COUNTA(histP)=0, """", INDEX(histP, COUNTA(histP))),
    IF(prevP="""", """", 
      LET(
        d, D70 - prevP,
        sign, I"&amp;"F(d&gt;0, ""+"", ""–""),
        sign&amp;"" ""&amp;TEXT(ABS(d),""0"")&amp;"" уд/хв""
      )
    )
  )
)"),"")</f>
        <v/>
      </c>
      <c r="G70" s="39"/>
    </row>
    <row r="71">
      <c r="A71" s="40"/>
      <c r="B71" s="46"/>
      <c r="C71" s="41"/>
      <c r="D71" s="41"/>
      <c r="E71" s="17" t="str">
        <f>IFERROR(__xludf.DUMMYFUNCTION("IF(C71="""","""", 
  LET(
    dist, B71,
    currSec, VALUE(LEFT(C71,FIND("":"",C71)-1))*60 + VALUE(MID(C71,FIND("":"",C71)+1,10)),
    histT, IFERROR(FILTER(C$4:C70, B$4:B70=dist, C$4:C70&lt;&gt;""""),""""),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71" s="17" t="str">
        <f>IFERROR(__xludf.DUMMYFUNCTION("IF(D71="""","""", 
  LET(
    dist, B71,
    histP, IFERROR(FILTER(D$4:D70, B$4:B70=dist, D$4:D70&lt;&gt;""""),""""),
    prevP, IF(COUNTA(histP)=0, """", INDEX(histP, COUNTA(histP))),
    IF(prevP="""", """", 
      LET(
        d, D71 - prevP,
        sign, I"&amp;"F(d&gt;0, ""+"", ""–""),
        sign&amp;"" ""&amp;TEXT(ABS(d),""0"")&amp;"" уд/хв""
      )
    )
  )
)"),"")</f>
        <v/>
      </c>
      <c r="G71" s="39"/>
    </row>
    <row r="72">
      <c r="A72" s="40"/>
      <c r="B72" s="46"/>
      <c r="C72" s="41"/>
      <c r="D72" s="41"/>
      <c r="E72" s="17" t="str">
        <f>IFERROR(__xludf.DUMMYFUNCTION("IF(C72="""","""", 
  LET(
    dist, B72,
    currSec, VALUE(LEFT(C72,FIND("":"",C72)-1))*60 + VALUE(MID(C72,FIND("":"",C72)+1,10)),
    histT, IFERROR(FILTER(C$4:C71, B$4:B71=dist, C$4:C71&lt;&gt;""""),""""),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72" s="17" t="str">
        <f>IFERROR(__xludf.DUMMYFUNCTION("IF(D72="""","""", 
  LET(
    dist, B72,
    histP, IFERROR(FILTER(D$4:D71, B$4:B71=dist, D$4:D71&lt;&gt;""""),""""),
    prevP, IF(COUNTA(histP)=0, """", INDEX(histP, COUNTA(histP))),
    IF(prevP="""", """", 
      LET(
        d, D72 - prevP,
        sign, I"&amp;"F(d&gt;0, ""+"", ""–""),
        sign&amp;"" ""&amp;TEXT(ABS(d),""0"")&amp;"" уд/хв""
      )
    )
  )
)"),"")</f>
        <v/>
      </c>
      <c r="G72" s="39"/>
    </row>
    <row r="73">
      <c r="A73" s="40"/>
      <c r="B73" s="46"/>
      <c r="C73" s="41"/>
      <c r="D73" s="41"/>
      <c r="E73" s="17" t="str">
        <f>IFERROR(__xludf.DUMMYFUNCTION("IF(C73="""","""", 
  LET(
    dist, B73,
    currSec, VALUE(LEFT(C73,FIND("":"",C73)-1))*60 + VALUE(MID(C73,FIND("":"",C73)+1,10)),
    histT, IFERROR(FILTER(C$4:C72, B$4:B72=dist, C$4:C72&lt;&gt;""""),""""),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73" s="17" t="str">
        <f>IFERROR(__xludf.DUMMYFUNCTION("IF(D73="""","""", 
  LET(
    dist, B73,
    histP, IFERROR(FILTER(D$4:D72, B$4:B72=dist, D$4:D72&lt;&gt;""""),""""),
    prevP, IF(COUNTA(histP)=0, """", INDEX(histP, COUNTA(histP))),
    IF(prevP="""", """", 
      LET(
        d, D73 - prevP,
        sign, I"&amp;"F(d&gt;0, ""+"", ""–""),
        sign&amp;"" ""&amp;TEXT(ABS(d),""0"")&amp;"" уд/хв""
      )
    )
  )
)"),"")</f>
        <v/>
      </c>
      <c r="G73" s="39"/>
    </row>
    <row r="74">
      <c r="A74" s="40"/>
      <c r="B74" s="46"/>
      <c r="C74" s="41"/>
      <c r="D74" s="41"/>
      <c r="E74" s="17" t="str">
        <f>IFERROR(__xludf.DUMMYFUNCTION("IF(C74="""","""", 
  LET(
    dist, B74,
    currSec, VALUE(LEFT(C74,FIND("":"",C74)-1))*60 + VALUE(MID(C74,FIND("":"",C74)+1,10)),
    histT, IFERROR(FILTER(C$4:C73, B$4:B73=dist, C$4:C73&lt;&gt;""""),""""),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74" s="17" t="str">
        <f>IFERROR(__xludf.DUMMYFUNCTION("IF(D74="""","""", 
  LET(
    dist, B74,
    histP, IFERROR(FILTER(D$4:D73, B$4:B73=dist, D$4:D73&lt;&gt;""""),""""),
    prevP, IF(COUNTA(histP)=0, """", INDEX(histP, COUNTA(histP))),
    IF(prevP="""", """", 
      LET(
        d, D74 - prevP,
        sign, I"&amp;"F(d&gt;0, ""+"", ""–""),
        sign&amp;"" ""&amp;TEXT(ABS(d),""0"")&amp;"" уд/хв""
      )
    )
  )
)"),"")</f>
        <v/>
      </c>
      <c r="G74" s="39"/>
    </row>
    <row r="75">
      <c r="A75" s="40"/>
      <c r="B75" s="46"/>
      <c r="C75" s="41"/>
      <c r="D75" s="41"/>
      <c r="E75" s="17" t="str">
        <f>IFERROR(__xludf.DUMMYFUNCTION("IF(C75="""","""", 
  LET(
    dist, B75,
    currSec, VALUE(LEFT(C75,FIND("":"",C75)-1))*60 + VALUE(MID(C75,FIND("":"",C75)+1,10)),
    histT, IFERROR(FILTER(C$4:C74, B$4:B74=dist, C$4:C74&lt;&gt;""""),""""),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75" s="17" t="str">
        <f>IFERROR(__xludf.DUMMYFUNCTION("IF(D75="""","""", 
  LET(
    dist, B75,
    histP, IFERROR(FILTER(D$4:D74, B$4:B74=dist, D$4:D74&lt;&gt;""""),""""),
    prevP, IF(COUNTA(histP)=0, """", INDEX(histP, COUNTA(histP))),
    IF(prevP="""", """", 
      LET(
        d, D75 - prevP,
        sign, I"&amp;"F(d&gt;0, ""+"", ""–""),
        sign&amp;"" ""&amp;TEXT(ABS(d),""0"")&amp;"" уд/хв""
      )
    )
  )
)"),"")</f>
        <v/>
      </c>
      <c r="G75" s="39"/>
    </row>
    <row r="76">
      <c r="A76" s="40"/>
      <c r="B76" s="46"/>
      <c r="C76" s="41"/>
      <c r="D76" s="41"/>
      <c r="E76" s="17" t="str">
        <f>IFERROR(__xludf.DUMMYFUNCTION("IF(C76="""","""", 
  LET(
    dist, B76,
    currSec, VALUE(LEFT(C76,FIND("":"",C76)-1))*60 + VALUE(MID(C76,FIND("":"",C76)+1,10)),
    histT, IFERROR(FILTER(C$4:C75, B$4:B75=dist, C$4:C75&lt;&gt;""""),""""),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76" s="17" t="str">
        <f>IFERROR(__xludf.DUMMYFUNCTION("IF(D76="""","""", 
  LET(
    dist, B76,
    histP, IFERROR(FILTER(D$4:D75, B$4:B75=dist, D$4:D75&lt;&gt;""""),""""),
    prevP, IF(COUNTA(histP)=0, """", INDEX(histP, COUNTA(histP))),
    IF(prevP="""", """", 
      LET(
        d, D76 - prevP,
        sign, I"&amp;"F(d&gt;0, ""+"", ""–""),
        sign&amp;"" ""&amp;TEXT(ABS(d),""0"")&amp;"" уд/хв""
      )
    )
  )
)"),"")</f>
        <v/>
      </c>
      <c r="G76" s="39"/>
    </row>
    <row r="77">
      <c r="A77" s="40"/>
      <c r="B77" s="46"/>
      <c r="C77" s="41"/>
      <c r="D77" s="41"/>
      <c r="E77" s="17" t="str">
        <f>IFERROR(__xludf.DUMMYFUNCTION("IF(C77="""","""", 
  LET(
    dist, B77,
    currSec, VALUE(LEFT(C77,FIND("":"",C77)-1))*60 + VALUE(MID(C77,FIND("":"",C77)+1,10)),
    histT, IFERROR(FILTER(C$4:C76, B$4:B76=dist, C$4:C76&lt;&gt;""""),""""),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77" s="17" t="str">
        <f>IFERROR(__xludf.DUMMYFUNCTION("IF(D77="""","""", 
  LET(
    dist, B77,
    histP, IFERROR(FILTER(D$4:D76, B$4:B76=dist, D$4:D76&lt;&gt;""""),""""),
    prevP, IF(COUNTA(histP)=0, """", INDEX(histP, COUNTA(histP))),
    IF(prevP="""", """", 
      LET(
        d, D77 - prevP,
        sign, I"&amp;"F(d&gt;0, ""+"", ""–""),
        sign&amp;"" ""&amp;TEXT(ABS(d),""0"")&amp;"" уд/хв""
      )
    )
  )
)"),"")</f>
        <v/>
      </c>
      <c r="G77" s="39"/>
    </row>
    <row r="78">
      <c r="A78" s="40"/>
      <c r="B78" s="46"/>
      <c r="C78" s="41"/>
      <c r="D78" s="41"/>
      <c r="E78" s="17" t="str">
        <f>IFERROR(__xludf.DUMMYFUNCTION("IF(C78="""","""", 
  LET(
    dist, B78,
    currSec, VALUE(LEFT(C78,FIND("":"",C78)-1))*60 + VALUE(MID(C78,FIND("":"",C78)+1,10)),
    histT, IFERROR(FILTER(C$4:C77, B$4:B77=dist, C$4:C77&lt;&gt;""""),""""),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78" s="17" t="str">
        <f>IFERROR(__xludf.DUMMYFUNCTION("IF(D78="""","""", 
  LET(
    dist, B78,
    histP, IFERROR(FILTER(D$4:D77, B$4:B77=dist, D$4:D77&lt;&gt;""""),""""),
    prevP, IF(COUNTA(histP)=0, """", INDEX(histP, COUNTA(histP))),
    IF(prevP="""", """", 
      LET(
        d, D78 - prevP,
        sign, I"&amp;"F(d&gt;0, ""+"", ""–""),
        sign&amp;"" ""&amp;TEXT(ABS(d),""0"")&amp;"" уд/хв""
      )
    )
  )
)"),"")</f>
        <v/>
      </c>
      <c r="G78" s="39"/>
    </row>
    <row r="79">
      <c r="A79" s="40"/>
      <c r="B79" s="46"/>
      <c r="C79" s="41"/>
      <c r="D79" s="41"/>
      <c r="E79" s="17" t="str">
        <f>IFERROR(__xludf.DUMMYFUNCTION("IF(C79="""","""", 
  LET(
    dist, B79,
    currSec, VALUE(LEFT(C79,FIND("":"",C79)-1))*60 + VALUE(MID(C79,FIND("":"",C79)+1,10)),
    histT, IFERROR(FILTER(C$4:C78, B$4:B78=dist, C$4:C78&lt;&gt;""""),""""),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79" s="17" t="str">
        <f>IFERROR(__xludf.DUMMYFUNCTION("IF(D79="""","""", 
  LET(
    dist, B79,
    histP, IFERROR(FILTER(D$4:D78, B$4:B78=dist, D$4:D78&lt;&gt;""""),""""),
    prevP, IF(COUNTA(histP)=0, """", INDEX(histP, COUNTA(histP))),
    IF(prevP="""", """", 
      LET(
        d, D79 - prevP,
        sign, I"&amp;"F(d&gt;0, ""+"", ""–""),
        sign&amp;"" ""&amp;TEXT(ABS(d),""0"")&amp;"" уд/хв""
      )
    )
  )
)"),"")</f>
        <v/>
      </c>
      <c r="G79" s="39"/>
    </row>
    <row r="80">
      <c r="A80" s="40"/>
      <c r="B80" s="46"/>
      <c r="C80" s="41"/>
      <c r="D80" s="41"/>
      <c r="E80" s="17" t="str">
        <f>IFERROR(__xludf.DUMMYFUNCTION("IF(C80="""","""", 
  LET(
    dist, B80,
    currSec, VALUE(LEFT(C80,FIND("":"",C80)-1))*60 + VALUE(MID(C80,FIND("":"",C80)+1,10)),
    histT, IFERROR(FILTER(C$4:C79, B$4:B79=dist, C$4:C79&lt;&gt;""""),""""),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80" s="17" t="str">
        <f>IFERROR(__xludf.DUMMYFUNCTION("IF(D80="""","""", 
  LET(
    dist, B80,
    histP, IFERROR(FILTER(D$4:D79, B$4:B79=dist, D$4:D79&lt;&gt;""""),""""),
    prevP, IF(COUNTA(histP)=0, """", INDEX(histP, COUNTA(histP))),
    IF(prevP="""", """", 
      LET(
        d, D80 - prevP,
        sign, I"&amp;"F(d&gt;0, ""+"", ""–""),
        sign&amp;"" ""&amp;TEXT(ABS(d),""0"")&amp;"" уд/хв""
      )
    )
  )
)"),"")</f>
        <v/>
      </c>
      <c r="G80" s="39"/>
    </row>
    <row r="81">
      <c r="A81" s="40"/>
      <c r="B81" s="46"/>
      <c r="C81" s="41"/>
      <c r="D81" s="41"/>
      <c r="E81" s="17" t="str">
        <f>IFERROR(__xludf.DUMMYFUNCTION("IF(C81="""","""", 
  LET(
    dist, B81,
    currSec, VALUE(LEFT(C81,FIND("":"",C81)-1))*60 + VALUE(MID(C81,FIND("":"",C81)+1,10)),
    histT, IFERROR(FILTER(C$4:C80, B$4:B80=dist, C$4:C80&lt;&gt;""""),""""),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81" s="17" t="str">
        <f>IFERROR(__xludf.DUMMYFUNCTION("IF(D81="""","""", 
  LET(
    dist, B81,
    histP, IFERROR(FILTER(D$4:D80, B$4:B80=dist, D$4:D80&lt;&gt;""""),""""),
    prevP, IF(COUNTA(histP)=0, """", INDEX(histP, COUNTA(histP))),
    IF(prevP="""", """", 
      LET(
        d, D81 - prevP,
        sign, I"&amp;"F(d&gt;0, ""+"", ""–""),
        sign&amp;"" ""&amp;TEXT(ABS(d),""0"")&amp;"" уд/хв""
      )
    )
  )
)"),"")</f>
        <v/>
      </c>
      <c r="G81" s="39"/>
    </row>
    <row r="82">
      <c r="A82" s="40"/>
      <c r="B82" s="46"/>
      <c r="C82" s="41"/>
      <c r="D82" s="41"/>
      <c r="E82" s="17" t="str">
        <f>IFERROR(__xludf.DUMMYFUNCTION("IF(C82="""","""", 
  LET(
    dist, B82,
    currSec, VALUE(LEFT(C82,FIND("":"",C82)-1))*60 + VALUE(MID(C82,FIND("":"",C82)+1,10)),
    histT, IFERROR(FILTER(C$4:C81, B$4:B81=dist, C$4:C81&lt;&gt;""""),""""),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82" s="17" t="str">
        <f>IFERROR(__xludf.DUMMYFUNCTION("IF(D82="""","""", 
  LET(
    dist, B82,
    histP, IFERROR(FILTER(D$4:D81, B$4:B81=dist, D$4:D81&lt;&gt;""""),""""),
    prevP, IF(COUNTA(histP)=0, """", INDEX(histP, COUNTA(histP))),
    IF(prevP="""", """", 
      LET(
        d, D82 - prevP,
        sign, I"&amp;"F(d&gt;0, ""+"", ""–""),
        sign&amp;"" ""&amp;TEXT(ABS(d),""0"")&amp;"" уд/хв""
      )
    )
  )
)"),"")</f>
        <v/>
      </c>
      <c r="G82" s="39"/>
    </row>
    <row r="83">
      <c r="A83" s="40"/>
      <c r="B83" s="46"/>
      <c r="C83" s="41"/>
      <c r="D83" s="41"/>
      <c r="E83" s="17" t="str">
        <f>IFERROR(__xludf.DUMMYFUNCTION("IF(C83="""","""", 
  LET(
    dist, B83,
    currSec, VALUE(LEFT(C83,FIND("":"",C83)-1))*60 + VALUE(MID(C83,FIND("":"",C83)+1,10)),
    histT, IFERROR(FILTER(C$4:C82, B$4:B82=dist, C$4:C82&lt;&gt;""""),""""),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83" s="17" t="str">
        <f>IFERROR(__xludf.DUMMYFUNCTION("IF(D83="""","""", 
  LET(
    dist, B83,
    histP, IFERROR(FILTER(D$4:D82, B$4:B82=dist, D$4:D82&lt;&gt;""""),""""),
    prevP, IF(COUNTA(histP)=0, """", INDEX(histP, COUNTA(histP))),
    IF(prevP="""", """", 
      LET(
        d, D83 - prevP,
        sign, I"&amp;"F(d&gt;0, ""+"", ""–""),
        sign&amp;"" ""&amp;TEXT(ABS(d),""0"")&amp;"" уд/хв""
      )
    )
  )
)"),"")</f>
        <v/>
      </c>
      <c r="G83" s="39"/>
    </row>
    <row r="84">
      <c r="A84" s="40"/>
      <c r="B84" s="46"/>
      <c r="C84" s="41"/>
      <c r="D84" s="41"/>
      <c r="E84" s="17" t="str">
        <f>IFERROR(__xludf.DUMMYFUNCTION("IF(C84="""","""", 
  LET(
    dist, B84,
    currSec, VALUE(LEFT(C84,FIND("":"",C84)-1))*60 + VALUE(MID(C84,FIND("":"",C84)+1,10)),
    histT, IFERROR(FILTER(C$4:C83, B$4:B83=dist, C$4:C83&lt;&gt;""""),""""),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84" s="17" t="str">
        <f>IFERROR(__xludf.DUMMYFUNCTION("IF(D84="""","""", 
  LET(
    dist, B84,
    histP, IFERROR(FILTER(D$4:D83, B$4:B83=dist, D$4:D83&lt;&gt;""""),""""),
    prevP, IF(COUNTA(histP)=0, """", INDEX(histP, COUNTA(histP))),
    IF(prevP="""", """", 
      LET(
        d, D84 - prevP,
        sign, I"&amp;"F(d&gt;0, ""+"", ""–""),
        sign&amp;"" ""&amp;TEXT(ABS(d),""0"")&amp;"" уд/хв""
      )
    )
  )
)"),"")</f>
        <v/>
      </c>
      <c r="G84" s="39"/>
    </row>
    <row r="85">
      <c r="A85" s="40"/>
      <c r="B85" s="46"/>
      <c r="C85" s="41"/>
      <c r="D85" s="41"/>
      <c r="E85" s="17" t="str">
        <f>IFERROR(__xludf.DUMMYFUNCTION("IF(C85="""","""", 
  LET(
    dist, B85,
    currSec, VALUE(LEFT(C85,FIND("":"",C85)-1))*60 + VALUE(MID(C85,FIND("":"",C85)+1,10)),
    histT, IFERROR(FILTER(C$4:C84, B$4:B84=dist, C$4:C84&lt;&gt;""""),""""),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85" s="17" t="str">
        <f>IFERROR(__xludf.DUMMYFUNCTION("IF(D85="""","""", 
  LET(
    dist, B85,
    histP, IFERROR(FILTER(D$4:D84, B$4:B84=dist, D$4:D84&lt;&gt;""""),""""),
    prevP, IF(COUNTA(histP)=0, """", INDEX(histP, COUNTA(histP))),
    IF(prevP="""", """", 
      LET(
        d, D85 - prevP,
        sign, I"&amp;"F(d&gt;0, ""+"", ""–""),
        sign&amp;"" ""&amp;TEXT(ABS(d),""0"")&amp;"" уд/хв""
      )
    )
  )
)"),"")</f>
        <v/>
      </c>
      <c r="G85" s="39"/>
    </row>
    <row r="86">
      <c r="A86" s="40"/>
      <c r="B86" s="46"/>
      <c r="C86" s="41"/>
      <c r="D86" s="41"/>
      <c r="E86" s="17" t="str">
        <f>IFERROR(__xludf.DUMMYFUNCTION("IF(C86="""","""", 
  LET(
    dist, B86,
    currSec, VALUE(LEFT(C86,FIND("":"",C86)-1))*60 + VALUE(MID(C86,FIND("":"",C86)+1,10)),
    histT, IFERROR(FILTER(C$4:C85, B$4:B85=dist, C$4:C85&lt;&gt;""""),""""),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86" s="17" t="str">
        <f>IFERROR(__xludf.DUMMYFUNCTION("IF(D86="""","""", 
  LET(
    dist, B86,
    histP, IFERROR(FILTER(D$4:D85, B$4:B85=dist, D$4:D85&lt;&gt;""""),""""),
    prevP, IF(COUNTA(histP)=0, """", INDEX(histP, COUNTA(histP))),
    IF(prevP="""", """", 
      LET(
        d, D86 - prevP,
        sign, I"&amp;"F(d&gt;0, ""+"", ""–""),
        sign&amp;"" ""&amp;TEXT(ABS(d),""0"")&amp;"" уд/хв""
      )
    )
  )
)"),"")</f>
        <v/>
      </c>
      <c r="G86" s="39"/>
    </row>
    <row r="87">
      <c r="A87" s="40"/>
      <c r="B87" s="46"/>
      <c r="C87" s="41"/>
      <c r="D87" s="41"/>
      <c r="E87" s="17" t="str">
        <f>IFERROR(__xludf.DUMMYFUNCTION("IF(C87="""","""", 
  LET(
    dist, B87,
    currSec, VALUE(LEFT(C87,FIND("":"",C87)-1))*60 + VALUE(MID(C87,FIND("":"",C87)+1,10)),
    histT, IFERROR(FILTER(C$4:C86, B$4:B86=dist, C$4:C86&lt;&gt;""""),""""),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87" s="17" t="str">
        <f>IFERROR(__xludf.DUMMYFUNCTION("IF(D87="""","""", 
  LET(
    dist, B87,
    histP, IFERROR(FILTER(D$4:D86, B$4:B86=dist, D$4:D86&lt;&gt;""""),""""),
    prevP, IF(COUNTA(histP)=0, """", INDEX(histP, COUNTA(histP))),
    IF(prevP="""", """", 
      LET(
        d, D87 - prevP,
        sign, I"&amp;"F(d&gt;0, ""+"", ""–""),
        sign&amp;"" ""&amp;TEXT(ABS(d),""0"")&amp;"" уд/хв""
      )
    )
  )
)"),"")</f>
        <v/>
      </c>
      <c r="G87" s="39"/>
    </row>
    <row r="88">
      <c r="A88" s="40"/>
      <c r="B88" s="46"/>
      <c r="C88" s="41"/>
      <c r="D88" s="41"/>
      <c r="E88" s="17" t="str">
        <f>IFERROR(__xludf.DUMMYFUNCTION("IF(C88="""","""", 
  LET(
    dist, B88,
    currSec, VALUE(LEFT(C88,FIND("":"",C88)-1))*60 + VALUE(MID(C88,FIND("":"",C88)+1,10)),
    histT, IFERROR(FILTER(C$4:C87, B$4:B87=dist, C$4:C87&lt;&gt;""""),""""),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88" s="17" t="str">
        <f>IFERROR(__xludf.DUMMYFUNCTION("IF(D88="""","""", 
  LET(
    dist, B88,
    histP, IFERROR(FILTER(D$4:D87, B$4:B87=dist, D$4:D87&lt;&gt;""""),""""),
    prevP, IF(COUNTA(histP)=0, """", INDEX(histP, COUNTA(histP))),
    IF(prevP="""", """", 
      LET(
        d, D88 - prevP,
        sign, I"&amp;"F(d&gt;0, ""+"", ""–""),
        sign&amp;"" ""&amp;TEXT(ABS(d),""0"")&amp;"" уд/хв""
      )
    )
  )
)"),"")</f>
        <v/>
      </c>
      <c r="G88" s="39"/>
    </row>
    <row r="89">
      <c r="A89" s="40"/>
      <c r="B89" s="46"/>
      <c r="C89" s="41"/>
      <c r="D89" s="41"/>
      <c r="E89" s="17" t="str">
        <f>IFERROR(__xludf.DUMMYFUNCTION("IF(C89="""","""", 
  LET(
    dist, B89,
    currSec, VALUE(LEFT(C89,FIND("":"",C89)-1))*60 + VALUE(MID(C89,FIND("":"",C89)+1,10)),
    histT, IFERROR(FILTER(C$4:C88, B$4:B88=dist, C$4:C88&lt;&gt;""""),""""),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89" s="17" t="str">
        <f>IFERROR(__xludf.DUMMYFUNCTION("IF(D89="""","""", 
  LET(
    dist, B89,
    histP, IFERROR(FILTER(D$4:D88, B$4:B88=dist, D$4:D88&lt;&gt;""""),""""),
    prevP, IF(COUNTA(histP)=0, """", INDEX(histP, COUNTA(histP))),
    IF(prevP="""", """", 
      LET(
        d, D89 - prevP,
        sign, I"&amp;"F(d&gt;0, ""+"", ""–""),
        sign&amp;"" ""&amp;TEXT(ABS(d),""0"")&amp;"" уд/хв""
      )
    )
  )
)"),"")</f>
        <v/>
      </c>
      <c r="G89" s="39"/>
    </row>
    <row r="90">
      <c r="A90" s="40"/>
      <c r="B90" s="46"/>
      <c r="C90" s="41"/>
      <c r="D90" s="41"/>
      <c r="E90" s="17" t="str">
        <f>IFERROR(__xludf.DUMMYFUNCTION("IF(C90="""","""", 
  LET(
    dist, B90,
    currSec, VALUE(LEFT(C90,FIND("":"",C90)-1))*60 + VALUE(MID(C90,FIND("":"",C90)+1,10)),
    histT, IFERROR(FILTER(C$4:C89, B$4:B89=dist, C$4:C89&lt;&gt;""""),""""),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90" s="17" t="str">
        <f>IFERROR(__xludf.DUMMYFUNCTION("IF(D90="""","""", 
  LET(
    dist, B90,
    histP, IFERROR(FILTER(D$4:D89, B$4:B89=dist, D$4:D89&lt;&gt;""""),""""),
    prevP, IF(COUNTA(histP)=0, """", INDEX(histP, COUNTA(histP))),
    IF(prevP="""", """", 
      LET(
        d, D90 - prevP,
        sign, I"&amp;"F(d&gt;0, ""+"", ""–""),
        sign&amp;"" ""&amp;TEXT(ABS(d),""0"")&amp;"" уд/хв""
      )
    )
  )
)"),"")</f>
        <v/>
      </c>
      <c r="G90" s="39"/>
    </row>
    <row r="91">
      <c r="A91" s="40"/>
      <c r="B91" s="46"/>
      <c r="C91" s="41"/>
      <c r="D91" s="41"/>
      <c r="E91" s="17" t="str">
        <f>IFERROR(__xludf.DUMMYFUNCTION("IF(C91="""","""", 
  LET(
    dist, B91,
    currSec, VALUE(LEFT(C91,FIND("":"",C91)-1))*60 + VALUE(MID(C91,FIND("":"",C91)+1,10)),
    histT, IFERROR(FILTER(C$4:C90, B$4:B90=dist, C$4:C90&lt;&gt;""""),""""),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91" s="17" t="str">
        <f>IFERROR(__xludf.DUMMYFUNCTION("IF(D91="""","""", 
  LET(
    dist, B91,
    histP, IFERROR(FILTER(D$4:D90, B$4:B90=dist, D$4:D90&lt;&gt;""""),""""),
    prevP, IF(COUNTA(histP)=0, """", INDEX(histP, COUNTA(histP))),
    IF(prevP="""", """", 
      LET(
        d, D91 - prevP,
        sign, I"&amp;"F(d&gt;0, ""+"", ""–""),
        sign&amp;"" ""&amp;TEXT(ABS(d),""0"")&amp;"" уд/хв""
      )
    )
  )
)"),"")</f>
        <v/>
      </c>
      <c r="G91" s="39"/>
    </row>
    <row r="92">
      <c r="A92" s="40"/>
      <c r="B92" s="46"/>
      <c r="C92" s="41"/>
      <c r="D92" s="41"/>
      <c r="E92" s="17" t="str">
        <f>IFERROR(__xludf.DUMMYFUNCTION("IF(C92="""","""", 
  LET(
    dist, B92,
    currSec, VALUE(LEFT(C92,FIND("":"",C92)-1))*60 + VALUE(MID(C92,FIND("":"",C92)+1,10)),
    histT, IFERROR(FILTER(C$4:C91, B$4:B91=dist, C$4:C91&lt;&gt;""""),""""),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92" s="17" t="str">
        <f>IFERROR(__xludf.DUMMYFUNCTION("IF(D92="""","""", 
  LET(
    dist, B92,
    histP, IFERROR(FILTER(D$4:D91, B$4:B91=dist, D$4:D91&lt;&gt;""""),""""),
    prevP, IF(COUNTA(histP)=0, """", INDEX(histP, COUNTA(histP))),
    IF(prevP="""", """", 
      LET(
        d, D92 - prevP,
        sign, I"&amp;"F(d&gt;0, ""+"", ""–""),
        sign&amp;"" ""&amp;TEXT(ABS(d),""0"")&amp;"" уд/хв""
      )
    )
  )
)"),"")</f>
        <v/>
      </c>
      <c r="G92" s="39"/>
    </row>
    <row r="93">
      <c r="A93" s="40"/>
      <c r="B93" s="46"/>
      <c r="C93" s="41"/>
      <c r="D93" s="41"/>
      <c r="E93" s="17" t="str">
        <f>IFERROR(__xludf.DUMMYFUNCTION("IF(C93="""","""", 
  LET(
    dist, B93,
    currSec, VALUE(LEFT(C93,FIND("":"",C93)-1))*60 + VALUE(MID(C93,FIND("":"",C93)+1,10)),
    histT, IFERROR(FILTER(C$4:C92, B$4:B92=dist, C$4:C92&lt;&gt;""""),""""),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93" s="17" t="str">
        <f>IFERROR(__xludf.DUMMYFUNCTION("IF(D93="""","""", 
  LET(
    dist, B93,
    histP, IFERROR(FILTER(D$4:D92, B$4:B92=dist, D$4:D92&lt;&gt;""""),""""),
    prevP, IF(COUNTA(histP)=0, """", INDEX(histP, COUNTA(histP))),
    IF(prevP="""", """", 
      LET(
        d, D93 - prevP,
        sign, I"&amp;"F(d&gt;0, ""+"", ""–""),
        sign&amp;"" ""&amp;TEXT(ABS(d),""0"")&amp;"" уд/хв""
      )
    )
  )
)"),"")</f>
        <v/>
      </c>
      <c r="G93" s="39"/>
    </row>
    <row r="94">
      <c r="A94" s="40"/>
      <c r="B94" s="46"/>
      <c r="C94" s="41"/>
      <c r="D94" s="41"/>
      <c r="E94" s="17" t="str">
        <f>IFERROR(__xludf.DUMMYFUNCTION("IF(C94="""","""", 
  LET(
    dist, B94,
    currSec, VALUE(LEFT(C94,FIND("":"",C94)-1))*60 + VALUE(MID(C94,FIND("":"",C94)+1,10)),
    histT, IFERROR(FILTER(C$4:C93, B$4:B93=dist, C$4:C93&lt;&gt;""""),""""),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94" s="17" t="str">
        <f>IFERROR(__xludf.DUMMYFUNCTION("IF(D94="""","""", 
  LET(
    dist, B94,
    histP, IFERROR(FILTER(D$4:D93, B$4:B93=dist, D$4:D93&lt;&gt;""""),""""),
    prevP, IF(COUNTA(histP)=0, """", INDEX(histP, COUNTA(histP))),
    IF(prevP="""", """", 
      LET(
        d, D94 - prevP,
        sign, I"&amp;"F(d&gt;0, ""+"", ""–""),
        sign&amp;"" ""&amp;TEXT(ABS(d),""0"")&amp;"" уд/хв""
      )
    )
  )
)"),"")</f>
        <v/>
      </c>
      <c r="G94" s="39"/>
    </row>
    <row r="95">
      <c r="A95" s="40"/>
      <c r="B95" s="46"/>
      <c r="C95" s="41"/>
      <c r="D95" s="41"/>
      <c r="E95" s="17" t="str">
        <f>IFERROR(__xludf.DUMMYFUNCTION("IF(C95="""","""", 
  LET(
    dist, B95,
    currSec, VALUE(LEFT(C95,FIND("":"",C95)-1))*60 + VALUE(MID(C95,FIND("":"",C95)+1,10)),
    histT, IFERROR(FILTER(C$4:C94, B$4:B94=dist, C$4:C94&lt;&gt;""""),""""),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95" s="17" t="str">
        <f>IFERROR(__xludf.DUMMYFUNCTION("IF(D95="""","""", 
  LET(
    dist, B95,
    histP, IFERROR(FILTER(D$4:D94, B$4:B94=dist, D$4:D94&lt;&gt;""""),""""),
    prevP, IF(COUNTA(histP)=0, """", INDEX(histP, COUNTA(histP))),
    IF(prevP="""", """", 
      LET(
        d, D95 - prevP,
        sign, I"&amp;"F(d&gt;0, ""+"", ""–""),
        sign&amp;"" ""&amp;TEXT(ABS(d),""0"")&amp;"" уд/хв""
      )
    )
  )
)"),"")</f>
        <v/>
      </c>
      <c r="G95" s="39"/>
    </row>
    <row r="96">
      <c r="A96" s="40"/>
      <c r="B96" s="46"/>
      <c r="C96" s="41"/>
      <c r="D96" s="41"/>
      <c r="E96" s="17" t="str">
        <f>IFERROR(__xludf.DUMMYFUNCTION("IF(C96="""","""", 
  LET(
    dist, B96,
    currSec, VALUE(LEFT(C96,FIND("":"",C96)-1))*60 + VALUE(MID(C96,FIND("":"",C96)+1,10)),
    histT, IFERROR(FILTER(C$4:C95, B$4:B95=dist, C$4:C95&lt;&gt;""""),""""),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96" s="17" t="str">
        <f>IFERROR(__xludf.DUMMYFUNCTION("IF(D96="""","""", 
  LET(
    dist, B96,
    histP, IFERROR(FILTER(D$4:D95, B$4:B95=dist, D$4:D95&lt;&gt;""""),""""),
    prevP, IF(COUNTA(histP)=0, """", INDEX(histP, COUNTA(histP))),
    IF(prevP="""", """", 
      LET(
        d, D96 - prevP,
        sign, I"&amp;"F(d&gt;0, ""+"", ""–""),
        sign&amp;"" ""&amp;TEXT(ABS(d),""0"")&amp;"" уд/хв""
      )
    )
  )
)"),"")</f>
        <v/>
      </c>
      <c r="G96" s="39"/>
    </row>
    <row r="97">
      <c r="A97" s="40"/>
      <c r="B97" s="46"/>
      <c r="C97" s="41"/>
      <c r="D97" s="41"/>
      <c r="E97" s="17" t="str">
        <f>IFERROR(__xludf.DUMMYFUNCTION("IF(C97="""","""", 
  LET(
    dist, B97,
    currSec, VALUE(LEFT(C97,FIND("":"",C97)-1))*60 + VALUE(MID(C97,FIND("":"",C97)+1,10)),
    histT, IFERROR(FILTER(C$4:C96, B$4:B96=dist, C$4:C96&lt;&gt;""""),""""),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97" s="17" t="str">
        <f>IFERROR(__xludf.DUMMYFUNCTION("IF(D97="""","""", 
  LET(
    dist, B97,
    histP, IFERROR(FILTER(D$4:D96, B$4:B96=dist, D$4:D96&lt;&gt;""""),""""),
    prevP, IF(COUNTA(histP)=0, """", INDEX(histP, COUNTA(histP))),
    IF(prevP="""", """", 
      LET(
        d, D97 - prevP,
        sign, I"&amp;"F(d&gt;0, ""+"", ""–""),
        sign&amp;"" ""&amp;TEXT(ABS(d),""0"")&amp;"" уд/хв""
      )
    )
  )
)"),"")</f>
        <v/>
      </c>
      <c r="G97" s="39"/>
    </row>
    <row r="98">
      <c r="A98" s="40"/>
      <c r="B98" s="46"/>
      <c r="C98" s="41"/>
      <c r="D98" s="41"/>
      <c r="E98" s="17" t="str">
        <f>IFERROR(__xludf.DUMMYFUNCTION("IF(C98="""","""", 
  LET(
    dist, B98,
    currSec, VALUE(LEFT(C98,FIND("":"",C98)-1))*60 + VALUE(MID(C98,FIND("":"",C98)+1,10)),
    histT, IFERROR(FILTER(C$4:C97, B$4:B97=dist, C$4:C97&lt;&gt;""""),""""),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98" s="17" t="str">
        <f>IFERROR(__xludf.DUMMYFUNCTION("IF(D98="""","""", 
  LET(
    dist, B98,
    histP, IFERROR(FILTER(D$4:D97, B$4:B97=dist, D$4:D97&lt;&gt;""""),""""),
    prevP, IF(COUNTA(histP)=0, """", INDEX(histP, COUNTA(histP))),
    IF(prevP="""", """", 
      LET(
        d, D98 - prevP,
        sign, I"&amp;"F(d&gt;0, ""+"", ""–""),
        sign&amp;"" ""&amp;TEXT(ABS(d),""0"")&amp;"" уд/хв""
      )
    )
  )
)"),"")</f>
        <v/>
      </c>
      <c r="G98" s="39"/>
    </row>
    <row r="99">
      <c r="A99" s="40"/>
      <c r="B99" s="46"/>
      <c r="C99" s="41"/>
      <c r="D99" s="41"/>
      <c r="E99" s="17" t="str">
        <f>IFERROR(__xludf.DUMMYFUNCTION("IF(C99="""","""", 
  LET(
    dist, B99,
    currSec, VALUE(LEFT(C99,FIND("":"",C99)-1))*60 + VALUE(MID(C99,FIND("":"",C99)+1,10)),
    histT, IFERROR(FILTER(C$4:C98, B$4:B98=dist, C$4:C98&lt;&gt;""""),""""),
    prevStr, IF(COUNTA(histT)=0, """", INDEX(histT, "&amp;"COUNTA(histT))),
    IF(prevStr="""", """", 
      LET(
        prevSec, VALUE(LEFT(prevStr,FIND("":"",prevStr)-1))*60 + VALUE(MID(prevStr,FIND("":"",prevStr)+1,10)),
        d, currSec - prevSec,
        sign, IF(d&gt;0, ""+"", ""–""),
        IF(ABS(d)&lt;60,"&amp;" sign&amp;"" ""&amp;TEXT(ABS(d),""0"")&amp;"" сек"", sign&amp;"" ""&amp;TEXT(ABS(d)/86400,""m:ss""))
      )
    )
  )
)"),"")</f>
        <v/>
      </c>
      <c r="F99" s="17" t="str">
        <f>IFERROR(__xludf.DUMMYFUNCTION("IF(D99="""","""", 
  LET(
    dist, B99,
    histP, IFERROR(FILTER(D$4:D98, B$4:B98=dist, D$4:D98&lt;&gt;""""),""""),
    prevP, IF(COUNTA(histP)=0, """", INDEX(histP, COUNTA(histP))),
    IF(prevP="""", """", 
      LET(
        d, D99 - prevP,
        sign, I"&amp;"F(d&gt;0, ""+"", ""–""),
        sign&amp;"" ""&amp;TEXT(ABS(d),""0"")&amp;"" уд/хв""
      )
    )
  )
)"),"")</f>
        <v/>
      </c>
      <c r="G99" s="39"/>
    </row>
    <row r="100">
      <c r="A100" s="40"/>
      <c r="B100" s="46"/>
      <c r="C100" s="41"/>
      <c r="D100" s="41"/>
      <c r="E100" s="17" t="str">
        <f>IFERROR(__xludf.DUMMYFUNCTION("IF(C100="""","""", 
  LET(
    dist, B100,
    currSec, VALUE(LEFT(C100,FIND("":"",C100)-1))*60 + VALUE(MID(C100,FIND("":"",C100)+1,10)),
    histT, IFERROR(FILTER(C$4:C99, B$4:B99=dist, C$4:C99&lt;&gt;""""),""""),
    prevStr, IF(COUNTA(histT)=0, """", INDEX(h"&amp;"istT, COUNTA(histT))),
    IF(prevStr="""", """", 
      LET(
        prevSec, VALUE(LEFT(prevStr,FIND("":"",prevStr)-1))*60 + VALUE(MID(prevStr,FIND("":"",prevStr)+1,10)),
        d, currSec - prevSec,
        sign, IF(d&gt;0, ""+"", ""–""),
        IF(ABS("&amp;"d)&lt;60, sign&amp;"" ""&amp;TEXT(ABS(d),""0"")&amp;"" сек"", sign&amp;"" ""&amp;TEXT(ABS(d)/86400,""m:ss""))
      )
    )
  )
)"),"")</f>
        <v/>
      </c>
      <c r="F100" s="17" t="str">
        <f>IFERROR(__xludf.DUMMYFUNCTION("IF(D100="""","""", 
  LET(
    dist, B100,
    histP, IFERROR(FILTER(D$4:D99, B$4:B99=dist, D$4:D99&lt;&gt;""""),""""),
    prevP, IF(COUNTA(histP)=0, """", INDEX(histP, COUNTA(histP))),
    IF(prevP="""", """", 
      LET(
        d, D100 - prevP,
        sign"&amp;", IF(d&gt;0, ""+"", ""–""),
        sign&amp;"" ""&amp;TEXT(ABS(d),""0"")&amp;"" уд/хв""
      )
    )
  )
)"),"")</f>
        <v/>
      </c>
      <c r="G100" s="39"/>
    </row>
  </sheetData>
  <mergeCells count="3">
    <mergeCell ref="A1:B1"/>
    <mergeCell ref="C1:F1"/>
    <mergeCell ref="E3:F3"/>
  </mergeCells>
  <conditionalFormatting sqref="E4:F100">
    <cfRule type="containsText" dxfId="0" priority="1" operator="containsText" text="–">
      <formula>NOT(ISERROR(SEARCH(("–"),(E4))))</formula>
    </cfRule>
  </conditionalFormatting>
  <conditionalFormatting sqref="E4:F100">
    <cfRule type="containsText" dxfId="1" priority="2" operator="containsText" text="+">
      <formula>NOT(ISERROR(SEARCH(("+"),(E4))))</formula>
    </cfRule>
  </conditionalFormatting>
  <dataValidations>
    <dataValidation type="list" allowBlank="1" showErrorMessage="1" sqref="B4:B100">
      <formula1>"3000,2000,1500,1000"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47" t="s">
        <v>34</v>
      </c>
      <c r="C1" s="31" t="s">
        <v>35</v>
      </c>
      <c r="I1" s="31" t="s">
        <v>21</v>
      </c>
    </row>
    <row r="2">
      <c r="A2" s="32"/>
      <c r="B2" s="32"/>
      <c r="C2" s="32"/>
      <c r="D2" s="32"/>
      <c r="E2" s="32"/>
      <c r="F2" s="32"/>
      <c r="G2" s="32"/>
      <c r="H2" s="32"/>
      <c r="I2" s="32"/>
    </row>
    <row r="3">
      <c r="A3" s="33" t="s">
        <v>2</v>
      </c>
      <c r="B3" s="33" t="s">
        <v>3</v>
      </c>
      <c r="C3" s="33">
        <v>1.0</v>
      </c>
      <c r="D3" s="33">
        <v>2.0</v>
      </c>
      <c r="E3" s="33">
        <v>3.0</v>
      </c>
      <c r="F3" s="33">
        <v>4.0</v>
      </c>
      <c r="G3" s="34" t="s">
        <v>4</v>
      </c>
      <c r="H3" s="35" t="s">
        <v>5</v>
      </c>
      <c r="I3" s="36" t="s">
        <v>22</v>
      </c>
    </row>
    <row r="4">
      <c r="A4" s="37"/>
      <c r="B4" s="17"/>
      <c r="C4" s="18"/>
      <c r="D4" s="18"/>
      <c r="E4" s="18"/>
      <c r="F4" s="18"/>
      <c r="G4" s="48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8"/>
    </row>
    <row r="5">
      <c r="A5" s="37"/>
      <c r="B5" s="17"/>
      <c r="C5" s="18"/>
      <c r="D5" s="18"/>
      <c r="E5" s="18"/>
      <c r="F5" s="18"/>
      <c r="G5" s="48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9"/>
    </row>
    <row r="6">
      <c r="A6" s="37"/>
      <c r="B6" s="17"/>
      <c r="C6" s="18"/>
      <c r="D6" s="18"/>
      <c r="E6" s="18"/>
      <c r="F6" s="18"/>
      <c r="G6" s="48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9"/>
    </row>
    <row r="7">
      <c r="A7" s="37"/>
      <c r="B7" s="17"/>
      <c r="C7" s="18"/>
      <c r="D7" s="18"/>
      <c r="E7" s="18"/>
      <c r="F7" s="18"/>
      <c r="G7" s="48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9"/>
    </row>
    <row r="8">
      <c r="A8" s="37"/>
      <c r="B8" s="17"/>
      <c r="C8" s="18"/>
      <c r="D8" s="18"/>
      <c r="E8" s="18"/>
      <c r="F8" s="18"/>
      <c r="G8" s="48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9"/>
    </row>
    <row r="9">
      <c r="A9" s="37"/>
      <c r="B9" s="17"/>
      <c r="C9" s="18"/>
      <c r="D9" s="18"/>
      <c r="E9" s="18"/>
      <c r="F9" s="18"/>
      <c r="G9" s="48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9"/>
    </row>
    <row r="10">
      <c r="A10" s="37"/>
      <c r="B10" s="17"/>
      <c r="C10" s="18"/>
      <c r="D10" s="18"/>
      <c r="E10" s="18"/>
      <c r="F10" s="18"/>
      <c r="G10" s="48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9"/>
    </row>
    <row r="11">
      <c r="A11" s="40"/>
      <c r="B11" s="17"/>
      <c r="C11" s="41"/>
      <c r="D11" s="41"/>
      <c r="E11" s="41"/>
      <c r="F11" s="41"/>
      <c r="G11" s="48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9"/>
    </row>
    <row r="12">
      <c r="A12" s="40"/>
      <c r="B12" s="46"/>
      <c r="C12" s="41"/>
      <c r="D12" s="41"/>
      <c r="E12" s="41"/>
      <c r="F12" s="41"/>
      <c r="G12" s="48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9"/>
    </row>
    <row r="13">
      <c r="A13" s="40"/>
      <c r="B13" s="46"/>
      <c r="C13" s="41"/>
      <c r="D13" s="41"/>
      <c r="E13" s="41"/>
      <c r="F13" s="41"/>
      <c r="G13" s="48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9"/>
    </row>
    <row r="14">
      <c r="A14" s="37"/>
      <c r="B14" s="17"/>
      <c r="C14" s="41"/>
      <c r="D14" s="41"/>
      <c r="E14" s="41"/>
      <c r="F14" s="41"/>
      <c r="G14" s="48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9"/>
    </row>
    <row r="15">
      <c r="A15" s="40"/>
      <c r="B15" s="46"/>
      <c r="C15" s="41"/>
      <c r="D15" s="41"/>
      <c r="E15" s="41"/>
      <c r="F15" s="41"/>
      <c r="G15" s="48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9"/>
    </row>
    <row r="16">
      <c r="A16" s="40"/>
      <c r="B16" s="46"/>
      <c r="C16" s="41"/>
      <c r="D16" s="41"/>
      <c r="E16" s="41"/>
      <c r="F16" s="41"/>
      <c r="G16" s="48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9"/>
    </row>
    <row r="17">
      <c r="A17" s="40"/>
      <c r="B17" s="46"/>
      <c r="C17" s="41"/>
      <c r="D17" s="41"/>
      <c r="E17" s="41"/>
      <c r="F17" s="41"/>
      <c r="G17" s="48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9"/>
    </row>
    <row r="18">
      <c r="A18" s="40"/>
      <c r="B18" s="46"/>
      <c r="C18" s="41"/>
      <c r="D18" s="41"/>
      <c r="E18" s="41"/>
      <c r="F18" s="41"/>
      <c r="G18" s="48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9"/>
    </row>
    <row r="19">
      <c r="A19" s="40"/>
      <c r="B19" s="46"/>
      <c r="C19" s="41"/>
      <c r="D19" s="41"/>
      <c r="E19" s="41"/>
      <c r="F19" s="41"/>
      <c r="G19" s="48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9"/>
    </row>
    <row r="20">
      <c r="A20" s="40"/>
      <c r="B20" s="46"/>
      <c r="C20" s="41"/>
      <c r="D20" s="41"/>
      <c r="E20" s="41"/>
      <c r="F20" s="41"/>
      <c r="G20" s="48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9"/>
    </row>
    <row r="21">
      <c r="A21" s="40"/>
      <c r="B21" s="46"/>
      <c r="C21" s="41"/>
      <c r="D21" s="41"/>
      <c r="E21" s="41"/>
      <c r="F21" s="41"/>
      <c r="G21" s="48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9"/>
    </row>
    <row r="22">
      <c r="A22" s="40"/>
      <c r="B22" s="46"/>
      <c r="C22" s="41"/>
      <c r="D22" s="41"/>
      <c r="E22" s="41"/>
      <c r="F22" s="41"/>
      <c r="G22" s="48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9"/>
    </row>
    <row r="23">
      <c r="A23" s="40"/>
      <c r="B23" s="46"/>
      <c r="C23" s="41"/>
      <c r="D23" s="41"/>
      <c r="E23" s="41"/>
      <c r="F23" s="41"/>
      <c r="G23" s="48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9"/>
    </row>
    <row r="24">
      <c r="A24" s="40"/>
      <c r="B24" s="46"/>
      <c r="C24" s="41"/>
      <c r="D24" s="41"/>
      <c r="E24" s="41"/>
      <c r="F24" s="41"/>
      <c r="G24" s="48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9"/>
    </row>
    <row r="25">
      <c r="A25" s="40"/>
      <c r="B25" s="46"/>
      <c r="C25" s="41"/>
      <c r="D25" s="41"/>
      <c r="E25" s="41"/>
      <c r="F25" s="41"/>
      <c r="G25" s="48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9"/>
    </row>
    <row r="26">
      <c r="A26" s="40"/>
      <c r="B26" s="46"/>
      <c r="C26" s="41"/>
      <c r="D26" s="41"/>
      <c r="E26" s="41"/>
      <c r="F26" s="41"/>
      <c r="G26" s="48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9"/>
    </row>
    <row r="27">
      <c r="A27" s="40"/>
      <c r="B27" s="46"/>
      <c r="C27" s="41"/>
      <c r="D27" s="41"/>
      <c r="E27" s="41"/>
      <c r="F27" s="41"/>
      <c r="G27" s="48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9"/>
    </row>
    <row r="28">
      <c r="A28" s="40"/>
      <c r="B28" s="46"/>
      <c r="C28" s="41"/>
      <c r="D28" s="41"/>
      <c r="E28" s="41"/>
      <c r="F28" s="41"/>
      <c r="G28" s="48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9"/>
    </row>
    <row r="29">
      <c r="A29" s="40"/>
      <c r="B29" s="46"/>
      <c r="C29" s="41"/>
      <c r="D29" s="41"/>
      <c r="E29" s="41"/>
      <c r="F29" s="41"/>
      <c r="G29" s="48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9"/>
    </row>
    <row r="30">
      <c r="A30" s="40"/>
      <c r="B30" s="46"/>
      <c r="C30" s="41"/>
      <c r="D30" s="41"/>
      <c r="E30" s="41"/>
      <c r="F30" s="41"/>
      <c r="G30" s="48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9"/>
    </row>
    <row r="31">
      <c r="A31" s="40"/>
      <c r="B31" s="46"/>
      <c r="C31" s="41"/>
      <c r="D31" s="41"/>
      <c r="E31" s="41"/>
      <c r="F31" s="41"/>
      <c r="G31" s="48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9"/>
    </row>
    <row r="32">
      <c r="A32" s="40"/>
      <c r="B32" s="46"/>
      <c r="C32" s="41"/>
      <c r="D32" s="41"/>
      <c r="E32" s="41"/>
      <c r="F32" s="41"/>
      <c r="G32" s="48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9"/>
    </row>
    <row r="33">
      <c r="A33" s="40"/>
      <c r="B33" s="46"/>
      <c r="C33" s="41"/>
      <c r="D33" s="41"/>
      <c r="E33" s="41"/>
      <c r="F33" s="41"/>
      <c r="G33" s="48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9"/>
    </row>
    <row r="34">
      <c r="A34" s="40"/>
      <c r="B34" s="46"/>
      <c r="C34" s="41"/>
      <c r="D34" s="41"/>
      <c r="E34" s="41"/>
      <c r="F34" s="41"/>
      <c r="G34" s="48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9"/>
    </row>
    <row r="35">
      <c r="A35" s="40"/>
      <c r="B35" s="46"/>
      <c r="C35" s="41"/>
      <c r="D35" s="41"/>
      <c r="E35" s="41"/>
      <c r="F35" s="41"/>
      <c r="G35" s="48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9"/>
    </row>
    <row r="36">
      <c r="A36" s="40"/>
      <c r="B36" s="46"/>
      <c r="C36" s="41"/>
      <c r="D36" s="41"/>
      <c r="E36" s="41"/>
      <c r="F36" s="41"/>
      <c r="G36" s="48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9"/>
    </row>
    <row r="37">
      <c r="A37" s="40"/>
      <c r="B37" s="46"/>
      <c r="C37" s="41"/>
      <c r="D37" s="41"/>
      <c r="E37" s="41"/>
      <c r="F37" s="41"/>
      <c r="G37" s="48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9"/>
    </row>
    <row r="38">
      <c r="A38" s="40"/>
      <c r="B38" s="46"/>
      <c r="C38" s="41"/>
      <c r="D38" s="41"/>
      <c r="E38" s="41"/>
      <c r="F38" s="41"/>
      <c r="G38" s="48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9"/>
    </row>
    <row r="39">
      <c r="A39" s="40"/>
      <c r="B39" s="46"/>
      <c r="C39" s="41"/>
      <c r="D39" s="41"/>
      <c r="E39" s="41"/>
      <c r="F39" s="41"/>
      <c r="G39" s="48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9"/>
    </row>
    <row r="40">
      <c r="A40" s="40"/>
      <c r="B40" s="46"/>
      <c r="C40" s="41"/>
      <c r="D40" s="41"/>
      <c r="E40" s="41"/>
      <c r="F40" s="41"/>
      <c r="G40" s="48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9"/>
    </row>
    <row r="41">
      <c r="A41" s="40"/>
      <c r="B41" s="46"/>
      <c r="C41" s="41"/>
      <c r="D41" s="41"/>
      <c r="E41" s="41"/>
      <c r="F41" s="41"/>
      <c r="G41" s="48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9"/>
    </row>
    <row r="42">
      <c r="A42" s="40"/>
      <c r="B42" s="46"/>
      <c r="C42" s="41"/>
      <c r="D42" s="41"/>
      <c r="E42" s="41"/>
      <c r="F42" s="41"/>
      <c r="G42" s="48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9"/>
    </row>
    <row r="43">
      <c r="A43" s="40"/>
      <c r="B43" s="46"/>
      <c r="C43" s="41"/>
      <c r="D43" s="41"/>
      <c r="E43" s="41"/>
      <c r="F43" s="41"/>
      <c r="G43" s="48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9"/>
    </row>
    <row r="44">
      <c r="A44" s="40"/>
      <c r="B44" s="46"/>
      <c r="C44" s="41"/>
      <c r="D44" s="41"/>
      <c r="E44" s="41"/>
      <c r="F44" s="41"/>
      <c r="G44" s="48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9"/>
    </row>
    <row r="45">
      <c r="A45" s="40"/>
      <c r="B45" s="46"/>
      <c r="C45" s="41"/>
      <c r="D45" s="41"/>
      <c r="E45" s="41"/>
      <c r="F45" s="41"/>
      <c r="G45" s="48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9"/>
    </row>
    <row r="46">
      <c r="A46" s="40"/>
      <c r="B46" s="46"/>
      <c r="C46" s="41"/>
      <c r="D46" s="41"/>
      <c r="E46" s="41"/>
      <c r="F46" s="41"/>
      <c r="G46" s="48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9"/>
    </row>
    <row r="47">
      <c r="A47" s="40"/>
      <c r="B47" s="46"/>
      <c r="C47" s="41"/>
      <c r="D47" s="41"/>
      <c r="E47" s="41"/>
      <c r="F47" s="41"/>
      <c r="G47" s="48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9"/>
    </row>
    <row r="48">
      <c r="A48" s="40"/>
      <c r="B48" s="46"/>
      <c r="C48" s="41"/>
      <c r="D48" s="41"/>
      <c r="E48" s="41"/>
      <c r="F48" s="41"/>
      <c r="G48" s="48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9"/>
    </row>
    <row r="49">
      <c r="A49" s="40"/>
      <c r="B49" s="46"/>
      <c r="C49" s="41"/>
      <c r="D49" s="41"/>
      <c r="E49" s="41"/>
      <c r="F49" s="41"/>
      <c r="G49" s="48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9"/>
    </row>
    <row r="50">
      <c r="A50" s="40"/>
      <c r="B50" s="46"/>
      <c r="C50" s="41"/>
      <c r="D50" s="41"/>
      <c r="E50" s="41"/>
      <c r="F50" s="41"/>
      <c r="G50" s="48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9"/>
    </row>
    <row r="51">
      <c r="A51" s="40"/>
      <c r="B51" s="46"/>
      <c r="C51" s="41"/>
      <c r="D51" s="41"/>
      <c r="E51" s="41"/>
      <c r="F51" s="41"/>
      <c r="G51" s="48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9"/>
    </row>
    <row r="52">
      <c r="A52" s="40"/>
      <c r="B52" s="46"/>
      <c r="C52" s="41"/>
      <c r="D52" s="41"/>
      <c r="E52" s="41"/>
      <c r="F52" s="41"/>
      <c r="G52" s="48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9"/>
    </row>
    <row r="53">
      <c r="A53" s="40"/>
      <c r="B53" s="46"/>
      <c r="C53" s="41"/>
      <c r="D53" s="41"/>
      <c r="E53" s="41"/>
      <c r="F53" s="41"/>
      <c r="G53" s="48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9"/>
    </row>
    <row r="54">
      <c r="A54" s="40"/>
      <c r="B54" s="46"/>
      <c r="C54" s="41"/>
      <c r="D54" s="41"/>
      <c r="E54" s="41"/>
      <c r="F54" s="41"/>
      <c r="G54" s="48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9"/>
    </row>
    <row r="55">
      <c r="A55" s="40"/>
      <c r="B55" s="46"/>
      <c r="C55" s="41"/>
      <c r="D55" s="41"/>
      <c r="E55" s="41"/>
      <c r="F55" s="41"/>
      <c r="G55" s="48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9"/>
    </row>
    <row r="56">
      <c r="A56" s="40"/>
      <c r="B56" s="46"/>
      <c r="C56" s="41"/>
      <c r="D56" s="41"/>
      <c r="E56" s="41"/>
      <c r="F56" s="41"/>
      <c r="G56" s="48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9"/>
    </row>
    <row r="57">
      <c r="A57" s="40"/>
      <c r="B57" s="46"/>
      <c r="C57" s="41"/>
      <c r="D57" s="41"/>
      <c r="E57" s="41"/>
      <c r="F57" s="41"/>
      <c r="G57" s="48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9"/>
    </row>
    <row r="58">
      <c r="A58" s="40"/>
      <c r="B58" s="46"/>
      <c r="C58" s="41"/>
      <c r="D58" s="41"/>
      <c r="E58" s="41"/>
      <c r="F58" s="41"/>
      <c r="G58" s="48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9"/>
    </row>
    <row r="59">
      <c r="A59" s="40"/>
      <c r="B59" s="46"/>
      <c r="C59" s="41"/>
      <c r="D59" s="41"/>
      <c r="E59" s="41"/>
      <c r="F59" s="41"/>
      <c r="G59" s="48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9"/>
    </row>
    <row r="60">
      <c r="A60" s="40"/>
      <c r="B60" s="46"/>
      <c r="C60" s="41"/>
      <c r="D60" s="41"/>
      <c r="E60" s="41"/>
      <c r="F60" s="41"/>
      <c r="G60" s="48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9"/>
    </row>
    <row r="61">
      <c r="A61" s="40"/>
      <c r="B61" s="46"/>
      <c r="C61" s="41"/>
      <c r="D61" s="41"/>
      <c r="E61" s="41"/>
      <c r="F61" s="41"/>
      <c r="G61" s="48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9"/>
    </row>
    <row r="62">
      <c r="A62" s="40"/>
      <c r="B62" s="46"/>
      <c r="C62" s="41"/>
      <c r="D62" s="41"/>
      <c r="E62" s="41"/>
      <c r="F62" s="41"/>
      <c r="G62" s="48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9"/>
    </row>
    <row r="63">
      <c r="A63" s="40"/>
      <c r="B63" s="46"/>
      <c r="C63" s="41"/>
      <c r="D63" s="41"/>
      <c r="E63" s="41"/>
      <c r="F63" s="41"/>
      <c r="G63" s="48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9"/>
    </row>
    <row r="64">
      <c r="A64" s="40"/>
      <c r="B64" s="46"/>
      <c r="C64" s="41"/>
      <c r="D64" s="41"/>
      <c r="E64" s="41"/>
      <c r="F64" s="41"/>
      <c r="G64" s="48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9"/>
    </row>
    <row r="65">
      <c r="A65" s="40"/>
      <c r="B65" s="46"/>
      <c r="C65" s="41"/>
      <c r="D65" s="41"/>
      <c r="E65" s="41"/>
      <c r="F65" s="41"/>
      <c r="G65" s="48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9"/>
    </row>
    <row r="66">
      <c r="A66" s="40"/>
      <c r="B66" s="46"/>
      <c r="C66" s="41"/>
      <c r="D66" s="41"/>
      <c r="E66" s="41"/>
      <c r="F66" s="41"/>
      <c r="G66" s="48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9"/>
    </row>
    <row r="67">
      <c r="A67" s="40"/>
      <c r="B67" s="46"/>
      <c r="C67" s="41"/>
      <c r="D67" s="41"/>
      <c r="E67" s="41"/>
      <c r="F67" s="41"/>
      <c r="G67" s="48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9"/>
    </row>
    <row r="68">
      <c r="A68" s="40"/>
      <c r="B68" s="46"/>
      <c r="C68" s="41"/>
      <c r="D68" s="41"/>
      <c r="E68" s="41"/>
      <c r="F68" s="41"/>
      <c r="G68" s="48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9"/>
    </row>
    <row r="69">
      <c r="A69" s="40"/>
      <c r="B69" s="46"/>
      <c r="C69" s="41"/>
      <c r="D69" s="41"/>
      <c r="E69" s="41"/>
      <c r="F69" s="41"/>
      <c r="G69" s="48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9"/>
    </row>
    <row r="70">
      <c r="A70" s="40"/>
      <c r="B70" s="46"/>
      <c r="C70" s="41"/>
      <c r="D70" s="41"/>
      <c r="E70" s="41"/>
      <c r="F70" s="41"/>
      <c r="G70" s="48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9"/>
    </row>
    <row r="71">
      <c r="A71" s="40"/>
      <c r="B71" s="46"/>
      <c r="C71" s="41"/>
      <c r="D71" s="41"/>
      <c r="E71" s="41"/>
      <c r="F71" s="41"/>
      <c r="G71" s="48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9"/>
    </row>
    <row r="72">
      <c r="A72" s="40"/>
      <c r="B72" s="46"/>
      <c r="C72" s="41"/>
      <c r="D72" s="41"/>
      <c r="E72" s="41"/>
      <c r="F72" s="41"/>
      <c r="G72" s="48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9"/>
    </row>
    <row r="73">
      <c r="A73" s="40"/>
      <c r="B73" s="46"/>
      <c r="C73" s="41"/>
      <c r="D73" s="41"/>
      <c r="E73" s="41"/>
      <c r="F73" s="41"/>
      <c r="G73" s="48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9"/>
    </row>
    <row r="74">
      <c r="A74" s="40"/>
      <c r="B74" s="46"/>
      <c r="C74" s="41"/>
      <c r="D74" s="41"/>
      <c r="E74" s="41"/>
      <c r="F74" s="41"/>
      <c r="G74" s="48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9"/>
    </row>
    <row r="75">
      <c r="A75" s="40"/>
      <c r="B75" s="46"/>
      <c r="C75" s="41"/>
      <c r="D75" s="41"/>
      <c r="E75" s="41"/>
      <c r="F75" s="41"/>
      <c r="G75" s="48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9"/>
    </row>
    <row r="76">
      <c r="A76" s="40"/>
      <c r="B76" s="46"/>
      <c r="C76" s="41"/>
      <c r="D76" s="41"/>
      <c r="E76" s="41"/>
      <c r="F76" s="41"/>
      <c r="G76" s="48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9"/>
    </row>
    <row r="77">
      <c r="A77" s="40"/>
      <c r="B77" s="46"/>
      <c r="C77" s="41"/>
      <c r="D77" s="41"/>
      <c r="E77" s="41"/>
      <c r="F77" s="41"/>
      <c r="G77" s="48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9"/>
    </row>
    <row r="78">
      <c r="A78" s="40"/>
      <c r="B78" s="46"/>
      <c r="C78" s="41"/>
      <c r="D78" s="41"/>
      <c r="E78" s="41"/>
      <c r="F78" s="41"/>
      <c r="G78" s="48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9"/>
    </row>
    <row r="79">
      <c r="A79" s="40"/>
      <c r="B79" s="46"/>
      <c r="C79" s="41"/>
      <c r="D79" s="41"/>
      <c r="E79" s="41"/>
      <c r="F79" s="41"/>
      <c r="G79" s="48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9"/>
    </row>
    <row r="80">
      <c r="A80" s="40"/>
      <c r="B80" s="46"/>
      <c r="C80" s="41"/>
      <c r="D80" s="41"/>
      <c r="E80" s="41"/>
      <c r="F80" s="41"/>
      <c r="G80" s="48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9"/>
    </row>
    <row r="81">
      <c r="A81" s="40"/>
      <c r="B81" s="46"/>
      <c r="C81" s="41"/>
      <c r="D81" s="41"/>
      <c r="E81" s="41"/>
      <c r="F81" s="41"/>
      <c r="G81" s="48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9"/>
    </row>
    <row r="82">
      <c r="A82" s="40"/>
      <c r="B82" s="46"/>
      <c r="C82" s="41"/>
      <c r="D82" s="41"/>
      <c r="E82" s="41"/>
      <c r="F82" s="41"/>
      <c r="G82" s="48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9"/>
    </row>
    <row r="83">
      <c r="A83" s="40"/>
      <c r="B83" s="46"/>
      <c r="C83" s="41"/>
      <c r="D83" s="41"/>
      <c r="E83" s="41"/>
      <c r="F83" s="41"/>
      <c r="G83" s="48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9"/>
    </row>
    <row r="84">
      <c r="A84" s="40"/>
      <c r="B84" s="46"/>
      <c r="C84" s="41"/>
      <c r="D84" s="41"/>
      <c r="E84" s="41"/>
      <c r="F84" s="41"/>
      <c r="G84" s="48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9"/>
    </row>
    <row r="85">
      <c r="A85" s="40"/>
      <c r="B85" s="46"/>
      <c r="C85" s="41"/>
      <c r="D85" s="41"/>
      <c r="E85" s="41"/>
      <c r="F85" s="41"/>
      <c r="G85" s="48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9"/>
    </row>
    <row r="86">
      <c r="A86" s="40"/>
      <c r="B86" s="46"/>
      <c r="C86" s="41"/>
      <c r="D86" s="41"/>
      <c r="E86" s="41"/>
      <c r="F86" s="41"/>
      <c r="G86" s="48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9"/>
    </row>
    <row r="87">
      <c r="A87" s="40"/>
      <c r="B87" s="46"/>
      <c r="C87" s="41"/>
      <c r="D87" s="41"/>
      <c r="E87" s="41"/>
      <c r="F87" s="41"/>
      <c r="G87" s="48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9"/>
    </row>
    <row r="88">
      <c r="A88" s="40"/>
      <c r="B88" s="46"/>
      <c r="C88" s="41"/>
      <c r="D88" s="41"/>
      <c r="E88" s="41"/>
      <c r="F88" s="41"/>
      <c r="G88" s="48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9"/>
    </row>
    <row r="89">
      <c r="A89" s="40"/>
      <c r="B89" s="46"/>
      <c r="C89" s="41"/>
      <c r="D89" s="41"/>
      <c r="E89" s="41"/>
      <c r="F89" s="41"/>
      <c r="G89" s="48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9"/>
    </row>
    <row r="90">
      <c r="A90" s="40"/>
      <c r="B90" s="46"/>
      <c r="C90" s="41"/>
      <c r="D90" s="41"/>
      <c r="E90" s="41"/>
      <c r="F90" s="41"/>
      <c r="G90" s="48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9"/>
    </row>
    <row r="91">
      <c r="A91" s="40"/>
      <c r="B91" s="46"/>
      <c r="C91" s="41"/>
      <c r="D91" s="41"/>
      <c r="E91" s="41"/>
      <c r="F91" s="41"/>
      <c r="G91" s="48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9"/>
    </row>
    <row r="92">
      <c r="A92" s="40"/>
      <c r="B92" s="46"/>
      <c r="C92" s="41"/>
      <c r="D92" s="41"/>
      <c r="E92" s="41"/>
      <c r="F92" s="41"/>
      <c r="G92" s="48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9"/>
    </row>
    <row r="93">
      <c r="A93" s="40"/>
      <c r="B93" s="46"/>
      <c r="C93" s="41"/>
      <c r="D93" s="41"/>
      <c r="E93" s="41"/>
      <c r="F93" s="41"/>
      <c r="G93" s="48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9"/>
    </row>
    <row r="94">
      <c r="A94" s="40"/>
      <c r="B94" s="46"/>
      <c r="C94" s="41"/>
      <c r="D94" s="41"/>
      <c r="E94" s="41"/>
      <c r="F94" s="41"/>
      <c r="G94" s="48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9"/>
    </row>
    <row r="95">
      <c r="A95" s="40"/>
      <c r="B95" s="46"/>
      <c r="C95" s="41"/>
      <c r="D95" s="41"/>
      <c r="E95" s="41"/>
      <c r="F95" s="41"/>
      <c r="G95" s="48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9"/>
    </row>
    <row r="96">
      <c r="A96" s="40"/>
      <c r="B96" s="46"/>
      <c r="C96" s="41"/>
      <c r="D96" s="41"/>
      <c r="E96" s="41"/>
      <c r="F96" s="41"/>
      <c r="G96" s="48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9"/>
    </row>
    <row r="97">
      <c r="A97" s="40"/>
      <c r="B97" s="46"/>
      <c r="C97" s="41"/>
      <c r="D97" s="41"/>
      <c r="E97" s="41"/>
      <c r="F97" s="41"/>
      <c r="G97" s="48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9"/>
    </row>
    <row r="98">
      <c r="A98" s="40"/>
      <c r="B98" s="46"/>
      <c r="C98" s="41"/>
      <c r="D98" s="41"/>
      <c r="E98" s="41"/>
      <c r="F98" s="41"/>
      <c r="G98" s="48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9"/>
    </row>
    <row r="99">
      <c r="A99" s="40"/>
      <c r="B99" s="46"/>
      <c r="C99" s="41"/>
      <c r="D99" s="41"/>
      <c r="E99" s="41"/>
      <c r="F99" s="41"/>
      <c r="G99" s="48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9"/>
    </row>
    <row r="100">
      <c r="A100" s="40"/>
      <c r="B100" s="46"/>
      <c r="C100" s="41"/>
      <c r="D100" s="41"/>
      <c r="E100" s="41"/>
      <c r="F100" s="41"/>
      <c r="G100" s="48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