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juergen/Downloads/"/>
    </mc:Choice>
  </mc:AlternateContent>
  <xr:revisionPtr revIDLastSave="0" documentId="13_ncr:1_{DC10D19A-1CCA-F248-A185-4CB99506200D}" xr6:coauthVersionLast="47" xr6:coauthVersionMax="47" xr10:uidLastSave="{00000000-0000-0000-0000-000000000000}"/>
  <bookViews>
    <workbookView xWindow="13580" yWindow="5340" windowWidth="63220" windowHeight="27060" activeTab="3" xr2:uid="{00000000-000D-0000-FFFF-FFFF00000000}"/>
  </bookViews>
  <sheets>
    <sheet name="Instructions" sheetId="1" r:id="rId1"/>
    <sheet name="Definitions" sheetId="2" r:id="rId2"/>
    <sheet name="Employee Data" sheetId="3" r:id="rId3"/>
    <sheet name="9-Box Gri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8" roundtripDataChecksum="AJxQAdhK8Uab21p+gS7uZNDwVNypI9qukWf0sgV4/KI="/>
    </ext>
  </extLst>
</workbook>
</file>

<file path=xl/calcChain.xml><?xml version="1.0" encoding="utf-8"?>
<calcChain xmlns="http://schemas.openxmlformats.org/spreadsheetml/2006/main">
  <c r="F29" i="3" l="1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H15" i="4" s="1" a="1"/>
  <c r="H15" i="4" s="1"/>
  <c r="F4" i="3"/>
  <c r="H14" i="4" l="1" a="1"/>
  <c r="H14" i="4" s="1"/>
  <c r="B5" i="4" a="1"/>
  <c r="B5" i="4" s="1"/>
  <c r="H6" i="4" a="1"/>
  <c r="H6" i="4" s="1"/>
  <c r="B11" i="4" a="1"/>
  <c r="B11" i="4" s="1"/>
  <c r="B7" i="4" a="1"/>
  <c r="B7" i="4" s="1"/>
  <c r="H9" i="4" a="1"/>
  <c r="H9" i="4" s="1"/>
  <c r="E11" i="4" a="1"/>
  <c r="E11" i="4" s="1"/>
  <c r="B14" i="4" a="1"/>
  <c r="B14" i="4" s="1"/>
  <c r="E14" i="4" a="1"/>
  <c r="E14" i="4" s="1"/>
  <c r="H5" i="4" a="1"/>
  <c r="H5" i="4" s="1"/>
  <c r="E7" i="4" a="1"/>
  <c r="E7" i="4" s="1"/>
  <c r="B10" i="4" a="1"/>
  <c r="B10" i="4" s="1"/>
  <c r="H11" i="4" a="1"/>
  <c r="H11" i="4" s="1"/>
  <c r="E10" i="4" a="1"/>
  <c r="E10" i="4" s="1"/>
  <c r="B13" i="4" a="1"/>
  <c r="B13" i="4" s="1"/>
  <c r="B6" i="4" a="1"/>
  <c r="B6" i="4" s="1"/>
  <c r="H7" i="4" a="1"/>
  <c r="H7" i="4" s="1"/>
  <c r="E6" i="4" a="1"/>
  <c r="E6" i="4" s="1"/>
  <c r="B9" i="4" a="1"/>
  <c r="B9" i="4" s="1"/>
  <c r="H10" i="4" a="1"/>
  <c r="H10" i="4" s="1"/>
  <c r="B15" i="4" a="1"/>
  <c r="B15" i="4" s="1"/>
  <c r="E13" i="4" a="1"/>
  <c r="E13" i="4" s="1"/>
  <c r="E15" i="4" a="1"/>
  <c r="E15" i="4" s="1"/>
  <c r="H13" i="4" a="1"/>
  <c r="H13" i="4" s="1"/>
  <c r="E9" i="4" a="1"/>
  <c r="E9" i="4" s="1"/>
  <c r="E5" i="4" a="1"/>
  <c r="E5" i="4" s="1"/>
</calcChain>
</file>

<file path=xl/sharedStrings.xml><?xml version="1.0" encoding="utf-8"?>
<sst xmlns="http://schemas.openxmlformats.org/spreadsheetml/2006/main" count="115" uniqueCount="113">
  <si>
    <t>9-Box Talent Matrix Template</t>
  </si>
  <si>
    <t>How to Use This Template:</t>
  </si>
  <si>
    <t>• 1. Review Definitions:</t>
  </si>
  <si>
    <t>• 2. Enter Employee Data:</t>
  </si>
  <si>
    <t>• 3. View the Grid:</t>
  </si>
  <si>
    <t>• 4. Calibrate:</t>
  </si>
  <si>
    <t>• 5. Take Action:</t>
  </si>
  <si>
    <t xml:space="preserve">  Start by reviewing the "Definitions" tab to understand Performance and Potential criteria</t>
  </si>
  <si>
    <t xml:space="preserve">  Go to "Employee Data" tab and enter employee information with their ratings</t>
  </si>
  <si>
    <t xml:space="preserve">  The "9-Box Grid" tab automatically visualizes all placements</t>
  </si>
  <si>
    <t xml:space="preserve">  Use the grid to facilitate calibration discussions with leadership</t>
  </si>
  <si>
    <t xml:space="preserve">  Link each placement to specific development plans and succession planning</t>
  </si>
  <si>
    <t>Key Benefits:</t>
  </si>
  <si>
    <t>✓ Identify high-potential talent for succession planning</t>
  </si>
  <si>
    <t>✓ Make fair, evidence-based talent decisions</t>
  </si>
  <si>
    <t>✓ Reduce bias through structured evaluation</t>
  </si>
  <si>
    <t>✓ Create targeted development plans</t>
  </si>
  <si>
    <t>✓ Improve leadership pipeline readiness</t>
  </si>
  <si>
    <t>Performance &amp; Potential Definitions</t>
  </si>
  <si>
    <t>PERFORMANCE AXIS</t>
  </si>
  <si>
    <t>Low Performance (1)</t>
  </si>
  <si>
    <t>Inconsistent Results</t>
  </si>
  <si>
    <t>Frequently misses goals or quality standards; requires significant support and supervision</t>
  </si>
  <si>
    <t>Medium Performance (2)</t>
  </si>
  <si>
    <t>Meets Expectations</t>
  </si>
  <si>
    <t>Consistently delivers expected results; meets most goals and quality standards</t>
  </si>
  <si>
    <t>High Performance (3)</t>
  </si>
  <si>
    <t>Exceeds Expectations</t>
  </si>
  <si>
    <t>Consistently exceeds goals by 15%+; recognized as top performer in their role</t>
  </si>
  <si>
    <t>POTENTIAL AXIS</t>
  </si>
  <si>
    <t>Low Potential (1)</t>
  </si>
  <si>
    <t>Specialist Track</t>
  </si>
  <si>
    <t>Prefers current role scope; excels in specialized tasks; limited interest in leadership</t>
  </si>
  <si>
    <t>Medium Potential (2)</t>
  </si>
  <si>
    <t>Growth Ready</t>
  </si>
  <si>
    <t>Shows learning agility; ready for lateral moves or moderate scope expansion</t>
  </si>
  <si>
    <t>High Potential (3)</t>
  </si>
  <si>
    <t>Leadership Ready</t>
  </si>
  <si>
    <t>Demonstrates strong learning agility; ready for significant leadership responsibility</t>
  </si>
  <si>
    <t>RECOMMENDED DEVELOPMENT ACTIONS</t>
  </si>
  <si>
    <t>High Perf / High Pot</t>
  </si>
  <si>
    <t>Fast-track leadership programs, executive mentoring, stretch assignments</t>
  </si>
  <si>
    <t>High Perf / Med Pot</t>
  </si>
  <si>
    <t>Senior specialist roles, project leadership, cross-functional exposure</t>
  </si>
  <si>
    <t>High Perf / Low Pot</t>
  </si>
  <si>
    <t>Subject matter expert path, technical depth, recognition programs</t>
  </si>
  <si>
    <t>Med Perf / High Pot</t>
  </si>
  <si>
    <t>Targeted skill development, coaching, stretch projects with support</t>
  </si>
  <si>
    <t>Med Perf / Med Pot</t>
  </si>
  <si>
    <t>Standard development plans, mentoring, skill enhancement</t>
  </si>
  <si>
    <t>Med Perf / Low Pot</t>
  </si>
  <si>
    <t>Role optimization, process improvements, lateral moves</t>
  </si>
  <si>
    <t>Low Perf / High Pot</t>
  </si>
  <si>
    <t>Intensive coaching, performance improvement with future potential</t>
  </si>
  <si>
    <t>Low Perf / Med Pot</t>
  </si>
  <si>
    <t>Performance improvement plan, skill remediation</t>
  </si>
  <si>
    <t>Low Perf / Low Pot</t>
  </si>
  <si>
    <t>Performance improvement plan or role transition</t>
  </si>
  <si>
    <t>Employee Talent Assessment Data</t>
  </si>
  <si>
    <t>Employee Name</t>
  </si>
  <si>
    <t>Department</t>
  </si>
  <si>
    <t>Role/Title</t>
  </si>
  <si>
    <t>Performance Rating</t>
  </si>
  <si>
    <t>Potential Rating</t>
  </si>
  <si>
    <t>Box Position</t>
  </si>
  <si>
    <t>Development Notes</t>
  </si>
  <si>
    <t>Sarah Johnson</t>
  </si>
  <si>
    <t>Engineering</t>
  </si>
  <si>
    <t>Senior Software Engineer</t>
  </si>
  <si>
    <t>Leadership development program candidate</t>
  </si>
  <si>
    <t>Michael Chen</t>
  </si>
  <si>
    <t>Sales</t>
  </si>
  <si>
    <t>Account Executive</t>
  </si>
  <si>
    <t>Consider for team lead role</t>
  </si>
  <si>
    <t>Emma Williams</t>
  </si>
  <si>
    <t>Operations</t>
  </si>
  <si>
    <t>Operations Manager</t>
  </si>
  <si>
    <t>High potential - needs skill development</t>
  </si>
  <si>
    <t>David Brown</t>
  </si>
  <si>
    <t>Customer Success</t>
  </si>
  <si>
    <t>CS Manager</t>
  </si>
  <si>
    <t>Standard development plan</t>
  </si>
  <si>
    <t>Lisa Anderson</t>
  </si>
  <si>
    <t>Tech Lead</t>
  </si>
  <si>
    <t>Technical specialist track</t>
  </si>
  <si>
    <t>Instructions: Enter employee data above. Use ratings 1 (Low), 2 (Medium), or 3 (High) for Performance and Potential.</t>
  </si>
  <si>
    <t>9-Box Talent Matrix - Visual Grid</t>
  </si>
  <si>
    <t>HIGH POTENTIAL (3)</t>
  </si>
  <si>
    <t>High Potential
Low Performance</t>
  </si>
  <si>
    <t>High Potential
Medium Performance</t>
  </si>
  <si>
    <t>High Potential
High Performance</t>
  </si>
  <si>
    <t>P</t>
  </si>
  <si>
    <t>O</t>
  </si>
  <si>
    <t>T</t>
  </si>
  <si>
    <t>MEDIUM POTENTIAL (2)</t>
  </si>
  <si>
    <t>Medium Potential
Low Performance</t>
  </si>
  <si>
    <t>Medium Potential
Medium Performance</t>
  </si>
  <si>
    <t>Medium Potential
High Performance</t>
  </si>
  <si>
    <t>N</t>
  </si>
  <si>
    <t>I</t>
  </si>
  <si>
    <t>LOW POTENTIAL (1)</t>
  </si>
  <si>
    <t>Low Potential
Low Performance</t>
  </si>
  <si>
    <t>Low Potential
Medium Performance</t>
  </si>
  <si>
    <t>Low Potential
High Performance</t>
  </si>
  <si>
    <t>L</t>
  </si>
  <si>
    <t>LOW
PERF (1)</t>
  </si>
  <si>
    <t>MEDIUM
PERF (2)</t>
  </si>
  <si>
    <t>HIGH
PERF (3)</t>
  </si>
  <si>
    <t>PERFORMANCE</t>
  </si>
  <si>
    <t>★ Stars (High Perf/High Pot): Priority for leadership development</t>
  </si>
  <si>
    <t>▲ High Potentials: Invest in development to improve performance</t>
  </si>
  <si>
    <t>● Solid Performers: Recognize and retain subject matter experts</t>
  </si>
  <si>
    <t>⚠ Action Needed: Performance improvement or role transition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</si>
</sst>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scheme val="minor"/>
    </font>
    <font>
      <b/>
      <sz val="18"/>
      <color rgb="FF1F4E78"/>
      <name val="Cambria"/>
    </font>
    <font>
      <b/>
      <sz val="14"/>
      <color rgb="FF1F4E78"/>
      <name val="Cambria"/>
    </font>
    <font>
      <b/>
      <sz val="11"/>
      <color theme="1"/>
      <name val="Cambria"/>
    </font>
    <font>
      <sz val="10"/>
      <color rgb="FF595959"/>
      <name val="Cambria"/>
    </font>
    <font>
      <b/>
      <sz val="12"/>
      <color rgb="FF1F4E78"/>
      <name val="Cambria"/>
    </font>
    <font>
      <sz val="10"/>
      <color theme="1"/>
      <name val="Cambria"/>
    </font>
    <font>
      <b/>
      <sz val="16"/>
      <color rgb="FF1F4E78"/>
      <name val="Cambria"/>
    </font>
    <font>
      <b/>
      <sz val="12"/>
      <color rgb="FFFFFFFF"/>
      <name val="Cambria"/>
    </font>
    <font>
      <sz val="11"/>
      <name val="Calibri"/>
    </font>
    <font>
      <b/>
      <sz val="11"/>
      <color rgb="FF1F4E78"/>
      <name val="Cambria"/>
    </font>
    <font>
      <sz val="11"/>
      <color theme="1"/>
      <name val="Calibri"/>
    </font>
    <font>
      <b/>
      <sz val="10"/>
      <color theme="1"/>
      <name val="Cambria"/>
    </font>
    <font>
      <b/>
      <sz val="11"/>
      <color rgb="FFFFFFFF"/>
      <name val="Cambria"/>
    </font>
    <font>
      <i/>
      <sz val="9"/>
      <color rgb="FF595959"/>
      <name val="Cambria"/>
    </font>
    <font>
      <b/>
      <sz val="10"/>
      <color rgb="FFFFFFFF"/>
      <name val="Cambria"/>
    </font>
    <font>
      <b/>
      <sz val="10"/>
      <color rgb="FF1F4E78"/>
      <name val="Cambria"/>
    </font>
    <font>
      <sz val="9"/>
      <color theme="1"/>
      <name val="Cambria"/>
    </font>
    <font>
      <b/>
      <sz val="9"/>
      <color rgb="FFFFFFFF"/>
      <name val="Cambria"/>
    </font>
    <font>
      <b/>
      <sz val="10"/>
      <color rgb="FF2E7D32"/>
      <name val="Cambria"/>
    </font>
    <font>
      <b/>
      <sz val="10"/>
      <color rgb="FFF57C00"/>
      <name val="Cambria"/>
    </font>
    <font>
      <b/>
      <sz val="10"/>
      <color rgb="FF1976D2"/>
      <name val="Cambria"/>
    </font>
    <font>
      <b/>
      <sz val="10"/>
      <color rgb="FFC62828"/>
      <name val="Cambria"/>
    </font>
  </fonts>
  <fills count="19">
    <fill>
      <patternFill patternType="none"/>
    </fill>
    <fill>
      <patternFill patternType="gray125"/>
    </fill>
    <fill>
      <patternFill patternType="solid">
        <fgColor rgb="FF1F4E78"/>
        <bgColor rgb="FF1F4E78"/>
      </patternFill>
    </fill>
    <fill>
      <patternFill patternType="solid">
        <fgColor rgb="FF4472C4"/>
        <bgColor rgb="FF4472C4"/>
      </patternFill>
    </fill>
    <fill>
      <patternFill patternType="solid">
        <fgColor rgb="FF70AD47"/>
        <bgColor rgb="FF70AD47"/>
      </patternFill>
    </fill>
    <fill>
      <patternFill patternType="solid">
        <fgColor rgb="FFFFC000"/>
        <bgColor rgb="FFFFC000"/>
      </patternFill>
    </fill>
    <fill>
      <patternFill patternType="solid">
        <fgColor rgb="FFC55A11"/>
        <bgColor rgb="FFC55A11"/>
      </patternFill>
    </fill>
    <fill>
      <patternFill patternType="solid">
        <fgColor rgb="FF7030A0"/>
        <bgColor rgb="FF7030A0"/>
      </patternFill>
    </fill>
    <fill>
      <patternFill patternType="solid">
        <fgColor rgb="FF92D050"/>
        <bgColor rgb="FF92D050"/>
      </patternFill>
    </fill>
    <fill>
      <patternFill patternType="solid">
        <fgColor rgb="FFFFF4CC"/>
        <bgColor rgb="FFFFF4CC"/>
      </patternFill>
    </fill>
    <fill>
      <patternFill patternType="solid">
        <fgColor rgb="FFCCFFCC"/>
        <bgColor rgb="FFCCFFCC"/>
      </patternFill>
    </fill>
    <fill>
      <patternFill patternType="solid">
        <fgColor rgb="FF90EE90"/>
        <bgColor rgb="FF90EE90"/>
      </patternFill>
    </fill>
    <fill>
      <patternFill patternType="solid">
        <fgColor rgb="FFFFE5CC"/>
        <bgColor rgb="FFFFE5CC"/>
      </patternFill>
    </fill>
    <fill>
      <patternFill patternType="solid">
        <fgColor rgb="FFFFE699"/>
        <bgColor rgb="FFFFE699"/>
      </patternFill>
    </fill>
    <fill>
      <patternFill patternType="solid">
        <fgColor rgb="FFD4EDDA"/>
        <bgColor rgb="FFD4EDDA"/>
      </patternFill>
    </fill>
    <fill>
      <patternFill patternType="solid">
        <fgColor rgb="FFFF6B6B"/>
        <bgColor rgb="FFFF6B6B"/>
      </patternFill>
    </fill>
    <fill>
      <patternFill patternType="solid">
        <fgColor rgb="FFFFD9D9"/>
        <bgColor rgb="FFFFD9D9"/>
      </patternFill>
    </fill>
    <fill>
      <patternFill patternType="solid">
        <fgColor rgb="FFFFE5B4"/>
        <bgColor rgb="FFFFE5B4"/>
      </patternFill>
    </fill>
    <fill>
      <patternFill patternType="solid">
        <fgColor rgb="FFE0F8E0"/>
        <bgColor rgb="FFE0F8E0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0" fontId="10" fillId="0" borderId="0" xfId="0" applyFont="1"/>
    <xf numFmtId="0" fontId="11" fillId="0" borderId="0" xfId="0" applyFont="1" applyAlignment="1">
      <alignment wrapText="1"/>
    </xf>
    <xf numFmtId="0" fontId="12" fillId="0" borderId="0" xfId="0" applyFont="1"/>
    <xf numFmtId="0" fontId="13" fillId="3" borderId="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5" fillId="8" borderId="4" xfId="0" applyFont="1" applyFill="1" applyBorder="1" applyAlignment="1">
      <alignment horizontal="center" vertical="center" textRotation="90"/>
    </xf>
    <xf numFmtId="0" fontId="16" fillId="9" borderId="5" xfId="0" applyFont="1" applyFill="1" applyBorder="1" applyAlignment="1">
      <alignment horizontal="center" vertical="top" wrapText="1"/>
    </xf>
    <xf numFmtId="0" fontId="16" fillId="10" borderId="5" xfId="0" applyFont="1" applyFill="1" applyBorder="1" applyAlignment="1">
      <alignment horizontal="center" vertical="top" wrapText="1"/>
    </xf>
    <xf numFmtId="0" fontId="16" fillId="11" borderId="5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center" vertical="center"/>
    </xf>
    <xf numFmtId="0" fontId="17" fillId="9" borderId="5" xfId="0" applyFont="1" applyFill="1" applyBorder="1" applyAlignment="1">
      <alignment horizontal="left" vertical="top" wrapText="1"/>
    </xf>
    <xf numFmtId="0" fontId="17" fillId="10" borderId="5" xfId="0" applyFont="1" applyFill="1" applyBorder="1" applyAlignment="1">
      <alignment horizontal="left" vertical="top" wrapText="1"/>
    </xf>
    <xf numFmtId="0" fontId="17" fillId="11" borderId="5" xfId="0" applyFont="1" applyFill="1" applyBorder="1" applyAlignment="1">
      <alignment horizontal="left" vertical="top" wrapText="1"/>
    </xf>
    <xf numFmtId="0" fontId="15" fillId="5" borderId="4" xfId="0" applyFont="1" applyFill="1" applyBorder="1" applyAlignment="1">
      <alignment horizontal="center" vertical="center" textRotation="90"/>
    </xf>
    <xf numFmtId="0" fontId="16" fillId="12" borderId="5" xfId="0" applyFont="1" applyFill="1" applyBorder="1" applyAlignment="1">
      <alignment horizontal="center" vertical="top" wrapText="1"/>
    </xf>
    <xf numFmtId="0" fontId="16" fillId="13" borderId="5" xfId="0" applyFont="1" applyFill="1" applyBorder="1" applyAlignment="1">
      <alignment horizontal="center" vertical="top" wrapText="1"/>
    </xf>
    <xf numFmtId="0" fontId="16" fillId="14" borderId="5" xfId="0" applyFont="1" applyFill="1" applyBorder="1" applyAlignment="1">
      <alignment horizontal="center" vertical="top" wrapText="1"/>
    </xf>
    <xf numFmtId="0" fontId="17" fillId="12" borderId="5" xfId="0" applyFont="1" applyFill="1" applyBorder="1" applyAlignment="1">
      <alignment horizontal="left" vertical="top" wrapText="1"/>
    </xf>
    <xf numFmtId="0" fontId="17" fillId="13" borderId="5" xfId="0" applyFont="1" applyFill="1" applyBorder="1" applyAlignment="1">
      <alignment horizontal="left" vertical="top" wrapText="1"/>
    </xf>
    <xf numFmtId="0" fontId="17" fillId="14" borderId="5" xfId="0" applyFont="1" applyFill="1" applyBorder="1" applyAlignment="1">
      <alignment horizontal="left" vertical="top" wrapText="1"/>
    </xf>
    <xf numFmtId="0" fontId="15" fillId="15" borderId="4" xfId="0" applyFont="1" applyFill="1" applyBorder="1" applyAlignment="1">
      <alignment horizontal="center" vertical="center" textRotation="90"/>
    </xf>
    <xf numFmtId="0" fontId="16" fillId="16" borderId="5" xfId="0" applyFont="1" applyFill="1" applyBorder="1" applyAlignment="1">
      <alignment horizontal="center" vertical="top" wrapText="1"/>
    </xf>
    <xf numFmtId="0" fontId="16" fillId="17" borderId="5" xfId="0" applyFont="1" applyFill="1" applyBorder="1" applyAlignment="1">
      <alignment horizontal="center" vertical="top" wrapText="1"/>
    </xf>
    <xf numFmtId="0" fontId="16" fillId="18" borderId="5" xfId="0" applyFont="1" applyFill="1" applyBorder="1" applyAlignment="1">
      <alignment horizontal="center" vertical="top" wrapText="1"/>
    </xf>
    <xf numFmtId="0" fontId="17" fillId="16" borderId="5" xfId="0" applyFont="1" applyFill="1" applyBorder="1" applyAlignment="1">
      <alignment horizontal="left" vertical="top" wrapText="1"/>
    </xf>
    <xf numFmtId="0" fontId="17" fillId="17" borderId="5" xfId="0" applyFont="1" applyFill="1" applyBorder="1" applyAlignment="1">
      <alignment horizontal="left" vertical="top" wrapText="1"/>
    </xf>
    <xf numFmtId="0" fontId="17" fillId="18" borderId="5" xfId="0" applyFont="1" applyFill="1" applyBorder="1" applyAlignment="1">
      <alignment horizontal="left" vertical="top" wrapText="1"/>
    </xf>
    <xf numFmtId="0" fontId="18" fillId="15" borderId="4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18" fillId="8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0" fillId="0" borderId="0" xfId="0"/>
    <xf numFmtId="0" fontId="7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9" fillId="0" borderId="2" xfId="0" applyFont="1" applyBorder="1"/>
    <xf numFmtId="0" fontId="9" fillId="0" borderId="3" xfId="0" applyFont="1" applyBorder="1"/>
    <xf numFmtId="0" fontId="2" fillId="0" borderId="0" xfId="0" applyFont="1" applyAlignment="1">
      <alignment horizontal="center"/>
    </xf>
    <xf numFmtId="0" fontId="14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/>
  </sheetViews>
  <sheetFormatPr baseColWidth="10" defaultColWidth="14.5" defaultRowHeight="15" customHeight="1" x14ac:dyDescent="0.2"/>
  <cols>
    <col min="1" max="1" width="80" customWidth="1"/>
    <col min="2" max="26" width="8.6640625" customWidth="1"/>
  </cols>
  <sheetData>
    <row r="1" spans="1:1" ht="30" customHeight="1" x14ac:dyDescent="0.2">
      <c r="A1" s="1" t="s">
        <v>0</v>
      </c>
    </row>
    <row r="3" spans="1:1" ht="18" x14ac:dyDescent="0.2">
      <c r="A3" s="2" t="s">
        <v>1</v>
      </c>
    </row>
    <row r="4" spans="1:1" x14ac:dyDescent="0.2">
      <c r="A4" s="3" t="s">
        <v>2</v>
      </c>
    </row>
    <row r="5" spans="1:1" x14ac:dyDescent="0.2">
      <c r="A5" s="3" t="s">
        <v>3</v>
      </c>
    </row>
    <row r="6" spans="1:1" x14ac:dyDescent="0.2">
      <c r="A6" s="3" t="s">
        <v>4</v>
      </c>
    </row>
    <row r="7" spans="1:1" x14ac:dyDescent="0.2">
      <c r="A7" s="3" t="s">
        <v>5</v>
      </c>
    </row>
    <row r="8" spans="1:1" x14ac:dyDescent="0.2">
      <c r="A8" s="3" t="s">
        <v>6</v>
      </c>
    </row>
    <row r="9" spans="1:1" x14ac:dyDescent="0.2">
      <c r="A9" s="4" t="s">
        <v>7</v>
      </c>
    </row>
    <row r="10" spans="1:1" x14ac:dyDescent="0.2">
      <c r="A10" s="4" t="s">
        <v>8</v>
      </c>
    </row>
    <row r="11" spans="1:1" x14ac:dyDescent="0.2">
      <c r="A11" s="4" t="s">
        <v>9</v>
      </c>
    </row>
    <row r="12" spans="1:1" x14ac:dyDescent="0.2">
      <c r="A12" s="4" t="s">
        <v>10</v>
      </c>
    </row>
    <row r="13" spans="1:1" x14ac:dyDescent="0.2">
      <c r="A13" s="4" t="s">
        <v>11</v>
      </c>
    </row>
    <row r="14" spans="1:1" ht="16" x14ac:dyDescent="0.2">
      <c r="A14" s="5" t="s">
        <v>12</v>
      </c>
    </row>
    <row r="15" spans="1:1" x14ac:dyDescent="0.2">
      <c r="A15" s="6" t="s">
        <v>13</v>
      </c>
    </row>
    <row r="16" spans="1:1" x14ac:dyDescent="0.2">
      <c r="A16" s="6" t="s">
        <v>14</v>
      </c>
    </row>
    <row r="17" spans="1:1" x14ac:dyDescent="0.2">
      <c r="A17" s="6" t="s">
        <v>15</v>
      </c>
    </row>
    <row r="18" spans="1:1" x14ac:dyDescent="0.2">
      <c r="A18" s="6" t="s">
        <v>16</v>
      </c>
    </row>
    <row r="19" spans="1:1" x14ac:dyDescent="0.2">
      <c r="A19" s="6" t="s">
        <v>17</v>
      </c>
    </row>
    <row r="21" spans="1:1" ht="15.75" customHeight="1" x14ac:dyDescent="0.2"/>
    <row r="22" spans="1:1" ht="15.75" customHeight="1" x14ac:dyDescent="0.2"/>
    <row r="23" spans="1:1" ht="15.75" customHeight="1" x14ac:dyDescent="0.2"/>
    <row r="24" spans="1:1" ht="15.75" customHeight="1" x14ac:dyDescent="0.2"/>
    <row r="25" spans="1:1" ht="15.75" customHeight="1" x14ac:dyDescent="0.2"/>
    <row r="26" spans="1:1" ht="15.75" customHeight="1" x14ac:dyDescent="0.2"/>
    <row r="27" spans="1:1" ht="15.75" customHeight="1" x14ac:dyDescent="0.2"/>
    <row r="28" spans="1:1" ht="15.75" customHeight="1" x14ac:dyDescent="0.2"/>
    <row r="29" spans="1:1" ht="15.75" customHeight="1" x14ac:dyDescent="0.2"/>
    <row r="30" spans="1:1" ht="15.75" customHeight="1" x14ac:dyDescent="0.2"/>
    <row r="31" spans="1:1" ht="15.75" customHeight="1" x14ac:dyDescent="0.2"/>
    <row r="32" spans="1:1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workbookViewId="0">
      <selection sqref="A1:D1"/>
    </sheetView>
  </sheetViews>
  <sheetFormatPr baseColWidth="10" defaultColWidth="14.5" defaultRowHeight="15" customHeight="1" x14ac:dyDescent="0.2"/>
  <cols>
    <col min="1" max="2" width="25" customWidth="1"/>
    <col min="3" max="3" width="50" customWidth="1"/>
    <col min="4" max="4" width="15" customWidth="1"/>
    <col min="5" max="26" width="8.6640625" customWidth="1"/>
  </cols>
  <sheetData>
    <row r="1" spans="1:4" ht="21" x14ac:dyDescent="0.25">
      <c r="A1" s="44" t="s">
        <v>18</v>
      </c>
      <c r="B1" s="43"/>
      <c r="C1" s="43"/>
      <c r="D1" s="43"/>
    </row>
    <row r="3" spans="1:4" ht="16" x14ac:dyDescent="0.2">
      <c r="A3" s="45" t="s">
        <v>19</v>
      </c>
      <c r="B3" s="46"/>
      <c r="C3" s="46"/>
      <c r="D3" s="47"/>
    </row>
    <row r="5" spans="1:4" ht="34.5" customHeight="1" x14ac:dyDescent="0.2">
      <c r="A5" s="3" t="s">
        <v>20</v>
      </c>
      <c r="B5" s="7" t="s">
        <v>21</v>
      </c>
      <c r="C5" s="8" t="s">
        <v>22</v>
      </c>
    </row>
    <row r="6" spans="1:4" ht="34.5" customHeight="1" x14ac:dyDescent="0.2">
      <c r="A6" s="3" t="s">
        <v>23</v>
      </c>
      <c r="B6" s="7" t="s">
        <v>24</v>
      </c>
      <c r="C6" s="8" t="s">
        <v>25</v>
      </c>
    </row>
    <row r="7" spans="1:4" ht="34.5" customHeight="1" x14ac:dyDescent="0.2">
      <c r="A7" s="3" t="s">
        <v>26</v>
      </c>
      <c r="B7" s="7" t="s">
        <v>27</v>
      </c>
      <c r="C7" s="8" t="s">
        <v>28</v>
      </c>
    </row>
    <row r="9" spans="1:4" ht="16" x14ac:dyDescent="0.2">
      <c r="A9" s="45" t="s">
        <v>29</v>
      </c>
      <c r="B9" s="46"/>
      <c r="C9" s="46"/>
      <c r="D9" s="47"/>
    </row>
    <row r="11" spans="1:4" ht="34.5" customHeight="1" x14ac:dyDescent="0.2">
      <c r="A11" s="3" t="s">
        <v>30</v>
      </c>
      <c r="B11" s="7" t="s">
        <v>31</v>
      </c>
      <c r="C11" s="8" t="s">
        <v>32</v>
      </c>
    </row>
    <row r="12" spans="1:4" ht="34.5" customHeight="1" x14ac:dyDescent="0.2">
      <c r="A12" s="3" t="s">
        <v>33</v>
      </c>
      <c r="B12" s="7" t="s">
        <v>34</v>
      </c>
      <c r="C12" s="8" t="s">
        <v>35</v>
      </c>
    </row>
    <row r="13" spans="1:4" ht="34.5" customHeight="1" x14ac:dyDescent="0.2">
      <c r="A13" s="3" t="s">
        <v>36</v>
      </c>
      <c r="B13" s="7" t="s">
        <v>37</v>
      </c>
      <c r="C13" s="8" t="s">
        <v>38</v>
      </c>
    </row>
    <row r="15" spans="1:4" ht="16" x14ac:dyDescent="0.2">
      <c r="A15" s="45" t="s">
        <v>39</v>
      </c>
      <c r="B15" s="46"/>
      <c r="C15" s="46"/>
      <c r="D15" s="47"/>
    </row>
    <row r="17" spans="1:3" ht="24.75" customHeight="1" x14ac:dyDescent="0.2">
      <c r="A17" s="9" t="s">
        <v>40</v>
      </c>
      <c r="B17" s="42" t="s">
        <v>41</v>
      </c>
      <c r="C17" s="43"/>
    </row>
    <row r="18" spans="1:3" ht="24.75" customHeight="1" x14ac:dyDescent="0.2">
      <c r="A18" s="9" t="s">
        <v>42</v>
      </c>
      <c r="B18" s="42" t="s">
        <v>43</v>
      </c>
      <c r="C18" s="43"/>
    </row>
    <row r="19" spans="1:3" ht="24.75" customHeight="1" x14ac:dyDescent="0.2">
      <c r="A19" s="9" t="s">
        <v>44</v>
      </c>
      <c r="B19" s="42" t="s">
        <v>45</v>
      </c>
      <c r="C19" s="43"/>
    </row>
    <row r="20" spans="1:3" ht="24.75" customHeight="1" x14ac:dyDescent="0.2">
      <c r="A20" s="9" t="s">
        <v>46</v>
      </c>
      <c r="B20" s="42" t="s">
        <v>47</v>
      </c>
      <c r="C20" s="43"/>
    </row>
    <row r="21" spans="1:3" ht="24.75" customHeight="1" x14ac:dyDescent="0.2">
      <c r="A21" s="9" t="s">
        <v>48</v>
      </c>
      <c r="B21" s="42" t="s">
        <v>49</v>
      </c>
      <c r="C21" s="43"/>
    </row>
    <row r="22" spans="1:3" ht="24.75" customHeight="1" x14ac:dyDescent="0.2">
      <c r="A22" s="9" t="s">
        <v>50</v>
      </c>
      <c r="B22" s="42" t="s">
        <v>51</v>
      </c>
      <c r="C22" s="43"/>
    </row>
    <row r="23" spans="1:3" ht="24.75" customHeight="1" x14ac:dyDescent="0.2">
      <c r="A23" s="9" t="s">
        <v>52</v>
      </c>
      <c r="B23" s="42" t="s">
        <v>53</v>
      </c>
      <c r="C23" s="43"/>
    </row>
    <row r="24" spans="1:3" ht="24.75" customHeight="1" x14ac:dyDescent="0.2">
      <c r="A24" s="9" t="s">
        <v>54</v>
      </c>
      <c r="B24" s="42" t="s">
        <v>55</v>
      </c>
      <c r="C24" s="43"/>
    </row>
    <row r="25" spans="1:3" ht="24.75" customHeight="1" x14ac:dyDescent="0.2">
      <c r="A25" s="9" t="s">
        <v>56</v>
      </c>
      <c r="B25" s="42" t="s">
        <v>57</v>
      </c>
      <c r="C25" s="43"/>
    </row>
    <row r="26" spans="1:3" ht="15.75" customHeight="1" x14ac:dyDescent="0.2"/>
    <row r="27" spans="1:3" ht="15.75" customHeight="1" x14ac:dyDescent="0.2"/>
    <row r="28" spans="1:3" ht="15.75" customHeight="1" x14ac:dyDescent="0.2"/>
    <row r="29" spans="1:3" ht="15.75" customHeight="1" x14ac:dyDescent="0.2"/>
    <row r="30" spans="1:3" ht="15.75" customHeight="1" x14ac:dyDescent="0.2"/>
    <row r="31" spans="1:3" ht="15.75" customHeight="1" x14ac:dyDescent="0.2"/>
    <row r="32" spans="1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B25:C25"/>
    <mergeCell ref="A1:D1"/>
    <mergeCell ref="A3:D3"/>
    <mergeCell ref="A9:D9"/>
    <mergeCell ref="A15:D15"/>
    <mergeCell ref="B17:C17"/>
    <mergeCell ref="B18:C18"/>
    <mergeCell ref="B19:C19"/>
    <mergeCell ref="B20:C20"/>
    <mergeCell ref="B21:C21"/>
    <mergeCell ref="B22:C22"/>
    <mergeCell ref="B23:C23"/>
    <mergeCell ref="B24:C24"/>
  </mergeCells>
  <pageMargins left="0.75" right="0.75" top="1" bottom="1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00"/>
  <sheetViews>
    <sheetView workbookViewId="0">
      <selection activeCell="D6" sqref="D6"/>
    </sheetView>
  </sheetViews>
  <sheetFormatPr baseColWidth="10" defaultColWidth="14.5" defaultRowHeight="15" customHeight="1" x14ac:dyDescent="0.2"/>
  <cols>
    <col min="1" max="1" width="20" customWidth="1"/>
    <col min="2" max="2" width="15" customWidth="1"/>
    <col min="3" max="3" width="25" customWidth="1"/>
    <col min="4" max="6" width="12" customWidth="1"/>
    <col min="7" max="7" width="40" customWidth="1"/>
    <col min="8" max="26" width="8.6640625" customWidth="1"/>
  </cols>
  <sheetData>
    <row r="1" spans="1:7" ht="18" x14ac:dyDescent="0.2">
      <c r="A1" s="48" t="s">
        <v>58</v>
      </c>
      <c r="B1" s="43"/>
      <c r="C1" s="43"/>
      <c r="D1" s="43"/>
      <c r="E1" s="43"/>
      <c r="F1" s="43"/>
      <c r="G1" s="43"/>
    </row>
    <row r="3" spans="1:7" ht="34.5" customHeight="1" x14ac:dyDescent="0.2">
      <c r="A3" s="10" t="s">
        <v>59</v>
      </c>
      <c r="B3" s="10" t="s">
        <v>60</v>
      </c>
      <c r="C3" s="10" t="s">
        <v>61</v>
      </c>
      <c r="D3" s="11" t="s">
        <v>62</v>
      </c>
      <c r="E3" s="12" t="s">
        <v>63</v>
      </c>
      <c r="F3" s="13" t="s">
        <v>64</v>
      </c>
      <c r="G3" s="14" t="s">
        <v>65</v>
      </c>
    </row>
    <row r="4" spans="1:7" ht="16" x14ac:dyDescent="0.2">
      <c r="A4" s="15" t="s">
        <v>66</v>
      </c>
      <c r="B4" s="15" t="s">
        <v>67</v>
      </c>
      <c r="C4" s="15" t="s">
        <v>68</v>
      </c>
      <c r="D4" s="15">
        <v>3</v>
      </c>
      <c r="E4" s="15">
        <v>3</v>
      </c>
      <c r="F4" s="16" t="str">
        <f t="shared" ref="F4:F29" si="0">IF(AND(D4&lt;&gt;"", E4&lt;&gt;""), D4&amp;"-"&amp;E4, "")</f>
        <v>3-3</v>
      </c>
      <c r="G4" s="15" t="s">
        <v>69</v>
      </c>
    </row>
    <row r="5" spans="1:7" ht="16" x14ac:dyDescent="0.2">
      <c r="A5" s="15" t="s">
        <v>70</v>
      </c>
      <c r="B5" s="15" t="s">
        <v>71</v>
      </c>
      <c r="C5" s="15" t="s">
        <v>72</v>
      </c>
      <c r="D5" s="15">
        <v>2</v>
      </c>
      <c r="E5" s="15">
        <v>2</v>
      </c>
      <c r="F5" s="16" t="str">
        <f t="shared" si="0"/>
        <v>2-2</v>
      </c>
      <c r="G5" s="15" t="s">
        <v>73</v>
      </c>
    </row>
    <row r="6" spans="1:7" ht="16" x14ac:dyDescent="0.2">
      <c r="A6" s="15" t="s">
        <v>74</v>
      </c>
      <c r="B6" s="15" t="s">
        <v>75</v>
      </c>
      <c r="C6" s="15" t="s">
        <v>76</v>
      </c>
      <c r="D6" s="15">
        <v>2</v>
      </c>
      <c r="E6" s="15">
        <v>3</v>
      </c>
      <c r="F6" s="16" t="str">
        <f t="shared" si="0"/>
        <v>2-3</v>
      </c>
      <c r="G6" s="15" t="s">
        <v>77</v>
      </c>
    </row>
    <row r="7" spans="1:7" ht="16" x14ac:dyDescent="0.2">
      <c r="A7" s="15" t="s">
        <v>78</v>
      </c>
      <c r="B7" s="15" t="s">
        <v>79</v>
      </c>
      <c r="C7" s="15" t="s">
        <v>80</v>
      </c>
      <c r="D7" s="15">
        <v>2</v>
      </c>
      <c r="E7" s="15">
        <v>2</v>
      </c>
      <c r="F7" s="16" t="str">
        <f t="shared" si="0"/>
        <v>2-2</v>
      </c>
      <c r="G7" s="15" t="s">
        <v>81</v>
      </c>
    </row>
    <row r="8" spans="1:7" ht="16" x14ac:dyDescent="0.2">
      <c r="A8" s="15" t="s">
        <v>82</v>
      </c>
      <c r="B8" s="15" t="s">
        <v>67</v>
      </c>
      <c r="C8" s="15" t="s">
        <v>83</v>
      </c>
      <c r="D8" s="15">
        <v>3</v>
      </c>
      <c r="E8" s="15">
        <v>1</v>
      </c>
      <c r="F8" s="16" t="str">
        <f t="shared" si="0"/>
        <v>3-1</v>
      </c>
      <c r="G8" s="15" t="s">
        <v>84</v>
      </c>
    </row>
    <row r="9" spans="1:7" x14ac:dyDescent="0.2">
      <c r="F9" s="16" t="str">
        <f t="shared" si="0"/>
        <v/>
      </c>
    </row>
    <row r="10" spans="1:7" x14ac:dyDescent="0.2">
      <c r="F10" s="16" t="str">
        <f t="shared" si="0"/>
        <v/>
      </c>
    </row>
    <row r="11" spans="1:7" x14ac:dyDescent="0.2">
      <c r="F11" s="16" t="str">
        <f t="shared" si="0"/>
        <v/>
      </c>
    </row>
    <row r="12" spans="1:7" x14ac:dyDescent="0.2">
      <c r="F12" s="16" t="str">
        <f t="shared" si="0"/>
        <v/>
      </c>
    </row>
    <row r="13" spans="1:7" x14ac:dyDescent="0.2">
      <c r="F13" s="16" t="str">
        <f t="shared" si="0"/>
        <v/>
      </c>
    </row>
    <row r="14" spans="1:7" x14ac:dyDescent="0.2">
      <c r="F14" s="16" t="str">
        <f t="shared" si="0"/>
        <v/>
      </c>
    </row>
    <row r="15" spans="1:7" x14ac:dyDescent="0.2">
      <c r="F15" s="16" t="str">
        <f t="shared" si="0"/>
        <v/>
      </c>
    </row>
    <row r="16" spans="1:7" x14ac:dyDescent="0.2">
      <c r="F16" s="16" t="str">
        <f t="shared" si="0"/>
        <v/>
      </c>
    </row>
    <row r="17" spans="1:7" x14ac:dyDescent="0.2">
      <c r="F17" s="16" t="str">
        <f t="shared" si="0"/>
        <v/>
      </c>
    </row>
    <row r="18" spans="1:7" x14ac:dyDescent="0.2">
      <c r="F18" s="16" t="str">
        <f t="shared" si="0"/>
        <v/>
      </c>
    </row>
    <row r="19" spans="1:7" x14ac:dyDescent="0.2">
      <c r="F19" s="16" t="str">
        <f t="shared" si="0"/>
        <v/>
      </c>
    </row>
    <row r="20" spans="1:7" x14ac:dyDescent="0.2">
      <c r="F20" s="16" t="str">
        <f t="shared" si="0"/>
        <v/>
      </c>
    </row>
    <row r="21" spans="1:7" ht="15.75" customHeight="1" x14ac:dyDescent="0.2">
      <c r="F21" s="16" t="str">
        <f t="shared" si="0"/>
        <v/>
      </c>
    </row>
    <row r="22" spans="1:7" ht="15.75" customHeight="1" x14ac:dyDescent="0.2">
      <c r="F22" s="16" t="str">
        <f t="shared" si="0"/>
        <v/>
      </c>
    </row>
    <row r="23" spans="1:7" ht="15.75" customHeight="1" x14ac:dyDescent="0.2">
      <c r="F23" s="16" t="str">
        <f t="shared" si="0"/>
        <v/>
      </c>
    </row>
    <row r="24" spans="1:7" ht="15.75" customHeight="1" x14ac:dyDescent="0.2">
      <c r="F24" s="16" t="str">
        <f t="shared" si="0"/>
        <v/>
      </c>
    </row>
    <row r="25" spans="1:7" ht="15.75" customHeight="1" x14ac:dyDescent="0.2">
      <c r="F25" s="16" t="str">
        <f t="shared" si="0"/>
        <v/>
      </c>
    </row>
    <row r="26" spans="1:7" ht="15.75" customHeight="1" x14ac:dyDescent="0.2">
      <c r="F26" s="16" t="str">
        <f t="shared" si="0"/>
        <v/>
      </c>
    </row>
    <row r="27" spans="1:7" ht="15.75" customHeight="1" x14ac:dyDescent="0.2">
      <c r="F27" s="16" t="str">
        <f t="shared" si="0"/>
        <v/>
      </c>
    </row>
    <row r="28" spans="1:7" ht="15.75" customHeight="1" x14ac:dyDescent="0.2">
      <c r="F28" s="16" t="str">
        <f t="shared" si="0"/>
        <v/>
      </c>
    </row>
    <row r="29" spans="1:7" ht="15.75" customHeight="1" x14ac:dyDescent="0.2">
      <c r="F29" s="16" t="str">
        <f t="shared" si="0"/>
        <v/>
      </c>
    </row>
    <row r="30" spans="1:7" ht="15.75" customHeight="1" x14ac:dyDescent="0.2"/>
    <row r="31" spans="1:7" ht="15" customHeight="1" x14ac:dyDescent="0.2">
      <c r="A31" s="49" t="s">
        <v>85</v>
      </c>
      <c r="B31" s="43"/>
      <c r="C31" s="43"/>
      <c r="D31" s="43"/>
      <c r="E31" s="43"/>
      <c r="F31" s="43"/>
      <c r="G31" s="43"/>
    </row>
    <row r="32" spans="1: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A1:G1"/>
    <mergeCell ref="A31:G31"/>
  </mergeCells>
  <pageMargins left="0.75" right="0.75" top="1" bottom="1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000"/>
  <sheetViews>
    <sheetView tabSelected="1" workbookViewId="0">
      <selection sqref="A1:J1"/>
    </sheetView>
  </sheetViews>
  <sheetFormatPr baseColWidth="10" defaultColWidth="14.5" defaultRowHeight="15" customHeight="1" x14ac:dyDescent="0.2"/>
  <cols>
    <col min="1" max="1" width="4" customWidth="1"/>
    <col min="2" max="2" width="40.5" customWidth="1"/>
    <col min="3" max="4" width="2.33203125" customWidth="1"/>
    <col min="5" max="5" width="40.5" customWidth="1"/>
    <col min="6" max="7" width="2.33203125" customWidth="1"/>
    <col min="8" max="8" width="40.5" customWidth="1"/>
    <col min="9" max="26" width="8.6640625" customWidth="1"/>
  </cols>
  <sheetData>
    <row r="1" spans="1:10" ht="24.75" customHeight="1" x14ac:dyDescent="0.25">
      <c r="A1" s="44" t="s">
        <v>86</v>
      </c>
      <c r="B1" s="43"/>
      <c r="C1" s="43"/>
      <c r="D1" s="43"/>
      <c r="E1" s="43"/>
      <c r="F1" s="43"/>
      <c r="G1" s="43"/>
      <c r="H1" s="43"/>
      <c r="I1" s="43"/>
      <c r="J1" s="43"/>
    </row>
    <row r="4" spans="1:10" ht="120" customHeight="1" x14ac:dyDescent="0.2">
      <c r="A4" s="17" t="s">
        <v>87</v>
      </c>
      <c r="B4" s="18" t="s">
        <v>88</v>
      </c>
      <c r="E4" s="19" t="s">
        <v>89</v>
      </c>
      <c r="H4" s="20" t="s">
        <v>90</v>
      </c>
    </row>
    <row r="5" spans="1:10" ht="24.75" customHeight="1" x14ac:dyDescent="0.2">
      <c r="A5" s="21" t="s">
        <v>91</v>
      </c>
      <c r="B5" s="22" t="str">
        <f t="array" ref="B5">IFERROR(INDEX('Employee Data'!$A$4:$A$30, SMALL(IF('Employee Data'!$F$4:$F$30="1-3", ROW('Employee Data'!$A$4:$A$30)-ROW('Employee Data'!$A$4)+1), 1)), "")</f>
        <v/>
      </c>
      <c r="E5" s="23" t="str">
        <f t="array" ref="E5">IFERROR(INDEX('Employee Data'!$A$4:$A$30, SMALL(IF('Employee Data'!$F$4:$F$30="2-3", ROW('Employee Data'!$A$4:$A$30)-ROW('Employee Data'!$A$4)+1), 1)), "")</f>
        <v>Emma Williams</v>
      </c>
      <c r="H5" s="24" t="str">
        <f t="array" ref="H5">IFERROR(INDEX('Employee Data'!$A$4:$A$30, SMALL(IF('Employee Data'!$F$4:$F$30="3-3", ROW('Employee Data'!$A$4:$A$30)-ROW('Employee Data'!$A$4)+1), 1)), "")</f>
        <v>Sarah Johnson</v>
      </c>
    </row>
    <row r="6" spans="1:10" ht="24.75" customHeight="1" x14ac:dyDescent="0.2">
      <c r="A6" s="21" t="s">
        <v>92</v>
      </c>
      <c r="B6" s="22" t="str">
        <f t="array" ref="B6">IFERROR(INDEX('Employee Data'!$A$4:$A$30, SMALL(IF('Employee Data'!$F$4:$F$30="1-3", ROW('Employee Data'!$A$4:$A$30)-ROW('Employee Data'!$A$4)+1), 2)), "")</f>
        <v/>
      </c>
      <c r="E6" s="23" t="str">
        <f t="array" ref="E6">IFERROR(INDEX('Employee Data'!$A$4:$A$30, SMALL(IF('Employee Data'!$F$4:$F$30="2-3", ROW('Employee Data'!$A$4:$A$30)-ROW('Employee Data'!$A$4)+1), 2)), "")</f>
        <v/>
      </c>
      <c r="H6" s="24" t="str">
        <f t="array" ref="H6">IFERROR(INDEX('Employee Data'!$A$4:$A$30, SMALL(IF('Employee Data'!$F$4:$F$30="3-3", ROW('Employee Data'!$A$4:$A$30)-ROW('Employee Data'!$A$4)+1), 2)), "")</f>
        <v/>
      </c>
    </row>
    <row r="7" spans="1:10" ht="24.75" customHeight="1" x14ac:dyDescent="0.2">
      <c r="A7" s="21" t="s">
        <v>93</v>
      </c>
      <c r="B7" s="22" t="str">
        <f t="array" ref="B7">IFERROR(INDEX('Employee Data'!$A$4:$A$30, SMALL(IF('Employee Data'!$F$4:$F$30="1-3", ROW('Employee Data'!$A$4:$A$30)-ROW('Employee Data'!$A$4)+1), 3)), "")</f>
        <v/>
      </c>
      <c r="E7" s="23" t="str">
        <f t="array" ref="E7">IFERROR(INDEX('Employee Data'!$A$4:$A$30, SMALL(IF('Employee Data'!$F$4:$F$30="2-3", ROW('Employee Data'!$A$4:$A$30)-ROW('Employee Data'!$A$4)+1), 3)), "")</f>
        <v/>
      </c>
      <c r="H7" s="24" t="str">
        <f t="array" ref="H7">IFERROR(INDEX('Employee Data'!$A$4:$A$30, SMALL(IF('Employee Data'!$F$4:$F$30="3-3", ROW('Employee Data'!$A$4:$A$30)-ROW('Employee Data'!$A$4)+1), 3)), "")</f>
        <v/>
      </c>
    </row>
    <row r="8" spans="1:10" ht="120" customHeight="1" x14ac:dyDescent="0.2">
      <c r="A8" s="25" t="s">
        <v>94</v>
      </c>
      <c r="B8" s="26" t="s">
        <v>95</v>
      </c>
      <c r="E8" s="27" t="s">
        <v>96</v>
      </c>
      <c r="H8" s="28" t="s">
        <v>97</v>
      </c>
    </row>
    <row r="9" spans="1:10" ht="24.75" customHeight="1" x14ac:dyDescent="0.2">
      <c r="A9" s="21" t="s">
        <v>98</v>
      </c>
      <c r="B9" s="29" t="str">
        <f t="array" ref="B9">IFERROR(INDEX('Employee Data'!$A$4:$A$30, SMALL(IF('Employee Data'!$F$4:$F$30="1-2", ROW('Employee Data'!$A$4:$A$30)-ROW('Employee Data'!$A$4)+1), 1)), "")</f>
        <v/>
      </c>
      <c r="E9" s="30" t="str">
        <f t="array" ref="E9">IFERROR(INDEX('Employee Data'!$A$4:$A$30, SMALL(IF('Employee Data'!$F$4:$F$30="2-2", ROW('Employee Data'!$A$4:$A$30)-ROW('Employee Data'!$A$4)+1), 1)), "")</f>
        <v>Michael Chen</v>
      </c>
      <c r="H9" s="31" t="str">
        <f t="array" ref="H9">IFERROR(INDEX('Employee Data'!$A$4:$A$30, SMALL(IF('Employee Data'!$F$4:$F$30="3-2", ROW('Employee Data'!$A$4:$A$30)-ROW('Employee Data'!$A$4)+1), 1)), "")</f>
        <v/>
      </c>
    </row>
    <row r="10" spans="1:10" ht="24.75" customHeight="1" x14ac:dyDescent="0.2">
      <c r="A10" s="21" t="s">
        <v>93</v>
      </c>
      <c r="B10" s="29" t="str">
        <f t="array" ref="B10">IFERROR(INDEX('Employee Data'!$A$4:$A$30, SMALL(IF('Employee Data'!$F$4:$F$30="1-2", ROW('Employee Data'!$A$4:$A$30)-ROW('Employee Data'!$A$4)+1), 2)), "")</f>
        <v/>
      </c>
      <c r="E10" s="30" t="str">
        <f t="array" ref="E10">IFERROR(INDEX('Employee Data'!$A$4:$A$30, SMALL(IF('Employee Data'!$F$4:$F$30="2-2", ROW('Employee Data'!$A$4:$A$30)-ROW('Employee Data'!$A$4)+1), 2)), "")</f>
        <v>David Brown</v>
      </c>
      <c r="H10" s="31" t="str">
        <f t="array" ref="H10">IFERROR(INDEX('Employee Data'!$A$4:$A$30, SMALL(IF('Employee Data'!$F$4:$F$30="3-2", ROW('Employee Data'!$A$4:$A$30)-ROW('Employee Data'!$A$4)+1), 2)), "")</f>
        <v/>
      </c>
    </row>
    <row r="11" spans="1:10" ht="24.75" customHeight="1" x14ac:dyDescent="0.2">
      <c r="A11" s="21" t="s">
        <v>99</v>
      </c>
      <c r="B11" s="29" t="str">
        <f t="array" ref="B11">IFERROR(INDEX('Employee Data'!$A$4:$A$30, SMALL(IF('Employee Data'!$F$4:$F$30="1-2", ROW('Employee Data'!$A$4:$A$30)-ROW('Employee Data'!$A$4)+1), 3)), "")</f>
        <v/>
      </c>
      <c r="E11" s="30" t="str">
        <f t="array" ref="E11">IFERROR(INDEX('Employee Data'!$A$4:$A$30, SMALL(IF('Employee Data'!$F$4:$F$30="2-2", ROW('Employee Data'!$A$4:$A$30)-ROW('Employee Data'!$A$4)+1), 3)), "")</f>
        <v/>
      </c>
      <c r="H11" s="31" t="str">
        <f t="array" ref="H11">IFERROR(INDEX('Employee Data'!$A$4:$A$30, SMALL(IF('Employee Data'!$F$4:$F$30="3-2", ROW('Employee Data'!$A$4:$A$30)-ROW('Employee Data'!$A$4)+1), 3)), "")</f>
        <v/>
      </c>
    </row>
    <row r="12" spans="1:10" ht="120" customHeight="1" x14ac:dyDescent="0.2">
      <c r="A12" s="32" t="s">
        <v>100</v>
      </c>
      <c r="B12" s="33" t="s">
        <v>101</v>
      </c>
      <c r="E12" s="34" t="s">
        <v>102</v>
      </c>
      <c r="H12" s="35" t="s">
        <v>103</v>
      </c>
    </row>
    <row r="13" spans="1:10" ht="24.75" customHeight="1" x14ac:dyDescent="0.2">
      <c r="A13" s="21" t="s">
        <v>104</v>
      </c>
      <c r="B13" s="36" t="str">
        <f t="array" ref="B13">IFERROR(INDEX('Employee Data'!$A$4:$A$30, SMALL(IF('Employee Data'!$F$4:$F$30="1-1", ROW('Employee Data'!$A$4:$A$30)-ROW('Employee Data'!$A$4)+1), 1)), "")</f>
        <v/>
      </c>
      <c r="E13" s="37" t="str">
        <f t="array" ref="E13">IFERROR(INDEX('Employee Data'!$A$4:$A$30, SMALL(IF('Employee Data'!$F$4:$F$30="2-1", ROW('Employee Data'!$A$4:$A$30)-ROW('Employee Data'!$A$4)+1), 1)), "")</f>
        <v/>
      </c>
      <c r="H13" s="38" t="str">
        <f t="array" ref="H13">IFERROR(INDEX('Employee Data'!$A$4:$A$30, SMALL(IF('Employee Data'!$F$4:$F$30="3-1", ROW('Employee Data'!$A$4:$A$30)-ROW('Employee Data'!$A$4)+1), 1)), "")</f>
        <v>Lisa Anderson</v>
      </c>
    </row>
    <row r="14" spans="1:10" x14ac:dyDescent="0.2">
      <c r="B14" s="36" t="str">
        <f t="array" ref="B14">IFERROR(INDEX('Employee Data'!$A$4:$A$30, SMALL(IF('Employee Data'!$F$4:$F$30="1-1", ROW('Employee Data'!$A$4:$A$30)-ROW('Employee Data'!$A$4)+1), 2)), "")</f>
        <v/>
      </c>
      <c r="E14" s="37" t="str">
        <f t="array" ref="E14">IFERROR(INDEX('Employee Data'!$A$4:$A$30, SMALL(IF('Employee Data'!$F$4:$F$30="2-1", ROW('Employee Data'!$A$4:$A$30)-ROW('Employee Data'!$A$4)+1), 2)), "")</f>
        <v/>
      </c>
      <c r="H14" s="38" t="str">
        <f t="array" ref="H14">IFERROR(INDEX('Employee Data'!$A$4:$A$30, SMALL(IF('Employee Data'!$F$4:$F$30="3-1", ROW('Employee Data'!$A$4:$A$30)-ROW('Employee Data'!$A$4)+1), 2)), "")</f>
        <v/>
      </c>
    </row>
    <row r="15" spans="1:10" x14ac:dyDescent="0.2">
      <c r="B15" s="36" t="str">
        <f t="array" ref="B15">IFERROR(INDEX('Employee Data'!$A$4:$A$30, SMALL(IF('Employee Data'!$F$4:$F$30="1-1", ROW('Employee Data'!$A$4:$A$30)-ROW('Employee Data'!$A$4)+1), 3)), "")</f>
        <v/>
      </c>
      <c r="E15" s="37" t="str">
        <f t="array" ref="E15">IFERROR(INDEX('Employee Data'!$A$4:$A$30, SMALL(IF('Employee Data'!$F$4:$F$30="2-1", ROW('Employee Data'!$A$4:$A$30)-ROW('Employee Data'!$A$4)+1), 3)), "")</f>
        <v/>
      </c>
      <c r="H15" s="38" t="str">
        <f t="array" ref="H15">IFERROR(INDEX('Employee Data'!$A$4:$A$30, SMALL(IF('Employee Data'!$F$4:$F$30="3-1", ROW('Employee Data'!$A$4:$A$30)-ROW('Employee Data'!$A$4)+1), 3)), "")</f>
        <v/>
      </c>
    </row>
    <row r="16" spans="1:10" ht="26" x14ac:dyDescent="0.2">
      <c r="B16" s="39" t="s">
        <v>105</v>
      </c>
      <c r="E16" s="40" t="s">
        <v>106</v>
      </c>
      <c r="H16" s="41" t="s">
        <v>107</v>
      </c>
    </row>
    <row r="18" spans="2:10" ht="16" x14ac:dyDescent="0.2">
      <c r="B18" s="50" t="s">
        <v>108</v>
      </c>
      <c r="C18" s="43"/>
      <c r="D18" s="43"/>
      <c r="E18" s="43"/>
      <c r="F18" s="43"/>
      <c r="G18" s="43"/>
      <c r="H18" s="43"/>
      <c r="I18" s="43"/>
      <c r="J18" s="43"/>
    </row>
    <row r="20" spans="2:10" x14ac:dyDescent="0.2">
      <c r="B20" s="51" t="s">
        <v>109</v>
      </c>
      <c r="C20" s="43"/>
      <c r="D20" s="43"/>
      <c r="E20" s="43"/>
      <c r="F20" s="43"/>
      <c r="G20" s="43"/>
      <c r="H20" s="43"/>
      <c r="I20" s="43"/>
      <c r="J20" s="43"/>
    </row>
    <row r="21" spans="2:10" ht="15.75" customHeight="1" x14ac:dyDescent="0.2">
      <c r="B21" s="52" t="s">
        <v>110</v>
      </c>
      <c r="C21" s="43"/>
      <c r="D21" s="43"/>
      <c r="E21" s="43"/>
      <c r="F21" s="43"/>
      <c r="G21" s="43"/>
      <c r="H21" s="43"/>
      <c r="I21" s="43"/>
      <c r="J21" s="43"/>
    </row>
    <row r="22" spans="2:10" ht="15.75" customHeight="1" x14ac:dyDescent="0.2">
      <c r="B22" s="53" t="s">
        <v>111</v>
      </c>
      <c r="C22" s="43"/>
      <c r="D22" s="43"/>
      <c r="E22" s="43"/>
      <c r="F22" s="43"/>
      <c r="G22" s="43"/>
      <c r="H22" s="43"/>
      <c r="I22" s="43"/>
      <c r="J22" s="43"/>
    </row>
    <row r="23" spans="2:10" ht="15.75" customHeight="1" x14ac:dyDescent="0.2">
      <c r="B23" s="54" t="s">
        <v>112</v>
      </c>
      <c r="C23" s="43"/>
      <c r="D23" s="43"/>
      <c r="E23" s="43"/>
      <c r="F23" s="43"/>
      <c r="G23" s="43"/>
      <c r="H23" s="43"/>
      <c r="I23" s="43"/>
      <c r="J23" s="43"/>
    </row>
    <row r="24" spans="2:10" ht="15.75" customHeight="1" x14ac:dyDescent="0.2"/>
    <row r="25" spans="2:10" ht="15.75" customHeight="1" x14ac:dyDescent="0.2"/>
    <row r="26" spans="2:10" ht="15.75" customHeight="1" x14ac:dyDescent="0.2"/>
    <row r="27" spans="2:10" ht="15.75" customHeight="1" x14ac:dyDescent="0.2"/>
    <row r="28" spans="2:10" ht="15.75" customHeight="1" x14ac:dyDescent="0.2"/>
    <row r="29" spans="2:10" ht="15.75" customHeight="1" x14ac:dyDescent="0.2"/>
    <row r="30" spans="2:10" ht="15.75" customHeight="1" x14ac:dyDescent="0.2"/>
    <row r="31" spans="2:10" ht="15.75" customHeight="1" x14ac:dyDescent="0.2"/>
    <row r="32" spans="2:10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B23:J23"/>
    <mergeCell ref="A1:J1"/>
    <mergeCell ref="B18:J18"/>
    <mergeCell ref="B20:J20"/>
    <mergeCell ref="B21:J21"/>
    <mergeCell ref="B22:J22"/>
  </mergeCell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Instructions</vt:lpstr>
      <vt:lpstr>Definitions</vt:lpstr>
      <vt:lpstr>Employee Data</vt:lpstr>
      <vt:lpstr>9-Box Grid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Microsoft Office User</cp:lastModifiedBy>
  <dcterms:created xsi:type="dcterms:W3CDTF">2025-09-29T21:54:28Z</dcterms:created>
  <dcterms:modified xsi:type="dcterms:W3CDTF">2025-09-29T22:17:28Z</dcterms:modified>
</cp:coreProperties>
</file>