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Proficiency Levels" sheetId="2" state="visible" r:id="rId4"/>
    <sheet name="Master Matrix" sheetId="3" state="visible" r:id="rId5"/>
    <sheet name="Certification Tracker" sheetId="4" state="visible" r:id="rId6"/>
    <sheet name="Coverage Heatmap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<sst xmlns="http://schemas.openxmlformats.org/spreadsheetml/2006/main" count="165" uniqueCount="118">
  <si>
    <t xml:space="preserve">⚡ SMART Manufacturing Skills Matrix - With Auto-Calculations</t>
  </si>
  <si>
    <t xml:space="preserve">✨ NEW: Fully Automated Features</t>
  </si>
  <si>
    <t xml:space="preserve">This template uses formulas and conditional formatting to automatically update coverage heatmaps, risk assessments, and certification alerts. Just enter skill levels and dates - everything else updates instantly!</t>
  </si>
  <si>
    <t xml:space="preserve">Key Automated Features:</t>
  </si>
  <si>
    <t xml:space="preserve">✓ Dropdown skill levels (0-3) with automatic color-coding</t>
  </si>
  <si>
    <t xml:space="preserve">✓ Automatic certification expiry calculations and alerts</t>
  </si>
  <si>
    <t xml:space="preserve">✓ Live coverage heatmap counting qualified employees per shift</t>
  </si>
  <si>
    <t xml:space="preserve">✓ Automatic risk level assessment (High/Medium/Low)</t>
  </si>
  <si>
    <t xml:space="preserve">✓ Real-time status updates (Current/Expiring/Expired)</t>
  </si>
  <si>
    <t xml:space="preserve">How to Use:</t>
  </si>
  <si>
    <t xml:space="preserve">• 1. Go to Master Matrix:</t>
  </si>
  <si>
    <t xml:space="preserve">• 2. Go to Certification Tracker:</t>
  </si>
  <si>
    <t xml:space="preserve">• 3. Check Coverage Heatmap:</t>
  </si>
  <si>
    <t xml:space="preserve">• 4. Review Risk Assessment:</t>
  </si>
  <si>
    <t xml:space="preserve">• 5. Print Line Sheets:</t>
  </si>
  <si>
    <t xml:space="preserve">  Enter employee names and use DROPDOWNS to select skill levels (0-3)</t>
  </si>
  <si>
    <t xml:space="preserve">  Enter issue and expiry dates - days/status calculate automatically</t>
  </si>
  <si>
    <t xml:space="preserve">  Updates automatically based on Master Matrix data</t>
  </si>
  <si>
    <t xml:space="preserve">  Uses coverage data to flag high-risk areas</t>
  </si>
  <si>
    <t xml:space="preserve">  Line-specific tabs auto-filter from Master Matrix</t>
  </si>
  <si>
    <t xml:space="preserve">🎨 Automatic Color-Coding:</t>
  </si>
  <si>
    <t xml:space="preserve">Select 0/1/2/3 from dropdown → Cell automatically turns Red/Yellow/Light Green/Dark Green</t>
  </si>
  <si>
    <t xml:space="preserve">Certification tracker automatically flags: 🟠 Expiring Soon (≤30 days) | 🔴 Expired</t>
  </si>
  <si>
    <t xml:space="preserve">Manufacturing Proficiency Scale (Reference)</t>
  </si>
  <si>
    <t xml:space="preserve">Level</t>
  </si>
  <si>
    <t xml:space="preserve">Name</t>
  </si>
  <si>
    <t xml:space="preserve">Definition</t>
  </si>
  <si>
    <t xml:space="preserve">Observable Behaviors</t>
  </si>
  <si>
    <t xml:space="preserve">Auto Color</t>
  </si>
  <si>
    <t xml:space="preserve">Untrained</t>
  </si>
  <si>
    <t xml:space="preserve">No experience or certification</t>
  </si>
  <si>
    <t xml:space="preserve">Cannot perform task; requires full training</t>
  </si>
  <si>
    <t xml:space="preserve">Red</t>
  </si>
  <si>
    <t xml:space="preserve">Basic/In Training</t>
  </si>
  <si>
    <t xml:space="preserve">Developing competency</t>
  </si>
  <si>
    <t xml:space="preserve">Requires constant supervision</t>
  </si>
  <si>
    <t xml:space="preserve">Yellow</t>
  </si>
  <si>
    <t xml:space="preserve">Competent</t>
  </si>
  <si>
    <t xml:space="preserve">Works independently</t>
  </si>
  <si>
    <t xml:space="preserve">Handles standard operations alone</t>
  </si>
  <si>
    <t xml:space="preserve">Light Green</t>
  </si>
  <si>
    <t xml:space="preserve">Expert/Certified</t>
  </si>
  <si>
    <t xml:space="preserve">Can train others</t>
  </si>
  <si>
    <t xml:space="preserve">Troubleshoots; mentors; certified</t>
  </si>
  <si>
    <t xml:space="preserve">Dark Green</t>
  </si>
  <si>
    <t xml:space="preserve">🔧 Master Skills Matrix - Enter Data Here</t>
  </si>
  <si>
    <t xml:space="preserve">Use DROPDOWNS to select skill levels (0-3) → Colors update automatically!</t>
  </si>
  <si>
    <t xml:space="preserve">Shift</t>
  </si>
  <si>
    <t xml:space="preserve">Line</t>
  </si>
  <si>
    <t xml:space="preserve">Machine Setup</t>
  </si>
  <si>
    <t xml:space="preserve">Changeover</t>
  </si>
  <si>
    <t xml:space="preserve">TPM/Maint</t>
  </si>
  <si>
    <t xml:space="preserve">Forklift</t>
  </si>
  <si>
    <t xml:space="preserve">LOTO</t>
  </si>
  <si>
    <t xml:space="preserve">PPE</t>
  </si>
  <si>
    <t xml:space="preserve">Confined Space</t>
  </si>
  <si>
    <t xml:space="preserve">SPC/Quality</t>
  </si>
  <si>
    <t xml:space="preserve">5S/Lean</t>
  </si>
  <si>
    <t xml:space="preserve">Root Cause</t>
  </si>
  <si>
    <t xml:space="preserve">GMP/ISO</t>
  </si>
  <si>
    <t xml:space="preserve">Sam Lee</t>
  </si>
  <si>
    <t xml:space="preserve">Night</t>
  </si>
  <si>
    <t xml:space="preserve">Line A</t>
  </si>
  <si>
    <t xml:space="preserve">Maria Diaz</t>
  </si>
  <si>
    <t xml:space="preserve">Day</t>
  </si>
  <si>
    <t xml:space="preserve">John Wu</t>
  </si>
  <si>
    <t xml:space="preserve">Swing</t>
  </si>
  <si>
    <t xml:space="preserve">Line B</t>
  </si>
  <si>
    <t xml:space="preserve">Lisa Chen</t>
  </si>
  <si>
    <t xml:space="preserve">Marcus Yoon</t>
  </si>
  <si>
    <t xml:space="preserve">Anna Smith</t>
  </si>
  <si>
    <t xml:space="preserve">Eric Brown</t>
  </si>
  <si>
    <t xml:space="preserve">Nina Patel</t>
  </si>
  <si>
    <t xml:space="preserve">📜 Certification Tracker - Auto-Calculating</t>
  </si>
  <si>
    <t xml:space="preserve">Enter expiry dates → Days and Status calculate automatically!</t>
  </si>
  <si>
    <t xml:space="preserve">Employee</t>
  </si>
  <si>
    <t xml:space="preserve">Certification Type</t>
  </si>
  <si>
    <t xml:space="preserve">Issue Date</t>
  </si>
  <si>
    <t xml:space="preserve">Expiry Date</t>
  </si>
  <si>
    <t xml:space="preserve">Days Until Expiry</t>
  </si>
  <si>
    <t xml:space="preserve">Status</t>
  </si>
  <si>
    <t xml:space="preserve">Forklift Operator</t>
  </si>
  <si>
    <t xml:space="preserve">2023-03-15</t>
  </si>
  <si>
    <t xml:space="preserve">2026-03-15</t>
  </si>
  <si>
    <t xml:space="preserve">2024-01-10</t>
  </si>
  <si>
    <t xml:space="preserve">2027-01-10</t>
  </si>
  <si>
    <t xml:space="preserve">LOTO Certified</t>
  </si>
  <si>
    <t xml:space="preserve">2023-06-20</t>
  </si>
  <si>
    <t xml:space="preserve">2025-06-20</t>
  </si>
  <si>
    <t xml:space="preserve">2023-11-05</t>
  </si>
  <si>
    <t xml:space="preserve">2026-11-05</t>
  </si>
  <si>
    <t xml:space="preserve">2024-02-14</t>
  </si>
  <si>
    <t xml:space="preserve">2026-02-14</t>
  </si>
  <si>
    <t xml:space="preserve">2024-10-01</t>
  </si>
  <si>
    <t xml:space="preserve">2027-10-01</t>
  </si>
  <si>
    <t xml:space="preserve">2024-09-15</t>
  </si>
  <si>
    <t xml:space="preserve">2026-09-15</t>
  </si>
  <si>
    <t xml:space="preserve">2024-11-20</t>
  </si>
  <si>
    <t xml:space="preserve">2024-12-08</t>
  </si>
  <si>
    <t xml:space="preserve">🗺️ Skills Coverage Heatmap - Auto-Calculated</t>
  </si>
  <si>
    <t xml:space="preserve">Counts qualified employees (Level 2+) per skill per shift from Master Matrix</t>
  </si>
  <si>
    <t xml:space="preserve">Competency</t>
  </si>
  <si>
    <t xml:space="preserve">Day Shift</t>
  </si>
  <si>
    <t xml:space="preserve">Swing Shift</t>
  </si>
  <si>
    <t xml:space="preserve">Night Shift</t>
  </si>
  <si>
    <t xml:space="preserve">Risk Level</t>
  </si>
  <si>
    <t xml:space="preserve">TPM/Maintenance</t>
  </si>
  <si>
    <t xml:space="preserve">Forklift Operation</t>
  </si>
  <si>
    <t xml:space="preserve">LOTO Procedures</t>
  </si>
  <si>
    <t xml:space="preserve">PPE Compliance</t>
  </si>
  <si>
    <t xml:space="preserve">SPC/Quality Checks</t>
  </si>
  <si>
    <t xml:space="preserve">5S/Lean Practices</t>
  </si>
  <si>
    <t xml:space="preserve">Root Cause Analysis</t>
  </si>
  <si>
    <t xml:space="preserve">GMP/ISO Documentation</t>
  </si>
  <si>
    <t xml:space="preserve">📊 Coverage Guidelines:</t>
  </si>
  <si>
    <t xml:space="preserve">• 🔴 0 qualified = HIGH RISK (immediate training needed)</t>
  </si>
  <si>
    <t xml:space="preserve">• 🟡 1 qualified = MEDIUM RISK (single point of failure)</t>
  </si>
  <si>
    <t xml:space="preserve">• 🟢 2+ qualified = LOW RISK (adequate backup coverage)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</si>
</sst>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8"/>
      <name val="Cambria"/>
      <family val="0"/>
      <charset val="1"/>
    </font>
    <font>
      <b val="true"/>
      <sz val="14"/>
      <color rgb="FF00B050"/>
      <name val="Cambria"/>
      <family val="0"/>
      <charset val="1"/>
    </font>
    <font>
      <i val="true"/>
      <sz val="10"/>
      <color rgb="FF00B050"/>
      <name val="Cambria"/>
      <family val="0"/>
      <charset val="1"/>
    </font>
    <font>
      <b val="true"/>
      <sz val="12"/>
      <color rgb="FF1F4E78"/>
      <name val="Cambria"/>
      <family val="0"/>
      <charset val="1"/>
    </font>
    <font>
      <sz val="10"/>
      <name val="Cambria"/>
      <family val="0"/>
      <charset val="1"/>
    </font>
    <font>
      <b val="true"/>
      <sz val="14"/>
      <color rgb="FF1F4E78"/>
      <name val="Cambria"/>
      <family val="0"/>
      <charset val="1"/>
    </font>
    <font>
      <b val="true"/>
      <sz val="11"/>
      <name val="Cambria"/>
      <family val="0"/>
      <charset val="1"/>
    </font>
    <font>
      <sz val="10"/>
      <color rgb="FF595959"/>
      <name val="Cambria"/>
      <family val="0"/>
      <charset val="1"/>
    </font>
    <font>
      <i val="true"/>
      <sz val="10"/>
      <name val="Cambria"/>
      <family val="0"/>
      <charset val="1"/>
    </font>
    <font>
      <b val="true"/>
      <sz val="16"/>
      <color rgb="FF1F4E78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0"/>
      <color rgb="FFFFFFFF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1"/>
      <color rgb="FF1F4E78"/>
      <name val="Cambri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4472C4"/>
        <bgColor rgb="FF0066CC"/>
      </patternFill>
    </fill>
    <fill>
      <patternFill patternType="solid">
        <fgColor rgb="FFFF6B6B"/>
        <bgColor rgb="FFFF6600"/>
      </patternFill>
    </fill>
    <fill>
      <patternFill patternType="solid">
        <fgColor rgb="FFFFC93C"/>
        <bgColor rgb="FFFFC000"/>
      </patternFill>
    </fill>
    <fill>
      <patternFill patternType="solid">
        <fgColor rgb="FFA8E6CF"/>
        <bgColor rgb="FFCCFFCC"/>
      </patternFill>
    </fill>
    <fill>
      <patternFill patternType="solid">
        <fgColor rgb="FF3BB273"/>
        <bgColor rgb="FF70AD47"/>
      </patternFill>
    </fill>
    <fill>
      <patternFill patternType="solid">
        <fgColor rgb="FF70AD47"/>
        <bgColor rgb="FF3BB273"/>
      </patternFill>
    </fill>
    <fill>
      <patternFill patternType="solid">
        <fgColor rgb="FFC00000"/>
        <bgColor rgb="FF800000"/>
      </patternFill>
    </fill>
    <fill>
      <patternFill patternType="solid">
        <fgColor rgb="FFFFC000"/>
        <bgColor rgb="FFFFA5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b val="1"/>
        <color rgb="FFFFFFFF"/>
        <sz val="11"/>
      </font>
      <fill>
        <patternFill>
          <bgColor rgb="FFFF6B6B"/>
        </patternFill>
      </fill>
    </dxf>
    <dxf>
      <font>
        <b val="1"/>
        <sz val="11"/>
      </font>
      <fill>
        <patternFill>
          <bgColor rgb="FFFFC93C"/>
        </patternFill>
      </fill>
    </dxf>
    <dxf>
      <font>
        <b val="1"/>
        <sz val="11"/>
      </font>
      <fill>
        <patternFill>
          <bgColor rgb="FFA8E6CF"/>
        </patternFill>
      </fill>
    </dxf>
    <dxf>
      <font>
        <b val="1"/>
        <color rgb="FFFFFFFF"/>
        <sz val="11"/>
      </font>
      <fill>
        <patternFill>
          <bgColor rgb="FF3BB273"/>
        </patternFill>
      </fill>
    </dxf>
    <dxf>
      <font>
        <b val="1"/>
        <color rgb="FFFFFFFF"/>
      </font>
      <fill>
        <patternFill>
          <bgColor rgb="FFFF6B6B"/>
        </patternFill>
      </fill>
    </dxf>
    <dxf>
      <font>
        <b val="1"/>
      </font>
      <fill>
        <patternFill>
          <bgColor rgb="FFFFA500"/>
        </patternFill>
      </fill>
    </dxf>
    <dxf>
      <fill>
        <patternFill>
          <bgColor rgb="FFA8E6CF"/>
        </patternFill>
      </fill>
    </dxf>
    <dxf>
      <font>
        <b val="1"/>
        <color rgb="FFFFFFFF"/>
        <sz val="12"/>
      </font>
      <fill>
        <patternFill>
          <bgColor rgb="FFFF6B6B"/>
        </patternFill>
      </fill>
    </dxf>
    <dxf>
      <font>
        <b val="1"/>
        <sz val="12"/>
      </font>
      <fill>
        <patternFill>
          <bgColor rgb="FFFFC93C"/>
        </patternFill>
      </fill>
    </dxf>
    <dxf>
      <font>
        <b val="1"/>
        <sz val="12"/>
      </font>
      <fill>
        <patternFill>
          <bgColor rgb="FFA8E6CF"/>
        </patternFill>
      </fill>
    </dxf>
    <dxf>
      <font>
        <b val="1"/>
      </font>
      <fill>
        <patternFill>
          <bgColor rgb="FFFFC93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993366"/>
      <rgbColor rgb="FFFFFFCC"/>
      <rgbColor rgb="FFCCFFFF"/>
      <rgbColor rgb="FF660066"/>
      <rgbColor rgb="FFFF6B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8E6CF"/>
      <rgbColor rgb="FFFF99CC"/>
      <rgbColor rgb="FFCC99FF"/>
      <rgbColor rgb="FFFFC93C"/>
      <rgbColor rgb="FF4472C4"/>
      <rgbColor rgb="FF33CCCC"/>
      <rgbColor rgb="FF99CC00"/>
      <rgbColor rgb="FFFFC000"/>
      <rgbColor rgb="FFFFA500"/>
      <rgbColor rgb="FFFF6600"/>
      <rgbColor rgb="FF595959"/>
      <rgbColor rgb="FF70AD47"/>
      <rgbColor rgb="FF003366"/>
      <rgbColor rgb="FF3BB273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0"/>
  </cols>
  <sheetData>
    <row r="1" customFormat="false" ht="30" hidden="false" customHeight="true" outlineLevel="0" collapsed="false">
      <c r="A1" s="1" t="s">
        <v>0</v>
      </c>
    </row>
    <row r="3" customFormat="false" ht="17.35" hidden="false" customHeight="false" outlineLevel="0" collapsed="false">
      <c r="A3" s="2" t="s">
        <v>1</v>
      </c>
    </row>
    <row r="4" customFormat="false" ht="49.5" hidden="false" customHeight="tru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</row>
    <row r="7" customFormat="false" ht="15" hidden="false" customHeight="false" outlineLevel="0" collapsed="false">
      <c r="A7" s="5" t="s">
        <v>4</v>
      </c>
    </row>
    <row r="8" customFormat="false" ht="15" hidden="false" customHeight="false" outlineLevel="0" collapsed="false">
      <c r="A8" s="5" t="s">
        <v>5</v>
      </c>
    </row>
    <row r="9" customFormat="false" ht="1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1" customFormat="false" ht="15" hidden="false" customHeight="false" outlineLevel="0" collapsed="false">
      <c r="A11" s="5" t="s">
        <v>8</v>
      </c>
    </row>
    <row r="13" customFormat="false" ht="17.35" hidden="false" customHeight="false" outlineLevel="0" collapsed="false">
      <c r="A13" s="6" t="s">
        <v>9</v>
      </c>
    </row>
    <row r="14" customFormat="false" ht="1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1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18" customFormat="false" ht="15" hidden="false" customHeight="false" outlineLevel="0" collapsed="false">
      <c r="A18" s="7" t="s">
        <v>14</v>
      </c>
    </row>
    <row r="19" customFormat="false" ht="24.75" hidden="false" customHeight="true" outlineLevel="0" collapsed="false">
      <c r="A19" s="8" t="s">
        <v>15</v>
      </c>
    </row>
    <row r="20" customFormat="false" ht="24.75" hidden="false" customHeight="true" outlineLevel="0" collapsed="false">
      <c r="A20" s="8" t="s">
        <v>16</v>
      </c>
    </row>
    <row r="21" customFormat="false" ht="24.75" hidden="false" customHeight="true" outlineLevel="0" collapsed="false">
      <c r="A21" s="8" t="s">
        <v>17</v>
      </c>
    </row>
    <row r="22" customFormat="false" ht="24.75" hidden="false" customHeight="true" outlineLevel="0" collapsed="false">
      <c r="A22" s="8" t="s">
        <v>18</v>
      </c>
    </row>
    <row r="23" customFormat="false" ht="24.75" hidden="false" customHeight="true" outlineLevel="0" collapsed="false">
      <c r="A23" s="8" t="s">
        <v>19</v>
      </c>
    </row>
    <row r="25" customFormat="false" ht="15" hidden="false" customHeight="false" outlineLevel="0" collapsed="false">
      <c r="A25" s="4" t="s">
        <v>20</v>
      </c>
    </row>
    <row r="26" customFormat="false" ht="15" hidden="false" customHeight="false" outlineLevel="0" collapsed="false">
      <c r="A26" s="9" t="s">
        <v>21</v>
      </c>
    </row>
    <row r="27" customFormat="false" ht="15" hidden="false" customHeight="false" outlineLevel="0" collapsed="false">
      <c r="A27" s="9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25"/>
    <col collapsed="false" customWidth="true" hidden="false" outlineLevel="0" max="4" min="4" style="0" width="35"/>
    <col collapsed="false" customWidth="true" hidden="false" outlineLevel="0" max="5" min="5" style="0" width="12"/>
  </cols>
  <sheetData>
    <row r="1" customFormat="false" ht="19.7" hidden="false" customHeight="false" outlineLevel="0" collapsed="false">
      <c r="A1" s="10" t="s">
        <v>23</v>
      </c>
      <c r="B1" s="10"/>
      <c r="C1" s="10"/>
      <c r="D1" s="10"/>
      <c r="E1" s="10"/>
    </row>
    <row r="3" customFormat="false" ht="15" hidden="false" customHeight="false" outlineLevel="0" collapsed="false">
      <c r="A3" s="11" t="s">
        <v>24</v>
      </c>
      <c r="B3" s="11" t="s">
        <v>25</v>
      </c>
      <c r="C3" s="11" t="s">
        <v>26</v>
      </c>
      <c r="D3" s="11" t="s">
        <v>27</v>
      </c>
      <c r="E3" s="11" t="s">
        <v>28</v>
      </c>
    </row>
    <row r="4" customFormat="false" ht="39.75" hidden="false" customHeight="true" outlineLevel="0" collapsed="false">
      <c r="A4" s="12" t="n">
        <v>0</v>
      </c>
      <c r="B4" s="7" t="s">
        <v>29</v>
      </c>
      <c r="C4" s="13" t="s">
        <v>30</v>
      </c>
      <c r="D4" s="13" t="s">
        <v>31</v>
      </c>
      <c r="E4" s="14" t="s">
        <v>32</v>
      </c>
    </row>
    <row r="5" customFormat="false" ht="39.75" hidden="false" customHeight="true" outlineLevel="0" collapsed="false">
      <c r="A5" s="12" t="n">
        <v>1</v>
      </c>
      <c r="B5" s="7" t="s">
        <v>33</v>
      </c>
      <c r="C5" s="13" t="s">
        <v>34</v>
      </c>
      <c r="D5" s="13" t="s">
        <v>35</v>
      </c>
      <c r="E5" s="15" t="s">
        <v>36</v>
      </c>
    </row>
    <row r="6" customFormat="false" ht="39.75" hidden="false" customHeight="true" outlineLevel="0" collapsed="false">
      <c r="A6" s="12" t="n">
        <v>2</v>
      </c>
      <c r="B6" s="7" t="s">
        <v>37</v>
      </c>
      <c r="C6" s="13" t="s">
        <v>38</v>
      </c>
      <c r="D6" s="13" t="s">
        <v>39</v>
      </c>
      <c r="E6" s="16" t="s">
        <v>40</v>
      </c>
    </row>
    <row r="7" customFormat="false" ht="39.75" hidden="false" customHeight="true" outlineLevel="0" collapsed="false">
      <c r="A7" s="12" t="n">
        <v>3</v>
      </c>
      <c r="B7" s="7" t="s">
        <v>41</v>
      </c>
      <c r="C7" s="13" t="s">
        <v>42</v>
      </c>
      <c r="D7" s="13" t="s">
        <v>43</v>
      </c>
      <c r="E7" s="17" t="s">
        <v>44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3" min="2" style="0" width="8"/>
    <col collapsed="false" customWidth="true" hidden="false" outlineLevel="0" max="4" min="4" style="0" width="12"/>
    <col collapsed="false" customWidth="true" hidden="false" outlineLevel="0" max="6" min="5" style="0" width="11"/>
    <col collapsed="false" customWidth="true" hidden="false" outlineLevel="0" max="9" min="7" style="0" width="9"/>
    <col collapsed="false" customWidth="true" hidden="false" outlineLevel="0" max="10" min="10" style="0" width="12"/>
    <col collapsed="false" customWidth="true" hidden="false" outlineLevel="0" max="11" min="11" style="0" width="11"/>
    <col collapsed="false" customWidth="true" hidden="false" outlineLevel="0" max="12" min="12" style="0" width="9"/>
    <col collapsed="false" customWidth="true" hidden="false" outlineLevel="0" max="14" min="13" style="0" width="10"/>
  </cols>
  <sheetData>
    <row r="1" customFormat="false" ht="19.7" hidden="false" customHeight="false" outlineLevel="0" collapsed="false">
      <c r="A1" s="10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customFormat="false" ht="15" hidden="false" customHeight="false" outlineLevel="0" collapsed="false">
      <c r="A2" s="18" t="s">
        <v>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customFormat="false" ht="39.75" hidden="false" customHeight="true" outlineLevel="0" collapsed="false">
      <c r="A4" s="19" t="s">
        <v>25</v>
      </c>
      <c r="B4" s="19" t="s">
        <v>47</v>
      </c>
      <c r="C4" s="19" t="s">
        <v>48</v>
      </c>
      <c r="D4" s="20" t="s">
        <v>49</v>
      </c>
      <c r="E4" s="20" t="s">
        <v>50</v>
      </c>
      <c r="F4" s="20" t="s">
        <v>51</v>
      </c>
      <c r="G4" s="20" t="s">
        <v>52</v>
      </c>
      <c r="H4" s="21" t="s">
        <v>53</v>
      </c>
      <c r="I4" s="21" t="s">
        <v>54</v>
      </c>
      <c r="J4" s="21" t="s">
        <v>55</v>
      </c>
      <c r="K4" s="22" t="s">
        <v>56</v>
      </c>
      <c r="L4" s="22" t="s">
        <v>57</v>
      </c>
      <c r="M4" s="22" t="s">
        <v>58</v>
      </c>
      <c r="N4" s="22" t="s">
        <v>59</v>
      </c>
    </row>
    <row r="5" customFormat="false" ht="15" hidden="false" customHeight="false" outlineLevel="0" collapsed="false">
      <c r="A5" s="23" t="s">
        <v>60</v>
      </c>
      <c r="B5" s="24" t="s">
        <v>61</v>
      </c>
      <c r="C5" s="24" t="s">
        <v>62</v>
      </c>
      <c r="D5" s="25" t="n">
        <v>3</v>
      </c>
      <c r="E5" s="25" t="n">
        <v>3</v>
      </c>
      <c r="F5" s="25" t="n">
        <v>0</v>
      </c>
      <c r="G5" s="25" t="n">
        <v>3</v>
      </c>
      <c r="H5" s="25" t="n">
        <v>3</v>
      </c>
      <c r="I5" s="25" t="n">
        <v>3</v>
      </c>
      <c r="J5" s="25" t="n">
        <v>0</v>
      </c>
      <c r="K5" s="25" t="n">
        <v>2</v>
      </c>
      <c r="L5" s="25" t="n">
        <v>2</v>
      </c>
      <c r="M5" s="25" t="n">
        <v>1</v>
      </c>
      <c r="N5" s="25" t="n">
        <v>2</v>
      </c>
    </row>
    <row r="6" customFormat="false" ht="15" hidden="false" customHeight="false" outlineLevel="0" collapsed="false">
      <c r="A6" s="23" t="s">
        <v>63</v>
      </c>
      <c r="B6" s="24" t="s">
        <v>64</v>
      </c>
      <c r="C6" s="24" t="s">
        <v>62</v>
      </c>
      <c r="D6" s="25" t="n">
        <v>2</v>
      </c>
      <c r="E6" s="25" t="n">
        <v>1</v>
      </c>
      <c r="F6" s="25" t="n">
        <v>2</v>
      </c>
      <c r="G6" s="25" t="n">
        <v>3</v>
      </c>
      <c r="H6" s="25" t="n">
        <v>3</v>
      </c>
      <c r="I6" s="25" t="n">
        <v>3</v>
      </c>
      <c r="J6" s="25" t="n">
        <v>3</v>
      </c>
      <c r="K6" s="25" t="n">
        <v>3</v>
      </c>
      <c r="L6" s="25" t="n">
        <v>3</v>
      </c>
      <c r="M6" s="25" t="n">
        <v>2</v>
      </c>
      <c r="N6" s="25" t="n">
        <v>3</v>
      </c>
    </row>
    <row r="7" customFormat="false" ht="15" hidden="false" customHeight="false" outlineLevel="0" collapsed="false">
      <c r="A7" s="23" t="s">
        <v>65</v>
      </c>
      <c r="B7" s="24" t="s">
        <v>66</v>
      </c>
      <c r="C7" s="24" t="s">
        <v>67</v>
      </c>
      <c r="D7" s="25" t="n">
        <v>3</v>
      </c>
      <c r="E7" s="25" t="n">
        <v>2</v>
      </c>
      <c r="F7" s="25" t="n">
        <v>3</v>
      </c>
      <c r="G7" s="25" t="n">
        <v>0</v>
      </c>
      <c r="H7" s="25" t="n">
        <v>3</v>
      </c>
      <c r="I7" s="25" t="n">
        <v>3</v>
      </c>
      <c r="J7" s="25" t="n">
        <v>0</v>
      </c>
      <c r="K7" s="25" t="n">
        <v>2</v>
      </c>
      <c r="L7" s="25" t="n">
        <v>1</v>
      </c>
      <c r="M7" s="25" t="n">
        <v>1</v>
      </c>
      <c r="N7" s="25" t="n">
        <v>1</v>
      </c>
    </row>
    <row r="8" customFormat="false" ht="15" hidden="false" customHeight="false" outlineLevel="0" collapsed="false">
      <c r="A8" s="23" t="s">
        <v>68</v>
      </c>
      <c r="B8" s="24" t="s">
        <v>64</v>
      </c>
      <c r="C8" s="24" t="s">
        <v>62</v>
      </c>
      <c r="D8" s="25" t="n">
        <v>3</v>
      </c>
      <c r="E8" s="25" t="n">
        <v>3</v>
      </c>
      <c r="F8" s="25" t="n">
        <v>3</v>
      </c>
      <c r="G8" s="25" t="n">
        <v>3</v>
      </c>
      <c r="H8" s="25" t="n">
        <v>3</v>
      </c>
      <c r="I8" s="25" t="n">
        <v>3</v>
      </c>
      <c r="J8" s="25" t="n">
        <v>3</v>
      </c>
      <c r="K8" s="25" t="n">
        <v>3</v>
      </c>
      <c r="L8" s="25" t="n">
        <v>3</v>
      </c>
      <c r="M8" s="25" t="n">
        <v>3</v>
      </c>
      <c r="N8" s="25" t="n">
        <v>3</v>
      </c>
    </row>
    <row r="9" customFormat="false" ht="15" hidden="false" customHeight="false" outlineLevel="0" collapsed="false">
      <c r="A9" s="23" t="s">
        <v>69</v>
      </c>
      <c r="B9" s="24" t="s">
        <v>61</v>
      </c>
      <c r="C9" s="24" t="s">
        <v>67</v>
      </c>
      <c r="D9" s="25" t="n">
        <v>2</v>
      </c>
      <c r="E9" s="25" t="n">
        <v>2</v>
      </c>
      <c r="F9" s="25" t="n">
        <v>2</v>
      </c>
      <c r="G9" s="25" t="n">
        <v>0</v>
      </c>
      <c r="H9" s="25" t="n">
        <v>3</v>
      </c>
      <c r="I9" s="25" t="n">
        <v>3</v>
      </c>
      <c r="J9" s="25" t="n">
        <v>0</v>
      </c>
      <c r="K9" s="25" t="n">
        <v>2</v>
      </c>
      <c r="L9" s="25" t="n">
        <v>2</v>
      </c>
      <c r="M9" s="25" t="n">
        <v>0</v>
      </c>
      <c r="N9" s="25" t="n">
        <v>2</v>
      </c>
    </row>
    <row r="10" customFormat="false" ht="15" hidden="false" customHeight="false" outlineLevel="0" collapsed="false">
      <c r="A10" s="23" t="s">
        <v>70</v>
      </c>
      <c r="B10" s="24" t="s">
        <v>64</v>
      </c>
      <c r="C10" s="24" t="s">
        <v>67</v>
      </c>
      <c r="D10" s="25" t="n">
        <v>1</v>
      </c>
      <c r="E10" s="25" t="n">
        <v>0</v>
      </c>
      <c r="F10" s="25" t="n">
        <v>1</v>
      </c>
      <c r="G10" s="25" t="n">
        <v>0</v>
      </c>
      <c r="H10" s="25" t="n">
        <v>2</v>
      </c>
      <c r="I10" s="25" t="n">
        <v>3</v>
      </c>
      <c r="J10" s="25" t="n">
        <v>0</v>
      </c>
      <c r="K10" s="25" t="n">
        <v>1</v>
      </c>
      <c r="L10" s="25" t="n">
        <v>2</v>
      </c>
      <c r="M10" s="25" t="n">
        <v>0</v>
      </c>
      <c r="N10" s="25" t="n">
        <v>1</v>
      </c>
    </row>
    <row r="11" customFormat="false" ht="15" hidden="false" customHeight="false" outlineLevel="0" collapsed="false">
      <c r="A11" s="23" t="s">
        <v>71</v>
      </c>
      <c r="B11" s="24" t="s">
        <v>66</v>
      </c>
      <c r="C11" s="24" t="s">
        <v>62</v>
      </c>
      <c r="D11" s="25" t="n">
        <v>2</v>
      </c>
      <c r="E11" s="25" t="n">
        <v>2</v>
      </c>
      <c r="F11" s="25" t="n">
        <v>1</v>
      </c>
      <c r="G11" s="25" t="n">
        <v>3</v>
      </c>
      <c r="H11" s="25" t="n">
        <v>3</v>
      </c>
      <c r="I11" s="25" t="n">
        <v>3</v>
      </c>
      <c r="J11" s="25" t="n">
        <v>0</v>
      </c>
      <c r="K11" s="25" t="n">
        <v>2</v>
      </c>
      <c r="L11" s="25" t="n">
        <v>1</v>
      </c>
      <c r="M11" s="25" t="n">
        <v>1</v>
      </c>
      <c r="N11" s="25" t="n">
        <v>2</v>
      </c>
    </row>
    <row r="12" customFormat="false" ht="15" hidden="false" customHeight="false" outlineLevel="0" collapsed="false">
      <c r="A12" s="23" t="s">
        <v>72</v>
      </c>
      <c r="B12" s="24" t="s">
        <v>61</v>
      </c>
      <c r="C12" s="24" t="s">
        <v>62</v>
      </c>
      <c r="D12" s="25" t="n">
        <v>3</v>
      </c>
      <c r="E12" s="25" t="n">
        <v>2</v>
      </c>
      <c r="F12" s="25" t="n">
        <v>2</v>
      </c>
      <c r="G12" s="25" t="n">
        <v>3</v>
      </c>
      <c r="H12" s="25" t="n">
        <v>3</v>
      </c>
      <c r="I12" s="25" t="n">
        <v>3</v>
      </c>
      <c r="J12" s="25" t="n">
        <v>3</v>
      </c>
      <c r="K12" s="25" t="n">
        <v>3</v>
      </c>
      <c r="L12" s="25" t="n">
        <v>2</v>
      </c>
      <c r="M12" s="25" t="n">
        <v>2</v>
      </c>
      <c r="N12" s="25" t="n">
        <v>3</v>
      </c>
    </row>
    <row r="13" customFormat="false" ht="15" hidden="false" customHeight="false" outlineLevel="0" collapsed="false">
      <c r="A13" s="23"/>
      <c r="B13" s="24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customFormat="false" ht="15" hidden="false" customHeight="false" outlineLevel="0" collapsed="false">
      <c r="A14" s="23"/>
      <c r="B14" s="24"/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</sheetData>
  <mergeCells count="2">
    <mergeCell ref="A1:N1"/>
    <mergeCell ref="A2:N2"/>
  </mergeCells>
  <conditionalFormatting sqref="D5:N25">
    <cfRule type="cellIs" priority="2" operator="equal" aboveAverage="0" equalAverage="0" bottom="0" percent="0" rank="0" text="" dxfId="0">
      <formula>0</formula>
    </cfRule>
    <cfRule type="cellIs" priority="3" operator="equal" aboveAverage="0" equalAverage="0" bottom="0" percent="0" rank="0" text="" dxfId="1">
      <formula>1</formula>
    </cfRule>
    <cfRule type="cellIs" priority="4" operator="equal" aboveAverage="0" equalAverage="0" bottom="0" percent="0" rank="0" text="" dxfId="2">
      <formula>2</formula>
    </cfRule>
    <cfRule type="cellIs" priority="5" operator="equal" aboveAverage="0" equalAverage="0" bottom="0" percent="0" rank="0" text="" dxfId="3">
      <formula>3</formula>
    </cfRule>
  </conditionalFormatting>
  <dataValidations count="3">
    <dataValidation allowBlank="true" error="Please select 0, 1, 2, or 3" errorStyle="stop" errorTitle="Invalid Entry" operator="between" prompt="Select skill level: 0=Untrained, 1=Basic, 2=Competent, 3=Expert" promptTitle="Skill Level" showDropDown="false" showErrorMessage="false" showInputMessage="false" sqref="D5:N25" type="list">
      <formula1>"0,1,2,3"</formula1>
      <formula2>0</formula2>
    </dataValidation>
    <dataValidation allowBlank="true" error="Please select Day, Swing, or Night" errorStyle="stop" errorTitle="Invalid Shift" operator="between" showDropDown="false" showErrorMessage="false" showInputMessage="false" sqref="B5:B25" type="list">
      <formula1>"Day,Swing,Night"</formula1>
      <formula2>0</formula2>
    </dataValidation>
    <dataValidation allowBlank="true" error="Please select Line A or Line B" errorStyle="stop" errorTitle="Invalid Line" operator="between" showDropDown="false" showErrorMessage="false" showInputMessage="false" sqref="C5:C25" type="list">
      <formula1>"Line A,Line B"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3" min="2" style="0" width="8"/>
    <col collapsed="false" customWidth="true" hidden="false" outlineLevel="0" max="4" min="4" style="0" width="18"/>
    <col collapsed="false" customWidth="true" hidden="false" outlineLevel="0" max="6" min="5" style="0" width="12"/>
    <col collapsed="false" customWidth="true" hidden="false" outlineLevel="0" max="8" min="7" style="0" width="15"/>
  </cols>
  <sheetData>
    <row r="1" customFormat="false" ht="19.7" hidden="false" customHeight="false" outlineLevel="0" collapsed="false">
      <c r="A1" s="10" t="s">
        <v>73</v>
      </c>
      <c r="B1" s="10"/>
      <c r="C1" s="10"/>
      <c r="D1" s="10"/>
      <c r="E1" s="10"/>
      <c r="F1" s="10"/>
      <c r="G1" s="10"/>
      <c r="H1" s="10"/>
    </row>
    <row r="2" customFormat="false" ht="15" hidden="false" customHeight="false" outlineLevel="0" collapsed="false">
      <c r="A2" s="18" t="s">
        <v>74</v>
      </c>
      <c r="B2" s="18"/>
      <c r="C2" s="18"/>
      <c r="D2" s="18"/>
      <c r="E2" s="18"/>
      <c r="F2" s="18"/>
      <c r="G2" s="18"/>
      <c r="H2" s="18"/>
    </row>
    <row r="4" customFormat="false" ht="30" hidden="false" customHeight="true" outlineLevel="0" collapsed="false">
      <c r="A4" s="26" t="s">
        <v>75</v>
      </c>
      <c r="B4" s="26" t="s">
        <v>47</v>
      </c>
      <c r="C4" s="26" t="s">
        <v>48</v>
      </c>
      <c r="D4" s="26" t="s">
        <v>76</v>
      </c>
      <c r="E4" s="26" t="s">
        <v>77</v>
      </c>
      <c r="F4" s="26" t="s">
        <v>78</v>
      </c>
      <c r="G4" s="26" t="s">
        <v>79</v>
      </c>
      <c r="H4" s="26" t="s">
        <v>80</v>
      </c>
    </row>
    <row r="5" customFormat="false" ht="24.75" hidden="false" customHeight="true" outlineLevel="0" collapsed="false">
      <c r="A5" s="23" t="s">
        <v>60</v>
      </c>
      <c r="B5" s="24" t="s">
        <v>61</v>
      </c>
      <c r="C5" s="24" t="s">
        <v>62</v>
      </c>
      <c r="D5" s="24" t="s">
        <v>81</v>
      </c>
      <c r="E5" s="24" t="s">
        <v>82</v>
      </c>
      <c r="F5" s="24" t="s">
        <v>83</v>
      </c>
      <c r="G5" s="27" t="n">
        <f aca="true">F5-TODAY()</f>
        <v>127</v>
      </c>
      <c r="H5" s="28" t="str">
        <f aca="false">IF(G5&lt;0,"EXPIRED",IF(G5&lt;=30,"EXPIRING SOON","Current"))</f>
        <v>Current</v>
      </c>
    </row>
    <row r="6" customFormat="false" ht="24.75" hidden="false" customHeight="true" outlineLevel="0" collapsed="false">
      <c r="A6" s="23" t="s">
        <v>63</v>
      </c>
      <c r="B6" s="24" t="s">
        <v>64</v>
      </c>
      <c r="C6" s="24" t="s">
        <v>62</v>
      </c>
      <c r="D6" s="24" t="s">
        <v>81</v>
      </c>
      <c r="E6" s="24" t="s">
        <v>84</v>
      </c>
      <c r="F6" s="24" t="s">
        <v>85</v>
      </c>
      <c r="G6" s="27" t="n">
        <f aca="true">F6-TODAY()</f>
        <v>428</v>
      </c>
      <c r="H6" s="28" t="str">
        <f aca="false">IF(G6&lt;0,"EXPIRED",IF(G6&lt;=30,"EXPIRING SOON","Current"))</f>
        <v>Current</v>
      </c>
    </row>
    <row r="7" customFormat="false" ht="24.75" hidden="false" customHeight="true" outlineLevel="0" collapsed="false">
      <c r="A7" s="23" t="s">
        <v>65</v>
      </c>
      <c r="B7" s="24" t="s">
        <v>66</v>
      </c>
      <c r="C7" s="24" t="s">
        <v>67</v>
      </c>
      <c r="D7" s="24" t="s">
        <v>86</v>
      </c>
      <c r="E7" s="24" t="s">
        <v>87</v>
      </c>
      <c r="F7" s="24" t="s">
        <v>88</v>
      </c>
      <c r="G7" s="27" t="n">
        <f aca="true">F7-TODAY()</f>
        <v>-141</v>
      </c>
      <c r="H7" s="28" t="str">
        <f aca="false">IF(G7&lt;0,"EXPIRED",IF(G7&lt;=30,"EXPIRING SOON","Current"))</f>
        <v>EXPIRED</v>
      </c>
    </row>
    <row r="8" customFormat="false" ht="24.75" hidden="false" customHeight="true" outlineLevel="0" collapsed="false">
      <c r="A8" s="23" t="s">
        <v>68</v>
      </c>
      <c r="B8" s="24" t="s">
        <v>64</v>
      </c>
      <c r="C8" s="24" t="s">
        <v>62</v>
      </c>
      <c r="D8" s="24" t="s">
        <v>81</v>
      </c>
      <c r="E8" s="24" t="s">
        <v>89</v>
      </c>
      <c r="F8" s="24" t="s">
        <v>90</v>
      </c>
      <c r="G8" s="27" t="n">
        <f aca="true">F8-TODAY()</f>
        <v>362</v>
      </c>
      <c r="H8" s="28" t="str">
        <f aca="false">IF(G8&lt;0,"EXPIRED",IF(G8&lt;=30,"EXPIRING SOON","Current"))</f>
        <v>Current</v>
      </c>
    </row>
    <row r="9" customFormat="false" ht="24.75" hidden="false" customHeight="true" outlineLevel="0" collapsed="false">
      <c r="A9" s="23" t="s">
        <v>68</v>
      </c>
      <c r="B9" s="24" t="s">
        <v>64</v>
      </c>
      <c r="C9" s="24" t="s">
        <v>62</v>
      </c>
      <c r="D9" s="24" t="s">
        <v>55</v>
      </c>
      <c r="E9" s="24" t="s">
        <v>91</v>
      </c>
      <c r="F9" s="24" t="s">
        <v>92</v>
      </c>
      <c r="G9" s="27" t="n">
        <f aca="true">F9-TODAY()</f>
        <v>98</v>
      </c>
      <c r="H9" s="28" t="str">
        <f aca="false">IF(G9&lt;0,"EXPIRED",IF(G9&lt;=30,"EXPIRING SOON","Current"))</f>
        <v>Current</v>
      </c>
    </row>
    <row r="10" customFormat="false" ht="24.75" hidden="false" customHeight="true" outlineLevel="0" collapsed="false">
      <c r="A10" s="23" t="s">
        <v>72</v>
      </c>
      <c r="B10" s="24" t="s">
        <v>61</v>
      </c>
      <c r="C10" s="24" t="s">
        <v>62</v>
      </c>
      <c r="D10" s="24" t="s">
        <v>81</v>
      </c>
      <c r="E10" s="24" t="s">
        <v>93</v>
      </c>
      <c r="F10" s="24" t="s">
        <v>94</v>
      </c>
      <c r="G10" s="27" t="n">
        <f aca="true">F10-TODAY()</f>
        <v>692</v>
      </c>
      <c r="H10" s="28" t="str">
        <f aca="false">IF(G10&lt;0,"EXPIRED",IF(G10&lt;=30,"EXPIRING SOON","Current"))</f>
        <v>Current</v>
      </c>
    </row>
    <row r="11" customFormat="false" ht="24.75" hidden="false" customHeight="true" outlineLevel="0" collapsed="false">
      <c r="A11" s="23" t="s">
        <v>72</v>
      </c>
      <c r="B11" s="24" t="s">
        <v>61</v>
      </c>
      <c r="C11" s="24" t="s">
        <v>62</v>
      </c>
      <c r="D11" s="24" t="s">
        <v>55</v>
      </c>
      <c r="E11" s="24" t="s">
        <v>95</v>
      </c>
      <c r="F11" s="24" t="s">
        <v>96</v>
      </c>
      <c r="G11" s="27" t="n">
        <f aca="true">F11-TODAY()</f>
        <v>311</v>
      </c>
      <c r="H11" s="28" t="str">
        <f aca="false">IF(G11&lt;0,"EXPIRED",IF(G11&lt;=30,"EXPIRING SOON","Current"))</f>
        <v>Current</v>
      </c>
    </row>
    <row r="12" customFormat="false" ht="24.75" hidden="false" customHeight="true" outlineLevel="0" collapsed="false">
      <c r="A12" s="23" t="s">
        <v>71</v>
      </c>
      <c r="B12" s="24" t="s">
        <v>66</v>
      </c>
      <c r="C12" s="24" t="s">
        <v>62</v>
      </c>
      <c r="D12" s="24" t="s">
        <v>81</v>
      </c>
      <c r="E12" s="24" t="s">
        <v>97</v>
      </c>
      <c r="F12" s="24" t="s">
        <v>98</v>
      </c>
      <c r="G12" s="27" t="n">
        <f aca="true">F12-TODAY()</f>
        <v>-335</v>
      </c>
      <c r="H12" s="28" t="str">
        <f aca="false">IF(G12&lt;0,"EXPIRED",IF(G12&lt;=30,"EXPIRING SOON","Current"))</f>
        <v>EXPIRED</v>
      </c>
    </row>
  </sheetData>
  <mergeCells count="2">
    <mergeCell ref="A1:H1"/>
    <mergeCell ref="A2:H2"/>
  </mergeCells>
  <conditionalFormatting sqref="G5:G25">
    <cfRule type="cellIs" priority="2" operator="lessThan" aboveAverage="0" equalAverage="0" bottom="0" percent="0" rank="0" text="" dxfId="4">
      <formula>0</formula>
    </cfRule>
    <cfRule type="cellIs" priority="3" operator="between" aboveAverage="0" equalAverage="0" bottom="0" percent="0" rank="0" text="" dxfId="5">
      <formula>0</formula>
      <formula>30</formula>
    </cfRule>
  </conditionalFormatting>
  <conditionalFormatting sqref="H5:H25">
    <cfRule type="cellIs" priority="4" operator="equal" aboveAverage="0" equalAverage="0" bottom="0" percent="0" rank="0" text="" dxfId="4">
      <formula>"EXPIRED"</formula>
    </cfRule>
    <cfRule type="cellIs" priority="5" operator="equal" aboveAverage="0" equalAverage="0" bottom="0" percent="0" rank="0" text="" dxfId="5">
      <formula>"EXPIRING SOON"</formula>
    </cfRule>
    <cfRule type="cellIs" priority="6" operator="equal" aboveAverage="0" equalAverage="0" bottom="0" percent="0" rank="0" text="" dxfId="6">
      <formula>"Current"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5" min="2" style="0" width="12"/>
  </cols>
  <sheetData>
    <row r="1" customFormat="false" ht="19.7" hidden="false" customHeight="false" outlineLevel="0" collapsed="false">
      <c r="A1" s="10" t="s">
        <v>99</v>
      </c>
      <c r="B1" s="10"/>
      <c r="C1" s="10"/>
      <c r="D1" s="10"/>
      <c r="E1" s="10"/>
    </row>
    <row r="2" customFormat="false" ht="15" hidden="false" customHeight="false" outlineLevel="0" collapsed="false">
      <c r="A2" s="18" t="s">
        <v>100</v>
      </c>
      <c r="B2" s="18"/>
      <c r="C2" s="18"/>
      <c r="D2" s="18"/>
      <c r="E2" s="18"/>
    </row>
    <row r="4" customFormat="false" ht="30" hidden="false" customHeight="true" outlineLevel="0" collapsed="false">
      <c r="A4" s="11" t="s">
        <v>101</v>
      </c>
      <c r="B4" s="11" t="s">
        <v>102</v>
      </c>
      <c r="C4" s="11" t="s">
        <v>103</v>
      </c>
      <c r="D4" s="11" t="s">
        <v>104</v>
      </c>
      <c r="E4" s="11" t="s">
        <v>105</v>
      </c>
    </row>
    <row r="5" customFormat="false" ht="30" hidden="false" customHeight="true" outlineLevel="0" collapsed="false">
      <c r="A5" s="29" t="s">
        <v>49</v>
      </c>
      <c r="B5" s="30" t="n">
        <f aca="false">COUNTIFS('Master Matrix'!$B$5:$B$25,"Day",'Master Matrix'!$D$5:$D$25,"&gt;=2")</f>
        <v>2</v>
      </c>
      <c r="C5" s="30" t="n">
        <f aca="false">COUNTIFS('Master Matrix'!$B$5:$B$25,"Swing",'Master Matrix'!$D$5:$D$25,"&gt;=2")</f>
        <v>2</v>
      </c>
      <c r="D5" s="30" t="n">
        <f aca="false">COUNTIFS('Master Matrix'!$B$5:$B$25,"Night",'Master Matrix'!$D$5:$D$25,"&gt;=2")</f>
        <v>3</v>
      </c>
      <c r="E5" s="31" t="str">
        <f aca="false">IF(OR(B5=0,C5=0,D5=0),"HIGH",IF(OR(B5=1,C5=1,D5=1),"Medium","Low"))</f>
        <v>Low</v>
      </c>
    </row>
    <row r="6" customFormat="false" ht="30" hidden="false" customHeight="true" outlineLevel="0" collapsed="false">
      <c r="A6" s="29" t="s">
        <v>50</v>
      </c>
      <c r="B6" s="30" t="n">
        <f aca="false">COUNTIFS('Master Matrix'!$B$5:$B$25,"Day",'Master Matrix'!$E$5:$E$25,"&gt;=2")</f>
        <v>1</v>
      </c>
      <c r="C6" s="30" t="n">
        <f aca="false">COUNTIFS('Master Matrix'!$B$5:$B$25,"Swing",'Master Matrix'!$E$5:$E$25,"&gt;=2")</f>
        <v>2</v>
      </c>
      <c r="D6" s="30" t="n">
        <f aca="false">COUNTIFS('Master Matrix'!$B$5:$B$25,"Night",'Master Matrix'!$E$5:$E$25,"&gt;=2")</f>
        <v>3</v>
      </c>
      <c r="E6" s="31" t="str">
        <f aca="false">IF(OR(B6=0,C6=0,D6=0),"HIGH",IF(OR(B6=1,C6=1,D6=1),"Medium","Low"))</f>
        <v>Medium</v>
      </c>
    </row>
    <row r="7" customFormat="false" ht="30" hidden="false" customHeight="true" outlineLevel="0" collapsed="false">
      <c r="A7" s="29" t="s">
        <v>106</v>
      </c>
      <c r="B7" s="30" t="n">
        <f aca="false">COUNTIFS('Master Matrix'!$B$5:$B$25,"Day",'Master Matrix'!$F$5:$F$25,"&gt;=2")</f>
        <v>2</v>
      </c>
      <c r="C7" s="30" t="n">
        <f aca="false">COUNTIFS('Master Matrix'!$B$5:$B$25,"Swing",'Master Matrix'!$F$5:$F$25,"&gt;=2")</f>
        <v>1</v>
      </c>
      <c r="D7" s="30" t="n">
        <f aca="false">COUNTIFS('Master Matrix'!$B$5:$B$25,"Night",'Master Matrix'!$F$5:$F$25,"&gt;=2")</f>
        <v>2</v>
      </c>
      <c r="E7" s="31" t="str">
        <f aca="false">IF(OR(B7=0,C7=0,D7=0),"HIGH",IF(OR(B7=1,C7=1,D7=1),"Medium","Low"))</f>
        <v>Medium</v>
      </c>
    </row>
    <row r="8" customFormat="false" ht="30" hidden="false" customHeight="true" outlineLevel="0" collapsed="false">
      <c r="A8" s="29" t="s">
        <v>107</v>
      </c>
      <c r="B8" s="30" t="n">
        <f aca="false">COUNTIFS('Master Matrix'!$B$5:$B$25,"Day",'Master Matrix'!$G$5:$G$25,"&gt;=2")</f>
        <v>2</v>
      </c>
      <c r="C8" s="30" t="n">
        <f aca="false">COUNTIFS('Master Matrix'!$B$5:$B$25,"Swing",'Master Matrix'!$G$5:$G$25,"&gt;=2")</f>
        <v>1</v>
      </c>
      <c r="D8" s="30" t="n">
        <f aca="false">COUNTIFS('Master Matrix'!$B$5:$B$25,"Night",'Master Matrix'!$G$5:$G$25,"&gt;=2")</f>
        <v>2</v>
      </c>
      <c r="E8" s="31" t="str">
        <f aca="false">IF(OR(B8=0,C8=0,D8=0),"HIGH",IF(OR(B8=1,C8=1,D8=1),"Medium","Low"))</f>
        <v>Medium</v>
      </c>
    </row>
    <row r="9" customFormat="false" ht="30" hidden="false" customHeight="true" outlineLevel="0" collapsed="false">
      <c r="A9" s="29" t="s">
        <v>108</v>
      </c>
      <c r="B9" s="30" t="n">
        <f aca="false">COUNTIFS('Master Matrix'!$B$5:$B$25,"Day",'Master Matrix'!$H$5:$H$25,"&gt;=2")</f>
        <v>3</v>
      </c>
      <c r="C9" s="30" t="n">
        <f aca="false">COUNTIFS('Master Matrix'!$B$5:$B$25,"Swing",'Master Matrix'!$H$5:$H$25,"&gt;=2")</f>
        <v>2</v>
      </c>
      <c r="D9" s="30" t="n">
        <f aca="false">COUNTIFS('Master Matrix'!$B$5:$B$25,"Night",'Master Matrix'!$H$5:$H$25,"&gt;=2")</f>
        <v>3</v>
      </c>
      <c r="E9" s="31" t="str">
        <f aca="false">IF(OR(B9=0,C9=0,D9=0),"HIGH",IF(OR(B9=1,C9=1,D9=1),"Medium","Low"))</f>
        <v>Low</v>
      </c>
    </row>
    <row r="10" customFormat="false" ht="30" hidden="false" customHeight="true" outlineLevel="0" collapsed="false">
      <c r="A10" s="29" t="s">
        <v>109</v>
      </c>
      <c r="B10" s="30" t="n">
        <f aca="false">COUNTIFS('Master Matrix'!$B$5:$B$25,"Day",'Master Matrix'!$I$5:$I$25,"&gt;=2")</f>
        <v>3</v>
      </c>
      <c r="C10" s="30" t="n">
        <f aca="false">COUNTIFS('Master Matrix'!$B$5:$B$25,"Swing",'Master Matrix'!$I$5:$I$25,"&gt;=2")</f>
        <v>2</v>
      </c>
      <c r="D10" s="30" t="n">
        <f aca="false">COUNTIFS('Master Matrix'!$B$5:$B$25,"Night",'Master Matrix'!$I$5:$I$25,"&gt;=2")</f>
        <v>3</v>
      </c>
      <c r="E10" s="31" t="str">
        <f aca="false">IF(OR(B10=0,C10=0,D10=0),"HIGH",IF(OR(B10=1,C10=1,D10=1),"Medium","Low"))</f>
        <v>Low</v>
      </c>
    </row>
    <row r="11" customFormat="false" ht="30" hidden="false" customHeight="true" outlineLevel="0" collapsed="false">
      <c r="A11" s="29" t="s">
        <v>55</v>
      </c>
      <c r="B11" s="30" t="n">
        <f aca="false">COUNTIFS('Master Matrix'!$B$5:$B$25,"Day",'Master Matrix'!$J$5:$J$25,"&gt;=2")</f>
        <v>2</v>
      </c>
      <c r="C11" s="30" t="n">
        <f aca="false">COUNTIFS('Master Matrix'!$B$5:$B$25,"Swing",'Master Matrix'!$J$5:$J$25,"&gt;=2")</f>
        <v>0</v>
      </c>
      <c r="D11" s="30" t="n">
        <f aca="false">COUNTIFS('Master Matrix'!$B$5:$B$25,"Night",'Master Matrix'!$J$5:$J$25,"&gt;=2")</f>
        <v>1</v>
      </c>
      <c r="E11" s="31" t="str">
        <f aca="false">IF(OR(B11=0,C11=0,D11=0),"HIGH",IF(OR(B11=1,C11=1,D11=1),"Medium","Low"))</f>
        <v>HIGH</v>
      </c>
    </row>
    <row r="12" customFormat="false" ht="30" hidden="false" customHeight="true" outlineLevel="0" collapsed="false">
      <c r="A12" s="29" t="s">
        <v>110</v>
      </c>
      <c r="B12" s="30" t="n">
        <f aca="false">COUNTIFS('Master Matrix'!$B$5:$B$25,"Day",'Master Matrix'!$K$5:$K$25,"&gt;=2")</f>
        <v>2</v>
      </c>
      <c r="C12" s="30" t="n">
        <f aca="false">COUNTIFS('Master Matrix'!$B$5:$B$25,"Swing",'Master Matrix'!$K$5:$K$25,"&gt;=2")</f>
        <v>2</v>
      </c>
      <c r="D12" s="30" t="n">
        <f aca="false">COUNTIFS('Master Matrix'!$B$5:$B$25,"Night",'Master Matrix'!$K$5:$K$25,"&gt;=2")</f>
        <v>3</v>
      </c>
      <c r="E12" s="31" t="str">
        <f aca="false">IF(OR(B12=0,C12=0,D12=0),"HIGH",IF(OR(B12=1,C12=1,D12=1),"Medium","Low"))</f>
        <v>Low</v>
      </c>
    </row>
    <row r="13" customFormat="false" ht="30" hidden="false" customHeight="true" outlineLevel="0" collapsed="false">
      <c r="A13" s="29" t="s">
        <v>111</v>
      </c>
      <c r="B13" s="30" t="n">
        <f aca="false">COUNTIFS('Master Matrix'!$B$5:$B$25,"Day",'Master Matrix'!$L$5:$L$25,"&gt;=2")</f>
        <v>3</v>
      </c>
      <c r="C13" s="30" t="n">
        <f aca="false">COUNTIFS('Master Matrix'!$B$5:$B$25,"Swing",'Master Matrix'!$L$5:$L$25,"&gt;=2")</f>
        <v>0</v>
      </c>
      <c r="D13" s="30" t="n">
        <f aca="false">COUNTIFS('Master Matrix'!$B$5:$B$25,"Night",'Master Matrix'!$L$5:$L$25,"&gt;=2")</f>
        <v>3</v>
      </c>
      <c r="E13" s="31" t="str">
        <f aca="false">IF(OR(B13=0,C13=0,D13=0),"HIGH",IF(OR(B13=1,C13=1,D13=1),"Medium","Low"))</f>
        <v>HIGH</v>
      </c>
    </row>
    <row r="14" customFormat="false" ht="30" hidden="false" customHeight="true" outlineLevel="0" collapsed="false">
      <c r="A14" s="29" t="s">
        <v>112</v>
      </c>
      <c r="B14" s="30" t="n">
        <f aca="false">COUNTIFS('Master Matrix'!$B$5:$B$25,"Day",'Master Matrix'!$M$5:$M$25,"&gt;=2")</f>
        <v>2</v>
      </c>
      <c r="C14" s="30" t="n">
        <f aca="false">COUNTIFS('Master Matrix'!$B$5:$B$25,"Swing",'Master Matrix'!$M$5:$M$25,"&gt;=2")</f>
        <v>0</v>
      </c>
      <c r="D14" s="30" t="n">
        <f aca="false">COUNTIFS('Master Matrix'!$B$5:$B$25,"Night",'Master Matrix'!$M$5:$M$25,"&gt;=2")</f>
        <v>1</v>
      </c>
      <c r="E14" s="31" t="str">
        <f aca="false">IF(OR(B14=0,C14=0,D14=0),"HIGH",IF(OR(B14=1,C14=1,D14=1),"Medium","Low"))</f>
        <v>HIGH</v>
      </c>
    </row>
    <row r="15" customFormat="false" ht="30" hidden="false" customHeight="true" outlineLevel="0" collapsed="false">
      <c r="A15" s="29" t="s">
        <v>113</v>
      </c>
      <c r="B15" s="30" t="n">
        <f aca="false">COUNTIFS('Master Matrix'!$B$5:$B$25,"Day",'Master Matrix'!$N$5:$N$25,"&gt;=2")</f>
        <v>2</v>
      </c>
      <c r="C15" s="30" t="n">
        <f aca="false">COUNTIFS('Master Matrix'!$B$5:$B$25,"Swing",'Master Matrix'!$N$5:$N$25,"&gt;=2")</f>
        <v>1</v>
      </c>
      <c r="D15" s="30" t="n">
        <f aca="false">COUNTIFS('Master Matrix'!$B$5:$B$25,"Night",'Master Matrix'!$N$5:$N$25,"&gt;=2")</f>
        <v>3</v>
      </c>
      <c r="E15" s="31" t="str">
        <f aca="false">IF(OR(B15=0,C15=0,D15=0),"HIGH",IF(OR(B15=1,C15=1,D15=1),"Medium","Low"))</f>
        <v>Medium</v>
      </c>
    </row>
    <row r="17" customFormat="false" ht="15" hidden="false" customHeight="false" outlineLevel="0" collapsed="false">
      <c r="A17" s="32" t="s">
        <v>114</v>
      </c>
    </row>
    <row r="18" customFormat="false" ht="15" hidden="false" customHeight="false" outlineLevel="0" collapsed="false">
      <c r="A18" s="33" t="s">
        <v>115</v>
      </c>
      <c r="B18" s="33"/>
      <c r="C18" s="33"/>
      <c r="D18" s="33"/>
      <c r="E18" s="33"/>
    </row>
    <row r="19" customFormat="false" ht="15" hidden="false" customHeight="false" outlineLevel="0" collapsed="false">
      <c r="A19" s="33" t="s">
        <v>116</v>
      </c>
      <c r="B19" s="33"/>
      <c r="C19" s="33"/>
      <c r="D19" s="33"/>
      <c r="E19" s="33"/>
    </row>
    <row r="20" customFormat="false" ht="15" hidden="false" customHeight="false" outlineLevel="0" collapsed="false">
      <c r="A20" s="33" t="s">
        <v>117</v>
      </c>
      <c r="B20" s="33"/>
      <c r="C20" s="33"/>
      <c r="D20" s="33"/>
      <c r="E20" s="33"/>
    </row>
  </sheetData>
  <mergeCells count="5">
    <mergeCell ref="A1:E1"/>
    <mergeCell ref="A2:E2"/>
    <mergeCell ref="A18:E18"/>
    <mergeCell ref="A19:E19"/>
    <mergeCell ref="A20:E20"/>
  </mergeCells>
  <conditionalFormatting sqref="B5:D15">
    <cfRule type="cellIs" priority="2" operator="equal" aboveAverage="0" equalAverage="0" bottom="0" percent="0" rank="0" text="" dxfId="7">
      <formula>0</formula>
    </cfRule>
    <cfRule type="cellIs" priority="3" operator="equal" aboveAverage="0" equalAverage="0" bottom="0" percent="0" rank="0" text="" dxfId="8">
      <formula>1</formula>
    </cfRule>
    <cfRule type="cellIs" priority="4" operator="greaterThanOrEqual" aboveAverage="0" equalAverage="0" bottom="0" percent="0" rank="0" text="" dxfId="9">
      <formula>2</formula>
    </cfRule>
  </conditionalFormatting>
  <conditionalFormatting sqref="E5:E15">
    <cfRule type="cellIs" priority="5" operator="equal" aboveAverage="0" equalAverage="0" bottom="0" percent="0" rank="0" text="" dxfId="4">
      <formula>"HIGH"</formula>
    </cfRule>
    <cfRule type="cellIs" priority="6" operator="equal" aboveAverage="0" equalAverage="0" bottom="0" percent="0" rank="0" text="" dxfId="10">
      <formula>"Medium"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2025-11-08T15:47:07Z</dcterms:created>
  <dc:creator>openpyxl</dc:creator>
  <dc:description/>
  <dc:language>en-US</dc:language>
  <cp:lastModifiedBy/>
  <dcterms:modified xsi:type="dcterms:W3CDTF">2025-11-08T15:47:07Z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