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41" documentId="13_ncr:1_{616A6631-67A9-4BB9-9A6D-1F49C0BDD168}" xr6:coauthVersionLast="47" xr6:coauthVersionMax="47" xr10:uidLastSave="{364A533C-8AE5-4FA7-B8EA-A4EF21C93C20}"/>
  <bookViews>
    <workbookView xWindow="57480" yWindow="-1620" windowWidth="29040" windowHeight="15720" activeTab="1" xr2:uid="{00000000-000D-0000-FFFF-FFFF00000000}"/>
  </bookViews>
  <sheets>
    <sheet name="Definition" sheetId="3" r:id="rId1"/>
    <sheet name="Run-off gains_loss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9" i="1" l="1"/>
  <c r="U38" i="1"/>
  <c r="U33" i="1"/>
  <c r="U5" i="1"/>
  <c r="U24" i="1" l="1"/>
  <c r="U22" i="1"/>
  <c r="U19" i="1"/>
  <c r="U34" i="1" s="1"/>
  <c r="U20" i="1"/>
  <c r="U21" i="1"/>
  <c r="U18" i="1"/>
  <c r="U11" i="1"/>
  <c r="U10" i="1"/>
  <c r="U9" i="1"/>
  <c r="U6" i="1"/>
  <c r="U7" i="1"/>
  <c r="U8" i="1"/>
  <c r="T10" i="1"/>
  <c r="T12" i="1" s="1"/>
  <c r="T38" i="1"/>
  <c r="T37" i="1"/>
  <c r="T36" i="1"/>
  <c r="T35" i="1"/>
  <c r="T34" i="1"/>
  <c r="T33" i="1"/>
  <c r="T25" i="1"/>
  <c r="U25" i="1" s="1"/>
  <c r="T23" i="1"/>
  <c r="U23" i="1" s="1"/>
  <c r="S10" i="1"/>
  <c r="S12" i="1" s="1"/>
  <c r="S23" i="1"/>
  <c r="S25" i="1" s="1"/>
  <c r="R23" i="1"/>
  <c r="S33" i="1"/>
  <c r="S37" i="1"/>
  <c r="S36" i="1"/>
  <c r="S35" i="1"/>
  <c r="S34" i="1"/>
  <c r="U35" i="1" l="1"/>
  <c r="T40" i="1"/>
  <c r="U12" i="1"/>
  <c r="S40" i="1"/>
  <c r="S38" i="1"/>
  <c r="M33" i="1"/>
  <c r="N24" i="1"/>
  <c r="N5" i="1"/>
  <c r="N22" i="1"/>
  <c r="N21" i="1"/>
  <c r="N36" i="1" s="1"/>
  <c r="N20" i="1"/>
  <c r="N35" i="1" s="1"/>
  <c r="N19" i="1"/>
  <c r="N34" i="1" s="1"/>
  <c r="N18" i="1"/>
  <c r="N9" i="1"/>
  <c r="N11" i="1"/>
  <c r="N6" i="1"/>
  <c r="N7" i="1"/>
  <c r="N8" i="1"/>
  <c r="R37" i="1"/>
  <c r="R39" i="1"/>
  <c r="R33" i="1"/>
  <c r="R34" i="1"/>
  <c r="R35" i="1"/>
  <c r="R36" i="1"/>
  <c r="R10" i="1"/>
  <c r="G25" i="1"/>
  <c r="Q23" i="1"/>
  <c r="Q25" i="1" s="1"/>
  <c r="P23" i="1"/>
  <c r="P25" i="1" s="1"/>
  <c r="M23" i="1"/>
  <c r="L23" i="1"/>
  <c r="L25" i="1" s="1"/>
  <c r="K23" i="1"/>
  <c r="K25" i="1" s="1"/>
  <c r="J23" i="1"/>
  <c r="J25" i="1" s="1"/>
  <c r="I23" i="1"/>
  <c r="I25" i="1" s="1"/>
  <c r="H23" i="1"/>
  <c r="H25" i="1" s="1"/>
  <c r="G23" i="1"/>
  <c r="F23" i="1"/>
  <c r="F25" i="1" s="1"/>
  <c r="E23" i="1"/>
  <c r="E25" i="1" s="1"/>
  <c r="D23" i="1"/>
  <c r="D25" i="1" s="1"/>
  <c r="C23" i="1"/>
  <c r="C25" i="1" s="1"/>
  <c r="H10" i="1"/>
  <c r="H12" i="1" s="1"/>
  <c r="G10" i="1"/>
  <c r="G12" i="1" s="1"/>
  <c r="F10" i="1"/>
  <c r="F12" i="1" s="1"/>
  <c r="E10" i="1"/>
  <c r="E12" i="1" s="1"/>
  <c r="D10" i="1"/>
  <c r="D12" i="1" s="1"/>
  <c r="C10" i="1"/>
  <c r="C12" i="1" s="1"/>
  <c r="I10" i="1"/>
  <c r="I12" i="1" s="1"/>
  <c r="J10" i="1"/>
  <c r="J12" i="1" s="1"/>
  <c r="K10" i="1"/>
  <c r="K12" i="1" s="1"/>
  <c r="M10" i="1"/>
  <c r="M12" i="1" s="1"/>
  <c r="L10" i="1"/>
  <c r="L12" i="1" s="1"/>
  <c r="P10" i="1"/>
  <c r="P12" i="1" s="1"/>
  <c r="N37" i="1" l="1"/>
  <c r="N12" i="1"/>
  <c r="N39" i="1"/>
  <c r="N10" i="1"/>
  <c r="N23" i="1"/>
  <c r="N38" i="1" s="1"/>
  <c r="U37" i="1"/>
  <c r="M25" i="1"/>
  <c r="N25" i="1" s="1"/>
  <c r="N40" i="1" s="1"/>
  <c r="M38" i="1"/>
  <c r="U36" i="1"/>
  <c r="N33" i="1"/>
  <c r="R25" i="1"/>
  <c r="R12" i="1"/>
  <c r="R38" i="1"/>
  <c r="Q10" i="1"/>
  <c r="Q12" i="1" s="1"/>
  <c r="U40" i="1" l="1"/>
  <c r="R40" i="1"/>
  <c r="Q39" i="1"/>
  <c r="Q36" i="1"/>
  <c r="P33" i="1"/>
  <c r="Q37" i="1"/>
  <c r="Q35" i="1"/>
  <c r="Q34" i="1"/>
  <c r="Q33" i="1"/>
  <c r="Q40" i="1"/>
  <c r="Q38" i="1" l="1"/>
  <c r="P40" i="1"/>
  <c r="P39" i="1"/>
  <c r="P38" i="1"/>
  <c r="P37" i="1"/>
  <c r="P36" i="1"/>
  <c r="P35" i="1"/>
  <c r="P34" i="1"/>
  <c r="M40" i="1" l="1"/>
  <c r="M39" i="1"/>
  <c r="M37" i="1"/>
  <c r="M36" i="1"/>
  <c r="M35" i="1"/>
  <c r="M34" i="1"/>
</calcChain>
</file>

<file path=xl/sharedStrings.xml><?xml version="1.0" encoding="utf-8"?>
<sst xmlns="http://schemas.openxmlformats.org/spreadsheetml/2006/main" count="91" uniqueCount="38">
  <si>
    <t>Property</t>
  </si>
  <si>
    <t>Motor</t>
  </si>
  <si>
    <t>Other personal lines</t>
  </si>
  <si>
    <t>Other</t>
  </si>
  <si>
    <t>Change of ownership insurance (COI)</t>
  </si>
  <si>
    <t>Total continued business</t>
  </si>
  <si>
    <t>Total incl discontinued business</t>
  </si>
  <si>
    <t>Workers compensation</t>
  </si>
  <si>
    <t>This measure is used to show release of excess/insufficient claims reserves (IBNR and casereserves), net of ceded business and increase the understanding of underlying performance for the period. Run-off gains/losses are defined as changes in estimates from earlier accounting years.</t>
  </si>
  <si>
    <t>Net Run-off gains/(losses)</t>
  </si>
  <si>
    <t>Net Run-off gains/losses (%)</t>
  </si>
  <si>
    <t xml:space="preserve">¹ Run-off gains/losses in foreign currencies are converted into NOK at average exchange rates. Includes run-off gains/losses in pool-schemes (Natural perils pool, </t>
  </si>
  <si>
    <t xml:space="preserve">  Workers compensation association and Auto Insurance Association)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</si>
  <si>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</si>
  <si>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</si>
  <si>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</si>
  <si>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</si>
  <si>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</si>
  <si>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</si>
  <si>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</si>
  <si>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</si>
  <si>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</si>
  <si>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</si>
  <si>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</si>
  <si>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</si>
  <si>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</si>
  <si>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</si>
  <si>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NGAAP</t>
  </si>
  <si>
    <t>2010-2020</t>
  </si>
  <si>
    <t>IFRS17*</t>
  </si>
  <si>
    <t>Earned premiums, net of reinsurance (NGAAP)</t>
  </si>
  <si>
    <t>NOKm</t>
  </si>
  <si>
    <r>
      <t xml:space="preserve">Net Run-off gains/losses </t>
    </r>
    <r>
      <rPr>
        <b/>
        <sz val="11"/>
        <color theme="1"/>
        <rFont val="Calibri"/>
        <family val="2"/>
      </rPr>
      <t>¹</t>
    </r>
  </si>
  <si>
    <t>Insurance revenue (IFRS17)</t>
  </si>
  <si>
    <t>* IFRS figures for 2021 and 2022 are restated and unaudited</t>
  </si>
  <si>
    <t>2024</t>
  </si>
  <si>
    <t>2025</t>
  </si>
  <si>
    <t>2021-2025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</si>
</sst>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.00_-;\-* #,##0.00_-;_-* &quot;-&quot;??_-;_-@_-"/>
    <numFmt numFmtId="165" formatCode="_(* #,##0.0_);_(* \(#,##0.0\);_(* &quot;-&quot;??_);_(@_)"/>
    <numFmt numFmtId="166" formatCode="0.0\ %"/>
    <numFmt numFmtId="167" formatCode="_-* #,##0.0_-;\-* #,##0.0_-;_-* &quot;-&quot;??_-;_-@_-"/>
    <numFmt numFmtId="168" formatCode="#,##0.0"/>
    <numFmt numFmtId="169" formatCode="_-* #\ ##0_-;\-* #\ ##0_-;_-* &quot;-&quot;??_-;_-@_-"/>
    <numFmt numFmtId="170" formatCode="_(* #\ ##0_);_(* \(#\ ##0\);_(* &quot;-&quot;??_);_(@_)"/>
    <numFmt numFmtId="171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3" fillId="0" borderId="1" xfId="0" applyFont="1" applyBorder="1"/>
    <xf numFmtId="166" fontId="3" fillId="0" borderId="0" xfId="2" applyNumberFormat="1" applyFont="1" applyFill="1"/>
    <xf numFmtId="166" fontId="3" fillId="0" borderId="1" xfId="2" applyNumberFormat="1" applyFont="1" applyFill="1" applyBorder="1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3" fillId="0" borderId="0" xfId="1" quotePrefix="1" applyFont="1" applyFill="1" applyAlignment="1">
      <alignment horizontal="right"/>
    </xf>
    <xf numFmtId="165" fontId="0" fillId="0" borderId="0" xfId="0" applyNumberFormat="1"/>
    <xf numFmtId="10" fontId="0" fillId="0" borderId="0" xfId="0" applyNumberFormat="1"/>
    <xf numFmtId="0" fontId="0" fillId="0" borderId="0" xfId="0" quotePrefix="1"/>
    <xf numFmtId="10" fontId="3" fillId="0" borderId="0" xfId="0" applyNumberFormat="1" applyFont="1"/>
    <xf numFmtId="10" fontId="3" fillId="0" borderId="0" xfId="1" applyNumberFormat="1" applyFont="1" applyFill="1" applyBorder="1"/>
    <xf numFmtId="168" fontId="2" fillId="0" borderId="0" xfId="0" applyNumberFormat="1" applyFont="1"/>
    <xf numFmtId="169" fontId="3" fillId="0" borderId="0" xfId="1" applyNumberFormat="1" applyFont="1" applyFill="1"/>
    <xf numFmtId="169" fontId="3" fillId="0" borderId="1" xfId="1" applyNumberFormat="1" applyFont="1" applyFill="1" applyBorder="1"/>
    <xf numFmtId="169" fontId="3" fillId="0" borderId="2" xfId="1" applyNumberFormat="1" applyFont="1" applyFill="1" applyBorder="1"/>
    <xf numFmtId="170" fontId="3" fillId="0" borderId="0" xfId="1" applyNumberFormat="1" applyFont="1" applyFill="1"/>
    <xf numFmtId="170" fontId="3" fillId="0" borderId="1" xfId="1" applyNumberFormat="1" applyFont="1" applyFill="1" applyBorder="1"/>
    <xf numFmtId="164" fontId="7" fillId="0" borderId="0" xfId="1" quotePrefix="1" applyFont="1" applyFill="1" applyAlignment="1">
      <alignment horizontal="right"/>
    </xf>
    <xf numFmtId="169" fontId="7" fillId="0" borderId="0" xfId="1" applyNumberFormat="1" applyFont="1" applyFill="1"/>
    <xf numFmtId="169" fontId="7" fillId="0" borderId="1" xfId="1" applyNumberFormat="1" applyFont="1" applyFill="1" applyBorder="1"/>
    <xf numFmtId="0" fontId="7" fillId="0" borderId="0" xfId="0" applyFont="1"/>
    <xf numFmtId="170" fontId="7" fillId="0" borderId="0" xfId="1" applyNumberFormat="1" applyFont="1" applyFill="1"/>
    <xf numFmtId="170" fontId="7" fillId="0" borderId="1" xfId="1" applyNumberFormat="1" applyFont="1" applyFill="1" applyBorder="1"/>
    <xf numFmtId="166" fontId="7" fillId="0" borderId="0" xfId="2" applyNumberFormat="1" applyFont="1" applyFill="1"/>
    <xf numFmtId="166" fontId="7" fillId="0" borderId="1" xfId="2" applyNumberFormat="1" applyFont="1" applyFill="1" applyBorder="1"/>
    <xf numFmtId="167" fontId="7" fillId="0" borderId="0" xfId="1" applyNumberFormat="1" applyFont="1" applyFill="1" applyBorder="1"/>
    <xf numFmtId="0" fontId="8" fillId="0" borderId="0" xfId="0" applyFont="1"/>
    <xf numFmtId="171" fontId="0" fillId="0" borderId="0" xfId="2" applyNumberFormat="1" applyFont="1"/>
    <xf numFmtId="169" fontId="3" fillId="0" borderId="0" xfId="2" quotePrefix="1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E5CB9821-94BA-4834-9CF2-0F416F90475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571500</xdr:colOff>
      <xdr:row>0</xdr:row>
      <xdr:rowOff>104775</xdr:rowOff>
    </xdr:from>
    <xdr:to>
      <xdr:col>17</xdr:col>
      <xdr:colOff>19050</xdr:colOff>
      <xdr:row>0</xdr:row>
      <xdr:rowOff>104775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855248BD-6322-4EBB-A29D-7151963BC3ED}"/>
            </a:ext>
          </a:extLst>
        </xdr:cNvPr>
        <xdr:cNvCxnSpPr/>
      </xdr:nvCxnSpPr>
      <xdr:spPr>
        <a:xfrm>
          <a:off x="10077450" y="104775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295275</xdr:colOff>
      <xdr:row>0</xdr:row>
      <xdr:rowOff>28575</xdr:rowOff>
    </xdr:from>
    <xdr:to>
      <xdr:col>14</xdr:col>
      <xdr:colOff>323850</xdr:colOff>
      <xdr:row>42</xdr:row>
      <xdr:rowOff>123825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5A4DF2A4-7C86-3ABD-1641-B2A2DE41F15C}"/>
            </a:ext>
          </a:extLst>
        </xdr:cNvPr>
        <xdr:cNvCxnSpPr/>
      </xdr:nvCxnSpPr>
      <xdr:spPr>
        <a:xfrm>
          <a:off x="9220200" y="28575"/>
          <a:ext cx="28575" cy="8096250"/>
        </a:xfrm>
        <a:prstGeom prst="line">
          <a:avLst/>
        </a:prstGeom>
        <a:ln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0</xdr:row>
      <xdr:rowOff>104775</xdr:rowOff>
    </xdr:from>
    <xdr:to>
      <xdr:col>12</xdr:col>
      <xdr:colOff>552450</xdr:colOff>
      <xdr:row>0</xdr:row>
      <xdr:rowOff>104775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2D97A3E-CF4D-4BE4-A6E3-929C17E2169C}"/>
            </a:ext>
          </a:extLst>
        </xdr:cNvPr>
        <xdr:cNvCxnSpPr/>
      </xdr:nvCxnSpPr>
      <xdr:spPr>
        <a:xfrm flipH="1">
          <a:off x="8353425" y="104775"/>
          <a:ext cx="5429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showGridLines="0" workbookViewId="0">
      <selection activeCell="B9" sqref="B9"/>
    </sheetView>
  </sheetViews>
  <sheetFormatPr defaultColWidth="11.453125" defaultRowHeight="14.5" x14ac:dyDescent="0.35"/>
  <cols>
    <col min="2" max="2" width="80" customWidth="1"/>
  </cols>
  <sheetData>
    <row r="2" spans="2:2" x14ac:dyDescent="0.35">
      <c r="B2" s="7" t="s">
        <v>9</v>
      </c>
    </row>
    <row r="3" spans="2:2" ht="63" customHeight="1" x14ac:dyDescent="0.35">
      <c r="B3" s="8" t="s">
        <v>8</v>
      </c>
    </row>
    <row r="4" spans="2:2" ht="21.75" customHeight="1" x14ac:dyDescent="0.35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Y51"/>
  <sheetViews>
    <sheetView tabSelected="1" workbookViewId="0">
      <selection activeCell="W13" sqref="W13"/>
    </sheetView>
  </sheetViews>
  <sheetFormatPr defaultColWidth="11.54296875" defaultRowHeight="14.5" x14ac:dyDescent="0.35"/>
  <cols>
    <col min="1" max="1" width="6.7265625" customWidth="1"/>
    <col min="2" max="2" width="31.26953125" customWidth="1"/>
    <col min="3" max="13" width="8.7265625" customWidth="1"/>
    <col min="14" max="14" width="9.54296875" bestFit="1" customWidth="1"/>
    <col min="15" max="20" width="8.7265625" customWidth="1"/>
    <col min="21" max="21" width="10.26953125" bestFit="1" customWidth="1"/>
    <col min="22" max="22" width="8.7265625" customWidth="1"/>
  </cols>
  <sheetData>
    <row r="1" spans="2:25" x14ac:dyDescent="0.35">
      <c r="N1" t="s">
        <v>27</v>
      </c>
      <c r="P1" t="s">
        <v>29</v>
      </c>
    </row>
    <row r="2" spans="2:25" x14ac:dyDescent="0.35">
      <c r="B2" s="5" t="s">
        <v>30</v>
      </c>
      <c r="P2" s="5" t="s">
        <v>33</v>
      </c>
    </row>
    <row r="4" spans="2:25" x14ac:dyDescent="0.35">
      <c r="B4" s="30" t="s">
        <v>31</v>
      </c>
      <c r="C4" s="21" t="s">
        <v>13</v>
      </c>
      <c r="D4" s="21" t="s">
        <v>14</v>
      </c>
      <c r="E4" s="21" t="s">
        <v>15</v>
      </c>
      <c r="F4" s="21" t="s">
        <v>16</v>
      </c>
      <c r="G4" s="21" t="s">
        <v>17</v>
      </c>
      <c r="H4" s="21" t="s">
        <v>18</v>
      </c>
      <c r="I4" s="21" t="s">
        <v>19</v>
      </c>
      <c r="J4" s="21" t="s">
        <v>20</v>
      </c>
      <c r="K4" s="21" t="s">
        <v>21</v>
      </c>
      <c r="L4" s="21" t="s">
        <v>22</v>
      </c>
      <c r="M4" s="21" t="s">
        <v>23</v>
      </c>
      <c r="N4" s="21" t="s">
        <v>28</v>
      </c>
      <c r="O4" s="9"/>
      <c r="P4" s="21" t="s">
        <v>24</v>
      </c>
      <c r="Q4" s="21" t="s">
        <v>25</v>
      </c>
      <c r="R4" s="21" t="s">
        <v>26</v>
      </c>
      <c r="S4" s="21" t="s">
        <v>35</v>
      </c>
      <c r="T4" s="21" t="s">
        <v>36</v>
      </c>
      <c r="U4" s="21" t="s">
        <v>37</v>
      </c>
    </row>
    <row r="5" spans="2:25" x14ac:dyDescent="0.35">
      <c r="B5" s="1" t="s">
        <v>0</v>
      </c>
      <c r="C5" s="16">
        <v>39.518999999999998</v>
      </c>
      <c r="D5" s="16">
        <v>41.318999999999996</v>
      </c>
      <c r="E5" s="16">
        <v>53.801000000000002</v>
      </c>
      <c r="F5" s="16">
        <v>51.680000000000007</v>
      </c>
      <c r="G5" s="16">
        <v>77.110000000000014</v>
      </c>
      <c r="H5" s="16">
        <v>87.199999999999989</v>
      </c>
      <c r="I5" s="16">
        <v>217.08788687156095</v>
      </c>
      <c r="J5" s="16">
        <v>209.63971600000002</v>
      </c>
      <c r="K5" s="16">
        <v>292.62599999999998</v>
      </c>
      <c r="L5" s="16">
        <v>1095.338</v>
      </c>
      <c r="M5" s="16">
        <v>1412.2306161455485</v>
      </c>
      <c r="N5" s="22">
        <f>SUM(C5:M5)</f>
        <v>3577.5512190171098</v>
      </c>
      <c r="O5" s="16"/>
      <c r="P5" s="16">
        <v>1970.8246824875241</v>
      </c>
      <c r="Q5" s="16">
        <v>2437.8516109424686</v>
      </c>
      <c r="R5" s="16">
        <v>4083.2079543487639</v>
      </c>
      <c r="S5" s="16">
        <v>5479.0796258402988</v>
      </c>
      <c r="T5" s="16">
        <v>6362.5370130880028</v>
      </c>
      <c r="U5" s="22">
        <f>SUM(P5:T5)</f>
        <v>20333.500886707057</v>
      </c>
    </row>
    <row r="6" spans="2:25" x14ac:dyDescent="0.35">
      <c r="B6" s="1" t="s">
        <v>7</v>
      </c>
      <c r="C6" s="16">
        <v>194.67400000000001</v>
      </c>
      <c r="D6" s="16">
        <v>188.40100000000001</v>
      </c>
      <c r="E6" s="16">
        <v>241.29400000000001</v>
      </c>
      <c r="F6" s="16">
        <v>333.79300000000001</v>
      </c>
      <c r="G6" s="16">
        <v>407.71999999999997</v>
      </c>
      <c r="H6" s="16">
        <v>516.25199999999995</v>
      </c>
      <c r="I6" s="16">
        <v>593.71199999999999</v>
      </c>
      <c r="J6" s="16">
        <v>550.67100000000005</v>
      </c>
      <c r="K6" s="16">
        <v>588.43700000000001</v>
      </c>
      <c r="L6" s="16">
        <v>611.98299999999995</v>
      </c>
      <c r="M6" s="16">
        <v>504.73292858996706</v>
      </c>
      <c r="N6" s="22">
        <f t="shared" ref="N6:N8" si="0">SUM(C6:M6)</f>
        <v>4731.6699285899667</v>
      </c>
      <c r="O6" s="16"/>
      <c r="P6" s="16">
        <v>426.51354460611839</v>
      </c>
      <c r="Q6" s="16">
        <v>370.40181507416315</v>
      </c>
      <c r="R6" s="16">
        <v>365.34593613094</v>
      </c>
      <c r="S6" s="16">
        <v>360.62795233767872</v>
      </c>
      <c r="T6" s="16">
        <v>265.82414312820237</v>
      </c>
      <c r="U6" s="22">
        <f t="shared" ref="U6:U8" si="1">SUM(P6:T6)</f>
        <v>1788.7133912771026</v>
      </c>
    </row>
    <row r="7" spans="2:25" x14ac:dyDescent="0.35">
      <c r="B7" s="1" t="s">
        <v>1</v>
      </c>
      <c r="C7" s="16">
        <v>92.566000000000003</v>
      </c>
      <c r="D7" s="16">
        <v>94.585000000000008</v>
      </c>
      <c r="E7" s="16">
        <v>109.14</v>
      </c>
      <c r="F7" s="16">
        <v>181.00799999999998</v>
      </c>
      <c r="G7" s="16">
        <v>309.95</v>
      </c>
      <c r="H7" s="16">
        <v>457.03300000000002</v>
      </c>
      <c r="I7" s="16">
        <v>671.29</v>
      </c>
      <c r="J7" s="16">
        <v>833.52299999999991</v>
      </c>
      <c r="K7" s="16">
        <v>1057.02</v>
      </c>
      <c r="L7" s="16">
        <v>1449.3679999999999</v>
      </c>
      <c r="M7" s="16">
        <v>1618.5608688559619</v>
      </c>
      <c r="N7" s="22">
        <f t="shared" si="0"/>
        <v>6874.0438688559625</v>
      </c>
      <c r="O7" s="16"/>
      <c r="P7" s="16">
        <v>1994.3713998136009</v>
      </c>
      <c r="Q7" s="16">
        <v>2252.6725075849795</v>
      </c>
      <c r="R7" s="16">
        <v>2980.385776583491</v>
      </c>
      <c r="S7" s="16">
        <v>3674.2664496632292</v>
      </c>
      <c r="T7" s="16">
        <v>4630.7969502581891</v>
      </c>
      <c r="U7" s="22">
        <f t="shared" si="1"/>
        <v>15532.49308390349</v>
      </c>
    </row>
    <row r="8" spans="2:25" x14ac:dyDescent="0.35">
      <c r="B8" s="1" t="s">
        <v>2</v>
      </c>
      <c r="C8" s="16">
        <v>90.010572849999988</v>
      </c>
      <c r="D8" s="16">
        <v>128.28327926999989</v>
      </c>
      <c r="E8" s="16">
        <v>212.72185691000044</v>
      </c>
      <c r="F8" s="16">
        <v>272.49887022915408</v>
      </c>
      <c r="G8" s="16">
        <v>333.61784499999993</v>
      </c>
      <c r="H8" s="16">
        <v>443.54188599999981</v>
      </c>
      <c r="I8" s="16">
        <v>520.899</v>
      </c>
      <c r="J8" s="16">
        <v>624.72</v>
      </c>
      <c r="K8" s="16">
        <v>624.96</v>
      </c>
      <c r="L8" s="16">
        <v>664.351</v>
      </c>
      <c r="M8" s="16">
        <v>619.93921882343921</v>
      </c>
      <c r="N8" s="22">
        <f t="shared" si="0"/>
        <v>4535.5435290825935</v>
      </c>
      <c r="O8" s="16"/>
      <c r="P8" s="16">
        <v>645.88166830907596</v>
      </c>
      <c r="Q8" s="16">
        <v>706.01309523845282</v>
      </c>
      <c r="R8" s="16">
        <v>819.28044583362964</v>
      </c>
      <c r="S8" s="16">
        <v>865.95654172875754</v>
      </c>
      <c r="T8" s="16">
        <v>896.1622241050369</v>
      </c>
      <c r="U8" s="22">
        <f t="shared" si="1"/>
        <v>3933.2939752149528</v>
      </c>
    </row>
    <row r="9" spans="2:25" x14ac:dyDescent="0.35">
      <c r="B9" s="1" t="s">
        <v>3</v>
      </c>
      <c r="C9" s="16">
        <v>43.457000000000001</v>
      </c>
      <c r="D9" s="16">
        <v>51.225000000000009</v>
      </c>
      <c r="E9" s="16">
        <v>64.146000000000001</v>
      </c>
      <c r="F9" s="16">
        <v>83.664000000000016</v>
      </c>
      <c r="G9" s="16">
        <v>137.41300000000001</v>
      </c>
      <c r="H9" s="16">
        <v>146.21799999999999</v>
      </c>
      <c r="I9" s="16">
        <v>142.94135543999971</v>
      </c>
      <c r="J9" s="16">
        <v>184.22102735999977</v>
      </c>
      <c r="K9" s="16">
        <v>254.80013285999974</v>
      </c>
      <c r="L9" s="16">
        <v>326.47300000000001</v>
      </c>
      <c r="M9" s="16">
        <v>458.0488687765278</v>
      </c>
      <c r="N9" s="22">
        <f>SUM(C9:M9)</f>
        <v>1892.6073844365269</v>
      </c>
      <c r="O9" s="16"/>
      <c r="P9" s="16">
        <v>774.52772304302766</v>
      </c>
      <c r="Q9" s="16">
        <v>852.1844161600394</v>
      </c>
      <c r="R9" s="16">
        <v>1137.3479598441477</v>
      </c>
      <c r="S9" s="16">
        <v>1402.6796150055125</v>
      </c>
      <c r="T9" s="16">
        <v>1601.0806273912037</v>
      </c>
      <c r="U9" s="22">
        <f>SUM(P9:T9)</f>
        <v>5767.8203414439313</v>
      </c>
      <c r="Y9" s="15"/>
    </row>
    <row r="10" spans="2:25" x14ac:dyDescent="0.35">
      <c r="B10" s="2" t="s">
        <v>5</v>
      </c>
      <c r="C10" s="17">
        <f t="shared" ref="C10:H10" si="2">SUM(C5:C9)</f>
        <v>460.22657285000003</v>
      </c>
      <c r="D10" s="17">
        <f t="shared" si="2"/>
        <v>503.81327926999995</v>
      </c>
      <c r="E10" s="17">
        <f t="shared" si="2"/>
        <v>681.10285691000036</v>
      </c>
      <c r="F10" s="17">
        <f t="shared" si="2"/>
        <v>922.64387022915412</v>
      </c>
      <c r="G10" s="17">
        <f t="shared" si="2"/>
        <v>1265.810845</v>
      </c>
      <c r="H10" s="17">
        <f t="shared" si="2"/>
        <v>1650.244886</v>
      </c>
      <c r="I10" s="17">
        <f t="shared" ref="I10:Q10" si="3">SUM(I5:I9)</f>
        <v>2145.9302423115605</v>
      </c>
      <c r="J10" s="17">
        <f t="shared" si="3"/>
        <v>2402.7747433600002</v>
      </c>
      <c r="K10" s="17">
        <f t="shared" si="3"/>
        <v>2817.84313286</v>
      </c>
      <c r="L10" s="17">
        <f t="shared" si="3"/>
        <v>4147.5129999999999</v>
      </c>
      <c r="M10" s="17">
        <f t="shared" si="3"/>
        <v>4613.5125011914442</v>
      </c>
      <c r="N10" s="23">
        <f>SUM(C10:M10)</f>
        <v>21611.415929982162</v>
      </c>
      <c r="O10" s="17"/>
      <c r="P10" s="17">
        <f t="shared" si="3"/>
        <v>5812.1190182593473</v>
      </c>
      <c r="Q10" s="17">
        <f t="shared" si="3"/>
        <v>6619.1234450001029</v>
      </c>
      <c r="R10" s="17">
        <f>SUM(R5:R9)</f>
        <v>9385.5680727409726</v>
      </c>
      <c r="S10" s="17">
        <f>SUM(S5:S9)</f>
        <v>11782.610184575477</v>
      </c>
      <c r="T10" s="17">
        <f>SUM(T5:T9)</f>
        <v>13756.400957970636</v>
      </c>
      <c r="U10" s="23">
        <f>SUM(P10:T10)</f>
        <v>47355.821678546534</v>
      </c>
      <c r="Y10" s="15"/>
    </row>
    <row r="11" spans="2:25" x14ac:dyDescent="0.35">
      <c r="B11" s="1" t="s">
        <v>4</v>
      </c>
      <c r="C11" s="16">
        <v>332.11500000000001</v>
      </c>
      <c r="D11" s="16">
        <v>399.66461349999997</v>
      </c>
      <c r="E11" s="16">
        <v>426.33</v>
      </c>
      <c r="F11" s="16">
        <v>450.91096537084582</v>
      </c>
      <c r="G11" s="16">
        <v>509.46315499999997</v>
      </c>
      <c r="H11" s="16">
        <v>525.70811400000002</v>
      </c>
      <c r="I11" s="16">
        <v>523.10011312843903</v>
      </c>
      <c r="J11" s="16">
        <v>523.08428400000003</v>
      </c>
      <c r="K11" s="16">
        <v>462.26732849999996</v>
      </c>
      <c r="L11" s="16">
        <v>224.07205697000001</v>
      </c>
      <c r="M11" s="16">
        <v>168.87574977029962</v>
      </c>
      <c r="N11" s="23">
        <f>SUM(C11:M11)</f>
        <v>4545.5913802395844</v>
      </c>
      <c r="O11" s="16"/>
      <c r="P11" s="17">
        <v>188.735562327445</v>
      </c>
      <c r="Q11" s="17">
        <v>2.5706820000018902</v>
      </c>
      <c r="R11" s="17">
        <v>6.3809999999590195E-2</v>
      </c>
      <c r="S11" s="17">
        <v>0</v>
      </c>
      <c r="T11" s="17">
        <v>0</v>
      </c>
      <c r="U11" s="23">
        <f>SUM(P11:T11)</f>
        <v>191.37005432744647</v>
      </c>
      <c r="Y11" s="15"/>
    </row>
    <row r="12" spans="2:25" x14ac:dyDescent="0.35">
      <c r="B12" s="2" t="s">
        <v>6</v>
      </c>
      <c r="C12" s="17">
        <f t="shared" ref="C12:M12" si="4">SUM(C10:C11)</f>
        <v>792.34157285000003</v>
      </c>
      <c r="D12" s="17">
        <f t="shared" si="4"/>
        <v>903.47789276999993</v>
      </c>
      <c r="E12" s="17">
        <f t="shared" si="4"/>
        <v>1107.4328569100003</v>
      </c>
      <c r="F12" s="17">
        <f t="shared" si="4"/>
        <v>1373.5548355999999</v>
      </c>
      <c r="G12" s="17">
        <f t="shared" si="4"/>
        <v>1775.2739999999999</v>
      </c>
      <c r="H12" s="17">
        <f t="shared" si="4"/>
        <v>2175.953</v>
      </c>
      <c r="I12" s="17">
        <f t="shared" si="4"/>
        <v>2669.0303554399998</v>
      </c>
      <c r="J12" s="17">
        <f t="shared" si="4"/>
        <v>2925.8590273600003</v>
      </c>
      <c r="K12" s="17">
        <f t="shared" si="4"/>
        <v>3280.11046136</v>
      </c>
      <c r="L12" s="17">
        <f t="shared" si="4"/>
        <v>4371.5850569699996</v>
      </c>
      <c r="M12" s="17">
        <f t="shared" si="4"/>
        <v>4782.3882509617442</v>
      </c>
      <c r="N12" s="23">
        <f>SUM(C12:M12)</f>
        <v>26157.007310221739</v>
      </c>
      <c r="O12" s="17"/>
      <c r="P12" s="18">
        <f>SUM(P10:P11)</f>
        <v>6000.8545805867925</v>
      </c>
      <c r="Q12" s="18">
        <f>SUM(Q10:Q11)</f>
        <v>6621.6941270001053</v>
      </c>
      <c r="R12" s="18">
        <f>SUM(R10:R11)</f>
        <v>9385.6318827409723</v>
      </c>
      <c r="S12" s="18">
        <f>SUM(S10:S11)</f>
        <v>11782.610184575477</v>
      </c>
      <c r="T12" s="18">
        <f>SUM(T10:T11)</f>
        <v>13756.400957970636</v>
      </c>
      <c r="U12" s="23">
        <f>SUM(P12:T12)</f>
        <v>47547.19173287398</v>
      </c>
      <c r="Y12" s="15"/>
    </row>
    <row r="13" spans="2:25" x14ac:dyDescent="0.35">
      <c r="B13" s="1"/>
      <c r="N13" s="5"/>
      <c r="S13" s="31"/>
      <c r="T13" s="31"/>
      <c r="U13" s="29"/>
      <c r="Y13" s="15"/>
    </row>
    <row r="14" spans="2:25" x14ac:dyDescent="0.35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4"/>
      <c r="O14" s="1"/>
      <c r="P14" s="1"/>
      <c r="Q14" s="1"/>
      <c r="U14" s="24"/>
    </row>
    <row r="15" spans="2:25" x14ac:dyDescent="0.35">
      <c r="B15" s="5" t="s">
        <v>32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4"/>
      <c r="O15" s="1"/>
      <c r="P15" s="1"/>
      <c r="Q15" s="1"/>
      <c r="U15" s="24"/>
    </row>
    <row r="16" spans="2:25" x14ac:dyDescent="0.35">
      <c r="N16" s="5"/>
      <c r="U16" s="5"/>
    </row>
    <row r="17" spans="2:24" x14ac:dyDescent="0.35">
      <c r="B17" s="30" t="s">
        <v>31</v>
      </c>
      <c r="C17" s="21" t="s">
        <v>13</v>
      </c>
      <c r="D17" s="21" t="s">
        <v>14</v>
      </c>
      <c r="E17" s="21" t="s">
        <v>15</v>
      </c>
      <c r="F17" s="21" t="s">
        <v>16</v>
      </c>
      <c r="G17" s="21" t="s">
        <v>17</v>
      </c>
      <c r="H17" s="21" t="s">
        <v>18</v>
      </c>
      <c r="I17" s="21" t="s">
        <v>19</v>
      </c>
      <c r="J17" s="21" t="s">
        <v>20</v>
      </c>
      <c r="K17" s="21" t="s">
        <v>21</v>
      </c>
      <c r="L17" s="21" t="s">
        <v>22</v>
      </c>
      <c r="M17" s="21" t="s">
        <v>23</v>
      </c>
      <c r="N17" s="21" t="s">
        <v>28</v>
      </c>
      <c r="O17" s="21"/>
      <c r="P17" s="21" t="s">
        <v>24</v>
      </c>
      <c r="Q17" s="21" t="s">
        <v>25</v>
      </c>
      <c r="R17" s="21" t="s">
        <v>26</v>
      </c>
      <c r="S17" s="21" t="s">
        <v>35</v>
      </c>
      <c r="T17" s="21" t="s">
        <v>36</v>
      </c>
      <c r="U17" s="21" t="s">
        <v>37</v>
      </c>
    </row>
    <row r="18" spans="2:24" x14ac:dyDescent="0.35">
      <c r="B18" s="1" t="s">
        <v>0</v>
      </c>
      <c r="C18" s="19">
        <v>3.1509999999999998</v>
      </c>
      <c r="D18" s="19">
        <v>6.7769999999999992</v>
      </c>
      <c r="E18" s="19">
        <v>8.8119999999999994</v>
      </c>
      <c r="F18" s="19">
        <v>8.8949999999999996</v>
      </c>
      <c r="G18" s="19">
        <v>10.018000000000001</v>
      </c>
      <c r="H18" s="19">
        <v>13.339</v>
      </c>
      <c r="I18" s="19">
        <v>1.915</v>
      </c>
      <c r="J18" s="19">
        <v>30.783999999999999</v>
      </c>
      <c r="K18" s="19">
        <v>21.908999999999999</v>
      </c>
      <c r="L18" s="19">
        <v>-23.956</v>
      </c>
      <c r="M18" s="19">
        <v>6.7693178095816</v>
      </c>
      <c r="N18" s="25">
        <f>SUM(C18:M18)</f>
        <v>88.413317809581585</v>
      </c>
      <c r="O18" s="19"/>
      <c r="P18" s="19">
        <v>149.17233334406862</v>
      </c>
      <c r="Q18" s="19">
        <v>99.964280743227135</v>
      </c>
      <c r="R18" s="19">
        <v>-69.311061473913682</v>
      </c>
      <c r="S18" s="19">
        <v>57.905842967353088</v>
      </c>
      <c r="T18" s="19">
        <v>102.72312845324696</v>
      </c>
      <c r="U18" s="25">
        <f>SUM(P18:T18)</f>
        <v>340.45452403398212</v>
      </c>
    </row>
    <row r="19" spans="2:24" x14ac:dyDescent="0.35">
      <c r="B19" s="1" t="s">
        <v>7</v>
      </c>
      <c r="C19" s="19">
        <v>0.77700000000000002</v>
      </c>
      <c r="D19" s="19">
        <v>27.402000000000001</v>
      </c>
      <c r="E19" s="19">
        <v>22.138000000000002</v>
      </c>
      <c r="F19" s="19">
        <v>17.34</v>
      </c>
      <c r="G19" s="19">
        <v>11.808</v>
      </c>
      <c r="H19" s="19">
        <v>17.161000000000001</v>
      </c>
      <c r="I19" s="19">
        <v>26.125</v>
      </c>
      <c r="J19" s="19">
        <v>37.512</v>
      </c>
      <c r="K19" s="19">
        <v>45.33</v>
      </c>
      <c r="L19" s="19">
        <v>-37.113999999999997</v>
      </c>
      <c r="M19" s="19">
        <v>-60.081906059251878</v>
      </c>
      <c r="N19" s="25">
        <f t="shared" ref="N19:N21" si="5">SUM(C19:M19)</f>
        <v>108.39709394074814</v>
      </c>
      <c r="O19" s="19"/>
      <c r="P19" s="19">
        <v>-81.232722483003542</v>
      </c>
      <c r="Q19" s="19">
        <v>-62.518711150113852</v>
      </c>
      <c r="R19" s="19">
        <v>-34.338241972252128</v>
      </c>
      <c r="S19" s="19">
        <v>-51.88151767868041</v>
      </c>
      <c r="T19" s="19">
        <v>-17.007964073658901</v>
      </c>
      <c r="U19" s="25">
        <f t="shared" ref="U19:U21" si="6">SUM(P19:T19)</f>
        <v>-246.97915735770883</v>
      </c>
    </row>
    <row r="20" spans="2:24" x14ac:dyDescent="0.35">
      <c r="B20" s="1" t="s">
        <v>1</v>
      </c>
      <c r="C20" s="19">
        <v>-0.52200000000000002</v>
      </c>
      <c r="D20" s="19">
        <v>4.6499999999999995</v>
      </c>
      <c r="E20" s="19">
        <v>-2.3420000000000001</v>
      </c>
      <c r="F20" s="19">
        <v>11.848000000000001</v>
      </c>
      <c r="G20" s="19">
        <v>30.870999999999999</v>
      </c>
      <c r="H20" s="19">
        <v>37.783999999999999</v>
      </c>
      <c r="I20" s="19">
        <v>27.4375</v>
      </c>
      <c r="J20" s="19">
        <v>-1.395</v>
      </c>
      <c r="K20" s="19">
        <v>43.393000000000001</v>
      </c>
      <c r="L20" s="19">
        <v>35.82</v>
      </c>
      <c r="M20" s="19">
        <v>-20.366974547322869</v>
      </c>
      <c r="N20" s="25">
        <f t="shared" si="5"/>
        <v>167.17752545267712</v>
      </c>
      <c r="O20" s="19"/>
      <c r="P20" s="19">
        <v>13.30218123806679</v>
      </c>
      <c r="Q20" s="19">
        <v>35.306402466624348</v>
      </c>
      <c r="R20" s="19">
        <v>-17.727055042270621</v>
      </c>
      <c r="S20" s="19">
        <v>29.781367763902487</v>
      </c>
      <c r="T20" s="19">
        <v>-10.462473689318992</v>
      </c>
      <c r="U20" s="25">
        <f t="shared" si="6"/>
        <v>50.200422737004018</v>
      </c>
    </row>
    <row r="21" spans="2:24" x14ac:dyDescent="0.35">
      <c r="B21" s="1" t="s">
        <v>2</v>
      </c>
      <c r="C21" s="19">
        <v>20.028255440000002</v>
      </c>
      <c r="D21" s="19">
        <v>-5.2930000000000001</v>
      </c>
      <c r="E21" s="19">
        <v>-9.8816000000000006</v>
      </c>
      <c r="F21" s="19">
        <v>34.148000000000003</v>
      </c>
      <c r="G21" s="19">
        <v>17.019974999999999</v>
      </c>
      <c r="H21" s="19">
        <v>3.2557999999999998</v>
      </c>
      <c r="I21" s="19">
        <v>19.382999999999999</v>
      </c>
      <c r="J21" s="19">
        <v>-7.8930899999999999</v>
      </c>
      <c r="K21" s="19">
        <v>-15.697000000000001</v>
      </c>
      <c r="L21" s="19">
        <v>-19.738999999999997</v>
      </c>
      <c r="M21" s="19">
        <v>-30.018861915232787</v>
      </c>
      <c r="N21" s="25">
        <f t="shared" si="5"/>
        <v>5.3124785247672257</v>
      </c>
      <c r="O21" s="19"/>
      <c r="P21" s="19">
        <v>-44.626403169302385</v>
      </c>
      <c r="Q21" s="19">
        <v>46.793314539604189</v>
      </c>
      <c r="R21" s="19">
        <v>28.329183789294973</v>
      </c>
      <c r="S21" s="19">
        <v>-10.164056924813416</v>
      </c>
      <c r="T21" s="19">
        <v>46.776935966448448</v>
      </c>
      <c r="U21" s="25">
        <f t="shared" si="6"/>
        <v>67.108974201231803</v>
      </c>
    </row>
    <row r="22" spans="2:24" x14ac:dyDescent="0.35">
      <c r="B22" s="1" t="s">
        <v>3</v>
      </c>
      <c r="C22" s="19">
        <v>3.5429999999999997</v>
      </c>
      <c r="D22" s="19">
        <v>7.2229999999999999</v>
      </c>
      <c r="E22" s="19">
        <v>-6.6560000000000006</v>
      </c>
      <c r="F22" s="19">
        <v>9.1679999999999993</v>
      </c>
      <c r="G22" s="19">
        <v>-7.0170000000000012</v>
      </c>
      <c r="H22" s="19">
        <v>-8.8690000000000015</v>
      </c>
      <c r="I22" s="19">
        <v>10.9979</v>
      </c>
      <c r="J22" s="19">
        <v>-23.395</v>
      </c>
      <c r="K22" s="19">
        <v>-28.157999999999994</v>
      </c>
      <c r="L22" s="19">
        <v>-4.7640000000000002</v>
      </c>
      <c r="M22" s="19">
        <v>3.7458265637060926</v>
      </c>
      <c r="N22" s="25">
        <f>SUM(C22:M22)</f>
        <v>-44.181273436293907</v>
      </c>
      <c r="O22" s="19"/>
      <c r="P22" s="19">
        <v>-51.388227337130495</v>
      </c>
      <c r="Q22" s="19">
        <v>14.168571661546904</v>
      </c>
      <c r="R22" s="19">
        <v>67.571245748096615</v>
      </c>
      <c r="S22" s="19">
        <v>53.689847354958495</v>
      </c>
      <c r="T22" s="19">
        <v>68.002457745444445</v>
      </c>
      <c r="U22" s="25">
        <f>SUM(P22:T22)</f>
        <v>152.04389517291597</v>
      </c>
    </row>
    <row r="23" spans="2:24" x14ac:dyDescent="0.35">
      <c r="B23" s="2" t="s">
        <v>5</v>
      </c>
      <c r="C23" s="20">
        <f>SUM(C18:C22)</f>
        <v>26.97725544</v>
      </c>
      <c r="D23" s="20">
        <f t="shared" ref="D23:Q23" si="7">SUM(D18:D22)</f>
        <v>40.759</v>
      </c>
      <c r="E23" s="20">
        <f t="shared" si="7"/>
        <v>12.070400000000005</v>
      </c>
      <c r="F23" s="20">
        <f t="shared" si="7"/>
        <v>81.399000000000001</v>
      </c>
      <c r="G23" s="20">
        <f t="shared" si="7"/>
        <v>62.699975000000002</v>
      </c>
      <c r="H23" s="20">
        <f t="shared" si="7"/>
        <v>62.670799999999986</v>
      </c>
      <c r="I23" s="20">
        <f t="shared" si="7"/>
        <v>85.858400000000003</v>
      </c>
      <c r="J23" s="20">
        <f t="shared" si="7"/>
        <v>35.612909999999999</v>
      </c>
      <c r="K23" s="20">
        <f t="shared" si="7"/>
        <v>66.777000000000015</v>
      </c>
      <c r="L23" s="20">
        <f t="shared" si="7"/>
        <v>-49.752999999999993</v>
      </c>
      <c r="M23" s="20">
        <f t="shared" si="7"/>
        <v>-99.95259814851984</v>
      </c>
      <c r="N23" s="26">
        <f>SUM(C23:M23)</f>
        <v>325.11914229148022</v>
      </c>
      <c r="O23" s="20"/>
      <c r="P23" s="20">
        <f t="shared" si="7"/>
        <v>-14.772838407301009</v>
      </c>
      <c r="Q23" s="20">
        <f t="shared" si="7"/>
        <v>133.71385826088871</v>
      </c>
      <c r="R23" s="20">
        <f>SUM(R18:R22)</f>
        <v>-25.47592895104485</v>
      </c>
      <c r="S23" s="20">
        <f>SUM(S18:S22)</f>
        <v>79.331483482720245</v>
      </c>
      <c r="T23" s="20">
        <f>SUM(T18:T22)</f>
        <v>190.03208440216196</v>
      </c>
      <c r="U23" s="26">
        <f>SUM(P23:T23)</f>
        <v>362.82865878742507</v>
      </c>
      <c r="W23" s="10"/>
      <c r="X23" s="10"/>
    </row>
    <row r="24" spans="2:24" x14ac:dyDescent="0.35">
      <c r="B24" s="1" t="s">
        <v>4</v>
      </c>
      <c r="C24" s="19">
        <v>-43.329000000000001</v>
      </c>
      <c r="D24" s="19">
        <v>-19.132000000000001</v>
      </c>
      <c r="E24" s="19">
        <v>-0.85199999999999998</v>
      </c>
      <c r="F24" s="19">
        <v>-21</v>
      </c>
      <c r="G24" s="19">
        <v>13.717000000000001</v>
      </c>
      <c r="H24" s="19">
        <v>-64.997</v>
      </c>
      <c r="I24" s="19">
        <v>-199.488</v>
      </c>
      <c r="J24" s="19">
        <v>-30.259</v>
      </c>
      <c r="K24" s="19">
        <v>-190.55199999999999</v>
      </c>
      <c r="L24" s="19">
        <v>40.229889999999997</v>
      </c>
      <c r="M24" s="19">
        <v>-17.728513560000067</v>
      </c>
      <c r="N24" s="26">
        <f>SUM(C24:M24)</f>
        <v>-533.39062356000022</v>
      </c>
      <c r="O24" s="19"/>
      <c r="P24" s="19">
        <v>-24.935021943073483</v>
      </c>
      <c r="Q24" s="20">
        <v>-3.7005781046001611</v>
      </c>
      <c r="R24" s="19">
        <v>-5.7032202700001102</v>
      </c>
      <c r="S24" s="19">
        <v>26.971284133002118</v>
      </c>
      <c r="T24" s="19">
        <v>9.3341703329993937</v>
      </c>
      <c r="U24" s="25">
        <f>SUM(P24:T24)</f>
        <v>1.9666341483277545</v>
      </c>
    </row>
    <row r="25" spans="2:24" x14ac:dyDescent="0.35">
      <c r="B25" s="2" t="s">
        <v>6</v>
      </c>
      <c r="C25" s="20">
        <f>SUM(C23:C24)</f>
        <v>-16.35174456</v>
      </c>
      <c r="D25" s="20">
        <f t="shared" ref="D25:Q25" si="8">SUM(D23:D24)</f>
        <v>21.626999999999999</v>
      </c>
      <c r="E25" s="20">
        <f t="shared" si="8"/>
        <v>11.218400000000004</v>
      </c>
      <c r="F25" s="20">
        <f t="shared" si="8"/>
        <v>60.399000000000001</v>
      </c>
      <c r="G25" s="20">
        <f t="shared" si="8"/>
        <v>76.416975000000008</v>
      </c>
      <c r="H25" s="20">
        <f t="shared" si="8"/>
        <v>-2.3262000000000143</v>
      </c>
      <c r="I25" s="20">
        <f t="shared" si="8"/>
        <v>-113.6296</v>
      </c>
      <c r="J25" s="20">
        <f t="shared" si="8"/>
        <v>5.3539099999999991</v>
      </c>
      <c r="K25" s="20">
        <f t="shared" si="8"/>
        <v>-123.77499999999998</v>
      </c>
      <c r="L25" s="20">
        <f t="shared" si="8"/>
        <v>-9.5231099999999955</v>
      </c>
      <c r="M25" s="20">
        <f t="shared" si="8"/>
        <v>-117.68111170851991</v>
      </c>
      <c r="N25" s="26">
        <f>SUM(C25:M25)</f>
        <v>-208.27148126851989</v>
      </c>
      <c r="O25" s="20"/>
      <c r="P25" s="20">
        <f t="shared" si="8"/>
        <v>-39.707860350374489</v>
      </c>
      <c r="Q25" s="20">
        <f t="shared" si="8"/>
        <v>130.01328015628854</v>
      </c>
      <c r="R25" s="20">
        <f>SUM(R23:R24)</f>
        <v>-31.179149221044959</v>
      </c>
      <c r="S25" s="20">
        <f>SUM(S23:S24)</f>
        <v>106.30276761572236</v>
      </c>
      <c r="T25" s="20">
        <f>SUM(T23:T24)</f>
        <v>199.36625473516136</v>
      </c>
      <c r="U25" s="26">
        <f>SUM(P25:T25)</f>
        <v>364.79529293575285</v>
      </c>
    </row>
    <row r="26" spans="2:24" x14ac:dyDescent="0.35">
      <c r="B26" s="6" t="s">
        <v>11</v>
      </c>
      <c r="N26" s="5"/>
      <c r="U26" s="5"/>
    </row>
    <row r="27" spans="2:24" ht="15" customHeight="1" x14ac:dyDescent="0.35">
      <c r="B27" s="6" t="s">
        <v>12</v>
      </c>
      <c r="N27" s="5"/>
      <c r="U27" s="5"/>
    </row>
    <row r="28" spans="2:24" ht="15" customHeight="1" x14ac:dyDescent="0.35">
      <c r="B28" s="6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24"/>
      <c r="O28" s="1"/>
      <c r="P28" s="1"/>
      <c r="Q28" s="1"/>
      <c r="U28" s="24"/>
    </row>
    <row r="29" spans="2:24" x14ac:dyDescent="0.35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4"/>
      <c r="O29" s="1"/>
      <c r="P29" s="1"/>
      <c r="Q29" s="1"/>
      <c r="U29" s="24"/>
    </row>
    <row r="30" spans="2:24" x14ac:dyDescent="0.35">
      <c r="B30" s="5" t="s">
        <v>10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24"/>
      <c r="O30" s="1"/>
      <c r="P30" s="1"/>
      <c r="Q30" s="1"/>
      <c r="U30" s="24"/>
    </row>
    <row r="31" spans="2:24" x14ac:dyDescent="0.35">
      <c r="N31" s="5"/>
      <c r="U31" s="5"/>
    </row>
    <row r="32" spans="2:24" x14ac:dyDescent="0.35">
      <c r="B32" s="1"/>
      <c r="C32" s="21" t="s">
        <v>13</v>
      </c>
      <c r="D32" s="21" t="s">
        <v>14</v>
      </c>
      <c r="E32" s="21" t="s">
        <v>15</v>
      </c>
      <c r="F32" s="21" t="s">
        <v>16</v>
      </c>
      <c r="G32" s="21" t="s">
        <v>17</v>
      </c>
      <c r="H32" s="21" t="s">
        <v>18</v>
      </c>
      <c r="I32" s="21" t="s">
        <v>19</v>
      </c>
      <c r="J32" s="21" t="s">
        <v>20</v>
      </c>
      <c r="K32" s="21" t="s">
        <v>21</v>
      </c>
      <c r="L32" s="21" t="s">
        <v>22</v>
      </c>
      <c r="M32" s="21" t="s">
        <v>23</v>
      </c>
      <c r="N32" s="21" t="s">
        <v>28</v>
      </c>
      <c r="O32" s="21"/>
      <c r="P32" s="21" t="s">
        <v>24</v>
      </c>
      <c r="Q32" s="21" t="s">
        <v>25</v>
      </c>
      <c r="R32" s="21" t="s">
        <v>26</v>
      </c>
      <c r="S32" s="21" t="s">
        <v>35</v>
      </c>
      <c r="T32" s="21" t="s">
        <v>36</v>
      </c>
      <c r="U32" s="21" t="s">
        <v>37</v>
      </c>
    </row>
    <row r="33" spans="2:21" x14ac:dyDescent="0.35">
      <c r="B33" s="1" t="s">
        <v>0</v>
      </c>
      <c r="C33" s="3">
        <v>7.9733798932159219E-2</v>
      </c>
      <c r="D33" s="3">
        <v>0.16401655412764105</v>
      </c>
      <c r="E33" s="3">
        <v>0.16378877716027582</v>
      </c>
      <c r="F33" s="3">
        <v>0.17211687306501544</v>
      </c>
      <c r="G33" s="3">
        <v>0.12991829853456099</v>
      </c>
      <c r="H33" s="3">
        <v>0.15297018348623856</v>
      </c>
      <c r="I33" s="3">
        <v>8.8213120851510281E-3</v>
      </c>
      <c r="J33" s="3">
        <v>0.14684240461382803</v>
      </c>
      <c r="K33" s="3">
        <v>7.4870312275737635E-2</v>
      </c>
      <c r="L33" s="3">
        <v>-2.1870874561094385E-2</v>
      </c>
      <c r="M33" s="3">
        <f>M18/M5</f>
        <v>4.7933515476794725E-3</v>
      </c>
      <c r="N33" s="27">
        <f>N18/N5</f>
        <v>2.471336184919027E-2</v>
      </c>
      <c r="O33" s="3"/>
      <c r="P33" s="3">
        <f t="shared" ref="M33:Q40" si="9">P18/P5</f>
        <v>7.5690311101537025E-2</v>
      </c>
      <c r="Q33" s="3">
        <f t="shared" si="9"/>
        <v>4.1005071963580726E-2</v>
      </c>
      <c r="R33" s="3">
        <f t="shared" ref="R33" si="10">R18/R5</f>
        <v>-1.6974658711686456E-2</v>
      </c>
      <c r="S33" s="3">
        <f>S18/S5</f>
        <v>1.0568534666709166E-2</v>
      </c>
      <c r="T33" s="3">
        <f>T18/T5</f>
        <v>1.6144995029803554E-2</v>
      </c>
      <c r="U33" s="27">
        <f>U18/U5</f>
        <v>1.674352714423874E-2</v>
      </c>
    </row>
    <row r="34" spans="2:21" x14ac:dyDescent="0.35">
      <c r="B34" s="1" t="s">
        <v>7</v>
      </c>
      <c r="C34" s="3">
        <v>3.9912879994246789E-3</v>
      </c>
      <c r="D34" s="3">
        <v>0.14544508787108348</v>
      </c>
      <c r="E34" s="3">
        <v>9.1746997438809097E-2</v>
      </c>
      <c r="F34" s="3">
        <v>5.1948363207137353E-2</v>
      </c>
      <c r="G34" s="3">
        <v>2.8961051702148535E-2</v>
      </c>
      <c r="H34" s="3">
        <v>3.3241517708405978E-2</v>
      </c>
      <c r="I34" s="3">
        <v>4.4002816180235535E-2</v>
      </c>
      <c r="J34" s="3">
        <v>6.8120529317868564E-2</v>
      </c>
      <c r="K34" s="3">
        <v>7.7034584840858067E-2</v>
      </c>
      <c r="L34" s="3">
        <v>-6.0645475446213376E-2</v>
      </c>
      <c r="M34" s="3">
        <f t="shared" si="9"/>
        <v>-0.11903702464409842</v>
      </c>
      <c r="N34" s="27">
        <f t="shared" ref="N34" si="11">N19/N6</f>
        <v>2.2908845201941287E-2</v>
      </c>
      <c r="O34" s="3"/>
      <c r="P34" s="3">
        <f t="shared" si="9"/>
        <v>-0.19045754469068799</v>
      </c>
      <c r="Q34" s="3">
        <f t="shared" si="9"/>
        <v>-0.16878619003958212</v>
      </c>
      <c r="R34" s="3">
        <f t="shared" ref="R34:S34" si="12">R19/R6</f>
        <v>-9.3988295958341517E-2</v>
      </c>
      <c r="S34" s="3">
        <f t="shared" si="12"/>
        <v>-0.14386438250937483</v>
      </c>
      <c r="T34" s="3">
        <f t="shared" ref="T34" si="13">T19/T6</f>
        <v>-6.3982014099660825E-2</v>
      </c>
      <c r="U34" s="27">
        <f>U19/U6</f>
        <v>-0.13807642888018581</v>
      </c>
    </row>
    <row r="35" spans="2:21" x14ac:dyDescent="0.35">
      <c r="B35" s="1" t="s">
        <v>1</v>
      </c>
      <c r="C35" s="3">
        <v>-5.6392195838644863E-3</v>
      </c>
      <c r="D35" s="3">
        <v>4.9162129301686307E-2</v>
      </c>
      <c r="E35" s="3">
        <v>-2.1458676928715413E-2</v>
      </c>
      <c r="F35" s="3">
        <v>6.5455670467603658E-2</v>
      </c>
      <c r="G35" s="3">
        <v>9.9599935473463463E-2</v>
      </c>
      <c r="H35" s="3">
        <v>8.267236720324353E-2</v>
      </c>
      <c r="I35" s="3">
        <v>4.0872797151752599E-2</v>
      </c>
      <c r="J35" s="3">
        <v>-1.6736190842964144E-3</v>
      </c>
      <c r="K35" s="3">
        <v>4.1052436391570975E-2</v>
      </c>
      <c r="L35" s="3">
        <v>2.4714220267040531E-2</v>
      </c>
      <c r="M35" s="3">
        <f t="shared" si="9"/>
        <v>-1.2583384992940514E-2</v>
      </c>
      <c r="N35" s="27">
        <f t="shared" ref="N35" si="14">N20/N7</f>
        <v>2.4320113261148017E-2</v>
      </c>
      <c r="O35" s="3"/>
      <c r="P35" s="3">
        <f t="shared" si="9"/>
        <v>6.669861611187388E-3</v>
      </c>
      <c r="Q35" s="3">
        <f t="shared" si="9"/>
        <v>1.567311819527431E-2</v>
      </c>
      <c r="R35" s="3">
        <f t="shared" ref="R35" si="15">R20/R7</f>
        <v>-5.9479062011199421E-3</v>
      </c>
      <c r="S35" s="3">
        <f t="shared" ref="S35:T35" si="16">S20/S7</f>
        <v>8.1053914221795604E-3</v>
      </c>
      <c r="T35" s="3">
        <f t="shared" si="16"/>
        <v>-2.2593246479389816E-3</v>
      </c>
      <c r="U35" s="27">
        <f>U20/U7</f>
        <v>3.2319616989900561E-3</v>
      </c>
    </row>
    <row r="36" spans="2:21" x14ac:dyDescent="0.35">
      <c r="B36" s="1" t="s">
        <v>2</v>
      </c>
      <c r="C36" s="3">
        <v>0.22251003194231983</v>
      </c>
      <c r="D36" s="3">
        <v>-4.1260248647524339E-2</v>
      </c>
      <c r="E36" s="3">
        <v>-4.6453148461282769E-2</v>
      </c>
      <c r="F36" s="3">
        <v>0.12531428101438999</v>
      </c>
      <c r="G36" s="3">
        <v>5.1016380733470666E-2</v>
      </c>
      <c r="H36" s="3">
        <v>7.3404566801161166E-3</v>
      </c>
      <c r="I36" s="3">
        <v>3.7210668478918178E-2</v>
      </c>
      <c r="J36" s="3">
        <v>-1.2634604302727621E-2</v>
      </c>
      <c r="K36" s="3">
        <v>-2.5116847665206835E-2</v>
      </c>
      <c r="L36" s="3">
        <v>-2.9711703602463151E-2</v>
      </c>
      <c r="M36" s="3">
        <f t="shared" si="9"/>
        <v>-4.8422266254108795E-2</v>
      </c>
      <c r="N36" s="27">
        <f t="shared" ref="N36" si="17">N21/N8</f>
        <v>1.1712992038777287E-3</v>
      </c>
      <c r="O36" s="3"/>
      <c r="P36" s="3">
        <f t="shared" si="9"/>
        <v>-6.9093775778053451E-2</v>
      </c>
      <c r="Q36" s="3">
        <f t="shared" si="9"/>
        <v>6.6278252988777708E-2</v>
      </c>
      <c r="R36" s="3">
        <f t="shared" ref="R36:U36" si="18">R21/R8</f>
        <v>3.4578127591547263E-2</v>
      </c>
      <c r="S36" s="3">
        <f t="shared" ref="S36:T36" si="19">S21/S8</f>
        <v>-1.1737375301215856E-2</v>
      </c>
      <c r="T36" s="3">
        <f t="shared" si="19"/>
        <v>5.2196951297699246E-2</v>
      </c>
      <c r="U36" s="27">
        <f t="shared" si="18"/>
        <v>1.7061774335737093E-2</v>
      </c>
    </row>
    <row r="37" spans="2:21" x14ac:dyDescent="0.35">
      <c r="B37" s="1" t="s">
        <v>3</v>
      </c>
      <c r="C37" s="3">
        <v>8.152886761626435E-2</v>
      </c>
      <c r="D37" s="3">
        <v>0.14100536847242554</v>
      </c>
      <c r="E37" s="3">
        <v>-0.1037632899946996</v>
      </c>
      <c r="F37" s="3">
        <v>0.10958118187033847</v>
      </c>
      <c r="G37" s="3">
        <v>-5.1065037514645632E-2</v>
      </c>
      <c r="H37" s="3">
        <v>-6.0656006784390447E-2</v>
      </c>
      <c r="I37" s="3">
        <v>7.6939944819653106E-2</v>
      </c>
      <c r="J37" s="3">
        <v>-0.12699418918276967</v>
      </c>
      <c r="K37" s="3">
        <v>-0.11051014645848495</v>
      </c>
      <c r="L37" s="3">
        <v>-1.4592324633277485E-2</v>
      </c>
      <c r="M37" s="3">
        <f t="shared" si="9"/>
        <v>8.1777880463090955E-3</v>
      </c>
      <c r="N37" s="27">
        <f t="shared" ref="N37" si="20">N22/N9</f>
        <v>-2.3344130324973712E-2</v>
      </c>
      <c r="O37" s="3"/>
      <c r="P37" s="3">
        <f t="shared" si="9"/>
        <v>-6.6347821786458774E-2</v>
      </c>
      <c r="Q37" s="3">
        <f t="shared" si="9"/>
        <v>1.6626180193942974E-2</v>
      </c>
      <c r="R37" s="3">
        <f>R22/R9</f>
        <v>5.9411233970434164E-2</v>
      </c>
      <c r="S37" s="3">
        <f>S22/S9</f>
        <v>3.8276629089492753E-2</v>
      </c>
      <c r="T37" s="3">
        <f>T22/T9</f>
        <v>4.2472850262542654E-2</v>
      </c>
      <c r="U37" s="27">
        <f t="shared" ref="U37" si="21">U22/U9</f>
        <v>2.6360719677834644E-2</v>
      </c>
    </row>
    <row r="38" spans="2:21" x14ac:dyDescent="0.35">
      <c r="B38" s="2" t="s">
        <v>5</v>
      </c>
      <c r="C38" s="4">
        <v>5.8617335528760528E-2</v>
      </c>
      <c r="D38" s="4">
        <v>8.090100375888809E-2</v>
      </c>
      <c r="E38" s="4">
        <v>1.772184608762398E-2</v>
      </c>
      <c r="F38" s="4">
        <v>8.8223639289754546E-2</v>
      </c>
      <c r="G38" s="4">
        <v>4.9533447471766606E-2</v>
      </c>
      <c r="H38" s="4">
        <v>3.7976666694545351E-2</v>
      </c>
      <c r="I38" s="4">
        <v>4.0009874648821185E-2</v>
      </c>
      <c r="J38" s="4">
        <v>1.4821576636934139E-2</v>
      </c>
      <c r="K38" s="4">
        <v>2.369797136933716E-2</v>
      </c>
      <c r="L38" s="4">
        <v>-1.199586354521372E-2</v>
      </c>
      <c r="M38" s="4">
        <f>M23/M10</f>
        <v>-2.1665184200261076E-2</v>
      </c>
      <c r="N38" s="28">
        <f t="shared" ref="N38" si="22">N23/N10</f>
        <v>1.5043861232638289E-2</v>
      </c>
      <c r="O38" s="4"/>
      <c r="P38" s="4">
        <f t="shared" si="9"/>
        <v>-2.5417301952851746E-3</v>
      </c>
      <c r="Q38" s="4">
        <f t="shared" si="9"/>
        <v>2.0201142851005799E-2</v>
      </c>
      <c r="R38" s="4">
        <f t="shared" ref="R38:U38" si="23">R23/R10</f>
        <v>-2.7143726148059176E-3</v>
      </c>
      <c r="S38" s="4">
        <f t="shared" ref="S38:T38" si="24">S23/S10</f>
        <v>6.7329294816671839E-3</v>
      </c>
      <c r="T38" s="4">
        <f t="shared" si="24"/>
        <v>1.381408443841955E-2</v>
      </c>
      <c r="U38" s="28">
        <f>U23/U10</f>
        <v>7.6617540552948796E-3</v>
      </c>
    </row>
    <row r="39" spans="2:21" x14ac:dyDescent="0.35">
      <c r="B39" s="1" t="s">
        <v>4</v>
      </c>
      <c r="C39" s="3">
        <v>-0.13046384535477168</v>
      </c>
      <c r="D39" s="3">
        <v>-4.7870137494672151E-2</v>
      </c>
      <c r="E39" s="3">
        <v>-1.9984519034550699E-3</v>
      </c>
      <c r="F39" s="3">
        <v>-4.6572387040374648E-2</v>
      </c>
      <c r="G39" s="3">
        <v>2.6924420079014352E-2</v>
      </c>
      <c r="H39" s="3">
        <v>-0.12363704928472913</v>
      </c>
      <c r="I39" s="3">
        <v>-0.38135721058622452</v>
      </c>
      <c r="J39" s="3">
        <v>-5.7847274188035057E-2</v>
      </c>
      <c r="K39" s="3">
        <v>-0.41221169711110139</v>
      </c>
      <c r="L39" s="3">
        <v>0.17953996827630406</v>
      </c>
      <c r="M39" s="3">
        <f t="shared" si="9"/>
        <v>-0.10497962901194474</v>
      </c>
      <c r="N39" s="27">
        <f t="shared" ref="N39" si="25">N24/N11</f>
        <v>-0.11734240474819953</v>
      </c>
      <c r="O39" s="3"/>
      <c r="P39" s="3">
        <f t="shared" si="9"/>
        <v>-0.13211618221590216</v>
      </c>
      <c r="Q39" s="3">
        <f t="shared" si="9"/>
        <v>-1.4395316513662288</v>
      </c>
      <c r="R39" s="3">
        <f>R24/R11</f>
        <v>-89.378158126261368</v>
      </c>
      <c r="S39" s="32">
        <v>0</v>
      </c>
      <c r="T39" s="32">
        <v>0</v>
      </c>
      <c r="U39" s="27">
        <f>U24/U11</f>
        <v>1.027660338624724E-2</v>
      </c>
    </row>
    <row r="40" spans="2:21" x14ac:dyDescent="0.35">
      <c r="B40" s="2" t="s">
        <v>6</v>
      </c>
      <c r="C40" s="4">
        <v>-2.0637241715317122E-2</v>
      </c>
      <c r="D40" s="4">
        <v>2.3937497721934438E-2</v>
      </c>
      <c r="E40" s="4">
        <v>1.0130094957902906E-2</v>
      </c>
      <c r="F40" s="4">
        <v>4.3972762087518949E-2</v>
      </c>
      <c r="G40" s="4">
        <v>4.3045172181871649E-2</v>
      </c>
      <c r="H40" s="4">
        <v>-1.0690488259626997E-3</v>
      </c>
      <c r="I40" s="4">
        <v>-4.2573363681833336E-2</v>
      </c>
      <c r="J40" s="4">
        <v>1.829859179794738E-3</v>
      </c>
      <c r="K40" s="4">
        <v>-3.7735090206173029E-2</v>
      </c>
      <c r="L40" s="4">
        <v>-2.1784112343454167E-3</v>
      </c>
      <c r="M40" s="4">
        <f t="shared" si="9"/>
        <v>-2.4607184848460199E-2</v>
      </c>
      <c r="N40" s="28">
        <f t="shared" ref="N40" si="26">N25/N12</f>
        <v>-7.9623589502584545E-3</v>
      </c>
      <c r="O40" s="4"/>
      <c r="P40" s="4">
        <f t="shared" si="9"/>
        <v>-6.6170342602255927E-3</v>
      </c>
      <c r="Q40" s="4">
        <f t="shared" si="9"/>
        <v>1.9634443642776628E-2</v>
      </c>
      <c r="R40" s="4">
        <f>R25/R12</f>
        <v>-3.3220085350225163E-3</v>
      </c>
      <c r="S40" s="4">
        <f>S25/S12</f>
        <v>9.0220049675310901E-3</v>
      </c>
      <c r="T40" s="4">
        <f>T25/T12</f>
        <v>1.4492617316424322E-2</v>
      </c>
      <c r="U40" s="28">
        <f>U25/U12</f>
        <v>7.6722784173083878E-3</v>
      </c>
    </row>
    <row r="41" spans="2:21" x14ac:dyDescent="0.35">
      <c r="J41" s="11"/>
    </row>
    <row r="42" spans="2:21" x14ac:dyDescent="0.35">
      <c r="C42" s="1"/>
      <c r="D42" s="1"/>
      <c r="E42" s="1"/>
      <c r="F42" s="1"/>
      <c r="G42" s="13"/>
      <c r="H42" s="13"/>
      <c r="I42" s="13"/>
      <c r="J42" s="14"/>
      <c r="K42" s="14"/>
    </row>
    <row r="43" spans="2:21" x14ac:dyDescent="0.35">
      <c r="B43" s="6" t="s">
        <v>34</v>
      </c>
    </row>
    <row r="49" spans="4:4" x14ac:dyDescent="0.35">
      <c r="D49" s="12"/>
    </row>
    <row r="51" spans="4:4" x14ac:dyDescent="0.35">
      <c r="D51" s="12"/>
    </row>
  </sheetData>
  <phoneticPr fontId="6" type="noConversion"/>
  <pageMargins left="0.7" right="0.7" top="0.75" bottom="0.75" header="0.3" footer="0.3"/>
  <pageSetup paperSize="9" orientation="portrait" verticalDpi="0" r:id="rId1"/>
  <ignoredErrors>
    <ignoredError sqref="P4:Q4 P17:Q17 P32:Q32 C32:M32 C17:M17 C4:M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2fd747-757d-4831-a375-7635ddfbd681">
      <Terms xmlns="http://schemas.microsoft.com/office/infopath/2007/PartnerControls"/>
    </lcf76f155ced4ddcb4097134ff3c332f>
    <TaxCatchAll xmlns="6d81514f-b003-418c-a9dd-26593af0c54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A119A269CBC9409E06B28E79EEEE46" ma:contentTypeVersion="11" ma:contentTypeDescription="Create a new document." ma:contentTypeScope="" ma:versionID="3e1164734aaba8db1cad18af124c00d7">
  <xsd:schema xmlns:xsd="http://www.w3.org/2001/XMLSchema" xmlns:xs="http://www.w3.org/2001/XMLSchema" xmlns:p="http://schemas.microsoft.com/office/2006/metadata/properties" xmlns:ns2="502fd747-757d-4831-a375-7635ddfbd681" xmlns:ns3="6d81514f-b003-418c-a9dd-26593af0c54a" targetNamespace="http://schemas.microsoft.com/office/2006/metadata/properties" ma:root="true" ma:fieldsID="c3da78ef2fb9ea56e366745a98d77207" ns2:_="" ns3:_="">
    <xsd:import namespace="502fd747-757d-4831-a375-7635ddfbd681"/>
    <xsd:import namespace="6d81514f-b003-418c-a9dd-26593af0c5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fd747-757d-4831-a375-7635ddfbd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a153c2f-7658-4a4c-8e68-36bb0c402c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1514f-b003-418c-a9dd-26593af0c54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0ccbf8-7be6-4f9f-8248-23985347b2f7}" ma:internalName="TaxCatchAll" ma:showField="CatchAllData" ma:web="6d81514f-b003-418c-a9dd-26593af0c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02E93A-52C4-415B-8F3B-F836B582C7B6}">
  <ds:schemaRefs>
    <ds:schemaRef ds:uri="http://schemas.microsoft.com/office/2006/metadata/properties"/>
    <ds:schemaRef ds:uri="http://schemas.microsoft.com/office/infopath/2007/PartnerControls"/>
    <ds:schemaRef ds:uri="502fd747-757d-4831-a375-7635ddfbd681"/>
    <ds:schemaRef ds:uri="6d81514f-b003-418c-a9dd-26593af0c54a"/>
  </ds:schemaRefs>
</ds:datastoreItem>
</file>

<file path=customXml/itemProps2.xml><?xml version="1.0" encoding="utf-8"?>
<ds:datastoreItem xmlns:ds="http://schemas.openxmlformats.org/officeDocument/2006/customXml" ds:itemID="{EBD9862B-AEDF-418F-842A-71D4FAC84F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2fd747-757d-4831-a375-7635ddfbd681"/>
    <ds:schemaRef ds:uri="6d81514f-b003-418c-a9dd-26593af0c5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C28950-4E81-4584-A676-95EB854B8E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Definition</vt:lpstr>
      <vt:lpstr>Run-off gains_losses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Run-off</dc:title>
  <dc:creator/>
  <cp:lastModifiedBy/>
  <dcterms:created xsi:type="dcterms:W3CDTF">2020-02-18T07:18:31Z</dcterms:created>
  <dcterms:modified xsi:type="dcterms:W3CDTF">2026-01-27T10:07:33Z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0x0101009AA119A269CBC9409E06B28E79EEEE46</vt:lpwstr>
  </property>
  <property fmtid="{D5CDD505-2E9C-101B-9397-08002B2CF9AE}" pid="3" name="MediaServiceImageTags">
    <vt:lpwstr/>
  </property>
</Properties>
</file>