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Équipements" state="visible" r:id="rId5"/>
    <sheet sheetId="3" name="Journal des pannes" state="visible" r:id="rId6"/>
  </sheets>
  <calcPr calcId="171027" fullCalcOnLoad="1"/>
</workbook>
</file>

<file path=xl/sharedStrings.xml><?xml version="1.0" encoding="utf-8"?>
<sst xmlns="http://schemas.openxmlformats.org/spreadsheetml/2006/main" count="65" uniqueCount="57">
  <si>
    <t>Calcul du MTBF, du MTTR et de la disponibilité — modèle Substock</t>
  </si>
  <si>
    <t>À quoi sert ce fichier</t>
  </si>
  <si>
    <t>Il calcule, machine par machine, le temps moyen entre deux pannes (MTBF), le temps moyen de remise en service (MTTR) et la disponibilité, à partir d’un journal des pannes.</t>
  </si>
  <si>
    <t>Comment le remplir</t>
  </si>
  <si>
    <t>1. Onglet « Équipements » : une ligne par machine suivie, avec ses heures de fonctionnement sur la période (relevé du compteur horaire en fin de période moins relevé en début de période).</t>
  </si>
  <si>
    <t>2. Onglet « Journal des pannes » : une ligne par panne de la même période, avec le code de l’équipement, la date et l’heure de l’arrêt, puis de la remise en service.</t>
  </si>
  <si>
    <t>3. Les colonnes grises se calculent seules : nombre de pannes, heures d’arrêt, MTBF, MTTR et disponibilité.</t>
  </si>
  <si>
    <t>4. Remplacez les lignes d’exemple (pelle, nacelle, compresseur, groupe électrogène) par vos propres équipements. Les données d’exemple sont fictives.</t>
  </si>
  <si>
    <t>Légende</t>
  </si>
  <si>
    <t>Cellule à remplir</t>
  </si>
  <si>
    <t>Calcul automatique, ne pas modifier</t>
  </si>
  <si>
    <t>Formules utilisées</t>
  </si>
  <si>
    <t>MTBF = heures de fonctionnement ÷ nombre de pannes</t>
  </si>
  <si>
    <t>MTTR = heures d’arrêt ÷ nombre de pannes</t>
  </si>
  <si>
    <t>Disponibilité = heures de fonctionnement ÷ (heures de fonctionnement + heures d’arrêt), soit MTBF ÷ (MTBF + MTTR)</t>
  </si>
  <si>
    <t>Précautions</t>
  </si>
  <si>
    <t>• Comptez le temps de fonctionnement réel (compteur horaire), pas le nombre de jours calendaires : sinon le MTBF est surestimé.</t>
  </si>
  <si>
    <t>• L’arrêt commence quand la machine cesse de travailler et se termine quand elle est de nouveau utilisable, attente de pièces comprise.</t>
  </si>
  <si>
    <t>• Les heures d’arrêt sont calculées en heures calendaires (nuits et week-ends compris). Pour ne compter que les heures ouvrées perdues, saisissez la valeur à la main dans la colonne F du journal, et gardez la même règle pour toutes les machines.</t>
  </si>
  <si>
    <t>• Les entretiens et vérifications planifiés ne sont pas des pannes : ne les saisissez pas dans le journal.</t>
  </si>
  <si>
    <t>• Avec moins de trois pannes sur la période, le MTBF reste indicatif.</t>
  </si>
  <si>
    <t>Méthode complète et exemple commenté :</t>
  </si>
  <si>
    <t>https://www.substock.co/blog/mtbf-mttr-calcul-definition-exemple</t>
  </si>
  <si>
    <t>Équipements suivis et indicateurs de fiabilité</t>
  </si>
  <si>
    <t>Cellules jaunes : à remplir. Cellules grises : calculées à partir de l’onglet « Journal des pannes ».</t>
  </si>
  <si>
    <t>Code</t>
  </si>
  <si>
    <t>Désignation</t>
  </si>
  <si>
    <t>Début de période</t>
  </si>
  <si>
    <t>Fin de période</t>
  </si>
  <si>
    <t>Heures de fonctionnement (h)</t>
  </si>
  <si>
    <t>Nombre de pannes</t>
  </si>
  <si>
    <t>Heures d’arrêt (h)</t>
  </si>
  <si>
    <t>MTBF (h)</t>
  </si>
  <si>
    <t>MTTR (h)</t>
  </si>
  <si>
    <t>Disponibilité</t>
  </si>
  <si>
    <t>PEL-012</t>
  </si>
  <si>
    <t>Pelle hydraulique 21 t</t>
  </si>
  <si>
    <t>NAC-0007</t>
  </si>
  <si>
    <t>Nacelle articulée 12 m</t>
  </si>
  <si>
    <t>CMP-003</t>
  </si>
  <si>
    <t>Compresseur 5 m³</t>
  </si>
  <si>
    <t>GE-021</t>
  </si>
  <si>
    <t>Groupe électrogène 60 kVA</t>
  </si>
  <si>
    <t>Journal des pannes</t>
  </si>
  <si>
    <t>Une ligne par panne. L’arrêt commence quand la machine cesse de travailler ; la remise en service, quand elle est de nouveau utilisable.</t>
  </si>
  <si>
    <t>N°</t>
  </si>
  <si>
    <t>Code équipement</t>
  </si>
  <si>
    <t>Arrêt (date et heure)</t>
  </si>
  <si>
    <t>Remise en service (date et heure)</t>
  </si>
  <si>
    <t>Cause de la panne</t>
  </si>
  <si>
    <t>Dont attente de pièces (h)</t>
  </si>
  <si>
    <t>Flexible hydraulique du bras percé</t>
  </si>
  <si>
    <t>Capteur de température moteur</t>
  </si>
  <si>
    <t>Galet de chenille à remplacer</t>
  </si>
  <si>
    <t>Fuite sur vérin de levage, pièce commandée</t>
  </si>
  <si>
    <t>Courroie d’entraînement</t>
  </si>
  <si>
    <t>Électrovanne de purge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</si>
</sst>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0.0"/>
    <numFmt numFmtId="166" formatCode="0.0%"/>
    <numFmt numFmtId="167" formatCode="dd/mm/yyyy hh:mm"/>
  </numFmts>
  <fonts count="9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sz val="11"/>
      <name val="Arial"/>
    </font>
    <font>
      <sz val="10"/>
      <name val="Arial"/>
    </font>
    <font>
      <b/>
      <sz val="10"/>
      <name val="Arial"/>
    </font>
    <font>
      <u/>
      <color rgb="FF1F6FFF"/>
      <sz val="10"/>
      <name val="Arial"/>
    </font>
    <font>
      <b/>
      <sz val="13"/>
      <name val="Arial"/>
    </font>
    <font>
      <i/>
      <color rgb="FF566276"/>
      <sz val="10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1F6FFF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4" borderId="1" xfId="0" applyFont="1" applyFill="1" applyBorder="1" applyAlignment="1">
      <alignment vertical="center" wrapText="1"/>
    </xf>
    <xf numFmtId="0" fontId="3" fillId="2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1" xfId="0" applyFont="1" applyFill="1" applyBorder="1"/>
    <xf numFmtId="165" fontId="3" fillId="3" borderId="1" xfId="0" applyNumberFormat="1" applyFont="1" applyFill="1" applyBorder="1"/>
    <xf numFmtId="166" fontId="3" fillId="3" borderId="1" xfId="0" applyNumberFormat="1" applyFont="1" applyFill="1" applyBorder="1"/>
    <xf numFmtId="167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ubstock.co/blog/mtbf-mttr-calcul-definition-exe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1" spans="2:2" x14ac:dyDescent="0.25">
      <c r="B1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6" spans="2:2" x14ac:dyDescent="0.25">
      <c r="B6" s="2" t="s">
        <v>3</v>
      </c>
    </row>
    <row r="7" spans="2:2" x14ac:dyDescent="0.25">
      <c r="B7" s="3" t="s">
        <v>4</v>
      </c>
    </row>
    <row r="8" spans="2:2" x14ac:dyDescent="0.25">
      <c r="B8" s="3" t="s">
        <v>5</v>
      </c>
    </row>
    <row r="9" spans="2:2" x14ac:dyDescent="0.25">
      <c r="B9" s="3" t="s">
        <v>6</v>
      </c>
    </row>
    <row r="10" spans="2:2" x14ac:dyDescent="0.25">
      <c r="B10" s="3" t="s">
        <v>7</v>
      </c>
    </row>
    <row r="12" spans="2:2" x14ac:dyDescent="0.25">
      <c r="B12" s="2" t="s">
        <v>8</v>
      </c>
    </row>
    <row r="13" spans="1:2" x14ac:dyDescent="0.25">
      <c r="A13" s="4"/>
      <c r="B13" s="3" t="s">
        <v>9</v>
      </c>
    </row>
    <row r="14" spans="1:2" x14ac:dyDescent="0.25">
      <c r="A14" s="5"/>
      <c r="B14" s="3" t="s">
        <v>10</v>
      </c>
    </row>
    <row r="16" spans="2:2" x14ac:dyDescent="0.25">
      <c r="B16" s="2" t="s">
        <v>11</v>
      </c>
    </row>
    <row r="17" spans="2:2" x14ac:dyDescent="0.25">
      <c r="B17" s="3" t="s">
        <v>12</v>
      </c>
    </row>
    <row r="18" spans="2:2" x14ac:dyDescent="0.25">
      <c r="B18" s="3" t="s">
        <v>13</v>
      </c>
    </row>
    <row r="19" spans="2:2" x14ac:dyDescent="0.25">
      <c r="B19" s="3" t="s">
        <v>14</v>
      </c>
    </row>
    <row r="21" spans="2:2" x14ac:dyDescent="0.25">
      <c r="B21" s="2" t="s">
        <v>15</v>
      </c>
    </row>
    <row r="22" spans="2:2" x14ac:dyDescent="0.25">
      <c r="B22" s="3" t="s">
        <v>16</v>
      </c>
    </row>
    <row r="23" spans="2:2" x14ac:dyDescent="0.25">
      <c r="B23" s="3" t="s">
        <v>17</v>
      </c>
    </row>
    <row r="24" spans="2:2" x14ac:dyDescent="0.25">
      <c r="B24" s="3" t="s">
        <v>18</v>
      </c>
    </row>
    <row r="25" spans="2:2" x14ac:dyDescent="0.25">
      <c r="B25" s="3" t="s">
        <v>19</v>
      </c>
    </row>
    <row r="26" spans="2:2" x14ac:dyDescent="0.25">
      <c r="B26" s="3" t="s">
        <v>20</v>
      </c>
    </row>
    <row r="28" spans="2:2" x14ac:dyDescent="0.25">
      <c r="B28" s="6" t="s">
        <v>21</v>
      </c>
    </row>
    <row r="29" spans="2:2" x14ac:dyDescent="0.25">
      <c r="B29" s="7" t="s">
        <v>22</v>
      </c>
    </row>
  </sheetData>
  <hyperlinks>
    <hyperlink ref="B2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4" width="16" customWidth="1"/>
    <col min="5" max="5" width="18" customWidth="1"/>
    <col min="6" max="6" width="12" customWidth="1"/>
    <col min="7" max="8" width="14" customWidth="1"/>
    <col min="9" max="9" width="12" customWidth="1"/>
    <col min="10" max="10" width="13" customWidth="1"/>
  </cols>
  <sheetData>
    <row r="1" spans="1:1" x14ac:dyDescent="0.25">
      <c r="A1" s="8" t="s">
        <v>23</v>
      </c>
    </row>
    <row r="2" spans="1:1" x14ac:dyDescent="0.25">
      <c r="A2" s="9" t="s">
        <v>24</v>
      </c>
    </row>
    <row r="4" ht="32" customHeight="1" spans="1:10" x14ac:dyDescent="0.25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</row>
    <row r="5" spans="1:10" x14ac:dyDescent="0.25">
      <c r="A5" s="11" t="s">
        <v>35</v>
      </c>
      <c r="B5" s="11" t="s">
        <v>36</v>
      </c>
      <c r="C5" s="12">
        <v>46204</v>
      </c>
      <c r="D5" s="12">
        <v>46295</v>
      </c>
      <c r="E5" s="13">
        <v>412</v>
      </c>
      <c r="F5" s="14">
        <f>IF(A5="","",COUNTIF('Journal des pannes'!$B$5:$B$204,A5))</f>
        <v>3</v>
      </c>
      <c r="G5" s="15">
        <f>IF(A5="","",SUMIF('Journal des pannes'!$B$5:$B$204,A5,'Journal des pannes'!$F$5:$F$204))</f>
        <v>54</v>
      </c>
      <c r="H5" s="15">
        <f>IF(OR(A5="",E5=""),"",IF(F5=0,"Aucune panne",E5/F5))</f>
        <v>137.33333333333334</v>
      </c>
      <c r="I5" s="15">
        <f>IF(A5="","",IF(F5=0,"-",G5/F5))</f>
        <v>18</v>
      </c>
      <c r="J5" s="16">
        <f>IF(OR(A5="",E5=""),"",IF(E5+G5=0,"",E5/(E5+G5)))</f>
        <v>0.8841201716738197</v>
      </c>
    </row>
    <row r="6" spans="1:10" x14ac:dyDescent="0.25">
      <c r="A6" s="11" t="s">
        <v>37</v>
      </c>
      <c r="B6" s="11" t="s">
        <v>38</v>
      </c>
      <c r="C6" s="12">
        <v>46204</v>
      </c>
      <c r="D6" s="12">
        <v>46295</v>
      </c>
      <c r="E6" s="13">
        <v>180</v>
      </c>
      <c r="F6" s="14">
        <f>IF(A6="","",COUNTIF('Journal des pannes'!$B$5:$B$204,A6))</f>
        <v>1</v>
      </c>
      <c r="G6" s="15">
        <f>IF(A6="","",SUMIF('Journal des pannes'!$B$5:$B$204,A6,'Journal des pannes'!$F$5:$F$204))</f>
        <v>72</v>
      </c>
      <c r="H6" s="15">
        <f>IF(OR(A6="",E6=""),"",IF(F6=0,"Aucune panne",E6/F6))</f>
        <v>180</v>
      </c>
      <c r="I6" s="15">
        <f>IF(A6="","",IF(F6=0,"-",G6/F6))</f>
        <v>72</v>
      </c>
      <c r="J6" s="16">
        <f>IF(OR(A6="",E6=""),"",IF(E6+G6=0,"",E6/(E6+G6)))</f>
        <v>0.7142857142857143</v>
      </c>
    </row>
    <row r="7" spans="1:10" x14ac:dyDescent="0.25">
      <c r="A7" s="11" t="s">
        <v>39</v>
      </c>
      <c r="B7" s="11" t="s">
        <v>40</v>
      </c>
      <c r="C7" s="12">
        <v>46204</v>
      </c>
      <c r="D7" s="12">
        <v>46295</v>
      </c>
      <c r="E7" s="13">
        <v>260</v>
      </c>
      <c r="F7" s="14">
        <f>IF(A7="","",COUNTIF('Journal des pannes'!$B$5:$B$204,A7))</f>
        <v>2</v>
      </c>
      <c r="G7" s="15">
        <f>IF(A7="","",SUMIF('Journal des pannes'!$B$5:$B$204,A7,'Journal des pannes'!$F$5:$F$204))</f>
        <v>12</v>
      </c>
      <c r="H7" s="15">
        <f>IF(OR(A7="",E7=""),"",IF(F7=0,"Aucune panne",E7/F7))</f>
        <v>130</v>
      </c>
      <c r="I7" s="15">
        <f>IF(A7="","",IF(F7=0,"-",G7/F7))</f>
        <v>6</v>
      </c>
      <c r="J7" s="16">
        <f>IF(OR(A7="",E7=""),"",IF(E7+G7=0,"",E7/(E7+G7)))</f>
        <v>0.9558823529411765</v>
      </c>
    </row>
    <row r="8" spans="1:10" x14ac:dyDescent="0.25">
      <c r="A8" s="11" t="s">
        <v>41</v>
      </c>
      <c r="B8" s="11" t="s">
        <v>42</v>
      </c>
      <c r="C8" s="12">
        <v>46204</v>
      </c>
      <c r="D8" s="12">
        <v>46295</v>
      </c>
      <c r="E8" s="13">
        <v>310</v>
      </c>
      <c r="F8" s="14">
        <f>IF(A8="","",COUNTIF('Journal des pannes'!$B$5:$B$204,A8))</f>
        <v>0</v>
      </c>
      <c r="G8" s="15">
        <f>IF(A8="","",SUMIF('Journal des pannes'!$B$5:$B$204,A8,'Journal des pannes'!$F$5:$F$204))</f>
        <v>0</v>
      </c>
      <c r="H8" s="15" t="str">
        <f>IF(OR(A8="",E8=""),"",IF(F8=0,"Aucune panne",E8/F8))</f>
        <v>Aucune panne</v>
      </c>
      <c r="I8" s="15" t="str">
        <f>IF(A8="","",IF(F8=0,"-",G8/F8))</f>
        <v>-</v>
      </c>
      <c r="J8" s="16">
        <f>IF(OR(A8="",E8=""),"",IF(E8+G8=0,"",E8/(E8+G8)))</f>
        <v>1</v>
      </c>
    </row>
    <row r="9" spans="1:10" x14ac:dyDescent="0.25">
      <c r="A9" s="11"/>
      <c r="B9" s="11"/>
      <c r="C9" s="12"/>
      <c r="D9" s="12"/>
      <c r="E9" s="13"/>
      <c r="F9" s="14" t="str">
        <f>IF(A9="","",COUNTIF('Journal des pannes'!$B$5:$B$204,A9))</f>
        <v/>
      </c>
      <c r="G9" s="15" t="str">
        <f>IF(A9="","",SUMIF('Journal des pannes'!$B$5:$B$204,A9,'Journal des pannes'!$F$5:$F$204))</f>
        <v/>
      </c>
      <c r="H9" s="15" t="str">
        <f>IF(OR(A9="",E9=""),"",IF(F9=0,"Aucune panne",E9/F9))</f>
        <v/>
      </c>
      <c r="I9" s="15" t="str">
        <f>IF(A9="","",IF(F9=0,"-",G9/F9))</f>
        <v/>
      </c>
      <c r="J9" s="16" t="str">
        <f>IF(OR(A9="",E9=""),"",IF(E9+G9=0,"",E9/(E9+G9)))</f>
        <v/>
      </c>
    </row>
    <row r="10" spans="1:10" x14ac:dyDescent="0.25">
      <c r="A10" s="11"/>
      <c r="B10" s="11"/>
      <c r="C10" s="12"/>
      <c r="D10" s="12"/>
      <c r="E10" s="13"/>
      <c r="F10" s="14" t="str">
        <f>IF(A10="","",COUNTIF('Journal des pannes'!$B$5:$B$204,A10))</f>
        <v/>
      </c>
      <c r="G10" s="15" t="str">
        <f>IF(A10="","",SUMIF('Journal des pannes'!$B$5:$B$204,A10,'Journal des pannes'!$F$5:$F$204))</f>
        <v/>
      </c>
      <c r="H10" s="15" t="str">
        <f>IF(OR(A10="",E10=""),"",IF(F10=0,"Aucune panne",E10/F10))</f>
        <v/>
      </c>
      <c r="I10" s="15" t="str">
        <f>IF(A10="","",IF(F10=0,"-",G10/F10))</f>
        <v/>
      </c>
      <c r="J10" s="16" t="str">
        <f>IF(OR(A10="",E10=""),"",IF(E10+G10=0,"",E10/(E10+G10)))</f>
        <v/>
      </c>
    </row>
    <row r="11" spans="1:10" x14ac:dyDescent="0.25">
      <c r="A11" s="11"/>
      <c r="B11" s="11"/>
      <c r="C11" s="12"/>
      <c r="D11" s="12"/>
      <c r="E11" s="13"/>
      <c r="F11" s="14" t="str">
        <f>IF(A11="","",COUNTIF('Journal des pannes'!$B$5:$B$204,A11))</f>
        <v/>
      </c>
      <c r="G11" s="15" t="str">
        <f>IF(A11="","",SUMIF('Journal des pannes'!$B$5:$B$204,A11,'Journal des pannes'!$F$5:$F$204))</f>
        <v/>
      </c>
      <c r="H11" s="15" t="str">
        <f>IF(OR(A11="",E11=""),"",IF(F11=0,"Aucune panne",E11/F11))</f>
        <v/>
      </c>
      <c r="I11" s="15" t="str">
        <f>IF(A11="","",IF(F11=0,"-",G11/F11))</f>
        <v/>
      </c>
      <c r="J11" s="16" t="str">
        <f>IF(OR(A11="",E11=""),"",IF(E11+G11=0,"",E11/(E11+G11)))</f>
        <v/>
      </c>
    </row>
    <row r="12" spans="1:10" x14ac:dyDescent="0.25">
      <c r="A12" s="11"/>
      <c r="B12" s="11"/>
      <c r="C12" s="12"/>
      <c r="D12" s="12"/>
      <c r="E12" s="13"/>
      <c r="F12" s="14" t="str">
        <f>IF(A12="","",COUNTIF('Journal des pannes'!$B$5:$B$204,A12))</f>
        <v/>
      </c>
      <c r="G12" s="15" t="str">
        <f>IF(A12="","",SUMIF('Journal des pannes'!$B$5:$B$204,A12,'Journal des pannes'!$F$5:$F$204))</f>
        <v/>
      </c>
      <c r="H12" s="15" t="str">
        <f>IF(OR(A12="",E12=""),"",IF(F12=0,"Aucune panne",E12/F12))</f>
        <v/>
      </c>
      <c r="I12" s="15" t="str">
        <f>IF(A12="","",IF(F12=0,"-",G12/F12))</f>
        <v/>
      </c>
      <c r="J12" s="16" t="str">
        <f>IF(OR(A12="",E12=""),"",IF(E12+G12=0,"",E12/(E12+G12)))</f>
        <v/>
      </c>
    </row>
    <row r="13" spans="1:10" x14ac:dyDescent="0.25">
      <c r="A13" s="11"/>
      <c r="B13" s="11"/>
      <c r="C13" s="12"/>
      <c r="D13" s="12"/>
      <c r="E13" s="13"/>
      <c r="F13" s="14" t="str">
        <f>IF(A13="","",COUNTIF('Journal des pannes'!$B$5:$B$204,A13))</f>
        <v/>
      </c>
      <c r="G13" s="15" t="str">
        <f>IF(A13="","",SUMIF('Journal des pannes'!$B$5:$B$204,A13,'Journal des pannes'!$F$5:$F$204))</f>
        <v/>
      </c>
      <c r="H13" s="15" t="str">
        <f>IF(OR(A13="",E13=""),"",IF(F13=0,"Aucune panne",E13/F13))</f>
        <v/>
      </c>
      <c r="I13" s="15" t="str">
        <f>IF(A13="","",IF(F13=0,"-",G13/F13))</f>
        <v/>
      </c>
      <c r="J13" s="16" t="str">
        <f>IF(OR(A13="",E13=""),"",IF(E13+G13=0,"",E13/(E13+G13)))</f>
        <v/>
      </c>
    </row>
    <row r="14" spans="1:10" x14ac:dyDescent="0.25">
      <c r="A14" s="11"/>
      <c r="B14" s="11"/>
      <c r="C14" s="12"/>
      <c r="D14" s="12"/>
      <c r="E14" s="13"/>
      <c r="F14" s="14" t="str">
        <f>IF(A14="","",COUNTIF('Journal des pannes'!$B$5:$B$204,A14))</f>
        <v/>
      </c>
      <c r="G14" s="15" t="str">
        <f>IF(A14="","",SUMIF('Journal des pannes'!$B$5:$B$204,A14,'Journal des pannes'!$F$5:$F$204))</f>
        <v/>
      </c>
      <c r="H14" s="15" t="str">
        <f>IF(OR(A14="",E14=""),"",IF(F14=0,"Aucune panne",E14/F14))</f>
        <v/>
      </c>
      <c r="I14" s="15" t="str">
        <f>IF(A14="","",IF(F14=0,"-",G14/F14))</f>
        <v/>
      </c>
      <c r="J14" s="16" t="str">
        <f>IF(OR(A14="",E14=""),"",IF(E14+G14=0,"",E14/(E14+G14)))</f>
        <v/>
      </c>
    </row>
    <row r="15" spans="1:10" x14ac:dyDescent="0.25">
      <c r="A15" s="11"/>
      <c r="B15" s="11"/>
      <c r="C15" s="12"/>
      <c r="D15" s="12"/>
      <c r="E15" s="13"/>
      <c r="F15" s="14" t="str">
        <f>IF(A15="","",COUNTIF('Journal des pannes'!$B$5:$B$204,A15))</f>
        <v/>
      </c>
      <c r="G15" s="15" t="str">
        <f>IF(A15="","",SUMIF('Journal des pannes'!$B$5:$B$204,A15,'Journal des pannes'!$F$5:$F$204))</f>
        <v/>
      </c>
      <c r="H15" s="15" t="str">
        <f>IF(OR(A15="",E15=""),"",IF(F15=0,"Aucune panne",E15/F15))</f>
        <v/>
      </c>
      <c r="I15" s="15" t="str">
        <f>IF(A15="","",IF(F15=0,"-",G15/F15))</f>
        <v/>
      </c>
      <c r="J15" s="16" t="str">
        <f>IF(OR(A15="",E15=""),"",IF(E15+G15=0,"",E15/(E15+G15)))</f>
        <v/>
      </c>
    </row>
    <row r="16" spans="1:10" x14ac:dyDescent="0.25">
      <c r="A16" s="11"/>
      <c r="B16" s="11"/>
      <c r="C16" s="12"/>
      <c r="D16" s="12"/>
      <c r="E16" s="13"/>
      <c r="F16" s="14" t="str">
        <f>IF(A16="","",COUNTIF('Journal des pannes'!$B$5:$B$204,A16))</f>
        <v/>
      </c>
      <c r="G16" s="15" t="str">
        <f>IF(A16="","",SUMIF('Journal des pannes'!$B$5:$B$204,A16,'Journal des pannes'!$F$5:$F$204))</f>
        <v/>
      </c>
      <c r="H16" s="15" t="str">
        <f>IF(OR(A16="",E16=""),"",IF(F16=0,"Aucune panne",E16/F16))</f>
        <v/>
      </c>
      <c r="I16" s="15" t="str">
        <f>IF(A16="","",IF(F16=0,"-",G16/F16))</f>
        <v/>
      </c>
      <c r="J16" s="16" t="str">
        <f>IF(OR(A16="",E16=""),"",IF(E16+G16=0,"",E16/(E16+G16)))</f>
        <v/>
      </c>
    </row>
    <row r="17" spans="1:10" x14ac:dyDescent="0.25">
      <c r="A17" s="11"/>
      <c r="B17" s="11"/>
      <c r="C17" s="12"/>
      <c r="D17" s="12"/>
      <c r="E17" s="13"/>
      <c r="F17" s="14" t="str">
        <f>IF(A17="","",COUNTIF('Journal des pannes'!$B$5:$B$204,A17))</f>
        <v/>
      </c>
      <c r="G17" s="15" t="str">
        <f>IF(A17="","",SUMIF('Journal des pannes'!$B$5:$B$204,A17,'Journal des pannes'!$F$5:$F$204))</f>
        <v/>
      </c>
      <c r="H17" s="15" t="str">
        <f>IF(OR(A17="",E17=""),"",IF(F17=0,"Aucune panne",E17/F17))</f>
        <v/>
      </c>
      <c r="I17" s="15" t="str">
        <f>IF(A17="","",IF(F17=0,"-",G17/F17))</f>
        <v/>
      </c>
      <c r="J17" s="16" t="str">
        <f>IF(OR(A17="",E17=""),"",IF(E17+G17=0,"",E17/(E17+G17)))</f>
        <v/>
      </c>
    </row>
    <row r="18" spans="1:10" x14ac:dyDescent="0.25">
      <c r="A18" s="11"/>
      <c r="B18" s="11"/>
      <c r="C18" s="12"/>
      <c r="D18" s="12"/>
      <c r="E18" s="13"/>
      <c r="F18" s="14" t="str">
        <f>IF(A18="","",COUNTIF('Journal des pannes'!$B$5:$B$204,A18))</f>
        <v/>
      </c>
      <c r="G18" s="15" t="str">
        <f>IF(A18="","",SUMIF('Journal des pannes'!$B$5:$B$204,A18,'Journal des pannes'!$F$5:$F$204))</f>
        <v/>
      </c>
      <c r="H18" s="15" t="str">
        <f>IF(OR(A18="",E18=""),"",IF(F18=0,"Aucune panne",E18/F18))</f>
        <v/>
      </c>
      <c r="I18" s="15" t="str">
        <f>IF(A18="","",IF(F18=0,"-",G18/F18))</f>
        <v/>
      </c>
      <c r="J18" s="16" t="str">
        <f>IF(OR(A18="",E18=""),"",IF(E18+G18=0,"",E18/(E18+G18)))</f>
        <v/>
      </c>
    </row>
    <row r="19" spans="1:10" x14ac:dyDescent="0.25">
      <c r="A19" s="11"/>
      <c r="B19" s="11"/>
      <c r="C19" s="12"/>
      <c r="D19" s="12"/>
      <c r="E19" s="13"/>
      <c r="F19" s="14" t="str">
        <f>IF(A19="","",COUNTIF('Journal des pannes'!$B$5:$B$204,A19))</f>
        <v/>
      </c>
      <c r="G19" s="15" t="str">
        <f>IF(A19="","",SUMIF('Journal des pannes'!$B$5:$B$204,A19,'Journal des pannes'!$F$5:$F$204))</f>
        <v/>
      </c>
      <c r="H19" s="15" t="str">
        <f>IF(OR(A19="",E19=""),"",IF(F19=0,"Aucune panne",E19/F19))</f>
        <v/>
      </c>
      <c r="I19" s="15" t="str">
        <f>IF(A19="","",IF(F19=0,"-",G19/F19))</f>
        <v/>
      </c>
      <c r="J19" s="16" t="str">
        <f>IF(OR(A19="",E19=""),"",IF(E19+G19=0,"",E19/(E19+G19)))</f>
        <v/>
      </c>
    </row>
    <row r="20" spans="1:10" x14ac:dyDescent="0.25">
      <c r="A20" s="11"/>
      <c r="B20" s="11"/>
      <c r="C20" s="12"/>
      <c r="D20" s="12"/>
      <c r="E20" s="13"/>
      <c r="F20" s="14" t="str">
        <f>IF(A20="","",COUNTIF('Journal des pannes'!$B$5:$B$204,A20))</f>
        <v/>
      </c>
      <c r="G20" s="15" t="str">
        <f>IF(A20="","",SUMIF('Journal des pannes'!$B$5:$B$204,A20,'Journal des pannes'!$F$5:$F$204))</f>
        <v/>
      </c>
      <c r="H20" s="15" t="str">
        <f>IF(OR(A20="",E20=""),"",IF(F20=0,"Aucune panne",E20/F20))</f>
        <v/>
      </c>
      <c r="I20" s="15" t="str">
        <f>IF(A20="","",IF(F20=0,"-",G20/F20))</f>
        <v/>
      </c>
      <c r="J20" s="16" t="str">
        <f>IF(OR(A20="",E20=""),"",IF(E20+G20=0,"",E20/(E20+G20)))</f>
        <v/>
      </c>
    </row>
    <row r="21" spans="1:10" x14ac:dyDescent="0.25">
      <c r="A21" s="11"/>
      <c r="B21" s="11"/>
      <c r="C21" s="12"/>
      <c r="D21" s="12"/>
      <c r="E21" s="13"/>
      <c r="F21" s="14" t="str">
        <f>IF(A21="","",COUNTIF('Journal des pannes'!$B$5:$B$204,A21))</f>
        <v/>
      </c>
      <c r="G21" s="15" t="str">
        <f>IF(A21="","",SUMIF('Journal des pannes'!$B$5:$B$204,A21,'Journal des pannes'!$F$5:$F$204))</f>
        <v/>
      </c>
      <c r="H21" s="15" t="str">
        <f>IF(OR(A21="",E21=""),"",IF(F21=0,"Aucune panne",E21/F21))</f>
        <v/>
      </c>
      <c r="I21" s="15" t="str">
        <f>IF(A21="","",IF(F21=0,"-",G21/F21))</f>
        <v/>
      </c>
      <c r="J21" s="16" t="str">
        <f>IF(OR(A21="",E21=""),"",IF(E21+G21=0,"",E21/(E21+G21)))</f>
        <v/>
      </c>
    </row>
    <row r="22" spans="1:10" x14ac:dyDescent="0.25">
      <c r="A22" s="11"/>
      <c r="B22" s="11"/>
      <c r="C22" s="12"/>
      <c r="D22" s="12"/>
      <c r="E22" s="13"/>
      <c r="F22" s="14" t="str">
        <f>IF(A22="","",COUNTIF('Journal des pannes'!$B$5:$B$204,A22))</f>
        <v/>
      </c>
      <c r="G22" s="15" t="str">
        <f>IF(A22="","",SUMIF('Journal des pannes'!$B$5:$B$204,A22,'Journal des pannes'!$F$5:$F$204))</f>
        <v/>
      </c>
      <c r="H22" s="15" t="str">
        <f>IF(OR(A22="",E22=""),"",IF(F22=0,"Aucune panne",E22/F22))</f>
        <v/>
      </c>
      <c r="I22" s="15" t="str">
        <f>IF(A22="","",IF(F22=0,"-",G22/F22))</f>
        <v/>
      </c>
      <c r="J22" s="16" t="str">
        <f>IF(OR(A22="",E22=""),"",IF(E22+G22=0,"",E22/(E22+G22)))</f>
        <v/>
      </c>
    </row>
    <row r="23" spans="1:10" x14ac:dyDescent="0.25">
      <c r="A23" s="11"/>
      <c r="B23" s="11"/>
      <c r="C23" s="12"/>
      <c r="D23" s="12"/>
      <c r="E23" s="13"/>
      <c r="F23" s="14" t="str">
        <f>IF(A23="","",COUNTIF('Journal des pannes'!$B$5:$B$204,A23))</f>
        <v/>
      </c>
      <c r="G23" s="15" t="str">
        <f>IF(A23="","",SUMIF('Journal des pannes'!$B$5:$B$204,A23,'Journal des pannes'!$F$5:$F$204))</f>
        <v/>
      </c>
      <c r="H23" s="15" t="str">
        <f>IF(OR(A23="",E23=""),"",IF(F23=0,"Aucune panne",E23/F23))</f>
        <v/>
      </c>
      <c r="I23" s="15" t="str">
        <f>IF(A23="","",IF(F23=0,"-",G23/F23))</f>
        <v/>
      </c>
      <c r="J23" s="16" t="str">
        <f>IF(OR(A23="",E23=""),"",IF(E23+G23=0,"",E23/(E23+G23)))</f>
        <v/>
      </c>
    </row>
    <row r="24" spans="1:10" x14ac:dyDescent="0.25">
      <c r="A24" s="11"/>
      <c r="B24" s="11"/>
      <c r="C24" s="12"/>
      <c r="D24" s="12"/>
      <c r="E24" s="13"/>
      <c r="F24" s="14" t="str">
        <f>IF(A24="","",COUNTIF('Journal des pannes'!$B$5:$B$204,A24))</f>
        <v/>
      </c>
      <c r="G24" s="15" t="str">
        <f>IF(A24="","",SUMIF('Journal des pannes'!$B$5:$B$204,A24,'Journal des pannes'!$F$5:$F$204))</f>
        <v/>
      </c>
      <c r="H24" s="15" t="str">
        <f>IF(OR(A24="",E24=""),"",IF(F24=0,"Aucune panne",E24/F24))</f>
        <v/>
      </c>
      <c r="I24" s="15" t="str">
        <f>IF(A24="","",IF(F24=0,"-",G24/F24))</f>
        <v/>
      </c>
      <c r="J24" s="16" t="str">
        <f>IF(OR(A24="",E24=""),"",IF(E24+G24=0,"",E24/(E24+G24)))</f>
        <v/>
      </c>
    </row>
    <row r="25" spans="1:10" x14ac:dyDescent="0.25">
      <c r="A25" s="11"/>
      <c r="B25" s="11"/>
      <c r="C25" s="12"/>
      <c r="D25" s="12"/>
      <c r="E25" s="13"/>
      <c r="F25" s="14" t="str">
        <f>IF(A25="","",COUNTIF('Journal des pannes'!$B$5:$B$204,A25))</f>
        <v/>
      </c>
      <c r="G25" s="15" t="str">
        <f>IF(A25="","",SUMIF('Journal des pannes'!$B$5:$B$204,A25,'Journal des pannes'!$F$5:$F$204))</f>
        <v/>
      </c>
      <c r="H25" s="15" t="str">
        <f>IF(OR(A25="",E25=""),"",IF(F25=0,"Aucune panne",E25/F25))</f>
        <v/>
      </c>
      <c r="I25" s="15" t="str">
        <f>IF(A25="","",IF(F25=0,"-",G25/F25))</f>
        <v/>
      </c>
      <c r="J25" s="16" t="str">
        <f>IF(OR(A25="",E25=""),"",IF(E25+G25=0,"",E25/(E25+G25)))</f>
        <v/>
      </c>
    </row>
    <row r="26" spans="1:10" x14ac:dyDescent="0.25">
      <c r="A26" s="11"/>
      <c r="B26" s="11"/>
      <c r="C26" s="12"/>
      <c r="D26" s="12"/>
      <c r="E26" s="13"/>
      <c r="F26" s="14" t="str">
        <f>IF(A26="","",COUNTIF('Journal des pannes'!$B$5:$B$204,A26))</f>
        <v/>
      </c>
      <c r="G26" s="15" t="str">
        <f>IF(A26="","",SUMIF('Journal des pannes'!$B$5:$B$204,A26,'Journal des pannes'!$F$5:$F$204))</f>
        <v/>
      </c>
      <c r="H26" s="15" t="str">
        <f>IF(OR(A26="",E26=""),"",IF(F26=0,"Aucune panne",E26/F26))</f>
        <v/>
      </c>
      <c r="I26" s="15" t="str">
        <f>IF(A26="","",IF(F26=0,"-",G26/F26))</f>
        <v/>
      </c>
      <c r="J26" s="16" t="str">
        <f>IF(OR(A26="",E26=""),"",IF(E26+G26=0,"",E26/(E26+G26)))</f>
        <v/>
      </c>
    </row>
    <row r="27" spans="1:10" x14ac:dyDescent="0.25">
      <c r="A27" s="11"/>
      <c r="B27" s="11"/>
      <c r="C27" s="12"/>
      <c r="D27" s="12"/>
      <c r="E27" s="13"/>
      <c r="F27" s="14" t="str">
        <f>IF(A27="","",COUNTIF('Journal des pannes'!$B$5:$B$204,A27))</f>
        <v/>
      </c>
      <c r="G27" s="15" t="str">
        <f>IF(A27="","",SUMIF('Journal des pannes'!$B$5:$B$204,A27,'Journal des pannes'!$F$5:$F$204))</f>
        <v/>
      </c>
      <c r="H27" s="15" t="str">
        <f>IF(OR(A27="",E27=""),"",IF(F27=0,"Aucune panne",E27/F27))</f>
        <v/>
      </c>
      <c r="I27" s="15" t="str">
        <f>IF(A27="","",IF(F27=0,"-",G27/F27))</f>
        <v/>
      </c>
      <c r="J27" s="16" t="str">
        <f>IF(OR(A27="",E27=""),"",IF(E27+G27=0,"",E27/(E27+G27)))</f>
        <v/>
      </c>
    </row>
    <row r="28" spans="1:10" x14ac:dyDescent="0.25">
      <c r="A28" s="11"/>
      <c r="B28" s="11"/>
      <c r="C28" s="12"/>
      <c r="D28" s="12"/>
      <c r="E28" s="13"/>
      <c r="F28" s="14" t="str">
        <f>IF(A28="","",COUNTIF('Journal des pannes'!$B$5:$B$204,A28))</f>
        <v/>
      </c>
      <c r="G28" s="15" t="str">
        <f>IF(A28="","",SUMIF('Journal des pannes'!$B$5:$B$204,A28,'Journal des pannes'!$F$5:$F$204))</f>
        <v/>
      </c>
      <c r="H28" s="15" t="str">
        <f>IF(OR(A28="",E28=""),"",IF(F28=0,"Aucune panne",E28/F28))</f>
        <v/>
      </c>
      <c r="I28" s="15" t="str">
        <f>IF(A28="","",IF(F28=0,"-",G28/F28))</f>
        <v/>
      </c>
      <c r="J28" s="16" t="str">
        <f>IF(OR(A28="",E28=""),"",IF(E28+G28=0,"",E28/(E28+G28)))</f>
        <v/>
      </c>
    </row>
    <row r="29" spans="1:10" x14ac:dyDescent="0.25">
      <c r="A29" s="11"/>
      <c r="B29" s="11"/>
      <c r="C29" s="12"/>
      <c r="D29" s="12"/>
      <c r="E29" s="13"/>
      <c r="F29" s="14" t="str">
        <f>IF(A29="","",COUNTIF('Journal des pannes'!$B$5:$B$204,A29))</f>
        <v/>
      </c>
      <c r="G29" s="15" t="str">
        <f>IF(A29="","",SUMIF('Journal des pannes'!$B$5:$B$204,A29,'Journal des pannes'!$F$5:$F$204))</f>
        <v/>
      </c>
      <c r="H29" s="15" t="str">
        <f>IF(OR(A29="",E29=""),"",IF(F29=0,"Aucune panne",E29/F29))</f>
        <v/>
      </c>
      <c r="I29" s="15" t="str">
        <f>IF(A29="","",IF(F29=0,"-",G29/F29))</f>
        <v/>
      </c>
      <c r="J29" s="16" t="str">
        <f>IF(OR(A29="",E29=""),"",IF(E29+G29=0,"",E29/(E29+G29)))</f>
        <v/>
      </c>
    </row>
    <row r="30" spans="1:10" x14ac:dyDescent="0.25">
      <c r="A30" s="11"/>
      <c r="B30" s="11"/>
      <c r="C30" s="12"/>
      <c r="D30" s="12"/>
      <c r="E30" s="13"/>
      <c r="F30" s="14" t="str">
        <f>IF(A30="","",COUNTIF('Journal des pannes'!$B$5:$B$204,A30))</f>
        <v/>
      </c>
      <c r="G30" s="15" t="str">
        <f>IF(A30="","",SUMIF('Journal des pannes'!$B$5:$B$204,A30,'Journal des pannes'!$F$5:$F$204))</f>
        <v/>
      </c>
      <c r="H30" s="15" t="str">
        <f>IF(OR(A30="",E30=""),"",IF(F30=0,"Aucune panne",E30/F30))</f>
        <v/>
      </c>
      <c r="I30" s="15" t="str">
        <f>IF(A30="","",IF(F30=0,"-",G30/F30))</f>
        <v/>
      </c>
      <c r="J30" s="16" t="str">
        <f>IF(OR(A30="",E30=""),"",IF(E30+G30=0,"",E30/(E30+G30)))</f>
        <v/>
      </c>
    </row>
    <row r="31" spans="1:10" x14ac:dyDescent="0.25">
      <c r="A31" s="11"/>
      <c r="B31" s="11"/>
      <c r="C31" s="12"/>
      <c r="D31" s="12"/>
      <c r="E31" s="13"/>
      <c r="F31" s="14" t="str">
        <f>IF(A31="","",COUNTIF('Journal des pannes'!$B$5:$B$204,A31))</f>
        <v/>
      </c>
      <c r="G31" s="15" t="str">
        <f>IF(A31="","",SUMIF('Journal des pannes'!$B$5:$B$204,A31,'Journal des pannes'!$F$5:$F$204))</f>
        <v/>
      </c>
      <c r="H31" s="15" t="str">
        <f>IF(OR(A31="",E31=""),"",IF(F31=0,"Aucune panne",E31/F31))</f>
        <v/>
      </c>
      <c r="I31" s="15" t="str">
        <f>IF(A31="","",IF(F31=0,"-",G31/F31))</f>
        <v/>
      </c>
      <c r="J31" s="16" t="str">
        <f>IF(OR(A31="",E31=""),"",IF(E31+G31=0,"",E31/(E31+G31)))</f>
        <v/>
      </c>
    </row>
    <row r="32" spans="1:10" x14ac:dyDescent="0.25">
      <c r="A32" s="11"/>
      <c r="B32" s="11"/>
      <c r="C32" s="12"/>
      <c r="D32" s="12"/>
      <c r="E32" s="13"/>
      <c r="F32" s="14" t="str">
        <f>IF(A32="","",COUNTIF('Journal des pannes'!$B$5:$B$204,A32))</f>
        <v/>
      </c>
      <c r="G32" s="15" t="str">
        <f>IF(A32="","",SUMIF('Journal des pannes'!$B$5:$B$204,A32,'Journal des pannes'!$F$5:$F$204))</f>
        <v/>
      </c>
      <c r="H32" s="15" t="str">
        <f>IF(OR(A32="",E32=""),"",IF(F32=0,"Aucune panne",E32/F32))</f>
        <v/>
      </c>
      <c r="I32" s="15" t="str">
        <f>IF(A32="","",IF(F32=0,"-",G32/F32))</f>
        <v/>
      </c>
      <c r="J32" s="16" t="str">
        <f>IF(OR(A32="",E32=""),"",IF(E32+G32=0,"",E32/(E32+G32)))</f>
        <v/>
      </c>
    </row>
    <row r="33" spans="1:10" x14ac:dyDescent="0.25">
      <c r="A33" s="11"/>
      <c r="B33" s="11"/>
      <c r="C33" s="12"/>
      <c r="D33" s="12"/>
      <c r="E33" s="13"/>
      <c r="F33" s="14" t="str">
        <f>IF(A33="","",COUNTIF('Journal des pannes'!$B$5:$B$204,A33))</f>
        <v/>
      </c>
      <c r="G33" s="15" t="str">
        <f>IF(A33="","",SUMIF('Journal des pannes'!$B$5:$B$204,A33,'Journal des pannes'!$F$5:$F$204))</f>
        <v/>
      </c>
      <c r="H33" s="15" t="str">
        <f>IF(OR(A33="",E33=""),"",IF(F33=0,"Aucune panne",E33/F33))</f>
        <v/>
      </c>
      <c r="I33" s="15" t="str">
        <f>IF(A33="","",IF(F33=0,"-",G33/F33))</f>
        <v/>
      </c>
      <c r="J33" s="16" t="str">
        <f>IF(OR(A33="",E33=""),"",IF(E33+G33=0,"",E33/(E33+G33)))</f>
        <v/>
      </c>
    </row>
    <row r="34" spans="1:10" x14ac:dyDescent="0.25">
      <c r="A34" s="11"/>
      <c r="B34" s="11"/>
      <c r="C34" s="12"/>
      <c r="D34" s="12"/>
      <c r="E34" s="13"/>
      <c r="F34" s="14" t="str">
        <f>IF(A34="","",COUNTIF('Journal des pannes'!$B$5:$B$204,A34))</f>
        <v/>
      </c>
      <c r="G34" s="15" t="str">
        <f>IF(A34="","",SUMIF('Journal des pannes'!$B$5:$B$204,A34,'Journal des pannes'!$F$5:$F$204))</f>
        <v/>
      </c>
      <c r="H34" s="15" t="str">
        <f>IF(OR(A34="",E34=""),"",IF(F34=0,"Aucune panne",E34/F34))</f>
        <v/>
      </c>
      <c r="I34" s="15" t="str">
        <f>IF(A34="","",IF(F34=0,"-",G34/F34))</f>
        <v/>
      </c>
      <c r="J34" s="16" t="str">
        <f>IF(OR(A34="",E34=""),"",IF(E34+G34=0,"",E34/(E34+G34)))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28" customWidth="1"/>
    <col min="4" max="4" width="20" customWidth="1"/>
    <col min="5" max="5" width="22" customWidth="1"/>
    <col min="6" max="6" width="14" customWidth="1"/>
    <col min="7" max="7" width="40" customWidth="1"/>
    <col min="8" max="8" width="16" customWidth="1"/>
  </cols>
  <sheetData>
    <row r="1" spans="1:1" x14ac:dyDescent="0.25">
      <c r="A1" s="8" t="s">
        <v>43</v>
      </c>
    </row>
    <row r="2" spans="1:1" x14ac:dyDescent="0.25">
      <c r="A2" s="9" t="s">
        <v>44</v>
      </c>
    </row>
    <row r="4" ht="32" customHeight="1" spans="1:8" x14ac:dyDescent="0.25">
      <c r="A4" s="10" t="s">
        <v>45</v>
      </c>
      <c r="B4" s="10" t="s">
        <v>46</v>
      </c>
      <c r="C4" s="10" t="s">
        <v>26</v>
      </c>
      <c r="D4" s="10" t="s">
        <v>47</v>
      </c>
      <c r="E4" s="10" t="s">
        <v>48</v>
      </c>
      <c r="F4" s="10" t="s">
        <v>31</v>
      </c>
      <c r="G4" s="10" t="s">
        <v>49</v>
      </c>
      <c r="H4" s="10" t="s">
        <v>50</v>
      </c>
    </row>
    <row r="5" spans="1:8" x14ac:dyDescent="0.25">
      <c r="A5" s="11">
        <v>1</v>
      </c>
      <c r="B5" s="11" t="s">
        <v>35</v>
      </c>
      <c r="C5" s="14" t="str">
        <f>IF(B5="","",IFERROR(INDEX('Équipements'!$B$5:$B$34,MATCH(B5,'Équipements'!$A$5:$A$34,0)),"Code inconnu"))</f>
        <v>Pelle hydraulique 21 t</v>
      </c>
      <c r="D5" s="17">
        <v>46211.58333333333</v>
      </c>
      <c r="E5" s="17">
        <v>46212.33333333333</v>
      </c>
      <c r="F5" s="15">
        <f>IF(OR(D5="",E5=""),"",ROUND((E5-D5)*24,2))</f>
        <v>18</v>
      </c>
      <c r="G5" s="11" t="s">
        <v>51</v>
      </c>
      <c r="H5" s="11">
        <v>10</v>
      </c>
    </row>
    <row r="6" spans="1:8" x14ac:dyDescent="0.25">
      <c r="A6" s="11">
        <v>2</v>
      </c>
      <c r="B6" s="11" t="s">
        <v>35</v>
      </c>
      <c r="C6" s="14" t="str">
        <f>IF(B6="","",IFERROR(INDEX('Équipements'!$B$5:$B$34,MATCH(B6,'Équipements'!$A$5:$A$34,0)),"Code inconnu"))</f>
        <v>Pelle hydraulique 21 t</v>
      </c>
      <c r="D6" s="17">
        <v>46239.41666666667</v>
      </c>
      <c r="E6" s="17">
        <v>46239.66666666667</v>
      </c>
      <c r="F6" s="15">
        <f>IF(OR(D6="",E6=""),"",ROUND((E6-D6)*24,2))</f>
        <v>6</v>
      </c>
      <c r="G6" s="11" t="s">
        <v>52</v>
      </c>
      <c r="H6" s="11">
        <v>0</v>
      </c>
    </row>
    <row r="7" spans="1:8" x14ac:dyDescent="0.25">
      <c r="A7" s="11">
        <v>3</v>
      </c>
      <c r="B7" s="11" t="s">
        <v>35</v>
      </c>
      <c r="C7" s="14" t="str">
        <f>IF(B7="","",IFERROR(INDEX('Équipements'!$B$5:$B$34,MATCH(B7,'Équipements'!$A$5:$A$34,0)),"Code inconnu"))</f>
        <v>Pelle hydraulique 21 t</v>
      </c>
      <c r="D7" s="17">
        <v>46280.3125</v>
      </c>
      <c r="E7" s="17">
        <v>46281.5625</v>
      </c>
      <c r="F7" s="15">
        <f>IF(OR(D7="",E7=""),"",ROUND((E7-D7)*24,2))</f>
        <v>30</v>
      </c>
      <c r="G7" s="11" t="s">
        <v>53</v>
      </c>
      <c r="H7" s="11">
        <v>22</v>
      </c>
    </row>
    <row r="8" spans="1:8" x14ac:dyDescent="0.25">
      <c r="A8" s="11">
        <v>4</v>
      </c>
      <c r="B8" s="11" t="s">
        <v>37</v>
      </c>
      <c r="C8" s="14" t="str">
        <f>IF(B8="","",IFERROR(INDEX('Équipements'!$B$5:$B$34,MATCH(B8,'Équipements'!$A$5:$A$34,0)),"Code inconnu"))</f>
        <v>Nacelle articulée 12 m</v>
      </c>
      <c r="D8" s="17">
        <v>46224.375</v>
      </c>
      <c r="E8" s="17">
        <v>46227.375</v>
      </c>
      <c r="F8" s="15">
        <f>IF(OR(D8="",E8=""),"",ROUND((E8-D8)*24,2))</f>
        <v>72</v>
      </c>
      <c r="G8" s="11" t="s">
        <v>54</v>
      </c>
      <c r="H8" s="11">
        <v>64</v>
      </c>
    </row>
    <row r="9" spans="1:8" x14ac:dyDescent="0.25">
      <c r="A9" s="11">
        <v>5</v>
      </c>
      <c r="B9" s="11" t="s">
        <v>39</v>
      </c>
      <c r="C9" s="14" t="str">
        <f>IF(B9="","",IFERROR(INDEX('Équipements'!$B$5:$B$34,MATCH(B9,'Équipements'!$A$5:$A$34,0)),"Code inconnu"))</f>
        <v>Compresseur 5 m³</v>
      </c>
      <c r="D9" s="17">
        <v>46246.54166666667</v>
      </c>
      <c r="E9" s="17">
        <v>46246.70833333333</v>
      </c>
      <c r="F9" s="15">
        <f>IF(OR(D9="",E9=""),"",ROUND((E9-D9)*24,2))</f>
        <v>4</v>
      </c>
      <c r="G9" s="11" t="s">
        <v>55</v>
      </c>
      <c r="H9" s="11">
        <v>0</v>
      </c>
    </row>
    <row r="10" spans="1:8" x14ac:dyDescent="0.25">
      <c r="A10" s="11">
        <v>6</v>
      </c>
      <c r="B10" s="11" t="s">
        <v>39</v>
      </c>
      <c r="C10" s="14" t="str">
        <f>IF(B10="","",IFERROR(INDEX('Équipements'!$B$5:$B$34,MATCH(B10,'Équipements'!$A$5:$A$34,0)),"Code inconnu"))</f>
        <v>Compresseur 5 m³</v>
      </c>
      <c r="D10" s="17">
        <v>46268.33333333333</v>
      </c>
      <c r="E10" s="17">
        <v>46268.66666666667</v>
      </c>
      <c r="F10" s="15">
        <f>IF(OR(D10="",E10=""),"",ROUND((E10-D10)*24,2))</f>
        <v>8</v>
      </c>
      <c r="G10" s="11" t="s">
        <v>56</v>
      </c>
      <c r="H10" s="11">
        <v>5</v>
      </c>
    </row>
    <row r="11" spans="1:8" x14ac:dyDescent="0.25">
      <c r="A11" s="11"/>
      <c r="B11" s="11"/>
      <c r="C11" s="14" t="str">
        <f>IF(B11="","",IFERROR(INDEX('Équipements'!$B$5:$B$34,MATCH(B11,'Équipements'!$A$5:$A$34,0)),"Code inconnu"))</f>
        <v/>
      </c>
      <c r="D11" s="17"/>
      <c r="E11" s="17"/>
      <c r="F11" s="15" t="str">
        <f>IF(OR(D11="",E11=""),"",ROUND((E11-D11)*24,2))</f>
        <v/>
      </c>
      <c r="G11" s="11"/>
      <c r="H11" s="11"/>
    </row>
    <row r="12" spans="1:8" x14ac:dyDescent="0.25">
      <c r="A12" s="11"/>
      <c r="B12" s="11"/>
      <c r="C12" s="14" t="str">
        <f>IF(B12="","",IFERROR(INDEX('Équipements'!$B$5:$B$34,MATCH(B12,'Équipements'!$A$5:$A$34,0)),"Code inconnu"))</f>
        <v/>
      </c>
      <c r="D12" s="17"/>
      <c r="E12" s="17"/>
      <c r="F12" s="15" t="str">
        <f>IF(OR(D12="",E12=""),"",ROUND((E12-D12)*24,2))</f>
        <v/>
      </c>
      <c r="G12" s="11"/>
      <c r="H12" s="11"/>
    </row>
    <row r="13" spans="1:8" x14ac:dyDescent="0.25">
      <c r="A13" s="11"/>
      <c r="B13" s="11"/>
      <c r="C13" s="14" t="str">
        <f>IF(B13="","",IFERROR(INDEX('Équipements'!$B$5:$B$34,MATCH(B13,'Équipements'!$A$5:$A$34,0)),"Code inconnu"))</f>
        <v/>
      </c>
      <c r="D13" s="17"/>
      <c r="E13" s="17"/>
      <c r="F13" s="15" t="str">
        <f>IF(OR(D13="",E13=""),"",ROUND((E13-D13)*24,2))</f>
        <v/>
      </c>
      <c r="G13" s="11"/>
      <c r="H13" s="11"/>
    </row>
    <row r="14" spans="1:8" x14ac:dyDescent="0.25">
      <c r="A14" s="11"/>
      <c r="B14" s="11"/>
      <c r="C14" s="14" t="str">
        <f>IF(B14="","",IFERROR(INDEX('Équipements'!$B$5:$B$34,MATCH(B14,'Équipements'!$A$5:$A$34,0)),"Code inconnu"))</f>
        <v/>
      </c>
      <c r="D14" s="17"/>
      <c r="E14" s="17"/>
      <c r="F14" s="15" t="str">
        <f>IF(OR(D14="",E14=""),"",ROUND((E14-D14)*24,2))</f>
        <v/>
      </c>
      <c r="G14" s="11"/>
      <c r="H14" s="11"/>
    </row>
    <row r="15" spans="1:8" x14ac:dyDescent="0.25">
      <c r="A15" s="11"/>
      <c r="B15" s="11"/>
      <c r="C15" s="14" t="str">
        <f>IF(B15="","",IFERROR(INDEX('Équipements'!$B$5:$B$34,MATCH(B15,'Équipements'!$A$5:$A$34,0)),"Code inconnu"))</f>
        <v/>
      </c>
      <c r="D15" s="17"/>
      <c r="E15" s="17"/>
      <c r="F15" s="15" t="str">
        <f>IF(OR(D15="",E15=""),"",ROUND((E15-D15)*24,2))</f>
        <v/>
      </c>
      <c r="G15" s="11"/>
      <c r="H15" s="11"/>
    </row>
    <row r="16" spans="1:8" x14ac:dyDescent="0.25">
      <c r="A16" s="11"/>
      <c r="B16" s="11"/>
      <c r="C16" s="14" t="str">
        <f>IF(B16="","",IFERROR(INDEX('Équipements'!$B$5:$B$34,MATCH(B16,'Équipements'!$A$5:$A$34,0)),"Code inconnu"))</f>
        <v/>
      </c>
      <c r="D16" s="17"/>
      <c r="E16" s="17"/>
      <c r="F16" s="15" t="str">
        <f>IF(OR(D16="",E16=""),"",ROUND((E16-D16)*24,2))</f>
        <v/>
      </c>
      <c r="G16" s="11"/>
      <c r="H16" s="11"/>
    </row>
    <row r="17" spans="1:8" x14ac:dyDescent="0.25">
      <c r="A17" s="11"/>
      <c r="B17" s="11"/>
      <c r="C17" s="14" t="str">
        <f>IF(B17="","",IFERROR(INDEX('Équipements'!$B$5:$B$34,MATCH(B17,'Équipements'!$A$5:$A$34,0)),"Code inconnu"))</f>
        <v/>
      </c>
      <c r="D17" s="17"/>
      <c r="E17" s="17"/>
      <c r="F17" s="15" t="str">
        <f>IF(OR(D17="",E17=""),"",ROUND((E17-D17)*24,2))</f>
        <v/>
      </c>
      <c r="G17" s="11"/>
      <c r="H17" s="11"/>
    </row>
    <row r="18" spans="1:8" x14ac:dyDescent="0.25">
      <c r="A18" s="11"/>
      <c r="B18" s="11"/>
      <c r="C18" s="14" t="str">
        <f>IF(B18="","",IFERROR(INDEX('Équipements'!$B$5:$B$34,MATCH(B18,'Équipements'!$A$5:$A$34,0)),"Code inconnu"))</f>
        <v/>
      </c>
      <c r="D18" s="17"/>
      <c r="E18" s="17"/>
      <c r="F18" s="15" t="str">
        <f>IF(OR(D18="",E18=""),"",ROUND((E18-D18)*24,2))</f>
        <v/>
      </c>
      <c r="G18" s="11"/>
      <c r="H18" s="11"/>
    </row>
    <row r="19" spans="1:8" x14ac:dyDescent="0.25">
      <c r="A19" s="11"/>
      <c r="B19" s="11"/>
      <c r="C19" s="14" t="str">
        <f>IF(B19="","",IFERROR(INDEX('Équipements'!$B$5:$B$34,MATCH(B19,'Équipements'!$A$5:$A$34,0)),"Code inconnu"))</f>
        <v/>
      </c>
      <c r="D19" s="17"/>
      <c r="E19" s="17"/>
      <c r="F19" s="15" t="str">
        <f>IF(OR(D19="",E19=""),"",ROUND((E19-D19)*24,2))</f>
        <v/>
      </c>
      <c r="G19" s="11"/>
      <c r="H19" s="11"/>
    </row>
    <row r="20" spans="1:8" x14ac:dyDescent="0.25">
      <c r="A20" s="11"/>
      <c r="B20" s="11"/>
      <c r="C20" s="14" t="str">
        <f>IF(B20="","",IFERROR(INDEX('Équipements'!$B$5:$B$34,MATCH(B20,'Équipements'!$A$5:$A$34,0)),"Code inconnu"))</f>
        <v/>
      </c>
      <c r="D20" s="17"/>
      <c r="E20" s="17"/>
      <c r="F20" s="15" t="str">
        <f>IF(OR(D20="",E20=""),"",ROUND((E20-D20)*24,2))</f>
        <v/>
      </c>
      <c r="G20" s="11"/>
      <c r="H20" s="11"/>
    </row>
    <row r="21" spans="1:8" x14ac:dyDescent="0.25">
      <c r="A21" s="11"/>
      <c r="B21" s="11"/>
      <c r="C21" s="14" t="str">
        <f>IF(B21="","",IFERROR(INDEX('Équipements'!$B$5:$B$34,MATCH(B21,'Équipements'!$A$5:$A$34,0)),"Code inconnu"))</f>
        <v/>
      </c>
      <c r="D21" s="17"/>
      <c r="E21" s="17"/>
      <c r="F21" s="15" t="str">
        <f>IF(OR(D21="",E21=""),"",ROUND((E21-D21)*24,2))</f>
        <v/>
      </c>
      <c r="G21" s="11"/>
      <c r="H21" s="11"/>
    </row>
    <row r="22" spans="1:8" x14ac:dyDescent="0.25">
      <c r="A22" s="11"/>
      <c r="B22" s="11"/>
      <c r="C22" s="14" t="str">
        <f>IF(B22="","",IFERROR(INDEX('Équipements'!$B$5:$B$34,MATCH(B22,'Équipements'!$A$5:$A$34,0)),"Code inconnu"))</f>
        <v/>
      </c>
      <c r="D22" s="17"/>
      <c r="E22" s="17"/>
      <c r="F22" s="15" t="str">
        <f>IF(OR(D22="",E22=""),"",ROUND((E22-D22)*24,2))</f>
        <v/>
      </c>
      <c r="G22" s="11"/>
      <c r="H22" s="11"/>
    </row>
    <row r="23" spans="1:8" x14ac:dyDescent="0.25">
      <c r="A23" s="11"/>
      <c r="B23" s="11"/>
      <c r="C23" s="14" t="str">
        <f>IF(B23="","",IFERROR(INDEX('Équipements'!$B$5:$B$34,MATCH(B23,'Équipements'!$A$5:$A$34,0)),"Code inconnu"))</f>
        <v/>
      </c>
      <c r="D23" s="17"/>
      <c r="E23" s="17"/>
      <c r="F23" s="15" t="str">
        <f>IF(OR(D23="",E23=""),"",ROUND((E23-D23)*24,2))</f>
        <v/>
      </c>
      <c r="G23" s="11"/>
      <c r="H23" s="11"/>
    </row>
    <row r="24" spans="1:8" x14ac:dyDescent="0.25">
      <c r="A24" s="11"/>
      <c r="B24" s="11"/>
      <c r="C24" s="14" t="str">
        <f>IF(B24="","",IFERROR(INDEX('Équipements'!$B$5:$B$34,MATCH(B24,'Équipements'!$A$5:$A$34,0)),"Code inconnu"))</f>
        <v/>
      </c>
      <c r="D24" s="17"/>
      <c r="E24" s="17"/>
      <c r="F24" s="15" t="str">
        <f>IF(OR(D24="",E24=""),"",ROUND((E24-D24)*24,2))</f>
        <v/>
      </c>
      <c r="G24" s="11"/>
      <c r="H24" s="11"/>
    </row>
    <row r="25" spans="1:8" x14ac:dyDescent="0.25">
      <c r="A25" s="11"/>
      <c r="B25" s="11"/>
      <c r="C25" s="14" t="str">
        <f>IF(B25="","",IFERROR(INDEX('Équipements'!$B$5:$B$34,MATCH(B25,'Équipements'!$A$5:$A$34,0)),"Code inconnu"))</f>
        <v/>
      </c>
      <c r="D25" s="17"/>
      <c r="E25" s="17"/>
      <c r="F25" s="15" t="str">
        <f>IF(OR(D25="",E25=""),"",ROUND((E25-D25)*24,2))</f>
        <v/>
      </c>
      <c r="G25" s="11"/>
      <c r="H25" s="11"/>
    </row>
    <row r="26" spans="1:8" x14ac:dyDescent="0.25">
      <c r="A26" s="11"/>
      <c r="B26" s="11"/>
      <c r="C26" s="14" t="str">
        <f>IF(B26="","",IFERROR(INDEX('Équipements'!$B$5:$B$34,MATCH(B26,'Équipements'!$A$5:$A$34,0)),"Code inconnu"))</f>
        <v/>
      </c>
      <c r="D26" s="17"/>
      <c r="E26" s="17"/>
      <c r="F26" s="15" t="str">
        <f>IF(OR(D26="",E26=""),"",ROUND((E26-D26)*24,2))</f>
        <v/>
      </c>
      <c r="G26" s="11"/>
      <c r="H26" s="11"/>
    </row>
    <row r="27" spans="1:8" x14ac:dyDescent="0.25">
      <c r="A27" s="11"/>
      <c r="B27" s="11"/>
      <c r="C27" s="14" t="str">
        <f>IF(B27="","",IFERROR(INDEX('Équipements'!$B$5:$B$34,MATCH(B27,'Équipements'!$A$5:$A$34,0)),"Code inconnu"))</f>
        <v/>
      </c>
      <c r="D27" s="17"/>
      <c r="E27" s="17"/>
      <c r="F27" s="15" t="str">
        <f>IF(OR(D27="",E27=""),"",ROUND((E27-D27)*24,2))</f>
        <v/>
      </c>
      <c r="G27" s="11"/>
      <c r="H27" s="11"/>
    </row>
    <row r="28" spans="1:8" x14ac:dyDescent="0.25">
      <c r="A28" s="11"/>
      <c r="B28" s="11"/>
      <c r="C28" s="14" t="str">
        <f>IF(B28="","",IFERROR(INDEX('Équipements'!$B$5:$B$34,MATCH(B28,'Équipements'!$A$5:$A$34,0)),"Code inconnu"))</f>
        <v/>
      </c>
      <c r="D28" s="17"/>
      <c r="E28" s="17"/>
      <c r="F28" s="15" t="str">
        <f>IF(OR(D28="",E28=""),"",ROUND((E28-D28)*24,2))</f>
        <v/>
      </c>
      <c r="G28" s="11"/>
      <c r="H28" s="11"/>
    </row>
    <row r="29" spans="1:8" x14ac:dyDescent="0.25">
      <c r="A29" s="11"/>
      <c r="B29" s="11"/>
      <c r="C29" s="14" t="str">
        <f>IF(B29="","",IFERROR(INDEX('Équipements'!$B$5:$B$34,MATCH(B29,'Équipements'!$A$5:$A$34,0)),"Code inconnu"))</f>
        <v/>
      </c>
      <c r="D29" s="17"/>
      <c r="E29" s="17"/>
      <c r="F29" s="15" t="str">
        <f>IF(OR(D29="",E29=""),"",ROUND((E29-D29)*24,2))</f>
        <v/>
      </c>
      <c r="G29" s="11"/>
      <c r="H29" s="11"/>
    </row>
    <row r="30" spans="1:8" x14ac:dyDescent="0.25">
      <c r="A30" s="11"/>
      <c r="B30" s="11"/>
      <c r="C30" s="14" t="str">
        <f>IF(B30="","",IFERROR(INDEX('Équipements'!$B$5:$B$34,MATCH(B30,'Équipements'!$A$5:$A$34,0)),"Code inconnu"))</f>
        <v/>
      </c>
      <c r="D30" s="17"/>
      <c r="E30" s="17"/>
      <c r="F30" s="15" t="str">
        <f>IF(OR(D30="",E30=""),"",ROUND((E30-D30)*24,2))</f>
        <v/>
      </c>
      <c r="G30" s="11"/>
      <c r="H30" s="11"/>
    </row>
    <row r="31" spans="1:8" x14ac:dyDescent="0.25">
      <c r="A31" s="11"/>
      <c r="B31" s="11"/>
      <c r="C31" s="14" t="str">
        <f>IF(B31="","",IFERROR(INDEX('Équipements'!$B$5:$B$34,MATCH(B31,'Équipements'!$A$5:$A$34,0)),"Code inconnu"))</f>
        <v/>
      </c>
      <c r="D31" s="17"/>
      <c r="E31" s="17"/>
      <c r="F31" s="15" t="str">
        <f>IF(OR(D31="",E31=""),"",ROUND((E31-D31)*24,2))</f>
        <v/>
      </c>
      <c r="G31" s="11"/>
      <c r="H31" s="11"/>
    </row>
    <row r="32" spans="1:8" x14ac:dyDescent="0.25">
      <c r="A32" s="11"/>
      <c r="B32" s="11"/>
      <c r="C32" s="14" t="str">
        <f>IF(B32="","",IFERROR(INDEX('Équipements'!$B$5:$B$34,MATCH(B32,'Équipements'!$A$5:$A$34,0)),"Code inconnu"))</f>
        <v/>
      </c>
      <c r="D32" s="17"/>
      <c r="E32" s="17"/>
      <c r="F32" s="15" t="str">
        <f>IF(OR(D32="",E32=""),"",ROUND((E32-D32)*24,2))</f>
        <v/>
      </c>
      <c r="G32" s="11"/>
      <c r="H32" s="11"/>
    </row>
    <row r="33" spans="1:8" x14ac:dyDescent="0.25">
      <c r="A33" s="11"/>
      <c r="B33" s="11"/>
      <c r="C33" s="14" t="str">
        <f>IF(B33="","",IFERROR(INDEX('Équipements'!$B$5:$B$34,MATCH(B33,'Équipements'!$A$5:$A$34,0)),"Code inconnu"))</f>
        <v/>
      </c>
      <c r="D33" s="17"/>
      <c r="E33" s="17"/>
      <c r="F33" s="15" t="str">
        <f>IF(OR(D33="",E33=""),"",ROUND((E33-D33)*24,2))</f>
        <v/>
      </c>
      <c r="G33" s="11"/>
      <c r="H33" s="11"/>
    </row>
    <row r="34" spans="1:8" x14ac:dyDescent="0.25">
      <c r="A34" s="11"/>
      <c r="B34" s="11"/>
      <c r="C34" s="14" t="str">
        <f>IF(B34="","",IFERROR(INDEX('Équipements'!$B$5:$B$34,MATCH(B34,'Équipements'!$A$5:$A$34,0)),"Code inconnu"))</f>
        <v/>
      </c>
      <c r="D34" s="17"/>
      <c r="E34" s="17"/>
      <c r="F34" s="15" t="str">
        <f>IF(OR(D34="",E34=""),"",ROUND((E34-D34)*24,2))</f>
        <v/>
      </c>
      <c r="G34" s="11"/>
      <c r="H34" s="11"/>
    </row>
    <row r="35" spans="1:8" x14ac:dyDescent="0.25">
      <c r="A35" s="11"/>
      <c r="B35" s="11"/>
      <c r="C35" s="14" t="str">
        <f>IF(B35="","",IFERROR(INDEX('Équipements'!$B$5:$B$34,MATCH(B35,'Équipements'!$A$5:$A$34,0)),"Code inconnu"))</f>
        <v/>
      </c>
      <c r="D35" s="17"/>
      <c r="E35" s="17"/>
      <c r="F35" s="15" t="str">
        <f>IF(OR(D35="",E35=""),"",ROUND((E35-D35)*24,2))</f>
        <v/>
      </c>
      <c r="G35" s="11"/>
      <c r="H35" s="11"/>
    </row>
    <row r="36" spans="1:8" x14ac:dyDescent="0.25">
      <c r="A36" s="11"/>
      <c r="B36" s="11"/>
      <c r="C36" s="14" t="str">
        <f>IF(B36="","",IFERROR(INDEX('Équipements'!$B$5:$B$34,MATCH(B36,'Équipements'!$A$5:$A$34,0)),"Code inconnu"))</f>
        <v/>
      </c>
      <c r="D36" s="17"/>
      <c r="E36" s="17"/>
      <c r="F36" s="15" t="str">
        <f>IF(OR(D36="",E36=""),"",ROUND((E36-D36)*24,2))</f>
        <v/>
      </c>
      <c r="G36" s="11"/>
      <c r="H36" s="11"/>
    </row>
    <row r="37" spans="1:8" x14ac:dyDescent="0.25">
      <c r="A37" s="11"/>
      <c r="B37" s="11"/>
      <c r="C37" s="14" t="str">
        <f>IF(B37="","",IFERROR(INDEX('Équipements'!$B$5:$B$34,MATCH(B37,'Équipements'!$A$5:$A$34,0)),"Code inconnu"))</f>
        <v/>
      </c>
      <c r="D37" s="17"/>
      <c r="E37" s="17"/>
      <c r="F37" s="15" t="str">
        <f>IF(OR(D37="",E37=""),"",ROUND((E37-D37)*24,2))</f>
        <v/>
      </c>
      <c r="G37" s="11"/>
      <c r="H37" s="11"/>
    </row>
    <row r="38" spans="1:8" x14ac:dyDescent="0.25">
      <c r="A38" s="11"/>
      <c r="B38" s="11"/>
      <c r="C38" s="14" t="str">
        <f>IF(B38="","",IFERROR(INDEX('Équipements'!$B$5:$B$34,MATCH(B38,'Équipements'!$A$5:$A$34,0)),"Code inconnu"))</f>
        <v/>
      </c>
      <c r="D38" s="17"/>
      <c r="E38" s="17"/>
      <c r="F38" s="15" t="str">
        <f>IF(OR(D38="",E38=""),"",ROUND((E38-D38)*24,2))</f>
        <v/>
      </c>
      <c r="G38" s="11"/>
      <c r="H38" s="11"/>
    </row>
    <row r="39" spans="1:8" x14ac:dyDescent="0.25">
      <c r="A39" s="11"/>
      <c r="B39" s="11"/>
      <c r="C39" s="14" t="str">
        <f>IF(B39="","",IFERROR(INDEX('Équipements'!$B$5:$B$34,MATCH(B39,'Équipements'!$A$5:$A$34,0)),"Code inconnu"))</f>
        <v/>
      </c>
      <c r="D39" s="17"/>
      <c r="E39" s="17"/>
      <c r="F39" s="15" t="str">
        <f>IF(OR(D39="",E39=""),"",ROUND((E39-D39)*24,2))</f>
        <v/>
      </c>
      <c r="G39" s="11"/>
      <c r="H39" s="11"/>
    </row>
    <row r="40" spans="1:8" x14ac:dyDescent="0.25">
      <c r="A40" s="11"/>
      <c r="B40" s="11"/>
      <c r="C40" s="14" t="str">
        <f>IF(B40="","",IFERROR(INDEX('Équipements'!$B$5:$B$34,MATCH(B40,'Équipements'!$A$5:$A$34,0)),"Code inconnu"))</f>
        <v/>
      </c>
      <c r="D40" s="17"/>
      <c r="E40" s="17"/>
      <c r="F40" s="15" t="str">
        <f>IF(OR(D40="",E40=""),"",ROUND((E40-D40)*24,2))</f>
        <v/>
      </c>
      <c r="G40" s="11"/>
      <c r="H40" s="11"/>
    </row>
    <row r="41" spans="1:8" x14ac:dyDescent="0.25">
      <c r="A41" s="11"/>
      <c r="B41" s="11"/>
      <c r="C41" s="14" t="str">
        <f>IF(B41="","",IFERROR(INDEX('Équipements'!$B$5:$B$34,MATCH(B41,'Équipements'!$A$5:$A$34,0)),"Code inconnu"))</f>
        <v/>
      </c>
      <c r="D41" s="17"/>
      <c r="E41" s="17"/>
      <c r="F41" s="15" t="str">
        <f>IF(OR(D41="",E41=""),"",ROUND((E41-D41)*24,2))</f>
        <v/>
      </c>
      <c r="G41" s="11"/>
      <c r="H41" s="11"/>
    </row>
    <row r="42" spans="1:8" x14ac:dyDescent="0.25">
      <c r="A42" s="11"/>
      <c r="B42" s="11"/>
      <c r="C42" s="14" t="str">
        <f>IF(B42="","",IFERROR(INDEX('Équipements'!$B$5:$B$34,MATCH(B42,'Équipements'!$A$5:$A$34,0)),"Code inconnu"))</f>
        <v/>
      </c>
      <c r="D42" s="17"/>
      <c r="E42" s="17"/>
      <c r="F42" s="15" t="str">
        <f>IF(OR(D42="",E42=""),"",ROUND((E42-D42)*24,2))</f>
        <v/>
      </c>
      <c r="G42" s="11"/>
      <c r="H42" s="11"/>
    </row>
    <row r="43" spans="1:8" x14ac:dyDescent="0.25">
      <c r="A43" s="11"/>
      <c r="B43" s="11"/>
      <c r="C43" s="14" t="str">
        <f>IF(B43="","",IFERROR(INDEX('Équipements'!$B$5:$B$34,MATCH(B43,'Équipements'!$A$5:$A$34,0)),"Code inconnu"))</f>
        <v/>
      </c>
      <c r="D43" s="17"/>
      <c r="E43" s="17"/>
      <c r="F43" s="15" t="str">
        <f>IF(OR(D43="",E43=""),"",ROUND((E43-D43)*24,2))</f>
        <v/>
      </c>
      <c r="G43" s="11"/>
      <c r="H43" s="11"/>
    </row>
    <row r="44" spans="1:8" x14ac:dyDescent="0.25">
      <c r="A44" s="11"/>
      <c r="B44" s="11"/>
      <c r="C44" s="14" t="str">
        <f>IF(B44="","",IFERROR(INDEX('Équipements'!$B$5:$B$34,MATCH(B44,'Équipements'!$A$5:$A$34,0)),"Code inconnu"))</f>
        <v/>
      </c>
      <c r="D44" s="17"/>
      <c r="E44" s="17"/>
      <c r="F44" s="15" t="str">
        <f>IF(OR(D44="",E44=""),"",ROUND((E44-D44)*24,2))</f>
        <v/>
      </c>
      <c r="G44" s="11"/>
      <c r="H44" s="11"/>
    </row>
    <row r="45" spans="1:8" x14ac:dyDescent="0.25">
      <c r="A45" s="11"/>
      <c r="B45" s="11"/>
      <c r="C45" s="14" t="str">
        <f>IF(B45="","",IFERROR(INDEX('Équipements'!$B$5:$B$34,MATCH(B45,'Équipements'!$A$5:$A$34,0)),"Code inconnu"))</f>
        <v/>
      </c>
      <c r="D45" s="17"/>
      <c r="E45" s="17"/>
      <c r="F45" s="15" t="str">
        <f>IF(OR(D45="",E45=""),"",ROUND((E45-D45)*24,2))</f>
        <v/>
      </c>
      <c r="G45" s="11"/>
      <c r="H45" s="11"/>
    </row>
    <row r="46" spans="1:8" x14ac:dyDescent="0.25">
      <c r="A46" s="11"/>
      <c r="B46" s="11"/>
      <c r="C46" s="14" t="str">
        <f>IF(B46="","",IFERROR(INDEX('Équipements'!$B$5:$B$34,MATCH(B46,'Équipements'!$A$5:$A$34,0)),"Code inconnu"))</f>
        <v/>
      </c>
      <c r="D46" s="17"/>
      <c r="E46" s="17"/>
      <c r="F46" s="15" t="str">
        <f>IF(OR(D46="",E46=""),"",ROUND((E46-D46)*24,2))</f>
        <v/>
      </c>
      <c r="G46" s="11"/>
      <c r="H46" s="11"/>
    </row>
    <row r="47" spans="1:8" x14ac:dyDescent="0.25">
      <c r="A47" s="11"/>
      <c r="B47" s="11"/>
      <c r="C47" s="14" t="str">
        <f>IF(B47="","",IFERROR(INDEX('Équipements'!$B$5:$B$34,MATCH(B47,'Équipements'!$A$5:$A$34,0)),"Code inconnu"))</f>
        <v/>
      </c>
      <c r="D47" s="17"/>
      <c r="E47" s="17"/>
      <c r="F47" s="15" t="str">
        <f>IF(OR(D47="",E47=""),"",ROUND((E47-D47)*24,2))</f>
        <v/>
      </c>
      <c r="G47" s="11"/>
      <c r="H47" s="11"/>
    </row>
    <row r="48" spans="1:8" x14ac:dyDescent="0.25">
      <c r="A48" s="11"/>
      <c r="B48" s="11"/>
      <c r="C48" s="14" t="str">
        <f>IF(B48="","",IFERROR(INDEX('Équipements'!$B$5:$B$34,MATCH(B48,'Équipements'!$A$5:$A$34,0)),"Code inconnu"))</f>
        <v/>
      </c>
      <c r="D48" s="17"/>
      <c r="E48" s="17"/>
      <c r="F48" s="15" t="str">
        <f>IF(OR(D48="",E48=""),"",ROUND((E48-D48)*24,2))</f>
        <v/>
      </c>
      <c r="G48" s="11"/>
      <c r="H48" s="11"/>
    </row>
    <row r="49" spans="1:8" x14ac:dyDescent="0.25">
      <c r="A49" s="11"/>
      <c r="B49" s="11"/>
      <c r="C49" s="14" t="str">
        <f>IF(B49="","",IFERROR(INDEX('Équipements'!$B$5:$B$34,MATCH(B49,'Équipements'!$A$5:$A$34,0)),"Code inconnu"))</f>
        <v/>
      </c>
      <c r="D49" s="17"/>
      <c r="E49" s="17"/>
      <c r="F49" s="15" t="str">
        <f>IF(OR(D49="",E49=""),"",ROUND((E49-D49)*24,2))</f>
        <v/>
      </c>
      <c r="G49" s="11"/>
      <c r="H49" s="11"/>
    </row>
    <row r="50" spans="1:8" x14ac:dyDescent="0.25">
      <c r="A50" s="11"/>
      <c r="B50" s="11"/>
      <c r="C50" s="14" t="str">
        <f>IF(B50="","",IFERROR(INDEX('Équipements'!$B$5:$B$34,MATCH(B50,'Équipements'!$A$5:$A$34,0)),"Code inconnu"))</f>
        <v/>
      </c>
      <c r="D50" s="17"/>
      <c r="E50" s="17"/>
      <c r="F50" s="15" t="str">
        <f>IF(OR(D50="",E50=""),"",ROUND((E50-D50)*24,2))</f>
        <v/>
      </c>
      <c r="G50" s="11"/>
      <c r="H50" s="11"/>
    </row>
    <row r="51" spans="1:8" x14ac:dyDescent="0.25">
      <c r="A51" s="11"/>
      <c r="B51" s="11"/>
      <c r="C51" s="14" t="str">
        <f>IF(B51="","",IFERROR(INDEX('Équipements'!$B$5:$B$34,MATCH(B51,'Équipements'!$A$5:$A$34,0)),"Code inconnu"))</f>
        <v/>
      </c>
      <c r="D51" s="17"/>
      <c r="E51" s="17"/>
      <c r="F51" s="15" t="str">
        <f>IF(OR(D51="",E51=""),"",ROUND((E51-D51)*24,2))</f>
        <v/>
      </c>
      <c r="G51" s="11"/>
      <c r="H51" s="11"/>
    </row>
    <row r="52" spans="1:8" x14ac:dyDescent="0.25">
      <c r="A52" s="11"/>
      <c r="B52" s="11"/>
      <c r="C52" s="14" t="str">
        <f>IF(B52="","",IFERROR(INDEX('Équipements'!$B$5:$B$34,MATCH(B52,'Équipements'!$A$5:$A$34,0)),"Code inconnu"))</f>
        <v/>
      </c>
      <c r="D52" s="17"/>
      <c r="E52" s="17"/>
      <c r="F52" s="15" t="str">
        <f>IF(OR(D52="",E52=""),"",ROUND((E52-D52)*24,2))</f>
        <v/>
      </c>
      <c r="G52" s="11"/>
      <c r="H52" s="11"/>
    </row>
    <row r="53" spans="1:8" x14ac:dyDescent="0.25">
      <c r="A53" s="11"/>
      <c r="B53" s="11"/>
      <c r="C53" s="14" t="str">
        <f>IF(B53="","",IFERROR(INDEX('Équipements'!$B$5:$B$34,MATCH(B53,'Équipements'!$A$5:$A$34,0)),"Code inconnu"))</f>
        <v/>
      </c>
      <c r="D53" s="17"/>
      <c r="E53" s="17"/>
      <c r="F53" s="15" t="str">
        <f>IF(OR(D53="",E53=""),"",ROUND((E53-D53)*24,2))</f>
        <v/>
      </c>
      <c r="G53" s="11"/>
      <c r="H53" s="11"/>
    </row>
    <row r="54" spans="1:8" x14ac:dyDescent="0.25">
      <c r="A54" s="11"/>
      <c r="B54" s="11"/>
      <c r="C54" s="14" t="str">
        <f>IF(B54="","",IFERROR(INDEX('Équipements'!$B$5:$B$34,MATCH(B54,'Équipements'!$A$5:$A$34,0)),"Code inconnu"))</f>
        <v/>
      </c>
      <c r="D54" s="17"/>
      <c r="E54" s="17"/>
      <c r="F54" s="15" t="str">
        <f>IF(OR(D54="",E54=""),"",ROUND((E54-D54)*24,2))</f>
        <v/>
      </c>
      <c r="G54" s="11"/>
      <c r="H54" s="11"/>
    </row>
    <row r="55" spans="1:8" x14ac:dyDescent="0.25">
      <c r="A55" s="11"/>
      <c r="B55" s="11"/>
      <c r="C55" s="14" t="str">
        <f>IF(B55="","",IFERROR(INDEX('Équipements'!$B$5:$B$34,MATCH(B55,'Équipements'!$A$5:$A$34,0)),"Code inconnu"))</f>
        <v/>
      </c>
      <c r="D55" s="17"/>
      <c r="E55" s="17"/>
      <c r="F55" s="15" t="str">
        <f>IF(OR(D55="",E55=""),"",ROUND((E55-D55)*24,2))</f>
        <v/>
      </c>
      <c r="G55" s="11"/>
      <c r="H55" s="11"/>
    </row>
    <row r="56" spans="1:8" x14ac:dyDescent="0.25">
      <c r="A56" s="11"/>
      <c r="B56" s="11"/>
      <c r="C56" s="14" t="str">
        <f>IF(B56="","",IFERROR(INDEX('Équipements'!$B$5:$B$34,MATCH(B56,'Équipements'!$A$5:$A$34,0)),"Code inconnu"))</f>
        <v/>
      </c>
      <c r="D56" s="17"/>
      <c r="E56" s="17"/>
      <c r="F56" s="15" t="str">
        <f>IF(OR(D56="",E56=""),"",ROUND((E56-D56)*24,2))</f>
        <v/>
      </c>
      <c r="G56" s="11"/>
      <c r="H56" s="11"/>
    </row>
    <row r="57" spans="1:8" x14ac:dyDescent="0.25">
      <c r="A57" s="11"/>
      <c r="B57" s="11"/>
      <c r="C57" s="14" t="str">
        <f>IF(B57="","",IFERROR(INDEX('Équipements'!$B$5:$B$34,MATCH(B57,'Équipements'!$A$5:$A$34,0)),"Code inconnu"))</f>
        <v/>
      </c>
      <c r="D57" s="17"/>
      <c r="E57" s="17"/>
      <c r="F57" s="15" t="str">
        <f>IF(OR(D57="",E57=""),"",ROUND((E57-D57)*24,2))</f>
        <v/>
      </c>
      <c r="G57" s="11"/>
      <c r="H57" s="11"/>
    </row>
    <row r="58" spans="1:8" x14ac:dyDescent="0.25">
      <c r="A58" s="11"/>
      <c r="B58" s="11"/>
      <c r="C58" s="14" t="str">
        <f>IF(B58="","",IFERROR(INDEX('Équipements'!$B$5:$B$34,MATCH(B58,'Équipements'!$A$5:$A$34,0)),"Code inconnu"))</f>
        <v/>
      </c>
      <c r="D58" s="17"/>
      <c r="E58" s="17"/>
      <c r="F58" s="15" t="str">
        <f>IF(OR(D58="",E58=""),"",ROUND((E58-D58)*24,2))</f>
        <v/>
      </c>
      <c r="G58" s="11"/>
      <c r="H58" s="11"/>
    </row>
    <row r="59" spans="1:8" x14ac:dyDescent="0.25">
      <c r="A59" s="11"/>
      <c r="B59" s="11"/>
      <c r="C59" s="14" t="str">
        <f>IF(B59="","",IFERROR(INDEX('Équipements'!$B$5:$B$34,MATCH(B59,'Équipements'!$A$5:$A$34,0)),"Code inconnu"))</f>
        <v/>
      </c>
      <c r="D59" s="17"/>
      <c r="E59" s="17"/>
      <c r="F59" s="15" t="str">
        <f>IF(OR(D59="",E59=""),"",ROUND((E59-D59)*24,2))</f>
        <v/>
      </c>
      <c r="G59" s="11"/>
      <c r="H59" s="11"/>
    </row>
    <row r="60" spans="1:8" x14ac:dyDescent="0.25">
      <c r="A60" s="11"/>
      <c r="B60" s="11"/>
      <c r="C60" s="14" t="str">
        <f>IF(B60="","",IFERROR(INDEX('Équipements'!$B$5:$B$34,MATCH(B60,'Équipements'!$A$5:$A$34,0)),"Code inconnu"))</f>
        <v/>
      </c>
      <c r="D60" s="17"/>
      <c r="E60" s="17"/>
      <c r="F60" s="15" t="str">
        <f>IF(OR(D60="",E60=""),"",ROUND((E60-D60)*24,2))</f>
        <v/>
      </c>
      <c r="G60" s="11"/>
      <c r="H60" s="11"/>
    </row>
    <row r="61" spans="1:8" x14ac:dyDescent="0.25">
      <c r="A61" s="11"/>
      <c r="B61" s="11"/>
      <c r="C61" s="14" t="str">
        <f>IF(B61="","",IFERROR(INDEX('Équipements'!$B$5:$B$34,MATCH(B61,'Équipements'!$A$5:$A$34,0)),"Code inconnu"))</f>
        <v/>
      </c>
      <c r="D61" s="17"/>
      <c r="E61" s="17"/>
      <c r="F61" s="15" t="str">
        <f>IF(OR(D61="",E61=""),"",ROUND((E61-D61)*24,2))</f>
        <v/>
      </c>
      <c r="G61" s="11"/>
      <c r="H61" s="11"/>
    </row>
    <row r="62" spans="1:8" x14ac:dyDescent="0.25">
      <c r="A62" s="11"/>
      <c r="B62" s="11"/>
      <c r="C62" s="14" t="str">
        <f>IF(B62="","",IFERROR(INDEX('Équipements'!$B$5:$B$34,MATCH(B62,'Équipements'!$A$5:$A$34,0)),"Code inconnu"))</f>
        <v/>
      </c>
      <c r="D62" s="17"/>
      <c r="E62" s="17"/>
      <c r="F62" s="15" t="str">
        <f>IF(OR(D62="",E62=""),"",ROUND((E62-D62)*24,2))</f>
        <v/>
      </c>
      <c r="G62" s="11"/>
      <c r="H62" s="11"/>
    </row>
    <row r="63" spans="1:8" x14ac:dyDescent="0.25">
      <c r="A63" s="11"/>
      <c r="B63" s="11"/>
      <c r="C63" s="14" t="str">
        <f>IF(B63="","",IFERROR(INDEX('Équipements'!$B$5:$B$34,MATCH(B63,'Équipements'!$A$5:$A$34,0)),"Code inconnu"))</f>
        <v/>
      </c>
      <c r="D63" s="17"/>
      <c r="E63" s="17"/>
      <c r="F63" s="15" t="str">
        <f>IF(OR(D63="",E63=""),"",ROUND((E63-D63)*24,2))</f>
        <v/>
      </c>
      <c r="G63" s="11"/>
      <c r="H63" s="11"/>
    </row>
    <row r="64" spans="1:8" x14ac:dyDescent="0.25">
      <c r="A64" s="11"/>
      <c r="B64" s="11"/>
      <c r="C64" s="14" t="str">
        <f>IF(B64="","",IFERROR(INDEX('Équipements'!$B$5:$B$34,MATCH(B64,'Équipements'!$A$5:$A$34,0)),"Code inconnu"))</f>
        <v/>
      </c>
      <c r="D64" s="17"/>
      <c r="E64" s="17"/>
      <c r="F64" s="15" t="str">
        <f>IF(OR(D64="",E64=""),"",ROUND((E64-D64)*24,2))</f>
        <v/>
      </c>
      <c r="G64" s="11"/>
      <c r="H64" s="11"/>
    </row>
    <row r="65" spans="1:8" x14ac:dyDescent="0.25">
      <c r="A65" s="11"/>
      <c r="B65" s="11"/>
      <c r="C65" s="14" t="str">
        <f>IF(B65="","",IFERROR(INDEX('Équipements'!$B$5:$B$34,MATCH(B65,'Équipements'!$A$5:$A$34,0)),"Code inconnu"))</f>
        <v/>
      </c>
      <c r="D65" s="17"/>
      <c r="E65" s="17"/>
      <c r="F65" s="15" t="str">
        <f>IF(OR(D65="",E65=""),"",ROUND((E65-D65)*24,2))</f>
        <v/>
      </c>
      <c r="G65" s="11"/>
      <c r="H65" s="11"/>
    </row>
    <row r="66" spans="1:8" x14ac:dyDescent="0.25">
      <c r="A66" s="11"/>
      <c r="B66" s="11"/>
      <c r="C66" s="14" t="str">
        <f>IF(B66="","",IFERROR(INDEX('Équipements'!$B$5:$B$34,MATCH(B66,'Équipements'!$A$5:$A$34,0)),"Code inconnu"))</f>
        <v/>
      </c>
      <c r="D66" s="17"/>
      <c r="E66" s="17"/>
      <c r="F66" s="15" t="str">
        <f>IF(OR(D66="",E66=""),"",ROUND((E66-D66)*24,2))</f>
        <v/>
      </c>
      <c r="G66" s="11"/>
      <c r="H66" s="11"/>
    </row>
    <row r="67" spans="1:8" x14ac:dyDescent="0.25">
      <c r="A67" s="11"/>
      <c r="B67" s="11"/>
      <c r="C67" s="14" t="str">
        <f>IF(B67="","",IFERROR(INDEX('Équipements'!$B$5:$B$34,MATCH(B67,'Équipements'!$A$5:$A$34,0)),"Code inconnu"))</f>
        <v/>
      </c>
      <c r="D67" s="17"/>
      <c r="E67" s="17"/>
      <c r="F67" s="15" t="str">
        <f>IF(OR(D67="",E67=""),"",ROUND((E67-D67)*24,2))</f>
        <v/>
      </c>
      <c r="G67" s="11"/>
      <c r="H67" s="11"/>
    </row>
    <row r="68" spans="1:8" x14ac:dyDescent="0.25">
      <c r="A68" s="11"/>
      <c r="B68" s="11"/>
      <c r="C68" s="14" t="str">
        <f>IF(B68="","",IFERROR(INDEX('Équipements'!$B$5:$B$34,MATCH(B68,'Équipements'!$A$5:$A$34,0)),"Code inconnu"))</f>
        <v/>
      </c>
      <c r="D68" s="17"/>
      <c r="E68" s="17"/>
      <c r="F68" s="15" t="str">
        <f>IF(OR(D68="",E68=""),"",ROUND((E68-D68)*24,2))</f>
        <v/>
      </c>
      <c r="G68" s="11"/>
      <c r="H68" s="11"/>
    </row>
    <row r="69" spans="1:8" x14ac:dyDescent="0.25">
      <c r="A69" s="11"/>
      <c r="B69" s="11"/>
      <c r="C69" s="14" t="str">
        <f>IF(B69="","",IFERROR(INDEX('Équipements'!$B$5:$B$34,MATCH(B69,'Équipements'!$A$5:$A$34,0)),"Code inconnu"))</f>
        <v/>
      </c>
      <c r="D69" s="17"/>
      <c r="E69" s="17"/>
      <c r="F69" s="15" t="str">
        <f>IF(OR(D69="",E69=""),"",ROUND((E69-D69)*24,2))</f>
        <v/>
      </c>
      <c r="G69" s="11"/>
      <c r="H69" s="11"/>
    </row>
    <row r="70" spans="1:8" x14ac:dyDescent="0.25">
      <c r="A70" s="11"/>
      <c r="B70" s="11"/>
      <c r="C70" s="14" t="str">
        <f>IF(B70="","",IFERROR(INDEX('Équipements'!$B$5:$B$34,MATCH(B70,'Équipements'!$A$5:$A$34,0)),"Code inconnu"))</f>
        <v/>
      </c>
      <c r="D70" s="17"/>
      <c r="E70" s="17"/>
      <c r="F70" s="15" t="str">
        <f>IF(OR(D70="",E70=""),"",ROUND((E70-D70)*24,2))</f>
        <v/>
      </c>
      <c r="G70" s="11"/>
      <c r="H70" s="11"/>
    </row>
    <row r="71" spans="1:8" x14ac:dyDescent="0.25">
      <c r="A71" s="11"/>
      <c r="B71" s="11"/>
      <c r="C71" s="14" t="str">
        <f>IF(B71="","",IFERROR(INDEX('Équipements'!$B$5:$B$34,MATCH(B71,'Équipements'!$A$5:$A$34,0)),"Code inconnu"))</f>
        <v/>
      </c>
      <c r="D71" s="17"/>
      <c r="E71" s="17"/>
      <c r="F71" s="15" t="str">
        <f>IF(OR(D71="",E71=""),"",ROUND((E71-D71)*24,2))</f>
        <v/>
      </c>
      <c r="G71" s="11"/>
      <c r="H71" s="11"/>
    </row>
    <row r="72" spans="1:8" x14ac:dyDescent="0.25">
      <c r="A72" s="11"/>
      <c r="B72" s="11"/>
      <c r="C72" s="14" t="str">
        <f>IF(B72="","",IFERROR(INDEX('Équipements'!$B$5:$B$34,MATCH(B72,'Équipements'!$A$5:$A$34,0)),"Code inconnu"))</f>
        <v/>
      </c>
      <c r="D72" s="17"/>
      <c r="E72" s="17"/>
      <c r="F72" s="15" t="str">
        <f>IF(OR(D72="",E72=""),"",ROUND((E72-D72)*24,2))</f>
        <v/>
      </c>
      <c r="G72" s="11"/>
      <c r="H72" s="11"/>
    </row>
    <row r="73" spans="1:8" x14ac:dyDescent="0.25">
      <c r="A73" s="11"/>
      <c r="B73" s="11"/>
      <c r="C73" s="14" t="str">
        <f>IF(B73="","",IFERROR(INDEX('Équipements'!$B$5:$B$34,MATCH(B73,'Équipements'!$A$5:$A$34,0)),"Code inconnu"))</f>
        <v/>
      </c>
      <c r="D73" s="17"/>
      <c r="E73" s="17"/>
      <c r="F73" s="15" t="str">
        <f>IF(OR(D73="",E73=""),"",ROUND((E73-D73)*24,2))</f>
        <v/>
      </c>
      <c r="G73" s="11"/>
      <c r="H73" s="11"/>
    </row>
    <row r="74" spans="1:8" x14ac:dyDescent="0.25">
      <c r="A74" s="11"/>
      <c r="B74" s="11"/>
      <c r="C74" s="14" t="str">
        <f>IF(B74="","",IFERROR(INDEX('Équipements'!$B$5:$B$34,MATCH(B74,'Équipements'!$A$5:$A$34,0)),"Code inconnu"))</f>
        <v/>
      </c>
      <c r="D74" s="17"/>
      <c r="E74" s="17"/>
      <c r="F74" s="15" t="str">
        <f>IF(OR(D74="",E74=""),"",ROUND((E74-D74)*24,2))</f>
        <v/>
      </c>
      <c r="G74" s="11"/>
      <c r="H74" s="11"/>
    </row>
    <row r="75" spans="1:8" x14ac:dyDescent="0.25">
      <c r="A75" s="11"/>
      <c r="B75" s="11"/>
      <c r="C75" s="14" t="str">
        <f>IF(B75="","",IFERROR(INDEX('Équipements'!$B$5:$B$34,MATCH(B75,'Équipements'!$A$5:$A$34,0)),"Code inconnu"))</f>
        <v/>
      </c>
      <c r="D75" s="17"/>
      <c r="E75" s="17"/>
      <c r="F75" s="15" t="str">
        <f>IF(OR(D75="",E75=""),"",ROUND((E75-D75)*24,2))</f>
        <v/>
      </c>
      <c r="G75" s="11"/>
      <c r="H75" s="11"/>
    </row>
    <row r="76" spans="1:8" x14ac:dyDescent="0.25">
      <c r="A76" s="11"/>
      <c r="B76" s="11"/>
      <c r="C76" s="14" t="str">
        <f>IF(B76="","",IFERROR(INDEX('Équipements'!$B$5:$B$34,MATCH(B76,'Équipements'!$A$5:$A$34,0)),"Code inconnu"))</f>
        <v/>
      </c>
      <c r="D76" s="17"/>
      <c r="E76" s="17"/>
      <c r="F76" s="15" t="str">
        <f>IF(OR(D76="",E76=""),"",ROUND((E76-D76)*24,2))</f>
        <v/>
      </c>
      <c r="G76" s="11"/>
      <c r="H76" s="11"/>
    </row>
    <row r="77" spans="1:8" x14ac:dyDescent="0.25">
      <c r="A77" s="11"/>
      <c r="B77" s="11"/>
      <c r="C77" s="14" t="str">
        <f>IF(B77="","",IFERROR(INDEX('Équipements'!$B$5:$B$34,MATCH(B77,'Équipements'!$A$5:$A$34,0)),"Code inconnu"))</f>
        <v/>
      </c>
      <c r="D77" s="17"/>
      <c r="E77" s="17"/>
      <c r="F77" s="15" t="str">
        <f>IF(OR(D77="",E77=""),"",ROUND((E77-D77)*24,2))</f>
        <v/>
      </c>
      <c r="G77" s="11"/>
      <c r="H77" s="11"/>
    </row>
    <row r="78" spans="1:8" x14ac:dyDescent="0.25">
      <c r="A78" s="11"/>
      <c r="B78" s="11"/>
      <c r="C78" s="14" t="str">
        <f>IF(B78="","",IFERROR(INDEX('Équipements'!$B$5:$B$34,MATCH(B78,'Équipements'!$A$5:$A$34,0)),"Code inconnu"))</f>
        <v/>
      </c>
      <c r="D78" s="17"/>
      <c r="E78" s="17"/>
      <c r="F78" s="15" t="str">
        <f>IF(OR(D78="",E78=""),"",ROUND((E78-D78)*24,2))</f>
        <v/>
      </c>
      <c r="G78" s="11"/>
      <c r="H78" s="11"/>
    </row>
    <row r="79" spans="1:8" x14ac:dyDescent="0.25">
      <c r="A79" s="11"/>
      <c r="B79" s="11"/>
      <c r="C79" s="14" t="str">
        <f>IF(B79="","",IFERROR(INDEX('Équipements'!$B$5:$B$34,MATCH(B79,'Équipements'!$A$5:$A$34,0)),"Code inconnu"))</f>
        <v/>
      </c>
      <c r="D79" s="17"/>
      <c r="E79" s="17"/>
      <c r="F79" s="15" t="str">
        <f>IF(OR(D79="",E79=""),"",ROUND((E79-D79)*24,2))</f>
        <v/>
      </c>
      <c r="G79" s="11"/>
      <c r="H79" s="11"/>
    </row>
    <row r="80" spans="1:8" x14ac:dyDescent="0.25">
      <c r="A80" s="11"/>
      <c r="B80" s="11"/>
      <c r="C80" s="14" t="str">
        <f>IF(B80="","",IFERROR(INDEX('Équipements'!$B$5:$B$34,MATCH(B80,'Équipements'!$A$5:$A$34,0)),"Code inconnu"))</f>
        <v/>
      </c>
      <c r="D80" s="17"/>
      <c r="E80" s="17"/>
      <c r="F80" s="15" t="str">
        <f>IF(OR(D80="",E80=""),"",ROUND((E80-D80)*24,2))</f>
        <v/>
      </c>
      <c r="G80" s="11"/>
      <c r="H80" s="11"/>
    </row>
    <row r="81" spans="1:8" x14ac:dyDescent="0.25">
      <c r="A81" s="11"/>
      <c r="B81" s="11"/>
      <c r="C81" s="14" t="str">
        <f>IF(B81="","",IFERROR(INDEX('Équipements'!$B$5:$B$34,MATCH(B81,'Équipements'!$A$5:$A$34,0)),"Code inconnu"))</f>
        <v/>
      </c>
      <c r="D81" s="17"/>
      <c r="E81" s="17"/>
      <c r="F81" s="15" t="str">
        <f>IF(OR(D81="",E81=""),"",ROUND((E81-D81)*24,2))</f>
        <v/>
      </c>
      <c r="G81" s="11"/>
      <c r="H81" s="11"/>
    </row>
    <row r="82" spans="1:8" x14ac:dyDescent="0.25">
      <c r="A82" s="11"/>
      <c r="B82" s="11"/>
      <c r="C82" s="14" t="str">
        <f>IF(B82="","",IFERROR(INDEX('Équipements'!$B$5:$B$34,MATCH(B82,'Équipements'!$A$5:$A$34,0)),"Code inconnu"))</f>
        <v/>
      </c>
      <c r="D82" s="17"/>
      <c r="E82" s="17"/>
      <c r="F82" s="15" t="str">
        <f>IF(OR(D82="",E82=""),"",ROUND((E82-D82)*24,2))</f>
        <v/>
      </c>
      <c r="G82" s="11"/>
      <c r="H82" s="11"/>
    </row>
    <row r="83" spans="1:8" x14ac:dyDescent="0.25">
      <c r="A83" s="11"/>
      <c r="B83" s="11"/>
      <c r="C83" s="14" t="str">
        <f>IF(B83="","",IFERROR(INDEX('Équipements'!$B$5:$B$34,MATCH(B83,'Équipements'!$A$5:$A$34,0)),"Code inconnu"))</f>
        <v/>
      </c>
      <c r="D83" s="17"/>
      <c r="E83" s="17"/>
      <c r="F83" s="15" t="str">
        <f>IF(OR(D83="",E83=""),"",ROUND((E83-D83)*24,2))</f>
        <v/>
      </c>
      <c r="G83" s="11"/>
      <c r="H83" s="11"/>
    </row>
    <row r="84" spans="1:8" x14ac:dyDescent="0.25">
      <c r="A84" s="11"/>
      <c r="B84" s="11"/>
      <c r="C84" s="14" t="str">
        <f>IF(B84="","",IFERROR(INDEX('Équipements'!$B$5:$B$34,MATCH(B84,'Équipements'!$A$5:$A$34,0)),"Code inconnu"))</f>
        <v/>
      </c>
      <c r="D84" s="17"/>
      <c r="E84" s="17"/>
      <c r="F84" s="15" t="str">
        <f>IF(OR(D84="",E84=""),"",ROUND((E84-D84)*24,2))</f>
        <v/>
      </c>
      <c r="G84" s="11"/>
      <c r="H84" s="11"/>
    </row>
    <row r="85" spans="1:8" x14ac:dyDescent="0.25">
      <c r="A85" s="11"/>
      <c r="B85" s="11"/>
      <c r="C85" s="14" t="str">
        <f>IF(B85="","",IFERROR(INDEX('Équipements'!$B$5:$B$34,MATCH(B85,'Équipements'!$A$5:$A$34,0)),"Code inconnu"))</f>
        <v/>
      </c>
      <c r="D85" s="17"/>
      <c r="E85" s="17"/>
      <c r="F85" s="15" t="str">
        <f>IF(OR(D85="",E85=""),"",ROUND((E85-D85)*24,2))</f>
        <v/>
      </c>
      <c r="G85" s="11"/>
      <c r="H85" s="11"/>
    </row>
    <row r="86" spans="1:8" x14ac:dyDescent="0.25">
      <c r="A86" s="11"/>
      <c r="B86" s="11"/>
      <c r="C86" s="14" t="str">
        <f>IF(B86="","",IFERROR(INDEX('Équipements'!$B$5:$B$34,MATCH(B86,'Équipements'!$A$5:$A$34,0)),"Code inconnu"))</f>
        <v/>
      </c>
      <c r="D86" s="17"/>
      <c r="E86" s="17"/>
      <c r="F86" s="15" t="str">
        <f>IF(OR(D86="",E86=""),"",ROUND((E86-D86)*24,2))</f>
        <v/>
      </c>
      <c r="G86" s="11"/>
      <c r="H86" s="11"/>
    </row>
    <row r="87" spans="1:8" x14ac:dyDescent="0.25">
      <c r="A87" s="11"/>
      <c r="B87" s="11"/>
      <c r="C87" s="14" t="str">
        <f>IF(B87="","",IFERROR(INDEX('Équipements'!$B$5:$B$34,MATCH(B87,'Équipements'!$A$5:$A$34,0)),"Code inconnu"))</f>
        <v/>
      </c>
      <c r="D87" s="17"/>
      <c r="E87" s="17"/>
      <c r="F87" s="15" t="str">
        <f>IF(OR(D87="",E87=""),"",ROUND((E87-D87)*24,2))</f>
        <v/>
      </c>
      <c r="G87" s="11"/>
      <c r="H87" s="11"/>
    </row>
    <row r="88" spans="1:8" x14ac:dyDescent="0.25">
      <c r="A88" s="11"/>
      <c r="B88" s="11"/>
      <c r="C88" s="14" t="str">
        <f>IF(B88="","",IFERROR(INDEX('Équipements'!$B$5:$B$34,MATCH(B88,'Équipements'!$A$5:$A$34,0)),"Code inconnu"))</f>
        <v/>
      </c>
      <c r="D88" s="17"/>
      <c r="E88" s="17"/>
      <c r="F88" s="15" t="str">
        <f>IF(OR(D88="",E88=""),"",ROUND((E88-D88)*24,2))</f>
        <v/>
      </c>
      <c r="G88" s="11"/>
      <c r="H88" s="11"/>
    </row>
    <row r="89" spans="1:8" x14ac:dyDescent="0.25">
      <c r="A89" s="11"/>
      <c r="B89" s="11"/>
      <c r="C89" s="14" t="str">
        <f>IF(B89="","",IFERROR(INDEX('Équipements'!$B$5:$B$34,MATCH(B89,'Équipements'!$A$5:$A$34,0)),"Code inconnu"))</f>
        <v/>
      </c>
      <c r="D89" s="17"/>
      <c r="E89" s="17"/>
      <c r="F89" s="15" t="str">
        <f>IF(OR(D89="",E89=""),"",ROUND((E89-D89)*24,2))</f>
        <v/>
      </c>
      <c r="G89" s="11"/>
      <c r="H89" s="11"/>
    </row>
    <row r="90" spans="1:8" x14ac:dyDescent="0.25">
      <c r="A90" s="11"/>
      <c r="B90" s="11"/>
      <c r="C90" s="14" t="str">
        <f>IF(B90="","",IFERROR(INDEX('Équipements'!$B$5:$B$34,MATCH(B90,'Équipements'!$A$5:$A$34,0)),"Code inconnu"))</f>
        <v/>
      </c>
      <c r="D90" s="17"/>
      <c r="E90" s="17"/>
      <c r="F90" s="15" t="str">
        <f>IF(OR(D90="",E90=""),"",ROUND((E90-D90)*24,2))</f>
        <v/>
      </c>
      <c r="G90" s="11"/>
      <c r="H90" s="11"/>
    </row>
    <row r="91" spans="1:8" x14ac:dyDescent="0.25">
      <c r="A91" s="11"/>
      <c r="B91" s="11"/>
      <c r="C91" s="14" t="str">
        <f>IF(B91="","",IFERROR(INDEX('Équipements'!$B$5:$B$34,MATCH(B91,'Équipements'!$A$5:$A$34,0)),"Code inconnu"))</f>
        <v/>
      </c>
      <c r="D91" s="17"/>
      <c r="E91" s="17"/>
      <c r="F91" s="15" t="str">
        <f>IF(OR(D91="",E91=""),"",ROUND((E91-D91)*24,2))</f>
        <v/>
      </c>
      <c r="G91" s="11"/>
      <c r="H91" s="11"/>
    </row>
    <row r="92" spans="1:8" x14ac:dyDescent="0.25">
      <c r="A92" s="11"/>
      <c r="B92" s="11"/>
      <c r="C92" s="14" t="str">
        <f>IF(B92="","",IFERROR(INDEX('Équipements'!$B$5:$B$34,MATCH(B92,'Équipements'!$A$5:$A$34,0)),"Code inconnu"))</f>
        <v/>
      </c>
      <c r="D92" s="17"/>
      <c r="E92" s="17"/>
      <c r="F92" s="15" t="str">
        <f>IF(OR(D92="",E92=""),"",ROUND((E92-D92)*24,2))</f>
        <v/>
      </c>
      <c r="G92" s="11"/>
      <c r="H92" s="11"/>
    </row>
    <row r="93" spans="1:8" x14ac:dyDescent="0.25">
      <c r="A93" s="11"/>
      <c r="B93" s="11"/>
      <c r="C93" s="14" t="str">
        <f>IF(B93="","",IFERROR(INDEX('Équipements'!$B$5:$B$34,MATCH(B93,'Équipements'!$A$5:$A$34,0)),"Code inconnu"))</f>
        <v/>
      </c>
      <c r="D93" s="17"/>
      <c r="E93" s="17"/>
      <c r="F93" s="15" t="str">
        <f>IF(OR(D93="",E93=""),"",ROUND((E93-D93)*24,2))</f>
        <v/>
      </c>
      <c r="G93" s="11"/>
      <c r="H93" s="11"/>
    </row>
    <row r="94" spans="1:8" x14ac:dyDescent="0.25">
      <c r="A94" s="11"/>
      <c r="B94" s="11"/>
      <c r="C94" s="14" t="str">
        <f>IF(B94="","",IFERROR(INDEX('Équipements'!$B$5:$B$34,MATCH(B94,'Équipements'!$A$5:$A$34,0)),"Code inconnu"))</f>
        <v/>
      </c>
      <c r="D94" s="17"/>
      <c r="E94" s="17"/>
      <c r="F94" s="15" t="str">
        <f>IF(OR(D94="",E94=""),"",ROUND((E94-D94)*24,2))</f>
        <v/>
      </c>
      <c r="G94" s="11"/>
      <c r="H94" s="11"/>
    </row>
    <row r="95" spans="1:8" x14ac:dyDescent="0.25">
      <c r="A95" s="11"/>
      <c r="B95" s="11"/>
      <c r="C95" s="14" t="str">
        <f>IF(B95="","",IFERROR(INDEX('Équipements'!$B$5:$B$34,MATCH(B95,'Équipements'!$A$5:$A$34,0)),"Code inconnu"))</f>
        <v/>
      </c>
      <c r="D95" s="17"/>
      <c r="E95" s="17"/>
      <c r="F95" s="15" t="str">
        <f>IF(OR(D95="",E95=""),"",ROUND((E95-D95)*24,2))</f>
        <v/>
      </c>
      <c r="G95" s="11"/>
      <c r="H95" s="11"/>
    </row>
    <row r="96" spans="1:8" x14ac:dyDescent="0.25">
      <c r="A96" s="11"/>
      <c r="B96" s="11"/>
      <c r="C96" s="14" t="str">
        <f>IF(B96="","",IFERROR(INDEX('Équipements'!$B$5:$B$34,MATCH(B96,'Équipements'!$A$5:$A$34,0)),"Code inconnu"))</f>
        <v/>
      </c>
      <c r="D96" s="17"/>
      <c r="E96" s="17"/>
      <c r="F96" s="15" t="str">
        <f>IF(OR(D96="",E96=""),"",ROUND((E96-D96)*24,2))</f>
        <v/>
      </c>
      <c r="G96" s="11"/>
      <c r="H96" s="11"/>
    </row>
    <row r="97" spans="1:8" x14ac:dyDescent="0.25">
      <c r="A97" s="11"/>
      <c r="B97" s="11"/>
      <c r="C97" s="14" t="str">
        <f>IF(B97="","",IFERROR(INDEX('Équipements'!$B$5:$B$34,MATCH(B97,'Équipements'!$A$5:$A$34,0)),"Code inconnu"))</f>
        <v/>
      </c>
      <c r="D97" s="17"/>
      <c r="E97" s="17"/>
      <c r="F97" s="15" t="str">
        <f>IF(OR(D97="",E97=""),"",ROUND((E97-D97)*24,2))</f>
        <v/>
      </c>
      <c r="G97" s="11"/>
      <c r="H97" s="11"/>
    </row>
    <row r="98" spans="1:8" x14ac:dyDescent="0.25">
      <c r="A98" s="11"/>
      <c r="B98" s="11"/>
      <c r="C98" s="14" t="str">
        <f>IF(B98="","",IFERROR(INDEX('Équipements'!$B$5:$B$34,MATCH(B98,'Équipements'!$A$5:$A$34,0)),"Code inconnu"))</f>
        <v/>
      </c>
      <c r="D98" s="17"/>
      <c r="E98" s="17"/>
      <c r="F98" s="15" t="str">
        <f>IF(OR(D98="",E98=""),"",ROUND((E98-D98)*24,2))</f>
        <v/>
      </c>
      <c r="G98" s="11"/>
      <c r="H98" s="11"/>
    </row>
    <row r="99" spans="1:8" x14ac:dyDescent="0.25">
      <c r="A99" s="11"/>
      <c r="B99" s="11"/>
      <c r="C99" s="14" t="str">
        <f>IF(B99="","",IFERROR(INDEX('Équipements'!$B$5:$B$34,MATCH(B99,'Équipements'!$A$5:$A$34,0)),"Code inconnu"))</f>
        <v/>
      </c>
      <c r="D99" s="17"/>
      <c r="E99" s="17"/>
      <c r="F99" s="15" t="str">
        <f>IF(OR(D99="",E99=""),"",ROUND((E99-D99)*24,2))</f>
        <v/>
      </c>
      <c r="G99" s="11"/>
      <c r="H99" s="11"/>
    </row>
    <row r="100" spans="1:8" x14ac:dyDescent="0.25">
      <c r="A100" s="11"/>
      <c r="B100" s="11"/>
      <c r="C100" s="14" t="str">
        <f>IF(B100="","",IFERROR(INDEX('Équipements'!$B$5:$B$34,MATCH(B100,'Équipements'!$A$5:$A$34,0)),"Code inconnu"))</f>
        <v/>
      </c>
      <c r="D100" s="17"/>
      <c r="E100" s="17"/>
      <c r="F100" s="15" t="str">
        <f>IF(OR(D100="",E100=""),"",ROUND((E100-D100)*24,2))</f>
        <v/>
      </c>
      <c r="G100" s="11"/>
      <c r="H100" s="11"/>
    </row>
    <row r="101" spans="1:8" x14ac:dyDescent="0.25">
      <c r="A101" s="11"/>
      <c r="B101" s="11"/>
      <c r="C101" s="14" t="str">
        <f>IF(B101="","",IFERROR(INDEX('Équipements'!$B$5:$B$34,MATCH(B101,'Équipements'!$A$5:$A$34,0)),"Code inconnu"))</f>
        <v/>
      </c>
      <c r="D101" s="17"/>
      <c r="E101" s="17"/>
      <c r="F101" s="15" t="str">
        <f>IF(OR(D101="",E101=""),"",ROUND((E101-D101)*24,2))</f>
        <v/>
      </c>
      <c r="G101" s="11"/>
      <c r="H101" s="11"/>
    </row>
    <row r="102" spans="1:8" x14ac:dyDescent="0.25">
      <c r="A102" s="11"/>
      <c r="B102" s="11"/>
      <c r="C102" s="14" t="str">
        <f>IF(B102="","",IFERROR(INDEX('Équipements'!$B$5:$B$34,MATCH(B102,'Équipements'!$A$5:$A$34,0)),"Code inconnu"))</f>
        <v/>
      </c>
      <c r="D102" s="17"/>
      <c r="E102" s="17"/>
      <c r="F102" s="15" t="str">
        <f>IF(OR(D102="",E102=""),"",ROUND((E102-D102)*24,2))</f>
        <v/>
      </c>
      <c r="G102" s="11"/>
      <c r="H102" s="11"/>
    </row>
    <row r="103" spans="1:8" x14ac:dyDescent="0.25">
      <c r="A103" s="11"/>
      <c r="B103" s="11"/>
      <c r="C103" s="14" t="str">
        <f>IF(B103="","",IFERROR(INDEX('Équipements'!$B$5:$B$34,MATCH(B103,'Équipements'!$A$5:$A$34,0)),"Code inconnu"))</f>
        <v/>
      </c>
      <c r="D103" s="17"/>
      <c r="E103" s="17"/>
      <c r="F103" s="15" t="str">
        <f>IF(OR(D103="",E103=""),"",ROUND((E103-D103)*24,2))</f>
        <v/>
      </c>
      <c r="G103" s="11"/>
      <c r="H103" s="11"/>
    </row>
    <row r="104" spans="1:8" x14ac:dyDescent="0.25">
      <c r="A104" s="11"/>
      <c r="B104" s="11"/>
      <c r="C104" s="14" t="str">
        <f>IF(B104="","",IFERROR(INDEX('Équipements'!$B$5:$B$34,MATCH(B104,'Équipements'!$A$5:$A$34,0)),"Code inconnu"))</f>
        <v/>
      </c>
      <c r="D104" s="17"/>
      <c r="E104" s="17"/>
      <c r="F104" s="15" t="str">
        <f>IF(OR(D104="",E104=""),"",ROUND((E104-D104)*24,2))</f>
        <v/>
      </c>
      <c r="G104" s="11"/>
      <c r="H104" s="11"/>
    </row>
    <row r="105" spans="1:8" x14ac:dyDescent="0.25">
      <c r="A105" s="11"/>
      <c r="B105" s="11"/>
      <c r="C105" s="14" t="str">
        <f>IF(B105="","",IFERROR(INDEX('Équipements'!$B$5:$B$34,MATCH(B105,'Équipements'!$A$5:$A$34,0)),"Code inconnu"))</f>
        <v/>
      </c>
      <c r="D105" s="17"/>
      <c r="E105" s="17"/>
      <c r="F105" s="15" t="str">
        <f>IF(OR(D105="",E105=""),"",ROUND((E105-D105)*24,2))</f>
        <v/>
      </c>
      <c r="G105" s="11"/>
      <c r="H105" s="11"/>
    </row>
    <row r="106" spans="1:8" x14ac:dyDescent="0.25">
      <c r="A106" s="11"/>
      <c r="B106" s="11"/>
      <c r="C106" s="14" t="str">
        <f>IF(B106="","",IFERROR(INDEX('Équipements'!$B$5:$B$34,MATCH(B106,'Équipements'!$A$5:$A$34,0)),"Code inconnu"))</f>
        <v/>
      </c>
      <c r="D106" s="17"/>
      <c r="E106" s="17"/>
      <c r="F106" s="15" t="str">
        <f>IF(OR(D106="",E106=""),"",ROUND((E106-D106)*24,2))</f>
        <v/>
      </c>
      <c r="G106" s="11"/>
      <c r="H106" s="11"/>
    </row>
    <row r="107" spans="1:8" x14ac:dyDescent="0.25">
      <c r="A107" s="11"/>
      <c r="B107" s="11"/>
      <c r="C107" s="14" t="str">
        <f>IF(B107="","",IFERROR(INDEX('Équipements'!$B$5:$B$34,MATCH(B107,'Équipements'!$A$5:$A$34,0)),"Code inconnu"))</f>
        <v/>
      </c>
      <c r="D107" s="17"/>
      <c r="E107" s="17"/>
      <c r="F107" s="15" t="str">
        <f>IF(OR(D107="",E107=""),"",ROUND((E107-D107)*24,2))</f>
        <v/>
      </c>
      <c r="G107" s="11"/>
      <c r="H107" s="11"/>
    </row>
    <row r="108" spans="1:8" x14ac:dyDescent="0.25">
      <c r="A108" s="11"/>
      <c r="B108" s="11"/>
      <c r="C108" s="14" t="str">
        <f>IF(B108="","",IFERROR(INDEX('Équipements'!$B$5:$B$34,MATCH(B108,'Équipements'!$A$5:$A$34,0)),"Code inconnu"))</f>
        <v/>
      </c>
      <c r="D108" s="17"/>
      <c r="E108" s="17"/>
      <c r="F108" s="15" t="str">
        <f>IF(OR(D108="",E108=""),"",ROUND((E108-D108)*24,2))</f>
        <v/>
      </c>
      <c r="G108" s="11"/>
      <c r="H108" s="11"/>
    </row>
    <row r="109" spans="1:8" x14ac:dyDescent="0.25">
      <c r="A109" s="11"/>
      <c r="B109" s="11"/>
      <c r="C109" s="14" t="str">
        <f>IF(B109="","",IFERROR(INDEX('Équipements'!$B$5:$B$34,MATCH(B109,'Équipements'!$A$5:$A$34,0)),"Code inconnu"))</f>
        <v/>
      </c>
      <c r="D109" s="17"/>
      <c r="E109" s="17"/>
      <c r="F109" s="15" t="str">
        <f>IF(OR(D109="",E109=""),"",ROUND((E109-D109)*24,2))</f>
        <v/>
      </c>
      <c r="G109" s="11"/>
      <c r="H109" s="11"/>
    </row>
    <row r="110" spans="1:8" x14ac:dyDescent="0.25">
      <c r="A110" s="11"/>
      <c r="B110" s="11"/>
      <c r="C110" s="14" t="str">
        <f>IF(B110="","",IFERROR(INDEX('Équipements'!$B$5:$B$34,MATCH(B110,'Équipements'!$A$5:$A$34,0)),"Code inconnu"))</f>
        <v/>
      </c>
      <c r="D110" s="17"/>
      <c r="E110" s="17"/>
      <c r="F110" s="15" t="str">
        <f>IF(OR(D110="",E110=""),"",ROUND((E110-D110)*24,2))</f>
        <v/>
      </c>
      <c r="G110" s="11"/>
      <c r="H110" s="11"/>
    </row>
    <row r="111" spans="1:8" x14ac:dyDescent="0.25">
      <c r="A111" s="11"/>
      <c r="B111" s="11"/>
      <c r="C111" s="14" t="str">
        <f>IF(B111="","",IFERROR(INDEX('Équipements'!$B$5:$B$34,MATCH(B111,'Équipements'!$A$5:$A$34,0)),"Code inconnu"))</f>
        <v/>
      </c>
      <c r="D111" s="17"/>
      <c r="E111" s="17"/>
      <c r="F111" s="15" t="str">
        <f>IF(OR(D111="",E111=""),"",ROUND((E111-D111)*24,2))</f>
        <v/>
      </c>
      <c r="G111" s="11"/>
      <c r="H111" s="11"/>
    </row>
    <row r="112" spans="1:8" x14ac:dyDescent="0.25">
      <c r="A112" s="11"/>
      <c r="B112" s="11"/>
      <c r="C112" s="14" t="str">
        <f>IF(B112="","",IFERROR(INDEX('Équipements'!$B$5:$B$34,MATCH(B112,'Équipements'!$A$5:$A$34,0)),"Code inconnu"))</f>
        <v/>
      </c>
      <c r="D112" s="17"/>
      <c r="E112" s="17"/>
      <c r="F112" s="15" t="str">
        <f>IF(OR(D112="",E112=""),"",ROUND((E112-D112)*24,2))</f>
        <v/>
      </c>
      <c r="G112" s="11"/>
      <c r="H112" s="11"/>
    </row>
    <row r="113" spans="1:8" x14ac:dyDescent="0.25">
      <c r="A113" s="11"/>
      <c r="B113" s="11"/>
      <c r="C113" s="14" t="str">
        <f>IF(B113="","",IFERROR(INDEX('Équipements'!$B$5:$B$34,MATCH(B113,'Équipements'!$A$5:$A$34,0)),"Code inconnu"))</f>
        <v/>
      </c>
      <c r="D113" s="17"/>
      <c r="E113" s="17"/>
      <c r="F113" s="15" t="str">
        <f>IF(OR(D113="",E113=""),"",ROUND((E113-D113)*24,2))</f>
        <v/>
      </c>
      <c r="G113" s="11"/>
      <c r="H113" s="11"/>
    </row>
    <row r="114" spans="1:8" x14ac:dyDescent="0.25">
      <c r="A114" s="11"/>
      <c r="B114" s="11"/>
      <c r="C114" s="14" t="str">
        <f>IF(B114="","",IFERROR(INDEX('Équipements'!$B$5:$B$34,MATCH(B114,'Équipements'!$A$5:$A$34,0)),"Code inconnu"))</f>
        <v/>
      </c>
      <c r="D114" s="17"/>
      <c r="E114" s="17"/>
      <c r="F114" s="15" t="str">
        <f>IF(OR(D114="",E114=""),"",ROUND((E114-D114)*24,2))</f>
        <v/>
      </c>
      <c r="G114" s="11"/>
      <c r="H114" s="11"/>
    </row>
    <row r="115" spans="1:8" x14ac:dyDescent="0.25">
      <c r="A115" s="11"/>
      <c r="B115" s="11"/>
      <c r="C115" s="14" t="str">
        <f>IF(B115="","",IFERROR(INDEX('Équipements'!$B$5:$B$34,MATCH(B115,'Équipements'!$A$5:$A$34,0)),"Code inconnu"))</f>
        <v/>
      </c>
      <c r="D115" s="17"/>
      <c r="E115" s="17"/>
      <c r="F115" s="15" t="str">
        <f>IF(OR(D115="",E115=""),"",ROUND((E115-D115)*24,2))</f>
        <v/>
      </c>
      <c r="G115" s="11"/>
      <c r="H115" s="11"/>
    </row>
    <row r="116" spans="1:8" x14ac:dyDescent="0.25">
      <c r="A116" s="11"/>
      <c r="B116" s="11"/>
      <c r="C116" s="14" t="str">
        <f>IF(B116="","",IFERROR(INDEX('Équipements'!$B$5:$B$34,MATCH(B116,'Équipements'!$A$5:$A$34,0)),"Code inconnu"))</f>
        <v/>
      </c>
      <c r="D116" s="17"/>
      <c r="E116" s="17"/>
      <c r="F116" s="15" t="str">
        <f>IF(OR(D116="",E116=""),"",ROUND((E116-D116)*24,2))</f>
        <v/>
      </c>
      <c r="G116" s="11"/>
      <c r="H116" s="11"/>
    </row>
    <row r="117" spans="1:8" x14ac:dyDescent="0.25">
      <c r="A117" s="11"/>
      <c r="B117" s="11"/>
      <c r="C117" s="14" t="str">
        <f>IF(B117="","",IFERROR(INDEX('Équipements'!$B$5:$B$34,MATCH(B117,'Équipements'!$A$5:$A$34,0)),"Code inconnu"))</f>
        <v/>
      </c>
      <c r="D117" s="17"/>
      <c r="E117" s="17"/>
      <c r="F117" s="15" t="str">
        <f>IF(OR(D117="",E117=""),"",ROUND((E117-D117)*24,2))</f>
        <v/>
      </c>
      <c r="G117" s="11"/>
      <c r="H117" s="11"/>
    </row>
    <row r="118" spans="1:8" x14ac:dyDescent="0.25">
      <c r="A118" s="11"/>
      <c r="B118" s="11"/>
      <c r="C118" s="14" t="str">
        <f>IF(B118="","",IFERROR(INDEX('Équipements'!$B$5:$B$34,MATCH(B118,'Équipements'!$A$5:$A$34,0)),"Code inconnu"))</f>
        <v/>
      </c>
      <c r="D118" s="17"/>
      <c r="E118" s="17"/>
      <c r="F118" s="15" t="str">
        <f>IF(OR(D118="",E118=""),"",ROUND((E118-D118)*24,2))</f>
        <v/>
      </c>
      <c r="G118" s="11"/>
      <c r="H118" s="11"/>
    </row>
    <row r="119" spans="1:8" x14ac:dyDescent="0.25">
      <c r="A119" s="11"/>
      <c r="B119" s="11"/>
      <c r="C119" s="14" t="str">
        <f>IF(B119="","",IFERROR(INDEX('Équipements'!$B$5:$B$34,MATCH(B119,'Équipements'!$A$5:$A$34,0)),"Code inconnu"))</f>
        <v/>
      </c>
      <c r="D119" s="17"/>
      <c r="E119" s="17"/>
      <c r="F119" s="15" t="str">
        <f>IF(OR(D119="",E119=""),"",ROUND((E119-D119)*24,2))</f>
        <v/>
      </c>
      <c r="G119" s="11"/>
      <c r="H119" s="11"/>
    </row>
    <row r="120" spans="1:8" x14ac:dyDescent="0.25">
      <c r="A120" s="11"/>
      <c r="B120" s="11"/>
      <c r="C120" s="14" t="str">
        <f>IF(B120="","",IFERROR(INDEX('Équipements'!$B$5:$B$34,MATCH(B120,'Équipements'!$A$5:$A$34,0)),"Code inconnu"))</f>
        <v/>
      </c>
      <c r="D120" s="17"/>
      <c r="E120" s="17"/>
      <c r="F120" s="15" t="str">
        <f>IF(OR(D120="",E120=""),"",ROUND((E120-D120)*24,2))</f>
        <v/>
      </c>
      <c r="G120" s="11"/>
      <c r="H120" s="11"/>
    </row>
    <row r="121" spans="1:8" x14ac:dyDescent="0.25">
      <c r="A121" s="11"/>
      <c r="B121" s="11"/>
      <c r="C121" s="14" t="str">
        <f>IF(B121="","",IFERROR(INDEX('Équipements'!$B$5:$B$34,MATCH(B121,'Équipements'!$A$5:$A$34,0)),"Code inconnu"))</f>
        <v/>
      </c>
      <c r="D121" s="17"/>
      <c r="E121" s="17"/>
      <c r="F121" s="15" t="str">
        <f>IF(OR(D121="",E121=""),"",ROUND((E121-D121)*24,2))</f>
        <v/>
      </c>
      <c r="G121" s="11"/>
      <c r="H121" s="11"/>
    </row>
    <row r="122" spans="1:8" x14ac:dyDescent="0.25">
      <c r="A122" s="11"/>
      <c r="B122" s="11"/>
      <c r="C122" s="14" t="str">
        <f>IF(B122="","",IFERROR(INDEX('Équipements'!$B$5:$B$34,MATCH(B122,'Équipements'!$A$5:$A$34,0)),"Code inconnu"))</f>
        <v/>
      </c>
      <c r="D122" s="17"/>
      <c r="E122" s="17"/>
      <c r="F122" s="15" t="str">
        <f>IF(OR(D122="",E122=""),"",ROUND((E122-D122)*24,2))</f>
        <v/>
      </c>
      <c r="G122" s="11"/>
      <c r="H122" s="11"/>
    </row>
    <row r="123" spans="1:8" x14ac:dyDescent="0.25">
      <c r="A123" s="11"/>
      <c r="B123" s="11"/>
      <c r="C123" s="14" t="str">
        <f>IF(B123="","",IFERROR(INDEX('Équipements'!$B$5:$B$34,MATCH(B123,'Équipements'!$A$5:$A$34,0)),"Code inconnu"))</f>
        <v/>
      </c>
      <c r="D123" s="17"/>
      <c r="E123" s="17"/>
      <c r="F123" s="15" t="str">
        <f>IF(OR(D123="",E123=""),"",ROUND((E123-D123)*24,2))</f>
        <v/>
      </c>
      <c r="G123" s="11"/>
      <c r="H123" s="11"/>
    </row>
    <row r="124" spans="1:8" x14ac:dyDescent="0.25">
      <c r="A124" s="11"/>
      <c r="B124" s="11"/>
      <c r="C124" s="14" t="str">
        <f>IF(B124="","",IFERROR(INDEX('Équipements'!$B$5:$B$34,MATCH(B124,'Équipements'!$A$5:$A$34,0)),"Code inconnu"))</f>
        <v/>
      </c>
      <c r="D124" s="17"/>
      <c r="E124" s="17"/>
      <c r="F124" s="15" t="str">
        <f>IF(OR(D124="",E124=""),"",ROUND((E124-D124)*24,2))</f>
        <v/>
      </c>
      <c r="G124" s="11"/>
      <c r="H124" s="11"/>
    </row>
    <row r="125" spans="1:8" x14ac:dyDescent="0.25">
      <c r="A125" s="11"/>
      <c r="B125" s="11"/>
      <c r="C125" s="14" t="str">
        <f>IF(B125="","",IFERROR(INDEX('Équipements'!$B$5:$B$34,MATCH(B125,'Équipements'!$A$5:$A$34,0)),"Code inconnu"))</f>
        <v/>
      </c>
      <c r="D125" s="17"/>
      <c r="E125" s="17"/>
      <c r="F125" s="15" t="str">
        <f>IF(OR(D125="",E125=""),"",ROUND((E125-D125)*24,2))</f>
        <v/>
      </c>
      <c r="G125" s="11"/>
      <c r="H125" s="11"/>
    </row>
    <row r="126" spans="1:8" x14ac:dyDescent="0.25">
      <c r="A126" s="11"/>
      <c r="B126" s="11"/>
      <c r="C126" s="14" t="str">
        <f>IF(B126="","",IFERROR(INDEX('Équipements'!$B$5:$B$34,MATCH(B126,'Équipements'!$A$5:$A$34,0)),"Code inconnu"))</f>
        <v/>
      </c>
      <c r="D126" s="17"/>
      <c r="E126" s="17"/>
      <c r="F126" s="15" t="str">
        <f>IF(OR(D126="",E126=""),"",ROUND((E126-D126)*24,2))</f>
        <v/>
      </c>
      <c r="G126" s="11"/>
      <c r="H126" s="11"/>
    </row>
    <row r="127" spans="1:8" x14ac:dyDescent="0.25">
      <c r="A127" s="11"/>
      <c r="B127" s="11"/>
      <c r="C127" s="14" t="str">
        <f>IF(B127="","",IFERROR(INDEX('Équipements'!$B$5:$B$34,MATCH(B127,'Équipements'!$A$5:$A$34,0)),"Code inconnu"))</f>
        <v/>
      </c>
      <c r="D127" s="17"/>
      <c r="E127" s="17"/>
      <c r="F127" s="15" t="str">
        <f>IF(OR(D127="",E127=""),"",ROUND((E127-D127)*24,2))</f>
        <v/>
      </c>
      <c r="G127" s="11"/>
      <c r="H127" s="11"/>
    </row>
    <row r="128" spans="1:8" x14ac:dyDescent="0.25">
      <c r="A128" s="11"/>
      <c r="B128" s="11"/>
      <c r="C128" s="14" t="str">
        <f>IF(B128="","",IFERROR(INDEX('Équipements'!$B$5:$B$34,MATCH(B128,'Équipements'!$A$5:$A$34,0)),"Code inconnu"))</f>
        <v/>
      </c>
      <c r="D128" s="17"/>
      <c r="E128" s="17"/>
      <c r="F128" s="15" t="str">
        <f>IF(OR(D128="",E128=""),"",ROUND((E128-D128)*24,2))</f>
        <v/>
      </c>
      <c r="G128" s="11"/>
      <c r="H128" s="11"/>
    </row>
    <row r="129" spans="1:8" x14ac:dyDescent="0.25">
      <c r="A129" s="11"/>
      <c r="B129" s="11"/>
      <c r="C129" s="14" t="str">
        <f>IF(B129="","",IFERROR(INDEX('Équipements'!$B$5:$B$34,MATCH(B129,'Équipements'!$A$5:$A$34,0)),"Code inconnu"))</f>
        <v/>
      </c>
      <c r="D129" s="17"/>
      <c r="E129" s="17"/>
      <c r="F129" s="15" t="str">
        <f>IF(OR(D129="",E129=""),"",ROUND((E129-D129)*24,2))</f>
        <v/>
      </c>
      <c r="G129" s="11"/>
      <c r="H129" s="11"/>
    </row>
    <row r="130" spans="1:8" x14ac:dyDescent="0.25">
      <c r="A130" s="11"/>
      <c r="B130" s="11"/>
      <c r="C130" s="14" t="str">
        <f>IF(B130="","",IFERROR(INDEX('Équipements'!$B$5:$B$34,MATCH(B130,'Équipements'!$A$5:$A$34,0)),"Code inconnu"))</f>
        <v/>
      </c>
      <c r="D130" s="17"/>
      <c r="E130" s="17"/>
      <c r="F130" s="15" t="str">
        <f>IF(OR(D130="",E130=""),"",ROUND((E130-D130)*24,2))</f>
        <v/>
      </c>
      <c r="G130" s="11"/>
      <c r="H130" s="11"/>
    </row>
    <row r="131" spans="1:8" x14ac:dyDescent="0.25">
      <c r="A131" s="11"/>
      <c r="B131" s="11"/>
      <c r="C131" s="14" t="str">
        <f>IF(B131="","",IFERROR(INDEX('Équipements'!$B$5:$B$34,MATCH(B131,'Équipements'!$A$5:$A$34,0)),"Code inconnu"))</f>
        <v/>
      </c>
      <c r="D131" s="17"/>
      <c r="E131" s="17"/>
      <c r="F131" s="15" t="str">
        <f>IF(OR(D131="",E131=""),"",ROUND((E131-D131)*24,2))</f>
        <v/>
      </c>
      <c r="G131" s="11"/>
      <c r="H131" s="11"/>
    </row>
    <row r="132" spans="1:8" x14ac:dyDescent="0.25">
      <c r="A132" s="11"/>
      <c r="B132" s="11"/>
      <c r="C132" s="14" t="str">
        <f>IF(B132="","",IFERROR(INDEX('Équipements'!$B$5:$B$34,MATCH(B132,'Équipements'!$A$5:$A$34,0)),"Code inconnu"))</f>
        <v/>
      </c>
      <c r="D132" s="17"/>
      <c r="E132" s="17"/>
      <c r="F132" s="15" t="str">
        <f>IF(OR(D132="",E132=""),"",ROUND((E132-D132)*24,2))</f>
        <v/>
      </c>
      <c r="G132" s="11"/>
      <c r="H132" s="11"/>
    </row>
    <row r="133" spans="1:8" x14ac:dyDescent="0.25">
      <c r="A133" s="11"/>
      <c r="B133" s="11"/>
      <c r="C133" s="14" t="str">
        <f>IF(B133="","",IFERROR(INDEX('Équipements'!$B$5:$B$34,MATCH(B133,'Équipements'!$A$5:$A$34,0)),"Code inconnu"))</f>
        <v/>
      </c>
      <c r="D133" s="17"/>
      <c r="E133" s="17"/>
      <c r="F133" s="15" t="str">
        <f>IF(OR(D133="",E133=""),"",ROUND((E133-D133)*24,2))</f>
        <v/>
      </c>
      <c r="G133" s="11"/>
      <c r="H133" s="11"/>
    </row>
    <row r="134" spans="1:8" x14ac:dyDescent="0.25">
      <c r="A134" s="11"/>
      <c r="B134" s="11"/>
      <c r="C134" s="14" t="str">
        <f>IF(B134="","",IFERROR(INDEX('Équipements'!$B$5:$B$34,MATCH(B134,'Équipements'!$A$5:$A$34,0)),"Code inconnu"))</f>
        <v/>
      </c>
      <c r="D134" s="17"/>
      <c r="E134" s="17"/>
      <c r="F134" s="15" t="str">
        <f>IF(OR(D134="",E134=""),"",ROUND((E134-D134)*24,2))</f>
        <v/>
      </c>
      <c r="G134" s="11"/>
      <c r="H134" s="11"/>
    </row>
    <row r="135" spans="1:8" x14ac:dyDescent="0.25">
      <c r="A135" s="11"/>
      <c r="B135" s="11"/>
      <c r="C135" s="14" t="str">
        <f>IF(B135="","",IFERROR(INDEX('Équipements'!$B$5:$B$34,MATCH(B135,'Équipements'!$A$5:$A$34,0)),"Code inconnu"))</f>
        <v/>
      </c>
      <c r="D135" s="17"/>
      <c r="E135" s="17"/>
      <c r="F135" s="15" t="str">
        <f>IF(OR(D135="",E135=""),"",ROUND((E135-D135)*24,2))</f>
        <v/>
      </c>
      <c r="G135" s="11"/>
      <c r="H135" s="11"/>
    </row>
    <row r="136" spans="1:8" x14ac:dyDescent="0.25">
      <c r="A136" s="11"/>
      <c r="B136" s="11"/>
      <c r="C136" s="14" t="str">
        <f>IF(B136="","",IFERROR(INDEX('Équipements'!$B$5:$B$34,MATCH(B136,'Équipements'!$A$5:$A$34,0)),"Code inconnu"))</f>
        <v/>
      </c>
      <c r="D136" s="17"/>
      <c r="E136" s="17"/>
      <c r="F136" s="15" t="str">
        <f>IF(OR(D136="",E136=""),"",ROUND((E136-D136)*24,2))</f>
        <v/>
      </c>
      <c r="G136" s="11"/>
      <c r="H136" s="11"/>
    </row>
    <row r="137" spans="1:8" x14ac:dyDescent="0.25">
      <c r="A137" s="11"/>
      <c r="B137" s="11"/>
      <c r="C137" s="14" t="str">
        <f>IF(B137="","",IFERROR(INDEX('Équipements'!$B$5:$B$34,MATCH(B137,'Équipements'!$A$5:$A$34,0)),"Code inconnu"))</f>
        <v/>
      </c>
      <c r="D137" s="17"/>
      <c r="E137" s="17"/>
      <c r="F137" s="15" t="str">
        <f>IF(OR(D137="",E137=""),"",ROUND((E137-D137)*24,2))</f>
        <v/>
      </c>
      <c r="G137" s="11"/>
      <c r="H137" s="11"/>
    </row>
    <row r="138" spans="1:8" x14ac:dyDescent="0.25">
      <c r="A138" s="11"/>
      <c r="B138" s="11"/>
      <c r="C138" s="14" t="str">
        <f>IF(B138="","",IFERROR(INDEX('Équipements'!$B$5:$B$34,MATCH(B138,'Équipements'!$A$5:$A$34,0)),"Code inconnu"))</f>
        <v/>
      </c>
      <c r="D138" s="17"/>
      <c r="E138" s="17"/>
      <c r="F138" s="15" t="str">
        <f>IF(OR(D138="",E138=""),"",ROUND((E138-D138)*24,2))</f>
        <v/>
      </c>
      <c r="G138" s="11"/>
      <c r="H138" s="11"/>
    </row>
    <row r="139" spans="1:8" x14ac:dyDescent="0.25">
      <c r="A139" s="11"/>
      <c r="B139" s="11"/>
      <c r="C139" s="14" t="str">
        <f>IF(B139="","",IFERROR(INDEX('Équipements'!$B$5:$B$34,MATCH(B139,'Équipements'!$A$5:$A$34,0)),"Code inconnu"))</f>
        <v/>
      </c>
      <c r="D139" s="17"/>
      <c r="E139" s="17"/>
      <c r="F139" s="15" t="str">
        <f>IF(OR(D139="",E139=""),"",ROUND((E139-D139)*24,2))</f>
        <v/>
      </c>
      <c r="G139" s="11"/>
      <c r="H139" s="11"/>
    </row>
    <row r="140" spans="1:8" x14ac:dyDescent="0.25">
      <c r="A140" s="11"/>
      <c r="B140" s="11"/>
      <c r="C140" s="14" t="str">
        <f>IF(B140="","",IFERROR(INDEX('Équipements'!$B$5:$B$34,MATCH(B140,'Équipements'!$A$5:$A$34,0)),"Code inconnu"))</f>
        <v/>
      </c>
      <c r="D140" s="17"/>
      <c r="E140" s="17"/>
      <c r="F140" s="15" t="str">
        <f>IF(OR(D140="",E140=""),"",ROUND((E140-D140)*24,2))</f>
        <v/>
      </c>
      <c r="G140" s="11"/>
      <c r="H140" s="11"/>
    </row>
    <row r="141" spans="1:8" x14ac:dyDescent="0.25">
      <c r="A141" s="11"/>
      <c r="B141" s="11"/>
      <c r="C141" s="14" t="str">
        <f>IF(B141="","",IFERROR(INDEX('Équipements'!$B$5:$B$34,MATCH(B141,'Équipements'!$A$5:$A$34,0)),"Code inconnu"))</f>
        <v/>
      </c>
      <c r="D141" s="17"/>
      <c r="E141" s="17"/>
      <c r="F141" s="15" t="str">
        <f>IF(OR(D141="",E141=""),"",ROUND((E141-D141)*24,2))</f>
        <v/>
      </c>
      <c r="G141" s="11"/>
      <c r="H141" s="11"/>
    </row>
    <row r="142" spans="1:8" x14ac:dyDescent="0.25">
      <c r="A142" s="11"/>
      <c r="B142" s="11"/>
      <c r="C142" s="14" t="str">
        <f>IF(B142="","",IFERROR(INDEX('Équipements'!$B$5:$B$34,MATCH(B142,'Équipements'!$A$5:$A$34,0)),"Code inconnu"))</f>
        <v/>
      </c>
      <c r="D142" s="17"/>
      <c r="E142" s="17"/>
      <c r="F142" s="15" t="str">
        <f>IF(OR(D142="",E142=""),"",ROUND((E142-D142)*24,2))</f>
        <v/>
      </c>
      <c r="G142" s="11"/>
      <c r="H142" s="11"/>
    </row>
    <row r="143" spans="1:8" x14ac:dyDescent="0.25">
      <c r="A143" s="11"/>
      <c r="B143" s="11"/>
      <c r="C143" s="14" t="str">
        <f>IF(B143="","",IFERROR(INDEX('Équipements'!$B$5:$B$34,MATCH(B143,'Équipements'!$A$5:$A$34,0)),"Code inconnu"))</f>
        <v/>
      </c>
      <c r="D143" s="17"/>
      <c r="E143" s="17"/>
      <c r="F143" s="15" t="str">
        <f>IF(OR(D143="",E143=""),"",ROUND((E143-D143)*24,2))</f>
        <v/>
      </c>
      <c r="G143" s="11"/>
      <c r="H143" s="11"/>
    </row>
    <row r="144" spans="1:8" x14ac:dyDescent="0.25">
      <c r="A144" s="11"/>
      <c r="B144" s="11"/>
      <c r="C144" s="14" t="str">
        <f>IF(B144="","",IFERROR(INDEX('Équipements'!$B$5:$B$34,MATCH(B144,'Équipements'!$A$5:$A$34,0)),"Code inconnu"))</f>
        <v/>
      </c>
      <c r="D144" s="17"/>
      <c r="E144" s="17"/>
      <c r="F144" s="15" t="str">
        <f>IF(OR(D144="",E144=""),"",ROUND((E144-D144)*24,2))</f>
        <v/>
      </c>
      <c r="G144" s="11"/>
      <c r="H144" s="11"/>
    </row>
    <row r="145" spans="1:8" x14ac:dyDescent="0.25">
      <c r="A145" s="11"/>
      <c r="B145" s="11"/>
      <c r="C145" s="14" t="str">
        <f>IF(B145="","",IFERROR(INDEX('Équipements'!$B$5:$B$34,MATCH(B145,'Équipements'!$A$5:$A$34,0)),"Code inconnu"))</f>
        <v/>
      </c>
      <c r="D145" s="17"/>
      <c r="E145" s="17"/>
      <c r="F145" s="15" t="str">
        <f>IF(OR(D145="",E145=""),"",ROUND((E145-D145)*24,2))</f>
        <v/>
      </c>
      <c r="G145" s="11"/>
      <c r="H145" s="11"/>
    </row>
    <row r="146" spans="1:8" x14ac:dyDescent="0.25">
      <c r="A146" s="11"/>
      <c r="B146" s="11"/>
      <c r="C146" s="14" t="str">
        <f>IF(B146="","",IFERROR(INDEX('Équipements'!$B$5:$B$34,MATCH(B146,'Équipements'!$A$5:$A$34,0)),"Code inconnu"))</f>
        <v/>
      </c>
      <c r="D146" s="17"/>
      <c r="E146" s="17"/>
      <c r="F146" s="15" t="str">
        <f>IF(OR(D146="",E146=""),"",ROUND((E146-D146)*24,2))</f>
        <v/>
      </c>
      <c r="G146" s="11"/>
      <c r="H146" s="11"/>
    </row>
    <row r="147" spans="1:8" x14ac:dyDescent="0.25">
      <c r="A147" s="11"/>
      <c r="B147" s="11"/>
      <c r="C147" s="14" t="str">
        <f>IF(B147="","",IFERROR(INDEX('Équipements'!$B$5:$B$34,MATCH(B147,'Équipements'!$A$5:$A$34,0)),"Code inconnu"))</f>
        <v/>
      </c>
      <c r="D147" s="17"/>
      <c r="E147" s="17"/>
      <c r="F147" s="15" t="str">
        <f>IF(OR(D147="",E147=""),"",ROUND((E147-D147)*24,2))</f>
        <v/>
      </c>
      <c r="G147" s="11"/>
      <c r="H147" s="11"/>
    </row>
    <row r="148" spans="1:8" x14ac:dyDescent="0.25">
      <c r="A148" s="11"/>
      <c r="B148" s="11"/>
      <c r="C148" s="14" t="str">
        <f>IF(B148="","",IFERROR(INDEX('Équipements'!$B$5:$B$34,MATCH(B148,'Équipements'!$A$5:$A$34,0)),"Code inconnu"))</f>
        <v/>
      </c>
      <c r="D148" s="17"/>
      <c r="E148" s="17"/>
      <c r="F148" s="15" t="str">
        <f>IF(OR(D148="",E148=""),"",ROUND((E148-D148)*24,2))</f>
        <v/>
      </c>
      <c r="G148" s="11"/>
      <c r="H148" s="11"/>
    </row>
    <row r="149" spans="1:8" x14ac:dyDescent="0.25">
      <c r="A149" s="11"/>
      <c r="B149" s="11"/>
      <c r="C149" s="14" t="str">
        <f>IF(B149="","",IFERROR(INDEX('Équipements'!$B$5:$B$34,MATCH(B149,'Équipements'!$A$5:$A$34,0)),"Code inconnu"))</f>
        <v/>
      </c>
      <c r="D149" s="17"/>
      <c r="E149" s="17"/>
      <c r="F149" s="15" t="str">
        <f>IF(OR(D149="",E149=""),"",ROUND((E149-D149)*24,2))</f>
        <v/>
      </c>
      <c r="G149" s="11"/>
      <c r="H149" s="11"/>
    </row>
    <row r="150" spans="1:8" x14ac:dyDescent="0.25">
      <c r="A150" s="11"/>
      <c r="B150" s="11"/>
      <c r="C150" s="14" t="str">
        <f>IF(B150="","",IFERROR(INDEX('Équipements'!$B$5:$B$34,MATCH(B150,'Équipements'!$A$5:$A$34,0)),"Code inconnu"))</f>
        <v/>
      </c>
      <c r="D150" s="17"/>
      <c r="E150" s="17"/>
      <c r="F150" s="15" t="str">
        <f>IF(OR(D150="",E150=""),"",ROUND((E150-D150)*24,2))</f>
        <v/>
      </c>
      <c r="G150" s="11"/>
      <c r="H150" s="11"/>
    </row>
    <row r="151" spans="1:8" x14ac:dyDescent="0.25">
      <c r="A151" s="11"/>
      <c r="B151" s="11"/>
      <c r="C151" s="14" t="str">
        <f>IF(B151="","",IFERROR(INDEX('Équipements'!$B$5:$B$34,MATCH(B151,'Équipements'!$A$5:$A$34,0)),"Code inconnu"))</f>
        <v/>
      </c>
      <c r="D151" s="17"/>
      <c r="E151" s="17"/>
      <c r="F151" s="15" t="str">
        <f>IF(OR(D151="",E151=""),"",ROUND((E151-D151)*24,2))</f>
        <v/>
      </c>
      <c r="G151" s="11"/>
      <c r="H151" s="11"/>
    </row>
    <row r="152" spans="1:8" x14ac:dyDescent="0.25">
      <c r="A152" s="11"/>
      <c r="B152" s="11"/>
      <c r="C152" s="14" t="str">
        <f>IF(B152="","",IFERROR(INDEX('Équipements'!$B$5:$B$34,MATCH(B152,'Équipements'!$A$5:$A$34,0)),"Code inconnu"))</f>
        <v/>
      </c>
      <c r="D152" s="17"/>
      <c r="E152" s="17"/>
      <c r="F152" s="15" t="str">
        <f>IF(OR(D152="",E152=""),"",ROUND((E152-D152)*24,2))</f>
        <v/>
      </c>
      <c r="G152" s="11"/>
      <c r="H152" s="11"/>
    </row>
    <row r="153" spans="1:8" x14ac:dyDescent="0.25">
      <c r="A153" s="11"/>
      <c r="B153" s="11"/>
      <c r="C153" s="14" t="str">
        <f>IF(B153="","",IFERROR(INDEX('Équipements'!$B$5:$B$34,MATCH(B153,'Équipements'!$A$5:$A$34,0)),"Code inconnu"))</f>
        <v/>
      </c>
      <c r="D153" s="17"/>
      <c r="E153" s="17"/>
      <c r="F153" s="15" t="str">
        <f>IF(OR(D153="",E153=""),"",ROUND((E153-D153)*24,2))</f>
        <v/>
      </c>
      <c r="G153" s="11"/>
      <c r="H153" s="11"/>
    </row>
    <row r="154" spans="1:8" x14ac:dyDescent="0.25">
      <c r="A154" s="11"/>
      <c r="B154" s="11"/>
      <c r="C154" s="14" t="str">
        <f>IF(B154="","",IFERROR(INDEX('Équipements'!$B$5:$B$34,MATCH(B154,'Équipements'!$A$5:$A$34,0)),"Code inconnu"))</f>
        <v/>
      </c>
      <c r="D154" s="17"/>
      <c r="E154" s="17"/>
      <c r="F154" s="15" t="str">
        <f>IF(OR(D154="",E154=""),"",ROUND((E154-D154)*24,2))</f>
        <v/>
      </c>
      <c r="G154" s="11"/>
      <c r="H154" s="11"/>
    </row>
    <row r="155" spans="1:8" x14ac:dyDescent="0.25">
      <c r="A155" s="11"/>
      <c r="B155" s="11"/>
      <c r="C155" s="14" t="str">
        <f>IF(B155="","",IFERROR(INDEX('Équipements'!$B$5:$B$34,MATCH(B155,'Équipements'!$A$5:$A$34,0)),"Code inconnu"))</f>
        <v/>
      </c>
      <c r="D155" s="17"/>
      <c r="E155" s="17"/>
      <c r="F155" s="15" t="str">
        <f>IF(OR(D155="",E155=""),"",ROUND((E155-D155)*24,2))</f>
        <v/>
      </c>
      <c r="G155" s="11"/>
      <c r="H155" s="11"/>
    </row>
    <row r="156" spans="1:8" x14ac:dyDescent="0.25">
      <c r="A156" s="11"/>
      <c r="B156" s="11"/>
      <c r="C156" s="14" t="str">
        <f>IF(B156="","",IFERROR(INDEX('Équipements'!$B$5:$B$34,MATCH(B156,'Équipements'!$A$5:$A$34,0)),"Code inconnu"))</f>
        <v/>
      </c>
      <c r="D156" s="17"/>
      <c r="E156" s="17"/>
      <c r="F156" s="15" t="str">
        <f>IF(OR(D156="",E156=""),"",ROUND((E156-D156)*24,2))</f>
        <v/>
      </c>
      <c r="G156" s="11"/>
      <c r="H156" s="11"/>
    </row>
    <row r="157" spans="1:8" x14ac:dyDescent="0.25">
      <c r="A157" s="11"/>
      <c r="B157" s="11"/>
      <c r="C157" s="14" t="str">
        <f>IF(B157="","",IFERROR(INDEX('Équipements'!$B$5:$B$34,MATCH(B157,'Équipements'!$A$5:$A$34,0)),"Code inconnu"))</f>
        <v/>
      </c>
      <c r="D157" s="17"/>
      <c r="E157" s="17"/>
      <c r="F157" s="15" t="str">
        <f>IF(OR(D157="",E157=""),"",ROUND((E157-D157)*24,2))</f>
        <v/>
      </c>
      <c r="G157" s="11"/>
      <c r="H157" s="11"/>
    </row>
    <row r="158" spans="1:8" x14ac:dyDescent="0.25">
      <c r="A158" s="11"/>
      <c r="B158" s="11"/>
      <c r="C158" s="14" t="str">
        <f>IF(B158="","",IFERROR(INDEX('Équipements'!$B$5:$B$34,MATCH(B158,'Équipements'!$A$5:$A$34,0)),"Code inconnu"))</f>
        <v/>
      </c>
      <c r="D158" s="17"/>
      <c r="E158" s="17"/>
      <c r="F158" s="15" t="str">
        <f>IF(OR(D158="",E158=""),"",ROUND((E158-D158)*24,2))</f>
        <v/>
      </c>
      <c r="G158" s="11"/>
      <c r="H158" s="11"/>
    </row>
    <row r="159" spans="1:8" x14ac:dyDescent="0.25">
      <c r="A159" s="11"/>
      <c r="B159" s="11"/>
      <c r="C159" s="14" t="str">
        <f>IF(B159="","",IFERROR(INDEX('Équipements'!$B$5:$B$34,MATCH(B159,'Équipements'!$A$5:$A$34,0)),"Code inconnu"))</f>
        <v/>
      </c>
      <c r="D159" s="17"/>
      <c r="E159" s="17"/>
      <c r="F159" s="15" t="str">
        <f>IF(OR(D159="",E159=""),"",ROUND((E159-D159)*24,2))</f>
        <v/>
      </c>
      <c r="G159" s="11"/>
      <c r="H159" s="11"/>
    </row>
    <row r="160" spans="1:8" x14ac:dyDescent="0.25">
      <c r="A160" s="11"/>
      <c r="B160" s="11"/>
      <c r="C160" s="14" t="str">
        <f>IF(B160="","",IFERROR(INDEX('Équipements'!$B$5:$B$34,MATCH(B160,'Équipements'!$A$5:$A$34,0)),"Code inconnu"))</f>
        <v/>
      </c>
      <c r="D160" s="17"/>
      <c r="E160" s="17"/>
      <c r="F160" s="15" t="str">
        <f>IF(OR(D160="",E160=""),"",ROUND((E160-D160)*24,2))</f>
        <v/>
      </c>
      <c r="G160" s="11"/>
      <c r="H160" s="11"/>
    </row>
    <row r="161" spans="1:8" x14ac:dyDescent="0.25">
      <c r="A161" s="11"/>
      <c r="B161" s="11"/>
      <c r="C161" s="14" t="str">
        <f>IF(B161="","",IFERROR(INDEX('Équipements'!$B$5:$B$34,MATCH(B161,'Équipements'!$A$5:$A$34,0)),"Code inconnu"))</f>
        <v/>
      </c>
      <c r="D161" s="17"/>
      <c r="E161" s="17"/>
      <c r="F161" s="15" t="str">
        <f>IF(OR(D161="",E161=""),"",ROUND((E161-D161)*24,2))</f>
        <v/>
      </c>
      <c r="G161" s="11"/>
      <c r="H161" s="11"/>
    </row>
    <row r="162" spans="1:8" x14ac:dyDescent="0.25">
      <c r="A162" s="11"/>
      <c r="B162" s="11"/>
      <c r="C162" s="14" t="str">
        <f>IF(B162="","",IFERROR(INDEX('Équipements'!$B$5:$B$34,MATCH(B162,'Équipements'!$A$5:$A$34,0)),"Code inconnu"))</f>
        <v/>
      </c>
      <c r="D162" s="17"/>
      <c r="E162" s="17"/>
      <c r="F162" s="15" t="str">
        <f>IF(OR(D162="",E162=""),"",ROUND((E162-D162)*24,2))</f>
        <v/>
      </c>
      <c r="G162" s="11"/>
      <c r="H162" s="11"/>
    </row>
    <row r="163" spans="1:8" x14ac:dyDescent="0.25">
      <c r="A163" s="11"/>
      <c r="B163" s="11"/>
      <c r="C163" s="14" t="str">
        <f>IF(B163="","",IFERROR(INDEX('Équipements'!$B$5:$B$34,MATCH(B163,'Équipements'!$A$5:$A$34,0)),"Code inconnu"))</f>
        <v/>
      </c>
      <c r="D163" s="17"/>
      <c r="E163" s="17"/>
      <c r="F163" s="15" t="str">
        <f>IF(OR(D163="",E163=""),"",ROUND((E163-D163)*24,2))</f>
        <v/>
      </c>
      <c r="G163" s="11"/>
      <c r="H163" s="11"/>
    </row>
    <row r="164" spans="1:8" x14ac:dyDescent="0.25">
      <c r="A164" s="11"/>
      <c r="B164" s="11"/>
      <c r="C164" s="14" t="str">
        <f>IF(B164="","",IFERROR(INDEX('Équipements'!$B$5:$B$34,MATCH(B164,'Équipements'!$A$5:$A$34,0)),"Code inconnu"))</f>
        <v/>
      </c>
      <c r="D164" s="17"/>
      <c r="E164" s="17"/>
      <c r="F164" s="15" t="str">
        <f>IF(OR(D164="",E164=""),"",ROUND((E164-D164)*24,2))</f>
        <v/>
      </c>
      <c r="G164" s="11"/>
      <c r="H164" s="11"/>
    </row>
    <row r="165" spans="1:8" x14ac:dyDescent="0.25">
      <c r="A165" s="11"/>
      <c r="B165" s="11"/>
      <c r="C165" s="14" t="str">
        <f>IF(B165="","",IFERROR(INDEX('Équipements'!$B$5:$B$34,MATCH(B165,'Équipements'!$A$5:$A$34,0)),"Code inconnu"))</f>
        <v/>
      </c>
      <c r="D165" s="17"/>
      <c r="E165" s="17"/>
      <c r="F165" s="15" t="str">
        <f>IF(OR(D165="",E165=""),"",ROUND((E165-D165)*24,2))</f>
        <v/>
      </c>
      <c r="G165" s="11"/>
      <c r="H165" s="11"/>
    </row>
    <row r="166" spans="1:8" x14ac:dyDescent="0.25">
      <c r="A166" s="11"/>
      <c r="B166" s="11"/>
      <c r="C166" s="14" t="str">
        <f>IF(B166="","",IFERROR(INDEX('Équipements'!$B$5:$B$34,MATCH(B166,'Équipements'!$A$5:$A$34,0)),"Code inconnu"))</f>
        <v/>
      </c>
      <c r="D166" s="17"/>
      <c r="E166" s="17"/>
      <c r="F166" s="15" t="str">
        <f>IF(OR(D166="",E166=""),"",ROUND((E166-D166)*24,2))</f>
        <v/>
      </c>
      <c r="G166" s="11"/>
      <c r="H166" s="11"/>
    </row>
    <row r="167" spans="1:8" x14ac:dyDescent="0.25">
      <c r="A167" s="11"/>
      <c r="B167" s="11"/>
      <c r="C167" s="14" t="str">
        <f>IF(B167="","",IFERROR(INDEX('Équipements'!$B$5:$B$34,MATCH(B167,'Équipements'!$A$5:$A$34,0)),"Code inconnu"))</f>
        <v/>
      </c>
      <c r="D167" s="17"/>
      <c r="E167" s="17"/>
      <c r="F167" s="15" t="str">
        <f>IF(OR(D167="",E167=""),"",ROUND((E167-D167)*24,2))</f>
        <v/>
      </c>
      <c r="G167" s="11"/>
      <c r="H167" s="11"/>
    </row>
    <row r="168" spans="1:8" x14ac:dyDescent="0.25">
      <c r="A168" s="11"/>
      <c r="B168" s="11"/>
      <c r="C168" s="14" t="str">
        <f>IF(B168="","",IFERROR(INDEX('Équipements'!$B$5:$B$34,MATCH(B168,'Équipements'!$A$5:$A$34,0)),"Code inconnu"))</f>
        <v/>
      </c>
      <c r="D168" s="17"/>
      <c r="E168" s="17"/>
      <c r="F168" s="15" t="str">
        <f>IF(OR(D168="",E168=""),"",ROUND((E168-D168)*24,2))</f>
        <v/>
      </c>
      <c r="G168" s="11"/>
      <c r="H168" s="11"/>
    </row>
    <row r="169" spans="1:8" x14ac:dyDescent="0.25">
      <c r="A169" s="11"/>
      <c r="B169" s="11"/>
      <c r="C169" s="14" t="str">
        <f>IF(B169="","",IFERROR(INDEX('Équipements'!$B$5:$B$34,MATCH(B169,'Équipements'!$A$5:$A$34,0)),"Code inconnu"))</f>
        <v/>
      </c>
      <c r="D169" s="17"/>
      <c r="E169" s="17"/>
      <c r="F169" s="15" t="str">
        <f>IF(OR(D169="",E169=""),"",ROUND((E169-D169)*24,2))</f>
        <v/>
      </c>
      <c r="G169" s="11"/>
      <c r="H169" s="11"/>
    </row>
    <row r="170" spans="1:8" x14ac:dyDescent="0.25">
      <c r="A170" s="11"/>
      <c r="B170" s="11"/>
      <c r="C170" s="14" t="str">
        <f>IF(B170="","",IFERROR(INDEX('Équipements'!$B$5:$B$34,MATCH(B170,'Équipements'!$A$5:$A$34,0)),"Code inconnu"))</f>
        <v/>
      </c>
      <c r="D170" s="17"/>
      <c r="E170" s="17"/>
      <c r="F170" s="15" t="str">
        <f>IF(OR(D170="",E170=""),"",ROUND((E170-D170)*24,2))</f>
        <v/>
      </c>
      <c r="G170" s="11"/>
      <c r="H170" s="11"/>
    </row>
    <row r="171" spans="1:8" x14ac:dyDescent="0.25">
      <c r="A171" s="11"/>
      <c r="B171" s="11"/>
      <c r="C171" s="14" t="str">
        <f>IF(B171="","",IFERROR(INDEX('Équipements'!$B$5:$B$34,MATCH(B171,'Équipements'!$A$5:$A$34,0)),"Code inconnu"))</f>
        <v/>
      </c>
      <c r="D171" s="17"/>
      <c r="E171" s="17"/>
      <c r="F171" s="15" t="str">
        <f>IF(OR(D171="",E171=""),"",ROUND((E171-D171)*24,2))</f>
        <v/>
      </c>
      <c r="G171" s="11"/>
      <c r="H171" s="11"/>
    </row>
    <row r="172" spans="1:8" x14ac:dyDescent="0.25">
      <c r="A172" s="11"/>
      <c r="B172" s="11"/>
      <c r="C172" s="14" t="str">
        <f>IF(B172="","",IFERROR(INDEX('Équipements'!$B$5:$B$34,MATCH(B172,'Équipements'!$A$5:$A$34,0)),"Code inconnu"))</f>
        <v/>
      </c>
      <c r="D172" s="17"/>
      <c r="E172" s="17"/>
      <c r="F172" s="15" t="str">
        <f>IF(OR(D172="",E172=""),"",ROUND((E172-D172)*24,2))</f>
        <v/>
      </c>
      <c r="G172" s="11"/>
      <c r="H172" s="11"/>
    </row>
    <row r="173" spans="1:8" x14ac:dyDescent="0.25">
      <c r="A173" s="11"/>
      <c r="B173" s="11"/>
      <c r="C173" s="14" t="str">
        <f>IF(B173="","",IFERROR(INDEX('Équipements'!$B$5:$B$34,MATCH(B173,'Équipements'!$A$5:$A$34,0)),"Code inconnu"))</f>
        <v/>
      </c>
      <c r="D173" s="17"/>
      <c r="E173" s="17"/>
      <c r="F173" s="15" t="str">
        <f>IF(OR(D173="",E173=""),"",ROUND((E173-D173)*24,2))</f>
        <v/>
      </c>
      <c r="G173" s="11"/>
      <c r="H173" s="11"/>
    </row>
    <row r="174" spans="1:8" x14ac:dyDescent="0.25">
      <c r="A174" s="11"/>
      <c r="B174" s="11"/>
      <c r="C174" s="14" t="str">
        <f>IF(B174="","",IFERROR(INDEX('Équipements'!$B$5:$B$34,MATCH(B174,'Équipements'!$A$5:$A$34,0)),"Code inconnu"))</f>
        <v/>
      </c>
      <c r="D174" s="17"/>
      <c r="E174" s="17"/>
      <c r="F174" s="15" t="str">
        <f>IF(OR(D174="",E174=""),"",ROUND((E174-D174)*24,2))</f>
        <v/>
      </c>
      <c r="G174" s="11"/>
      <c r="H174" s="11"/>
    </row>
    <row r="175" spans="1:8" x14ac:dyDescent="0.25">
      <c r="A175" s="11"/>
      <c r="B175" s="11"/>
      <c r="C175" s="14" t="str">
        <f>IF(B175="","",IFERROR(INDEX('Équipements'!$B$5:$B$34,MATCH(B175,'Équipements'!$A$5:$A$34,0)),"Code inconnu"))</f>
        <v/>
      </c>
      <c r="D175" s="17"/>
      <c r="E175" s="17"/>
      <c r="F175" s="15" t="str">
        <f>IF(OR(D175="",E175=""),"",ROUND((E175-D175)*24,2))</f>
        <v/>
      </c>
      <c r="G175" s="11"/>
      <c r="H175" s="11"/>
    </row>
    <row r="176" spans="1:8" x14ac:dyDescent="0.25">
      <c r="A176" s="11"/>
      <c r="B176" s="11"/>
      <c r="C176" s="14" t="str">
        <f>IF(B176="","",IFERROR(INDEX('Équipements'!$B$5:$B$34,MATCH(B176,'Équipements'!$A$5:$A$34,0)),"Code inconnu"))</f>
        <v/>
      </c>
      <c r="D176" s="17"/>
      <c r="E176" s="17"/>
      <c r="F176" s="15" t="str">
        <f>IF(OR(D176="",E176=""),"",ROUND((E176-D176)*24,2))</f>
        <v/>
      </c>
      <c r="G176" s="11"/>
      <c r="H176" s="11"/>
    </row>
    <row r="177" spans="1:8" x14ac:dyDescent="0.25">
      <c r="A177" s="11"/>
      <c r="B177" s="11"/>
      <c r="C177" s="14" t="str">
        <f>IF(B177="","",IFERROR(INDEX('Équipements'!$B$5:$B$34,MATCH(B177,'Équipements'!$A$5:$A$34,0)),"Code inconnu"))</f>
        <v/>
      </c>
      <c r="D177" s="17"/>
      <c r="E177" s="17"/>
      <c r="F177" s="15" t="str">
        <f>IF(OR(D177="",E177=""),"",ROUND((E177-D177)*24,2))</f>
        <v/>
      </c>
      <c r="G177" s="11"/>
      <c r="H177" s="11"/>
    </row>
    <row r="178" spans="1:8" x14ac:dyDescent="0.25">
      <c r="A178" s="11"/>
      <c r="B178" s="11"/>
      <c r="C178" s="14" t="str">
        <f>IF(B178="","",IFERROR(INDEX('Équipements'!$B$5:$B$34,MATCH(B178,'Équipements'!$A$5:$A$34,0)),"Code inconnu"))</f>
        <v/>
      </c>
      <c r="D178" s="17"/>
      <c r="E178" s="17"/>
      <c r="F178" s="15" t="str">
        <f>IF(OR(D178="",E178=""),"",ROUND((E178-D178)*24,2))</f>
        <v/>
      </c>
      <c r="G178" s="11"/>
      <c r="H178" s="11"/>
    </row>
    <row r="179" spans="1:8" x14ac:dyDescent="0.25">
      <c r="A179" s="11"/>
      <c r="B179" s="11"/>
      <c r="C179" s="14" t="str">
        <f>IF(B179="","",IFERROR(INDEX('Équipements'!$B$5:$B$34,MATCH(B179,'Équipements'!$A$5:$A$34,0)),"Code inconnu"))</f>
        <v/>
      </c>
      <c r="D179" s="17"/>
      <c r="E179" s="17"/>
      <c r="F179" s="15" t="str">
        <f>IF(OR(D179="",E179=""),"",ROUND((E179-D179)*24,2))</f>
        <v/>
      </c>
      <c r="G179" s="11"/>
      <c r="H179" s="11"/>
    </row>
    <row r="180" spans="1:8" x14ac:dyDescent="0.25">
      <c r="A180" s="11"/>
      <c r="B180" s="11"/>
      <c r="C180" s="14" t="str">
        <f>IF(B180="","",IFERROR(INDEX('Équipements'!$B$5:$B$34,MATCH(B180,'Équipements'!$A$5:$A$34,0)),"Code inconnu"))</f>
        <v/>
      </c>
      <c r="D180" s="17"/>
      <c r="E180" s="17"/>
      <c r="F180" s="15" t="str">
        <f>IF(OR(D180="",E180=""),"",ROUND((E180-D180)*24,2))</f>
        <v/>
      </c>
      <c r="G180" s="11"/>
      <c r="H180" s="11"/>
    </row>
    <row r="181" spans="1:8" x14ac:dyDescent="0.25">
      <c r="A181" s="11"/>
      <c r="B181" s="11"/>
      <c r="C181" s="14" t="str">
        <f>IF(B181="","",IFERROR(INDEX('Équipements'!$B$5:$B$34,MATCH(B181,'Équipements'!$A$5:$A$34,0)),"Code inconnu"))</f>
        <v/>
      </c>
      <c r="D181" s="17"/>
      <c r="E181" s="17"/>
      <c r="F181" s="15" t="str">
        <f>IF(OR(D181="",E181=""),"",ROUND((E181-D181)*24,2))</f>
        <v/>
      </c>
      <c r="G181" s="11"/>
      <c r="H181" s="11"/>
    </row>
    <row r="182" spans="1:8" x14ac:dyDescent="0.25">
      <c r="A182" s="11"/>
      <c r="B182" s="11"/>
      <c r="C182" s="14" t="str">
        <f>IF(B182="","",IFERROR(INDEX('Équipements'!$B$5:$B$34,MATCH(B182,'Équipements'!$A$5:$A$34,0)),"Code inconnu"))</f>
        <v/>
      </c>
      <c r="D182" s="17"/>
      <c r="E182" s="17"/>
      <c r="F182" s="15" t="str">
        <f>IF(OR(D182="",E182=""),"",ROUND((E182-D182)*24,2))</f>
        <v/>
      </c>
      <c r="G182" s="11"/>
      <c r="H182" s="11"/>
    </row>
    <row r="183" spans="1:8" x14ac:dyDescent="0.25">
      <c r="A183" s="11"/>
      <c r="B183" s="11"/>
      <c r="C183" s="14" t="str">
        <f>IF(B183="","",IFERROR(INDEX('Équipements'!$B$5:$B$34,MATCH(B183,'Équipements'!$A$5:$A$34,0)),"Code inconnu"))</f>
        <v/>
      </c>
      <c r="D183" s="17"/>
      <c r="E183" s="17"/>
      <c r="F183" s="15" t="str">
        <f>IF(OR(D183="",E183=""),"",ROUND((E183-D183)*24,2))</f>
        <v/>
      </c>
      <c r="G183" s="11"/>
      <c r="H183" s="11"/>
    </row>
    <row r="184" spans="1:8" x14ac:dyDescent="0.25">
      <c r="A184" s="11"/>
      <c r="B184" s="11"/>
      <c r="C184" s="14" t="str">
        <f>IF(B184="","",IFERROR(INDEX('Équipements'!$B$5:$B$34,MATCH(B184,'Équipements'!$A$5:$A$34,0)),"Code inconnu"))</f>
        <v/>
      </c>
      <c r="D184" s="17"/>
      <c r="E184" s="17"/>
      <c r="F184" s="15" t="str">
        <f>IF(OR(D184="",E184=""),"",ROUND((E184-D184)*24,2))</f>
        <v/>
      </c>
      <c r="G184" s="11"/>
      <c r="H184" s="11"/>
    </row>
    <row r="185" spans="1:8" x14ac:dyDescent="0.25">
      <c r="A185" s="11"/>
      <c r="B185" s="11"/>
      <c r="C185" s="14" t="str">
        <f>IF(B185="","",IFERROR(INDEX('Équipements'!$B$5:$B$34,MATCH(B185,'Équipements'!$A$5:$A$34,0)),"Code inconnu"))</f>
        <v/>
      </c>
      <c r="D185" s="17"/>
      <c r="E185" s="17"/>
      <c r="F185" s="15" t="str">
        <f>IF(OR(D185="",E185=""),"",ROUND((E185-D185)*24,2))</f>
        <v/>
      </c>
      <c r="G185" s="11"/>
      <c r="H185" s="11"/>
    </row>
    <row r="186" spans="1:8" x14ac:dyDescent="0.25">
      <c r="A186" s="11"/>
      <c r="B186" s="11"/>
      <c r="C186" s="14" t="str">
        <f>IF(B186="","",IFERROR(INDEX('Équipements'!$B$5:$B$34,MATCH(B186,'Équipements'!$A$5:$A$34,0)),"Code inconnu"))</f>
        <v/>
      </c>
      <c r="D186" s="17"/>
      <c r="E186" s="17"/>
      <c r="F186" s="15" t="str">
        <f>IF(OR(D186="",E186=""),"",ROUND((E186-D186)*24,2))</f>
        <v/>
      </c>
      <c r="G186" s="11"/>
      <c r="H186" s="11"/>
    </row>
    <row r="187" spans="1:8" x14ac:dyDescent="0.25">
      <c r="A187" s="11"/>
      <c r="B187" s="11"/>
      <c r="C187" s="14" t="str">
        <f>IF(B187="","",IFERROR(INDEX('Équipements'!$B$5:$B$34,MATCH(B187,'Équipements'!$A$5:$A$34,0)),"Code inconnu"))</f>
        <v/>
      </c>
      <c r="D187" s="17"/>
      <c r="E187" s="17"/>
      <c r="F187" s="15" t="str">
        <f>IF(OR(D187="",E187=""),"",ROUND((E187-D187)*24,2))</f>
        <v/>
      </c>
      <c r="G187" s="11"/>
      <c r="H187" s="11"/>
    </row>
    <row r="188" spans="1:8" x14ac:dyDescent="0.25">
      <c r="A188" s="11"/>
      <c r="B188" s="11"/>
      <c r="C188" s="14" t="str">
        <f>IF(B188="","",IFERROR(INDEX('Équipements'!$B$5:$B$34,MATCH(B188,'Équipements'!$A$5:$A$34,0)),"Code inconnu"))</f>
        <v/>
      </c>
      <c r="D188" s="17"/>
      <c r="E188" s="17"/>
      <c r="F188" s="15" t="str">
        <f>IF(OR(D188="",E188=""),"",ROUND((E188-D188)*24,2))</f>
        <v/>
      </c>
      <c r="G188" s="11"/>
      <c r="H188" s="11"/>
    </row>
    <row r="189" spans="1:8" x14ac:dyDescent="0.25">
      <c r="A189" s="11"/>
      <c r="B189" s="11"/>
      <c r="C189" s="14" t="str">
        <f>IF(B189="","",IFERROR(INDEX('Équipements'!$B$5:$B$34,MATCH(B189,'Équipements'!$A$5:$A$34,0)),"Code inconnu"))</f>
        <v/>
      </c>
      <c r="D189" s="17"/>
      <c r="E189" s="17"/>
      <c r="F189" s="15" t="str">
        <f>IF(OR(D189="",E189=""),"",ROUND((E189-D189)*24,2))</f>
        <v/>
      </c>
      <c r="G189" s="11"/>
      <c r="H189" s="11"/>
    </row>
    <row r="190" spans="1:8" x14ac:dyDescent="0.25">
      <c r="A190" s="11"/>
      <c r="B190" s="11"/>
      <c r="C190" s="14" t="str">
        <f>IF(B190="","",IFERROR(INDEX('Équipements'!$B$5:$B$34,MATCH(B190,'Équipements'!$A$5:$A$34,0)),"Code inconnu"))</f>
        <v/>
      </c>
      <c r="D190" s="17"/>
      <c r="E190" s="17"/>
      <c r="F190" s="15" t="str">
        <f>IF(OR(D190="",E190=""),"",ROUND((E190-D190)*24,2))</f>
        <v/>
      </c>
      <c r="G190" s="11"/>
      <c r="H190" s="11"/>
    </row>
    <row r="191" spans="1:8" x14ac:dyDescent="0.25">
      <c r="A191" s="11"/>
      <c r="B191" s="11"/>
      <c r="C191" s="14" t="str">
        <f>IF(B191="","",IFERROR(INDEX('Équipements'!$B$5:$B$34,MATCH(B191,'Équipements'!$A$5:$A$34,0)),"Code inconnu"))</f>
        <v/>
      </c>
      <c r="D191" s="17"/>
      <c r="E191" s="17"/>
      <c r="F191" s="15" t="str">
        <f>IF(OR(D191="",E191=""),"",ROUND((E191-D191)*24,2))</f>
        <v/>
      </c>
      <c r="G191" s="11"/>
      <c r="H191" s="11"/>
    </row>
    <row r="192" spans="1:8" x14ac:dyDescent="0.25">
      <c r="A192" s="11"/>
      <c r="B192" s="11"/>
      <c r="C192" s="14" t="str">
        <f>IF(B192="","",IFERROR(INDEX('Équipements'!$B$5:$B$34,MATCH(B192,'Équipements'!$A$5:$A$34,0)),"Code inconnu"))</f>
        <v/>
      </c>
      <c r="D192" s="17"/>
      <c r="E192" s="17"/>
      <c r="F192" s="15" t="str">
        <f>IF(OR(D192="",E192=""),"",ROUND((E192-D192)*24,2))</f>
        <v/>
      </c>
      <c r="G192" s="11"/>
      <c r="H192" s="11"/>
    </row>
    <row r="193" spans="1:8" x14ac:dyDescent="0.25">
      <c r="A193" s="11"/>
      <c r="B193" s="11"/>
      <c r="C193" s="14" t="str">
        <f>IF(B193="","",IFERROR(INDEX('Équipements'!$B$5:$B$34,MATCH(B193,'Équipements'!$A$5:$A$34,0)),"Code inconnu"))</f>
        <v/>
      </c>
      <c r="D193" s="17"/>
      <c r="E193" s="17"/>
      <c r="F193" s="15" t="str">
        <f>IF(OR(D193="",E193=""),"",ROUND((E193-D193)*24,2))</f>
        <v/>
      </c>
      <c r="G193" s="11"/>
      <c r="H193" s="11"/>
    </row>
    <row r="194" spans="1:8" x14ac:dyDescent="0.25">
      <c r="A194" s="11"/>
      <c r="B194" s="11"/>
      <c r="C194" s="14" t="str">
        <f>IF(B194="","",IFERROR(INDEX('Équipements'!$B$5:$B$34,MATCH(B194,'Équipements'!$A$5:$A$34,0)),"Code inconnu"))</f>
        <v/>
      </c>
      <c r="D194" s="17"/>
      <c r="E194" s="17"/>
      <c r="F194" s="15" t="str">
        <f>IF(OR(D194="",E194=""),"",ROUND((E194-D194)*24,2))</f>
        <v/>
      </c>
      <c r="G194" s="11"/>
      <c r="H194" s="11"/>
    </row>
    <row r="195" spans="1:8" x14ac:dyDescent="0.25">
      <c r="A195" s="11"/>
      <c r="B195" s="11"/>
      <c r="C195" s="14" t="str">
        <f>IF(B195="","",IFERROR(INDEX('Équipements'!$B$5:$B$34,MATCH(B195,'Équipements'!$A$5:$A$34,0)),"Code inconnu"))</f>
        <v/>
      </c>
      <c r="D195" s="17"/>
      <c r="E195" s="17"/>
      <c r="F195" s="15" t="str">
        <f>IF(OR(D195="",E195=""),"",ROUND((E195-D195)*24,2))</f>
        <v/>
      </c>
      <c r="G195" s="11"/>
      <c r="H195" s="11"/>
    </row>
    <row r="196" spans="1:8" x14ac:dyDescent="0.25">
      <c r="A196" s="11"/>
      <c r="B196" s="11"/>
      <c r="C196" s="14" t="str">
        <f>IF(B196="","",IFERROR(INDEX('Équipements'!$B$5:$B$34,MATCH(B196,'Équipements'!$A$5:$A$34,0)),"Code inconnu"))</f>
        <v/>
      </c>
      <c r="D196" s="17"/>
      <c r="E196" s="17"/>
      <c r="F196" s="15" t="str">
        <f>IF(OR(D196="",E196=""),"",ROUND((E196-D196)*24,2))</f>
        <v/>
      </c>
      <c r="G196" s="11"/>
      <c r="H196" s="11"/>
    </row>
    <row r="197" spans="1:8" x14ac:dyDescent="0.25">
      <c r="A197" s="11"/>
      <c r="B197" s="11"/>
      <c r="C197" s="14" t="str">
        <f>IF(B197="","",IFERROR(INDEX('Équipements'!$B$5:$B$34,MATCH(B197,'Équipements'!$A$5:$A$34,0)),"Code inconnu"))</f>
        <v/>
      </c>
      <c r="D197" s="17"/>
      <c r="E197" s="17"/>
      <c r="F197" s="15" t="str">
        <f>IF(OR(D197="",E197=""),"",ROUND((E197-D197)*24,2))</f>
        <v/>
      </c>
      <c r="G197" s="11"/>
      <c r="H197" s="11"/>
    </row>
    <row r="198" spans="1:8" x14ac:dyDescent="0.25">
      <c r="A198" s="11"/>
      <c r="B198" s="11"/>
      <c r="C198" s="14" t="str">
        <f>IF(B198="","",IFERROR(INDEX('Équipements'!$B$5:$B$34,MATCH(B198,'Équipements'!$A$5:$A$34,0)),"Code inconnu"))</f>
        <v/>
      </c>
      <c r="D198" s="17"/>
      <c r="E198" s="17"/>
      <c r="F198" s="15" t="str">
        <f>IF(OR(D198="",E198=""),"",ROUND((E198-D198)*24,2))</f>
        <v/>
      </c>
      <c r="G198" s="11"/>
      <c r="H198" s="11"/>
    </row>
    <row r="199" spans="1:8" x14ac:dyDescent="0.25">
      <c r="A199" s="11"/>
      <c r="B199" s="11"/>
      <c r="C199" s="14" t="str">
        <f>IF(B199="","",IFERROR(INDEX('Équipements'!$B$5:$B$34,MATCH(B199,'Équipements'!$A$5:$A$34,0)),"Code inconnu"))</f>
        <v/>
      </c>
      <c r="D199" s="17"/>
      <c r="E199" s="17"/>
      <c r="F199" s="15" t="str">
        <f>IF(OR(D199="",E199=""),"",ROUND((E199-D199)*24,2))</f>
        <v/>
      </c>
      <c r="G199" s="11"/>
      <c r="H199" s="11"/>
    </row>
    <row r="200" spans="1:8" x14ac:dyDescent="0.25">
      <c r="A200" s="11"/>
      <c r="B200" s="11"/>
      <c r="C200" s="14" t="str">
        <f>IF(B200="","",IFERROR(INDEX('Équipements'!$B$5:$B$34,MATCH(B200,'Équipements'!$A$5:$A$34,0)),"Code inconnu"))</f>
        <v/>
      </c>
      <c r="D200" s="17"/>
      <c r="E200" s="17"/>
      <c r="F200" s="15" t="str">
        <f>IF(OR(D200="",E200=""),"",ROUND((E200-D200)*24,2))</f>
        <v/>
      </c>
      <c r="G200" s="11"/>
      <c r="H200" s="11"/>
    </row>
    <row r="201" spans="1:8" x14ac:dyDescent="0.25">
      <c r="A201" s="11"/>
      <c r="B201" s="11"/>
      <c r="C201" s="14" t="str">
        <f>IF(B201="","",IFERROR(INDEX('Équipements'!$B$5:$B$34,MATCH(B201,'Équipements'!$A$5:$A$34,0)),"Code inconnu"))</f>
        <v/>
      </c>
      <c r="D201" s="17"/>
      <c r="E201" s="17"/>
      <c r="F201" s="15" t="str">
        <f>IF(OR(D201="",E201=""),"",ROUND((E201-D201)*24,2))</f>
        <v/>
      </c>
      <c r="G201" s="11"/>
      <c r="H201" s="11"/>
    </row>
    <row r="202" spans="1:8" x14ac:dyDescent="0.25">
      <c r="A202" s="11"/>
      <c r="B202" s="11"/>
      <c r="C202" s="14" t="str">
        <f>IF(B202="","",IFERROR(INDEX('Équipements'!$B$5:$B$34,MATCH(B202,'Équipements'!$A$5:$A$34,0)),"Code inconnu"))</f>
        <v/>
      </c>
      <c r="D202" s="17"/>
      <c r="E202" s="17"/>
      <c r="F202" s="15" t="str">
        <f>IF(OR(D202="",E202=""),"",ROUND((E202-D202)*24,2))</f>
        <v/>
      </c>
      <c r="G202" s="11"/>
      <c r="H202" s="11"/>
    </row>
    <row r="203" spans="1:8" x14ac:dyDescent="0.25">
      <c r="A203" s="11"/>
      <c r="B203" s="11"/>
      <c r="C203" s="14" t="str">
        <f>IF(B203="","",IFERROR(INDEX('Équipements'!$B$5:$B$34,MATCH(B203,'Équipements'!$A$5:$A$34,0)),"Code inconnu"))</f>
        <v/>
      </c>
      <c r="D203" s="17"/>
      <c r="E203" s="17"/>
      <c r="F203" s="15" t="str">
        <f>IF(OR(D203="",E203=""),"",ROUND((E203-D203)*24,2))</f>
        <v/>
      </c>
      <c r="G203" s="11"/>
      <c r="H203" s="11"/>
    </row>
    <row r="204" spans="1:8" x14ac:dyDescent="0.25">
      <c r="A204" s="11"/>
      <c r="B204" s="11"/>
      <c r="C204" s="14" t="str">
        <f>IF(B204="","",IFERROR(INDEX('Équipements'!$B$5:$B$34,MATCH(B204,'Équipements'!$A$5:$A$34,0)),"Code inconnu"))</f>
        <v/>
      </c>
      <c r="D204" s="17"/>
      <c r="E204" s="17"/>
      <c r="F204" s="15" t="str">
        <f>IF(OR(D204="",E204=""),"",ROUND((E204-D204)*24,2))</f>
        <v/>
      </c>
      <c r="G204" s="11"/>
      <c r="H204" s="11"/>
    </row>
  </sheetData>
  <dataValidations count="2">
    <dataValidation type="list" allowBlank="1" sqref="B10:B204">
      <formula1>'Équipements'!$A$5:$A$34</formula1>
    </dataValidation>
    <dataValidation type="list" allowBlank="1" sqref="B5:B204">
      <formula1>'Équipements'!$A$5:$A$34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Équipements</vt:lpstr>
      <vt:lpstr>Journal des pannes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Substock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