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Escala" sheetId="2" state="visible" r:id="rId4"/>
    <sheet name="Scorecard" sheetId="3" state="visible" r:id="rId5"/>
    <sheet name="Resume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<sst xmlns="http://schemas.openxmlformats.org/spreadsheetml/2006/main" count="161" uniqueCount="134">
  <si>
    <t xml:space="preserve">SCORECARD DE EVALUACIÓN</t>
  </si>
  <si>
    <t xml:space="preserve">Proveedores de trabajadores digitales contables · Pantera</t>
  </si>
  <si>
    <t xml:space="preserve">El ERP registra. Un trabajador digital ejecuta.</t>
  </si>
  <si>
    <t xml:space="preserve">CÓMO USAR ESTE SCORECARD</t>
  </si>
  <si>
    <t xml:space="preserve">Paso 1. Abrí la hoja Scorecard. Verás 30 criterios agrupados en 3 categorías: Técnica (10), Funcional por proceso (10) y Operación y soporte (10).</t>
  </si>
  <si>
    <t xml:space="preserve">Paso 2. Ajustá las ponderaciones en la columna Peso si tu empresa tiene prioridades distintas al default. La suma debe quedar en 100% (celda D2 valida esto automáticamente).</t>
  </si>
  <si>
    <t xml:space="preserve">Paso 3. Reemplazá los nombres Proveedor A, B, C, D con los proveedores reales que estás evaluando (celdas F1, H1, J1, L1).</t>
  </si>
  <si>
    <t xml:space="preserve">Paso 4. Por cada criterio y proveedor, poné un puntaje del 1 al 5 en las columnas F, H, J, L. La escala está en la hoja Escala.</t>
  </si>
  <si>
    <t xml:space="preserve">Paso 5. El score total por proveedor se calcula automáticamente al pie de cada categoría y en el resumen ejecutivo (hoja Resumen).</t>
  </si>
  <si>
    <t xml:space="preserve">Paso 6. Usá la hoja Resumen para ver el score final ponderado lado a lado y decidir la shortlist.</t>
  </si>
  <si>
    <t xml:space="preserve">RECOMENDACIÓN DE USO</t>
  </si>
  <si>
    <t xml:space="preserve">· Evaluá con el equipo (contador senior + IT + operación). Cada perfil pesa distinto los criterios.</t>
  </si>
  <si>
    <t xml:space="preserve">· Pedí demos específicas por proceso, no demos genéricas. La demo debe usar datos parecidos a los tuyos.</t>
  </si>
  <si>
    <t xml:space="preserve">· Verificá referencias directas. Pedí el nombre de 2 clientes en tu misma industria y tamaño.</t>
  </si>
  <si>
    <t xml:space="preserve">· Un proveedor con score &gt;4.0 califica para shortlist. Menor a 3.5, descartar.</t>
  </si>
  <si>
    <t xml:space="preserve">· Score alto no reemplaza validación técnica. Corré un piloto controlado de 4-8 semanas antes de firmar contrato anual.</t>
  </si>
  <si>
    <t xml:space="preserve">Fecha: septiembre 2026 · Versión 1.0 · Pantera AI, Inc.</t>
  </si>
  <si>
    <t xml:space="preserve">ESCALA DE PUNTUACIÓN</t>
  </si>
  <si>
    <t xml:space="preserve">Puntaje</t>
  </si>
  <si>
    <t xml:space="preserve">Etiqueta</t>
  </si>
  <si>
    <t xml:space="preserve">Descripción operativa</t>
  </si>
  <si>
    <t xml:space="preserve">Excelente</t>
  </si>
  <si>
    <t xml:space="preserve">Cubre el criterio de forma completa, verificable con demo o documentación, y con clientes referenciables en tu industria.</t>
  </si>
  <si>
    <t xml:space="preserve">Bueno</t>
  </si>
  <si>
    <t xml:space="preserve">Cubre el criterio con documentación clara, pero con alguna limitación menor o cliente referenciable en industria distinta.</t>
  </si>
  <si>
    <t xml:space="preserve">Aceptable</t>
  </si>
  <si>
    <t xml:space="preserve">Cubre parcialmente el criterio. Requiere workaround, integración adicional o roadmap del proveedor a 6 meses.</t>
  </si>
  <si>
    <t xml:space="preserve">Débil</t>
  </si>
  <si>
    <t xml:space="preserve">No cubre el criterio, pero tiene un plan verificable en roadmap a 12 meses.</t>
  </si>
  <si>
    <t xml:space="preserve">No cubre</t>
  </si>
  <si>
    <t xml:space="preserve">No cubre el criterio y no tiene plan verificable. Descarte automático si el criterio tiene peso mayor a 5%.</t>
  </si>
  <si>
    <t xml:space="preserve">No aplica</t>
  </si>
  <si>
    <t xml:space="preserve">El criterio no aplica a tu operación. Excluir del cálculo ajustando el peso a 0%.</t>
  </si>
  <si>
    <t xml:space="preserve">SCORECARD · Trabajadores Digitales Contables</t>
  </si>
  <si>
    <t xml:space="preserve">Proveedor A</t>
  </si>
  <si>
    <t xml:space="preserve">Proveedor B</t>
  </si>
  <si>
    <t xml:space="preserve">Proveedor C</t>
  </si>
  <si>
    <t xml:space="preserve">Proveedor D</t>
  </si>
  <si>
    <t xml:space="preserve">Validación pesos</t>
  </si>
  <si>
    <t xml:space="preserve">Suma total (debe ser 100%)</t>
  </si>
  <si>
    <t xml:space="preserve">Categoría</t>
  </si>
  <si>
    <t xml:space="preserve">Criterio</t>
  </si>
  <si>
    <t xml:space="preserve">Peso %</t>
  </si>
  <si>
    <t xml:space="preserve">Qué evaluar y qué preguntar</t>
  </si>
  <si>
    <t xml:space="preserve">Prov A</t>
  </si>
  <si>
    <t xml:space="preserve">Score A</t>
  </si>
  <si>
    <t xml:space="preserve">Prov B</t>
  </si>
  <si>
    <t xml:space="preserve">Score B</t>
  </si>
  <si>
    <t xml:space="preserve">Prov C</t>
  </si>
  <si>
    <t xml:space="preserve">Score C</t>
  </si>
  <si>
    <t xml:space="preserve">Prov D</t>
  </si>
  <si>
    <t xml:space="preserve">Score D</t>
  </si>
  <si>
    <t xml:space="preserve">A · Técnica</t>
  </si>
  <si>
    <t xml:space="preserve">Integración nativa con ERP</t>
  </si>
  <si>
    <t xml:space="preserve">¿Se conecta a tu ERP (NetSuite, SAP B1, Siigo, Aspel, Contpaqi, Sinco, Siesa) por API oficial o por credenciales delegadas, no por captura de UI? Pedí demo con el ERP real.</t>
  </si>
  <si>
    <t xml:space="preserve">Manejo de credenciales</t>
  </si>
  <si>
    <t xml:space="preserve">¿Cómo almacena las credenciales del ERP, banco y portales fiscales? Cifrado en reposo, rotación automática, delegación por scope. Certificaciones SOC 2 o ISO 27001.</t>
  </si>
  <si>
    <t xml:space="preserve">Seguridad y cumplimiento</t>
  </si>
  <si>
    <t xml:space="preserve">¿Cumple con LFPDPPP MX, Ley 1581 Colombia, GDPR? Auditorías externas y penetration tests recientes documentados.</t>
  </si>
  <si>
    <t xml:space="preserve">Trazabilidad y logs</t>
  </si>
  <si>
    <t xml:space="preserve">¿Cada acción del trabajador digital deja log auditable con timestamp, evidencia y decisión? Los logs deben ser exportables para auditoría externa.</t>
  </si>
  <si>
    <t xml:space="preserve">Escalabilidad multi-entidad</t>
  </si>
  <si>
    <t xml:space="preserve">¿Soporta múltiples razones sociales, monedas y entidades en paralelo sin duplicar licencia? Crítico si operás holding o despacho contable.</t>
  </si>
  <si>
    <t xml:space="preserve">Disponibilidad y SLA</t>
  </si>
  <si>
    <t xml:space="preserve">¿Ofrece SLA formal? Mínimo 99.5% mensual. Incluye compensación económica por incumplimiento. Ventana de mantenimiento fuera de cierre.</t>
  </si>
  <si>
    <t xml:space="preserve">Modelo de IA y control de riesgo</t>
  </si>
  <si>
    <t xml:space="preserve">¿Qué modelo de IA usa? ¿Cómo controla alucinaciones? Human in the loop configurable por regla. Reglas de escalamiento explícitas y auditables.</t>
  </si>
  <si>
    <t xml:space="preserve">Portabilidad de datos</t>
  </si>
  <si>
    <t xml:space="preserve">¿Podés exportar tus datos y logs en formato estándar si terminás el contrato? Sin lock-in. Contratos con cláusula de portabilidad.</t>
  </si>
  <si>
    <t xml:space="preserve">API para extensibilidad</t>
  </si>
  <si>
    <t xml:space="preserve">¿Expone API pública para que tu equipo IT pueda extender o integrar con otros sistemas? Documentación pública y sandbox de prueba.</t>
  </si>
  <si>
    <t xml:space="preserve">Compatibilidad multi-nube</t>
  </si>
  <si>
    <t xml:space="preserve">¿Corre en AWS, Azure o GCP a elección del cliente? Requerido si tu política corporativa exige una nube específica.</t>
  </si>
  <si>
    <t xml:space="preserve">B · Funcional</t>
  </si>
  <si>
    <t xml:space="preserve">Conciliación bancaria multi-cuenta</t>
  </si>
  <si>
    <t xml:space="preserve">¿Ejecuta conciliación diaria automática con matching exacto y aproximado? Multi-banco (Banorte, BBVA, Bancolombia, Davivienda). Escala solo diferencias reales.</t>
  </si>
  <si>
    <t xml:space="preserve">Validación de CFDI vs OC</t>
  </si>
  <si>
    <t xml:space="preserve">¿Valida cada CFDI recibido contra la orden de compra en el ERP (RFC, conceptos, cantidades, montos)? Detecta duplicados y CFDI cancelados.</t>
  </si>
  <si>
    <t xml:space="preserve">Factura Electrónica DIAN</t>
  </si>
  <si>
    <t xml:space="preserve">Aplicable si operás en Colombia. ¿Valida CUFE, adjuntos y respuesta del adquirente antes de contabilizar? Cumple Resolución 000165 de 2023.</t>
  </si>
  <si>
    <t xml:space="preserve">Cierre contable mensual</t>
  </si>
  <si>
    <t xml:space="preserve">¿Ejecuta los pasos repetitivos del cierre (provisiones, ajustes de tipo de cambio, depreciaciones)? Compatible con NIF MX y NIIF Colombia.</t>
  </si>
  <si>
    <t xml:space="preserve">Cierre financiero multi-entidad</t>
  </si>
  <si>
    <t xml:space="preserve">¿Consolida estados financieros con eliminaciones intercompany y ajustes en moneda funcional? Requerido para holdings con 2+ entidades.</t>
  </si>
  <si>
    <t xml:space="preserve">Reportes fiscales SAT / DIAN</t>
  </si>
  <si>
    <t xml:space="preserve">¿Genera y valida DIOT, Medios Magnéticos, información exógena? ¿Descarga y clasifica XML del SAT en Buzón Tributario y notificaciones DIAN?</t>
  </si>
  <si>
    <t xml:space="preserve">Cuentas por pagar automatizadas</t>
  </si>
  <si>
    <t xml:space="preserve">¿Automatiza validación, aprobación y programación de pagos con reglas de aprobación configurables? Integración con banca electrónica.</t>
  </si>
  <si>
    <t xml:space="preserve">Control de gastos y reembolsos</t>
  </si>
  <si>
    <t xml:space="preserve">¿Recibe reembolsos, valida contra política, extrae CFDI o factura y contabiliza? Aplicable si volumen mensual &gt;100 reembolsos.</t>
  </si>
  <si>
    <t xml:space="preserve">Reportería gerencial</t>
  </si>
  <si>
    <t xml:space="preserve">¿Genera reportes gerenciales (P&amp;L por línea de negocio, cash flow, aging) con datos vivos del ERP? Actualización diaria automática.</t>
  </si>
  <si>
    <t xml:space="preserve">Auditoría interna asistida</t>
  </si>
  <si>
    <t xml:space="preserve">¿Ejecuta procedimientos de auditoría interna (test de detalles, muestreo, revisión de partidas dobles) sobre el ERP? Genera papeles de trabajo exportables.</t>
  </si>
  <si>
    <t xml:space="preserve">C · Operación</t>
  </si>
  <si>
    <t xml:space="preserve">Tiempo de implementación</t>
  </si>
  <si>
    <t xml:space="preserve">¿Cuánto toma implementar el primer proceso? Máximo 4 semanas por proceso. Metodología documentada con checkpoints claros.</t>
  </si>
  <si>
    <t xml:space="preserve">Metodología de piloto</t>
  </si>
  <si>
    <t xml:space="preserve">¿Ofrece piloto controlado de 4-8 semanas con éxito medible antes de firmar contrato anual? Criterios de éxito definidos por escrito.</t>
  </si>
  <si>
    <t xml:space="preserve">Soporte en español</t>
  </si>
  <si>
    <t xml:space="preserve">¿Soporte técnico y funcional en español, en horario LATAM? Mínimo respuesta primera línea en 4 horas hábiles.</t>
  </si>
  <si>
    <t xml:space="preserve">Documentación del proceso</t>
  </si>
  <si>
    <t xml:space="preserve">¿La configuración de cada proceso queda documentada en forma legible por el equipo contable, no solo por IT? Diagramas de flujo actualizados.</t>
  </si>
  <si>
    <t xml:space="preserve">Capacitación al equipo</t>
  </si>
  <si>
    <t xml:space="preserve">¿Incluye capacitación formal al equipo contable e IT? Certificación interna del cliente. Materiales de auto-consulta.</t>
  </si>
  <si>
    <t xml:space="preserve">Presencia LATAM del proveedor</t>
  </si>
  <si>
    <t xml:space="preserve">¿Tiene equipo con presencia física en México o Colombia? Referencias verificables con clientes en tu país e industria.</t>
  </si>
  <si>
    <t xml:space="preserve">Casos referenciables en tu industria</t>
  </si>
  <si>
    <t xml:space="preserve">¿Puede darte 2+ referencias directas en tu industria (manufactura, construcción, retail, servicios, despacho contable)? Clientes con quien podés hablar directamente.</t>
  </si>
  <si>
    <t xml:space="preserve">Contrato flexible</t>
  </si>
  <si>
    <t xml:space="preserve">¿Contrato con salida al año, sin penalización por reducción de scope si tu operación cambia? Cláusulas de portabilidad y transición explícitas.</t>
  </si>
  <si>
    <t xml:space="preserve">Modelo de precios transparente</t>
  </si>
  <si>
    <t xml:space="preserve">¿Precio claro sin costos ocultos? Setup fee y suscripción explícitos. Sin cobros por transacción sin techo definido.</t>
  </si>
  <si>
    <t xml:space="preserve">Roadmap del producto</t>
  </si>
  <si>
    <t xml:space="preserve">¿Comparte roadmap trimestral con clientes actuales? Frecuencia de releases. Canal de feedback formal con SLA de respuesta.</t>
  </si>
  <si>
    <t xml:space="preserve">TOTAL</t>
  </si>
  <si>
    <t xml:space="preserve">Score final ponderado (sobre 5)</t>
  </si>
  <si>
    <t xml:space="preserve">RESUMEN COMPARATIVO</t>
  </si>
  <si>
    <t xml:space="preserve">Métrica</t>
  </si>
  <si>
    <t xml:space="preserve">Score Categoría A · Técnica</t>
  </si>
  <si>
    <t xml:space="preserve">Score Categoría B · Funcional</t>
  </si>
  <si>
    <t xml:space="preserve">Score Categoría C · Operación</t>
  </si>
  <si>
    <t xml:space="preserve">SCORE FINAL (sobre 5)</t>
  </si>
  <si>
    <t xml:space="preserve">RECOMENDACIÓN AUTOMÁTICA</t>
  </si>
  <si>
    <t xml:space="preserve">Estado</t>
  </si>
  <si>
    <t xml:space="preserve">GUÍA DE INTERPRETACIÓN</t>
  </si>
  <si>
    <t xml:space="preserve">Score &gt;= 4.0</t>
  </si>
  <si>
    <t xml:space="preserve">Shortlist. Proveedor cubre criterios clave. Pasar a piloto controlado.</t>
  </si>
  <si>
    <t xml:space="preserve">Score 3.5 a 3.99</t>
  </si>
  <si>
    <t xml:space="preserve">Considerar. Válido si cubre criterios de peso alto. Solicitar plan de mejora en gaps.</t>
  </si>
  <si>
    <t xml:space="preserve">Score &lt; 3.5</t>
  </si>
  <si>
    <t xml:space="preserve">Descartar. Gaps demasiado grandes para operación mid-market LATAM.</t>
  </si>
  <si>
    <t xml:space="preserve">Criterio de peso &gt;5% con puntaje 1</t>
  </si>
  <si>
    <t xml:space="preserve">Descartar automático. Un criterio crítico sin cobertura no se compensa con score global.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</si>
</sst>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0.00"/>
    <numFmt numFmtId="167" formatCode="0.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B037D"/>
      <name val="Calibri"/>
      <family val="0"/>
      <charset val="1"/>
    </font>
    <font>
      <sz val="12"/>
      <color rgb="FF1C2025"/>
      <name val="Calibri"/>
      <family val="0"/>
      <charset val="1"/>
    </font>
    <font>
      <i val="true"/>
      <sz val="11"/>
      <color rgb="FF3B037D"/>
      <name val="Calibri"/>
      <family val="0"/>
      <charset val="1"/>
    </font>
    <font>
      <b val="true"/>
      <sz val="13"/>
      <color rgb="FF3B037D"/>
      <name val="Calibri"/>
      <family val="0"/>
      <charset val="1"/>
    </font>
    <font>
      <sz val="10"/>
      <color rgb="FF1C2025"/>
      <name val="Calibri"/>
      <family val="0"/>
      <charset val="1"/>
    </font>
    <font>
      <i val="true"/>
      <sz val="9"/>
      <color rgb="FF7A7770"/>
      <name val="Calibri"/>
      <family val="0"/>
      <charset val="1"/>
    </font>
    <font>
      <b val="true"/>
      <sz val="16"/>
      <color rgb="FF3B037D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1C2025"/>
      <name val="Calibri"/>
      <family val="0"/>
      <charset val="1"/>
    </font>
    <font>
      <b val="true"/>
      <sz val="14"/>
      <color rgb="FF3B037D"/>
      <name val="Calibri"/>
      <family val="0"/>
      <charset val="1"/>
    </font>
    <font>
      <b val="true"/>
      <sz val="9"/>
      <color rgb="FF1C2025"/>
      <name val="Calibri"/>
      <family val="0"/>
      <charset val="1"/>
    </font>
    <font>
      <b val="true"/>
      <sz val="11"/>
      <color rgb="FF1C2025"/>
      <name val="Calibri"/>
      <family val="0"/>
      <charset val="1"/>
    </font>
    <font>
      <i val="true"/>
      <sz val="10"/>
      <color rgb="FF3B037D"/>
      <name val="Calibri"/>
      <family val="0"/>
      <charset val="1"/>
    </font>
    <font>
      <b val="true"/>
      <sz val="11"/>
      <color rgb="FF3B037D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8"/>
      <color rgb="FF3B037D"/>
      <name val="Calibri"/>
      <family val="0"/>
      <charset val="1"/>
    </font>
    <font>
      <b val="true"/>
      <sz val="14"/>
      <color rgb="FFFFFFFF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3B037D"/>
        <bgColor rgb="FF2A0259"/>
      </patternFill>
    </fill>
    <fill>
      <patternFill patternType="solid">
        <fgColor rgb="FFFFF9E8"/>
        <bgColor rgb="FFF7F6F2"/>
      </patternFill>
    </fill>
    <fill>
      <patternFill patternType="solid">
        <fgColor rgb="FF2A0259"/>
        <bgColor rgb="FF3B037D"/>
      </patternFill>
    </fill>
    <fill>
      <patternFill patternType="solid">
        <fgColor rgb="FFF7F6F2"/>
        <bgColor rgb="FFF5F3F0"/>
      </patternFill>
    </fill>
    <fill>
      <patternFill patternType="solid">
        <fgColor rgb="FFFBB03B"/>
        <bgColor rgb="FFFFCC00"/>
      </patternFill>
    </fill>
    <fill>
      <patternFill patternType="solid">
        <fgColor rgb="FFF5F3F0"/>
        <bgColor rgb="FFF7F6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  <border diagonalUp="false" diagonalDown="false">
      <left style="thin">
        <color rgb="FFD4D1CA"/>
      </left>
      <right/>
      <top style="thin">
        <color rgb="FFD4D1CA"/>
      </top>
      <bottom style="thin">
        <color rgb="FFD4D1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2A0259"/>
      <rgbColor rgb="FF808000"/>
      <rgbColor rgb="FF800080"/>
      <rgbColor rgb="FF008080"/>
      <rgbColor rgb="FFD4D1CA"/>
      <rgbColor rgb="FF7A7770"/>
      <rgbColor rgb="FF9999FF"/>
      <rgbColor rgb="FF993366"/>
      <rgbColor rgb="FFFFF9E8"/>
      <rgbColor rgb="FFF5F3F0"/>
      <rgbColor rgb="FF3B037D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BB03B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02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10"/>
  </cols>
  <sheetData>
    <row r="2" customFormat="false" ht="31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7" customFormat="false" ht="15.75" hidden="false" customHeight="true" outlineLevel="0" collapsed="false">
      <c r="B7" s="5" t="s">
        <v>3</v>
      </c>
    </row>
    <row r="9" customFormat="false" ht="31.5" hidden="false" customHeight="true" outlineLevel="0" collapsed="false">
      <c r="B9" s="6" t="s">
        <v>4</v>
      </c>
    </row>
    <row r="10" customFormat="false" ht="31.5" hidden="false" customHeight="true" outlineLevel="0" collapsed="false">
      <c r="B10" s="6" t="s">
        <v>5</v>
      </c>
    </row>
    <row r="11" customFormat="false" ht="31.5" hidden="false" customHeight="true" outlineLevel="0" collapsed="false">
      <c r="B11" s="6" t="s">
        <v>6</v>
      </c>
    </row>
    <row r="12" customFormat="false" ht="31.5" hidden="false" customHeight="true" outlineLevel="0" collapsed="false">
      <c r="B12" s="6" t="s">
        <v>7</v>
      </c>
    </row>
    <row r="13" customFormat="false" ht="31.5" hidden="false" customHeight="true" outlineLevel="0" collapsed="false">
      <c r="B13" s="6" t="s">
        <v>8</v>
      </c>
    </row>
    <row r="14" customFormat="false" ht="31.5" hidden="false" customHeight="true" outlineLevel="0" collapsed="false">
      <c r="B14" s="6" t="s">
        <v>9</v>
      </c>
    </row>
    <row r="16" customFormat="false" ht="15.75" hidden="false" customHeight="true" outlineLevel="0" collapsed="false">
      <c r="B16" s="5" t="s">
        <v>10</v>
      </c>
    </row>
    <row r="18" customFormat="false" ht="27.75" hidden="false" customHeight="true" outlineLevel="0" collapsed="false">
      <c r="B18" s="6" t="s">
        <v>11</v>
      </c>
    </row>
    <row r="19" customFormat="false" ht="27.75" hidden="false" customHeight="true" outlineLevel="0" collapsed="false">
      <c r="B19" s="6" t="s">
        <v>12</v>
      </c>
    </row>
    <row r="20" customFormat="false" ht="27.75" hidden="false" customHeight="true" outlineLevel="0" collapsed="false">
      <c r="B20" s="6" t="s">
        <v>13</v>
      </c>
    </row>
    <row r="21" customFormat="false" ht="27.75" hidden="false" customHeight="true" outlineLevel="0" collapsed="false">
      <c r="B21" s="6" t="s">
        <v>14</v>
      </c>
    </row>
    <row r="22" customFormat="false" ht="27.75" hidden="false" customHeight="true" outlineLevel="0" collapsed="false">
      <c r="B22" s="6" t="s">
        <v>15</v>
      </c>
    </row>
    <row r="24" customFormat="false" ht="15" hidden="false" customHeight="true" outlineLevel="0" collapsed="false">
      <c r="B24" s="7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25"/>
    <col collapsed="false" customWidth="true" hidden="false" outlineLevel="0" max="4" min="4" style="1" width="75"/>
  </cols>
  <sheetData>
    <row r="2" customFormat="false" ht="19.5" hidden="false" customHeight="true" outlineLevel="0" collapsed="false">
      <c r="B2" s="8" t="s">
        <v>17</v>
      </c>
      <c r="C2" s="8"/>
      <c r="D2" s="8"/>
    </row>
    <row r="4" customFormat="false" ht="27.75" hidden="false" customHeight="true" outlineLevel="0" collapsed="false">
      <c r="B4" s="9" t="s">
        <v>18</v>
      </c>
      <c r="C4" s="9" t="s">
        <v>19</v>
      </c>
      <c r="D4" s="9" t="s">
        <v>20</v>
      </c>
    </row>
    <row r="5" customFormat="false" ht="39.75" hidden="false" customHeight="true" outlineLevel="0" collapsed="false">
      <c r="B5" s="10" t="n">
        <v>5</v>
      </c>
      <c r="C5" s="11" t="s">
        <v>21</v>
      </c>
      <c r="D5" s="12" t="s">
        <v>22</v>
      </c>
    </row>
    <row r="6" customFormat="false" ht="39.75" hidden="false" customHeight="true" outlineLevel="0" collapsed="false">
      <c r="B6" s="10" t="n">
        <v>4</v>
      </c>
      <c r="C6" s="11" t="s">
        <v>23</v>
      </c>
      <c r="D6" s="12" t="s">
        <v>24</v>
      </c>
    </row>
    <row r="7" customFormat="false" ht="39.75" hidden="false" customHeight="true" outlineLevel="0" collapsed="false">
      <c r="B7" s="10" t="n">
        <v>3</v>
      </c>
      <c r="C7" s="11" t="s">
        <v>25</v>
      </c>
      <c r="D7" s="12" t="s">
        <v>26</v>
      </c>
    </row>
    <row r="8" customFormat="false" ht="39.75" hidden="false" customHeight="true" outlineLevel="0" collapsed="false">
      <c r="B8" s="10" t="n">
        <v>2</v>
      </c>
      <c r="C8" s="11" t="s">
        <v>27</v>
      </c>
      <c r="D8" s="12" t="s">
        <v>28</v>
      </c>
    </row>
    <row r="9" customFormat="false" ht="39.75" hidden="false" customHeight="true" outlineLevel="0" collapsed="false">
      <c r="B9" s="10" t="n">
        <v>1</v>
      </c>
      <c r="C9" s="11" t="s">
        <v>29</v>
      </c>
      <c r="D9" s="12" t="s">
        <v>30</v>
      </c>
    </row>
    <row r="10" customFormat="false" ht="39.75" hidden="false" customHeight="true" outlineLevel="0" collapsed="false">
      <c r="B10" s="10" t="n">
        <v>0</v>
      </c>
      <c r="C10" s="11" t="s">
        <v>31</v>
      </c>
      <c r="D10" s="12" t="s">
        <v>32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32"/>
    <col collapsed="false" customWidth="true" hidden="false" outlineLevel="0" max="4" min="4" style="1" width="8"/>
    <col collapsed="false" customWidth="true" hidden="false" outlineLevel="0" max="5" min="5" style="1" width="55"/>
    <col collapsed="false" customWidth="true" hidden="false" outlineLevel="0" max="13" min="6" style="1" width="10"/>
  </cols>
  <sheetData>
    <row r="1" customFormat="false" ht="25.5" hidden="false" customHeight="true" outlineLevel="0" collapsed="false">
      <c r="B1" s="13" t="s">
        <v>33</v>
      </c>
      <c r="C1" s="13"/>
      <c r="D1" s="13"/>
      <c r="E1" s="13"/>
      <c r="F1" s="14" t="s">
        <v>34</v>
      </c>
      <c r="G1" s="14"/>
      <c r="H1" s="14" t="s">
        <v>35</v>
      </c>
      <c r="I1" s="14"/>
      <c r="J1" s="14" t="s">
        <v>36</v>
      </c>
      <c r="K1" s="14"/>
      <c r="L1" s="14" t="s">
        <v>37</v>
      </c>
      <c r="M1" s="14"/>
    </row>
    <row r="2" customFormat="false" ht="15" hidden="false" customHeight="true" outlineLevel="0" collapsed="false">
      <c r="B2" s="15" t="s">
        <v>38</v>
      </c>
      <c r="C2" s="7" t="s">
        <v>39</v>
      </c>
      <c r="D2" s="16" t="n">
        <f aca="false">SUM(D4:D33)</f>
        <v>1</v>
      </c>
      <c r="E2" s="17" t="str">
        <f aca="false">IF(ABS(D2-1)&lt;0.001,"OK · Pesos suman 100%","REVISAR · Pesos no suman 100%")</f>
        <v>OK · Pesos suman 100%</v>
      </c>
    </row>
    <row r="3" customFormat="false" ht="27.75" hidden="false" customHeight="true" outlineLevel="0" collapsed="false">
      <c r="B3" s="18" t="s">
        <v>40</v>
      </c>
      <c r="C3" s="18" t="s">
        <v>41</v>
      </c>
      <c r="D3" s="18" t="s">
        <v>42</v>
      </c>
      <c r="E3" s="18" t="s">
        <v>43</v>
      </c>
      <c r="F3" s="18" t="s">
        <v>44</v>
      </c>
      <c r="G3" s="18" t="s">
        <v>45</v>
      </c>
      <c r="H3" s="18" t="s">
        <v>46</v>
      </c>
      <c r="I3" s="18" t="s">
        <v>47</v>
      </c>
      <c r="J3" s="18" t="s">
        <v>48</v>
      </c>
      <c r="K3" s="18" t="s">
        <v>49</v>
      </c>
      <c r="L3" s="18" t="s">
        <v>50</v>
      </c>
      <c r="M3" s="18" t="s">
        <v>51</v>
      </c>
    </row>
    <row r="4" customFormat="false" ht="42" hidden="false" customHeight="true" outlineLevel="0" collapsed="false">
      <c r="B4" s="11" t="s">
        <v>52</v>
      </c>
      <c r="C4" s="12" t="s">
        <v>53</v>
      </c>
      <c r="D4" s="19" t="n">
        <v>0.05</v>
      </c>
      <c r="E4" s="12" t="s">
        <v>54</v>
      </c>
      <c r="F4" s="20"/>
      <c r="G4" s="21" t="str">
        <f aca="false">IF(ISBLANK(F4),"",D4*F4)</f>
        <v/>
      </c>
      <c r="H4" s="20"/>
      <c r="I4" s="21" t="str">
        <f aca="false">IF(ISBLANK(H4),"",D4*H4)</f>
        <v/>
      </c>
      <c r="J4" s="20"/>
      <c r="K4" s="21" t="str">
        <f aca="false">IF(ISBLANK(J4),"",D4*J4)</f>
        <v/>
      </c>
      <c r="L4" s="20"/>
      <c r="M4" s="21" t="str">
        <f aca="false">IF(ISBLANK(L4),"",D4*L4)</f>
        <v/>
      </c>
    </row>
    <row r="5" customFormat="false" ht="42" hidden="false" customHeight="true" outlineLevel="0" collapsed="false">
      <c r="B5" s="22" t="s">
        <v>52</v>
      </c>
      <c r="C5" s="23" t="s">
        <v>55</v>
      </c>
      <c r="D5" s="19" t="n">
        <v>0.04</v>
      </c>
      <c r="E5" s="23" t="s">
        <v>56</v>
      </c>
      <c r="F5" s="20"/>
      <c r="G5" s="21" t="str">
        <f aca="false">IF(ISBLANK(F5),"",D5*F5)</f>
        <v/>
      </c>
      <c r="H5" s="20"/>
      <c r="I5" s="21" t="str">
        <f aca="false">IF(ISBLANK(H5),"",D5*H5)</f>
        <v/>
      </c>
      <c r="J5" s="20"/>
      <c r="K5" s="21" t="str">
        <f aca="false">IF(ISBLANK(J5),"",D5*J5)</f>
        <v/>
      </c>
      <c r="L5" s="20"/>
      <c r="M5" s="21" t="str">
        <f aca="false">IF(ISBLANK(L5),"",D5*L5)</f>
        <v/>
      </c>
    </row>
    <row r="6" customFormat="false" ht="42" hidden="false" customHeight="true" outlineLevel="0" collapsed="false">
      <c r="B6" s="11" t="s">
        <v>52</v>
      </c>
      <c r="C6" s="12" t="s">
        <v>57</v>
      </c>
      <c r="D6" s="19" t="n">
        <v>0.04</v>
      </c>
      <c r="E6" s="12" t="s">
        <v>58</v>
      </c>
      <c r="F6" s="20"/>
      <c r="G6" s="21" t="str">
        <f aca="false">IF(ISBLANK(F6),"",D6*F6)</f>
        <v/>
      </c>
      <c r="H6" s="20"/>
      <c r="I6" s="21" t="str">
        <f aca="false">IF(ISBLANK(H6),"",D6*H6)</f>
        <v/>
      </c>
      <c r="J6" s="20"/>
      <c r="K6" s="21" t="str">
        <f aca="false">IF(ISBLANK(J6),"",D6*J6)</f>
        <v/>
      </c>
      <c r="L6" s="20"/>
      <c r="M6" s="21" t="str">
        <f aca="false">IF(ISBLANK(L6),"",D6*L6)</f>
        <v/>
      </c>
    </row>
    <row r="7" customFormat="false" ht="42" hidden="false" customHeight="true" outlineLevel="0" collapsed="false">
      <c r="B7" s="22" t="s">
        <v>52</v>
      </c>
      <c r="C7" s="23" t="s">
        <v>59</v>
      </c>
      <c r="D7" s="19" t="n">
        <v>0.05</v>
      </c>
      <c r="E7" s="23" t="s">
        <v>60</v>
      </c>
      <c r="F7" s="20"/>
      <c r="G7" s="21" t="str">
        <f aca="false">IF(ISBLANK(F7),"",D7*F7)</f>
        <v/>
      </c>
      <c r="H7" s="20"/>
      <c r="I7" s="21" t="str">
        <f aca="false">IF(ISBLANK(H7),"",D7*H7)</f>
        <v/>
      </c>
      <c r="J7" s="20"/>
      <c r="K7" s="21" t="str">
        <f aca="false">IF(ISBLANK(J7),"",D7*J7)</f>
        <v/>
      </c>
      <c r="L7" s="20"/>
      <c r="M7" s="21" t="str">
        <f aca="false">IF(ISBLANK(L7),"",D7*L7)</f>
        <v/>
      </c>
    </row>
    <row r="8" customFormat="false" ht="42" hidden="false" customHeight="true" outlineLevel="0" collapsed="false">
      <c r="B8" s="11" t="s">
        <v>52</v>
      </c>
      <c r="C8" s="12" t="s">
        <v>61</v>
      </c>
      <c r="D8" s="19" t="n">
        <v>0.03</v>
      </c>
      <c r="E8" s="12" t="s">
        <v>62</v>
      </c>
      <c r="F8" s="20"/>
      <c r="G8" s="21" t="str">
        <f aca="false">IF(ISBLANK(F8),"",D8*F8)</f>
        <v/>
      </c>
      <c r="H8" s="20"/>
      <c r="I8" s="21" t="str">
        <f aca="false">IF(ISBLANK(H8),"",D8*H8)</f>
        <v/>
      </c>
      <c r="J8" s="20"/>
      <c r="K8" s="21" t="str">
        <f aca="false">IF(ISBLANK(J8),"",D8*J8)</f>
        <v/>
      </c>
      <c r="L8" s="20"/>
      <c r="M8" s="21" t="str">
        <f aca="false">IF(ISBLANK(L8),"",D8*L8)</f>
        <v/>
      </c>
    </row>
    <row r="9" customFormat="false" ht="42" hidden="false" customHeight="true" outlineLevel="0" collapsed="false">
      <c r="B9" s="22" t="s">
        <v>52</v>
      </c>
      <c r="C9" s="23" t="s">
        <v>63</v>
      </c>
      <c r="D9" s="19" t="n">
        <v>0.03</v>
      </c>
      <c r="E9" s="23" t="s">
        <v>64</v>
      </c>
      <c r="F9" s="20"/>
      <c r="G9" s="21" t="str">
        <f aca="false">IF(ISBLANK(F9),"",D9*F9)</f>
        <v/>
      </c>
      <c r="H9" s="20"/>
      <c r="I9" s="21" t="str">
        <f aca="false">IF(ISBLANK(H9),"",D9*H9)</f>
        <v/>
      </c>
      <c r="J9" s="20"/>
      <c r="K9" s="21" t="str">
        <f aca="false">IF(ISBLANK(J9),"",D9*J9)</f>
        <v/>
      </c>
      <c r="L9" s="20"/>
      <c r="M9" s="21" t="str">
        <f aca="false">IF(ISBLANK(L9),"",D9*L9)</f>
        <v/>
      </c>
    </row>
    <row r="10" customFormat="false" ht="42" hidden="false" customHeight="true" outlineLevel="0" collapsed="false">
      <c r="B10" s="11" t="s">
        <v>52</v>
      </c>
      <c r="C10" s="12" t="s">
        <v>65</v>
      </c>
      <c r="D10" s="19" t="n">
        <v>0.03</v>
      </c>
      <c r="E10" s="12" t="s">
        <v>66</v>
      </c>
      <c r="F10" s="20"/>
      <c r="G10" s="21" t="str">
        <f aca="false">IF(ISBLANK(F10),"",D10*F10)</f>
        <v/>
      </c>
      <c r="H10" s="20"/>
      <c r="I10" s="21" t="str">
        <f aca="false">IF(ISBLANK(H10),"",D10*H10)</f>
        <v/>
      </c>
      <c r="J10" s="20"/>
      <c r="K10" s="21" t="str">
        <f aca="false">IF(ISBLANK(J10),"",D10*J10)</f>
        <v/>
      </c>
      <c r="L10" s="20"/>
      <c r="M10" s="21" t="str">
        <f aca="false">IF(ISBLANK(L10),"",D10*L10)</f>
        <v/>
      </c>
    </row>
    <row r="11" customFormat="false" ht="42" hidden="false" customHeight="true" outlineLevel="0" collapsed="false">
      <c r="B11" s="22" t="s">
        <v>52</v>
      </c>
      <c r="C11" s="23" t="s">
        <v>67</v>
      </c>
      <c r="D11" s="19" t="n">
        <v>0.02</v>
      </c>
      <c r="E11" s="23" t="s">
        <v>68</v>
      </c>
      <c r="F11" s="20"/>
      <c r="G11" s="21" t="str">
        <f aca="false">IF(ISBLANK(F11),"",D11*F11)</f>
        <v/>
      </c>
      <c r="H11" s="20"/>
      <c r="I11" s="21" t="str">
        <f aca="false">IF(ISBLANK(H11),"",D11*H11)</f>
        <v/>
      </c>
      <c r="J11" s="20"/>
      <c r="K11" s="21" t="str">
        <f aca="false">IF(ISBLANK(J11),"",D11*J11)</f>
        <v/>
      </c>
      <c r="L11" s="20"/>
      <c r="M11" s="21" t="str">
        <f aca="false">IF(ISBLANK(L11),"",D11*L11)</f>
        <v/>
      </c>
    </row>
    <row r="12" customFormat="false" ht="42" hidden="false" customHeight="true" outlineLevel="0" collapsed="false">
      <c r="B12" s="11" t="s">
        <v>52</v>
      </c>
      <c r="C12" s="12" t="s">
        <v>69</v>
      </c>
      <c r="D12" s="19" t="n">
        <v>0.02</v>
      </c>
      <c r="E12" s="12" t="s">
        <v>70</v>
      </c>
      <c r="F12" s="20"/>
      <c r="G12" s="21" t="str">
        <f aca="false">IF(ISBLANK(F12),"",D12*F12)</f>
        <v/>
      </c>
      <c r="H12" s="20"/>
      <c r="I12" s="21" t="str">
        <f aca="false">IF(ISBLANK(H12),"",D12*H12)</f>
        <v/>
      </c>
      <c r="J12" s="20"/>
      <c r="K12" s="21" t="str">
        <f aca="false">IF(ISBLANK(J12),"",D12*J12)</f>
        <v/>
      </c>
      <c r="L12" s="20"/>
      <c r="M12" s="21" t="str">
        <f aca="false">IF(ISBLANK(L12),"",D12*L12)</f>
        <v/>
      </c>
    </row>
    <row r="13" customFormat="false" ht="42" hidden="false" customHeight="true" outlineLevel="0" collapsed="false">
      <c r="B13" s="22" t="s">
        <v>52</v>
      </c>
      <c r="C13" s="23" t="s">
        <v>71</v>
      </c>
      <c r="D13" s="19" t="n">
        <v>0.02</v>
      </c>
      <c r="E13" s="23" t="s">
        <v>72</v>
      </c>
      <c r="F13" s="20"/>
      <c r="G13" s="21" t="str">
        <f aca="false">IF(ISBLANK(F13),"",D13*F13)</f>
        <v/>
      </c>
      <c r="H13" s="20"/>
      <c r="I13" s="21" t="str">
        <f aca="false">IF(ISBLANK(H13),"",D13*H13)</f>
        <v/>
      </c>
      <c r="J13" s="20"/>
      <c r="K13" s="21" t="str">
        <f aca="false">IF(ISBLANK(J13),"",D13*J13)</f>
        <v/>
      </c>
      <c r="L13" s="20"/>
      <c r="M13" s="21" t="str">
        <f aca="false">IF(ISBLANK(L13),"",D13*L13)</f>
        <v/>
      </c>
    </row>
    <row r="14" customFormat="false" ht="42" hidden="false" customHeight="true" outlineLevel="0" collapsed="false">
      <c r="B14" s="11" t="s">
        <v>73</v>
      </c>
      <c r="C14" s="12" t="s">
        <v>74</v>
      </c>
      <c r="D14" s="19" t="n">
        <v>0.05</v>
      </c>
      <c r="E14" s="12" t="s">
        <v>75</v>
      </c>
      <c r="F14" s="20"/>
      <c r="G14" s="21" t="str">
        <f aca="false">IF(ISBLANK(F14),"",D14*F14)</f>
        <v/>
      </c>
      <c r="H14" s="20"/>
      <c r="I14" s="21" t="str">
        <f aca="false">IF(ISBLANK(H14),"",D14*H14)</f>
        <v/>
      </c>
      <c r="J14" s="20"/>
      <c r="K14" s="21" t="str">
        <f aca="false">IF(ISBLANK(J14),"",D14*J14)</f>
        <v/>
      </c>
      <c r="L14" s="20"/>
      <c r="M14" s="21" t="str">
        <f aca="false">IF(ISBLANK(L14),"",D14*L14)</f>
        <v/>
      </c>
    </row>
    <row r="15" customFormat="false" ht="42" hidden="false" customHeight="true" outlineLevel="0" collapsed="false">
      <c r="B15" s="22" t="s">
        <v>73</v>
      </c>
      <c r="C15" s="23" t="s">
        <v>76</v>
      </c>
      <c r="D15" s="19" t="n">
        <v>0.05</v>
      </c>
      <c r="E15" s="23" t="s">
        <v>77</v>
      </c>
      <c r="F15" s="20"/>
      <c r="G15" s="21" t="str">
        <f aca="false">IF(ISBLANK(F15),"",D15*F15)</f>
        <v/>
      </c>
      <c r="H15" s="20"/>
      <c r="I15" s="21" t="str">
        <f aca="false">IF(ISBLANK(H15),"",D15*H15)</f>
        <v/>
      </c>
      <c r="J15" s="20"/>
      <c r="K15" s="21" t="str">
        <f aca="false">IF(ISBLANK(J15),"",D15*J15)</f>
        <v/>
      </c>
      <c r="L15" s="20"/>
      <c r="M15" s="21" t="str">
        <f aca="false">IF(ISBLANK(L15),"",D15*L15)</f>
        <v/>
      </c>
    </row>
    <row r="16" customFormat="false" ht="42" hidden="false" customHeight="true" outlineLevel="0" collapsed="false">
      <c r="B16" s="11" t="s">
        <v>73</v>
      </c>
      <c r="C16" s="12" t="s">
        <v>78</v>
      </c>
      <c r="D16" s="19" t="n">
        <v>0.04</v>
      </c>
      <c r="E16" s="12" t="s">
        <v>79</v>
      </c>
      <c r="F16" s="20"/>
      <c r="G16" s="21" t="str">
        <f aca="false">IF(ISBLANK(F16),"",D16*F16)</f>
        <v/>
      </c>
      <c r="H16" s="20"/>
      <c r="I16" s="21" t="str">
        <f aca="false">IF(ISBLANK(H16),"",D16*H16)</f>
        <v/>
      </c>
      <c r="J16" s="20"/>
      <c r="K16" s="21" t="str">
        <f aca="false">IF(ISBLANK(J16),"",D16*J16)</f>
        <v/>
      </c>
      <c r="L16" s="20"/>
      <c r="M16" s="21" t="str">
        <f aca="false">IF(ISBLANK(L16),"",D16*L16)</f>
        <v/>
      </c>
    </row>
    <row r="17" customFormat="false" ht="42" hidden="false" customHeight="true" outlineLevel="0" collapsed="false">
      <c r="B17" s="22" t="s">
        <v>73</v>
      </c>
      <c r="C17" s="23" t="s">
        <v>80</v>
      </c>
      <c r="D17" s="19" t="n">
        <v>0.05</v>
      </c>
      <c r="E17" s="23" t="s">
        <v>81</v>
      </c>
      <c r="F17" s="20"/>
      <c r="G17" s="21" t="str">
        <f aca="false">IF(ISBLANK(F17),"",D17*F17)</f>
        <v/>
      </c>
      <c r="H17" s="20"/>
      <c r="I17" s="21" t="str">
        <f aca="false">IF(ISBLANK(H17),"",D17*H17)</f>
        <v/>
      </c>
      <c r="J17" s="20"/>
      <c r="K17" s="21" t="str">
        <f aca="false">IF(ISBLANK(J17),"",D17*J17)</f>
        <v/>
      </c>
      <c r="L17" s="20"/>
      <c r="M17" s="21" t="str">
        <f aca="false">IF(ISBLANK(L17),"",D17*L17)</f>
        <v/>
      </c>
    </row>
    <row r="18" customFormat="false" ht="42" hidden="false" customHeight="true" outlineLevel="0" collapsed="false">
      <c r="B18" s="11" t="s">
        <v>73</v>
      </c>
      <c r="C18" s="12" t="s">
        <v>82</v>
      </c>
      <c r="D18" s="19" t="n">
        <v>0.04</v>
      </c>
      <c r="E18" s="12" t="s">
        <v>83</v>
      </c>
      <c r="F18" s="20"/>
      <c r="G18" s="21" t="str">
        <f aca="false">IF(ISBLANK(F18),"",D18*F18)</f>
        <v/>
      </c>
      <c r="H18" s="20"/>
      <c r="I18" s="21" t="str">
        <f aca="false">IF(ISBLANK(H18),"",D18*H18)</f>
        <v/>
      </c>
      <c r="J18" s="20"/>
      <c r="K18" s="21" t="str">
        <f aca="false">IF(ISBLANK(J18),"",D18*J18)</f>
        <v/>
      </c>
      <c r="L18" s="20"/>
      <c r="M18" s="21" t="str">
        <f aca="false">IF(ISBLANK(L18),"",D18*L18)</f>
        <v/>
      </c>
    </row>
    <row r="19" customFormat="false" ht="42" hidden="false" customHeight="true" outlineLevel="0" collapsed="false">
      <c r="B19" s="22" t="s">
        <v>73</v>
      </c>
      <c r="C19" s="23" t="s">
        <v>84</v>
      </c>
      <c r="D19" s="19" t="n">
        <v>0.04</v>
      </c>
      <c r="E19" s="23" t="s">
        <v>85</v>
      </c>
      <c r="F19" s="20"/>
      <c r="G19" s="21" t="str">
        <f aca="false">IF(ISBLANK(F19),"",D19*F19)</f>
        <v/>
      </c>
      <c r="H19" s="20"/>
      <c r="I19" s="21" t="str">
        <f aca="false">IF(ISBLANK(H19),"",D19*H19)</f>
        <v/>
      </c>
      <c r="J19" s="20"/>
      <c r="K19" s="21" t="str">
        <f aca="false">IF(ISBLANK(J19),"",D19*J19)</f>
        <v/>
      </c>
      <c r="L19" s="20"/>
      <c r="M19" s="21" t="str">
        <f aca="false">IF(ISBLANK(L19),"",D19*L19)</f>
        <v/>
      </c>
    </row>
    <row r="20" customFormat="false" ht="42" hidden="false" customHeight="true" outlineLevel="0" collapsed="false">
      <c r="B20" s="11" t="s">
        <v>73</v>
      </c>
      <c r="C20" s="12" t="s">
        <v>86</v>
      </c>
      <c r="D20" s="19" t="n">
        <v>0.03</v>
      </c>
      <c r="E20" s="12" t="s">
        <v>87</v>
      </c>
      <c r="F20" s="20"/>
      <c r="G20" s="21" t="str">
        <f aca="false">IF(ISBLANK(F20),"",D20*F20)</f>
        <v/>
      </c>
      <c r="H20" s="20"/>
      <c r="I20" s="21" t="str">
        <f aca="false">IF(ISBLANK(H20),"",D20*H20)</f>
        <v/>
      </c>
      <c r="J20" s="20"/>
      <c r="K20" s="21" t="str">
        <f aca="false">IF(ISBLANK(J20),"",D20*J20)</f>
        <v/>
      </c>
      <c r="L20" s="20"/>
      <c r="M20" s="21" t="str">
        <f aca="false">IF(ISBLANK(L20),"",D20*L20)</f>
        <v/>
      </c>
    </row>
    <row r="21" customFormat="false" ht="42" hidden="false" customHeight="true" outlineLevel="0" collapsed="false">
      <c r="B21" s="22" t="s">
        <v>73</v>
      </c>
      <c r="C21" s="23" t="s">
        <v>88</v>
      </c>
      <c r="D21" s="19" t="n">
        <v>0.03</v>
      </c>
      <c r="E21" s="23" t="s">
        <v>89</v>
      </c>
      <c r="F21" s="20"/>
      <c r="G21" s="21" t="str">
        <f aca="false">IF(ISBLANK(F21),"",D21*F21)</f>
        <v/>
      </c>
      <c r="H21" s="20"/>
      <c r="I21" s="21" t="str">
        <f aca="false">IF(ISBLANK(H21),"",D21*H21)</f>
        <v/>
      </c>
      <c r="J21" s="20"/>
      <c r="K21" s="21" t="str">
        <f aca="false">IF(ISBLANK(J21),"",D21*J21)</f>
        <v/>
      </c>
      <c r="L21" s="20"/>
      <c r="M21" s="21" t="str">
        <f aca="false">IF(ISBLANK(L21),"",D21*L21)</f>
        <v/>
      </c>
    </row>
    <row r="22" customFormat="false" ht="42" hidden="false" customHeight="true" outlineLevel="0" collapsed="false">
      <c r="B22" s="11" t="s">
        <v>73</v>
      </c>
      <c r="C22" s="12" t="s">
        <v>90</v>
      </c>
      <c r="D22" s="19" t="n">
        <v>0.03</v>
      </c>
      <c r="E22" s="12" t="s">
        <v>91</v>
      </c>
      <c r="F22" s="20"/>
      <c r="G22" s="21" t="str">
        <f aca="false">IF(ISBLANK(F22),"",D22*F22)</f>
        <v/>
      </c>
      <c r="H22" s="20"/>
      <c r="I22" s="21" t="str">
        <f aca="false">IF(ISBLANK(H22),"",D22*H22)</f>
        <v/>
      </c>
      <c r="J22" s="20"/>
      <c r="K22" s="21" t="str">
        <f aca="false">IF(ISBLANK(J22),"",D22*J22)</f>
        <v/>
      </c>
      <c r="L22" s="20"/>
      <c r="M22" s="21" t="str">
        <f aca="false">IF(ISBLANK(L22),"",D22*L22)</f>
        <v/>
      </c>
    </row>
    <row r="23" customFormat="false" ht="42" hidden="false" customHeight="true" outlineLevel="0" collapsed="false">
      <c r="B23" s="22" t="s">
        <v>73</v>
      </c>
      <c r="C23" s="23" t="s">
        <v>92</v>
      </c>
      <c r="D23" s="19" t="n">
        <v>0.03</v>
      </c>
      <c r="E23" s="23" t="s">
        <v>93</v>
      </c>
      <c r="F23" s="20"/>
      <c r="G23" s="21" t="str">
        <f aca="false">IF(ISBLANK(F23),"",D23*F23)</f>
        <v/>
      </c>
      <c r="H23" s="20"/>
      <c r="I23" s="21" t="str">
        <f aca="false">IF(ISBLANK(H23),"",D23*H23)</f>
        <v/>
      </c>
      <c r="J23" s="20"/>
      <c r="K23" s="21" t="str">
        <f aca="false">IF(ISBLANK(J23),"",D23*J23)</f>
        <v/>
      </c>
      <c r="L23" s="20"/>
      <c r="M23" s="21" t="str">
        <f aca="false">IF(ISBLANK(L23),"",D23*L23)</f>
        <v/>
      </c>
    </row>
    <row r="24" customFormat="false" ht="42" hidden="false" customHeight="true" outlineLevel="0" collapsed="false">
      <c r="B24" s="11" t="s">
        <v>94</v>
      </c>
      <c r="C24" s="12" t="s">
        <v>95</v>
      </c>
      <c r="D24" s="19" t="n">
        <v>0.04</v>
      </c>
      <c r="E24" s="12" t="s">
        <v>96</v>
      </c>
      <c r="F24" s="20"/>
      <c r="G24" s="21" t="str">
        <f aca="false">IF(ISBLANK(F24),"",D24*F24)</f>
        <v/>
      </c>
      <c r="H24" s="20"/>
      <c r="I24" s="21" t="str">
        <f aca="false">IF(ISBLANK(H24),"",D24*H24)</f>
        <v/>
      </c>
      <c r="J24" s="20"/>
      <c r="K24" s="21" t="str">
        <f aca="false">IF(ISBLANK(J24),"",D24*J24)</f>
        <v/>
      </c>
      <c r="L24" s="20"/>
      <c r="M24" s="21" t="str">
        <f aca="false">IF(ISBLANK(L24),"",D24*L24)</f>
        <v/>
      </c>
    </row>
    <row r="25" customFormat="false" ht="42" hidden="false" customHeight="true" outlineLevel="0" collapsed="false">
      <c r="B25" s="22" t="s">
        <v>94</v>
      </c>
      <c r="C25" s="23" t="s">
        <v>97</v>
      </c>
      <c r="D25" s="19" t="n">
        <v>0.03</v>
      </c>
      <c r="E25" s="23" t="s">
        <v>98</v>
      </c>
      <c r="F25" s="20"/>
      <c r="G25" s="21" t="str">
        <f aca="false">IF(ISBLANK(F25),"",D25*F25)</f>
        <v/>
      </c>
      <c r="H25" s="20"/>
      <c r="I25" s="21" t="str">
        <f aca="false">IF(ISBLANK(H25),"",D25*H25)</f>
        <v/>
      </c>
      <c r="J25" s="20"/>
      <c r="K25" s="21" t="str">
        <f aca="false">IF(ISBLANK(J25),"",D25*J25)</f>
        <v/>
      </c>
      <c r="L25" s="20"/>
      <c r="M25" s="21" t="str">
        <f aca="false">IF(ISBLANK(L25),"",D25*L25)</f>
        <v/>
      </c>
    </row>
    <row r="26" customFormat="false" ht="42" hidden="false" customHeight="true" outlineLevel="0" collapsed="false">
      <c r="B26" s="11" t="s">
        <v>94</v>
      </c>
      <c r="C26" s="12" t="s">
        <v>99</v>
      </c>
      <c r="D26" s="19" t="n">
        <v>0.03</v>
      </c>
      <c r="E26" s="12" t="s">
        <v>100</v>
      </c>
      <c r="F26" s="20"/>
      <c r="G26" s="21" t="str">
        <f aca="false">IF(ISBLANK(F26),"",D26*F26)</f>
        <v/>
      </c>
      <c r="H26" s="20"/>
      <c r="I26" s="21" t="str">
        <f aca="false">IF(ISBLANK(H26),"",D26*H26)</f>
        <v/>
      </c>
      <c r="J26" s="20"/>
      <c r="K26" s="21" t="str">
        <f aca="false">IF(ISBLANK(J26),"",D26*J26)</f>
        <v/>
      </c>
      <c r="L26" s="20"/>
      <c r="M26" s="21" t="str">
        <f aca="false">IF(ISBLANK(L26),"",D26*L26)</f>
        <v/>
      </c>
    </row>
    <row r="27" customFormat="false" ht="42" hidden="false" customHeight="true" outlineLevel="0" collapsed="false">
      <c r="B27" s="22" t="s">
        <v>94</v>
      </c>
      <c r="C27" s="23" t="s">
        <v>101</v>
      </c>
      <c r="D27" s="19" t="n">
        <v>0.02</v>
      </c>
      <c r="E27" s="23" t="s">
        <v>102</v>
      </c>
      <c r="F27" s="20"/>
      <c r="G27" s="21" t="str">
        <f aca="false">IF(ISBLANK(F27),"",D27*F27)</f>
        <v/>
      </c>
      <c r="H27" s="20"/>
      <c r="I27" s="21" t="str">
        <f aca="false">IF(ISBLANK(H27),"",D27*H27)</f>
        <v/>
      </c>
      <c r="J27" s="20"/>
      <c r="K27" s="21" t="str">
        <f aca="false">IF(ISBLANK(J27),"",D27*J27)</f>
        <v/>
      </c>
      <c r="L27" s="20"/>
      <c r="M27" s="21" t="str">
        <f aca="false">IF(ISBLANK(L27),"",D27*L27)</f>
        <v/>
      </c>
    </row>
    <row r="28" customFormat="false" ht="42" hidden="false" customHeight="true" outlineLevel="0" collapsed="false">
      <c r="B28" s="11" t="s">
        <v>94</v>
      </c>
      <c r="C28" s="12" t="s">
        <v>103</v>
      </c>
      <c r="D28" s="19" t="n">
        <v>0.02</v>
      </c>
      <c r="E28" s="12" t="s">
        <v>104</v>
      </c>
      <c r="F28" s="20"/>
      <c r="G28" s="21" t="str">
        <f aca="false">IF(ISBLANK(F28),"",D28*F28)</f>
        <v/>
      </c>
      <c r="H28" s="20"/>
      <c r="I28" s="21" t="str">
        <f aca="false">IF(ISBLANK(H28),"",D28*H28)</f>
        <v/>
      </c>
      <c r="J28" s="20"/>
      <c r="K28" s="21" t="str">
        <f aca="false">IF(ISBLANK(J28),"",D28*J28)</f>
        <v/>
      </c>
      <c r="L28" s="20"/>
      <c r="M28" s="21" t="str">
        <f aca="false">IF(ISBLANK(L28),"",D28*L28)</f>
        <v/>
      </c>
    </row>
    <row r="29" customFormat="false" ht="42" hidden="false" customHeight="true" outlineLevel="0" collapsed="false">
      <c r="B29" s="22" t="s">
        <v>94</v>
      </c>
      <c r="C29" s="23" t="s">
        <v>105</v>
      </c>
      <c r="D29" s="19" t="n">
        <v>0.02</v>
      </c>
      <c r="E29" s="23" t="s">
        <v>106</v>
      </c>
      <c r="F29" s="20"/>
      <c r="G29" s="21" t="str">
        <f aca="false">IF(ISBLANK(F29),"",D29*F29)</f>
        <v/>
      </c>
      <c r="H29" s="20"/>
      <c r="I29" s="21" t="str">
        <f aca="false">IF(ISBLANK(H29),"",D29*H29)</f>
        <v/>
      </c>
      <c r="J29" s="20"/>
      <c r="K29" s="21" t="str">
        <f aca="false">IF(ISBLANK(J29),"",D29*J29)</f>
        <v/>
      </c>
      <c r="L29" s="20"/>
      <c r="M29" s="21" t="str">
        <f aca="false">IF(ISBLANK(L29),"",D29*L29)</f>
        <v/>
      </c>
    </row>
    <row r="30" customFormat="false" ht="42" hidden="false" customHeight="true" outlineLevel="0" collapsed="false">
      <c r="B30" s="11" t="s">
        <v>94</v>
      </c>
      <c r="C30" s="12" t="s">
        <v>107</v>
      </c>
      <c r="D30" s="19" t="n">
        <v>0.04</v>
      </c>
      <c r="E30" s="12" t="s">
        <v>108</v>
      </c>
      <c r="F30" s="20"/>
      <c r="G30" s="21" t="str">
        <f aca="false">IF(ISBLANK(F30),"",D30*F30)</f>
        <v/>
      </c>
      <c r="H30" s="20"/>
      <c r="I30" s="21" t="str">
        <f aca="false">IF(ISBLANK(H30),"",D30*H30)</f>
        <v/>
      </c>
      <c r="J30" s="20"/>
      <c r="K30" s="21" t="str">
        <f aca="false">IF(ISBLANK(J30),"",D30*J30)</f>
        <v/>
      </c>
      <c r="L30" s="20"/>
      <c r="M30" s="21" t="str">
        <f aca="false">IF(ISBLANK(L30),"",D30*L30)</f>
        <v/>
      </c>
    </row>
    <row r="31" customFormat="false" ht="42" hidden="false" customHeight="true" outlineLevel="0" collapsed="false">
      <c r="B31" s="22" t="s">
        <v>94</v>
      </c>
      <c r="C31" s="23" t="s">
        <v>109</v>
      </c>
      <c r="D31" s="19" t="n">
        <v>0.03</v>
      </c>
      <c r="E31" s="23" t="s">
        <v>110</v>
      </c>
      <c r="F31" s="20"/>
      <c r="G31" s="21" t="str">
        <f aca="false">IF(ISBLANK(F31),"",D31*F31)</f>
        <v/>
      </c>
      <c r="H31" s="20"/>
      <c r="I31" s="21" t="str">
        <f aca="false">IF(ISBLANK(H31),"",D31*H31)</f>
        <v/>
      </c>
      <c r="J31" s="20"/>
      <c r="K31" s="21" t="str">
        <f aca="false">IF(ISBLANK(J31),"",D31*J31)</f>
        <v/>
      </c>
      <c r="L31" s="20"/>
      <c r="M31" s="21" t="str">
        <f aca="false">IF(ISBLANK(L31),"",D31*L31)</f>
        <v/>
      </c>
    </row>
    <row r="32" customFormat="false" ht="42" hidden="false" customHeight="true" outlineLevel="0" collapsed="false">
      <c r="B32" s="11" t="s">
        <v>94</v>
      </c>
      <c r="C32" s="12" t="s">
        <v>111</v>
      </c>
      <c r="D32" s="19" t="n">
        <v>0.03</v>
      </c>
      <c r="E32" s="12" t="s">
        <v>112</v>
      </c>
      <c r="F32" s="20"/>
      <c r="G32" s="21" t="str">
        <f aca="false">IF(ISBLANK(F32),"",D32*F32)</f>
        <v/>
      </c>
      <c r="H32" s="20"/>
      <c r="I32" s="21" t="str">
        <f aca="false">IF(ISBLANK(H32),"",D32*H32)</f>
        <v/>
      </c>
      <c r="J32" s="20"/>
      <c r="K32" s="21" t="str">
        <f aca="false">IF(ISBLANK(J32),"",D32*J32)</f>
        <v/>
      </c>
      <c r="L32" s="20"/>
      <c r="M32" s="21" t="str">
        <f aca="false">IF(ISBLANK(L32),"",D32*L32)</f>
        <v/>
      </c>
    </row>
    <row r="33" customFormat="false" ht="42" hidden="false" customHeight="true" outlineLevel="0" collapsed="false">
      <c r="B33" s="22" t="s">
        <v>94</v>
      </c>
      <c r="C33" s="23" t="s">
        <v>113</v>
      </c>
      <c r="D33" s="19" t="n">
        <v>0.02</v>
      </c>
      <c r="E33" s="23" t="s">
        <v>114</v>
      </c>
      <c r="F33" s="20"/>
      <c r="G33" s="21" t="str">
        <f aca="false">IF(ISBLANK(F33),"",D33*F33)</f>
        <v/>
      </c>
      <c r="H33" s="20"/>
      <c r="I33" s="21" t="str">
        <f aca="false">IF(ISBLANK(H33),"",D33*H33)</f>
        <v/>
      </c>
      <c r="J33" s="20"/>
      <c r="K33" s="21" t="str">
        <f aca="false">IF(ISBLANK(J33),"",D33*J33)</f>
        <v/>
      </c>
      <c r="L33" s="20"/>
      <c r="M33" s="21" t="str">
        <f aca="false">IF(ISBLANK(L33),"",D33*L33)</f>
        <v/>
      </c>
    </row>
    <row r="34" customFormat="false" ht="30" hidden="false" customHeight="true" outlineLevel="0" collapsed="false">
      <c r="B34" s="24" t="s">
        <v>115</v>
      </c>
      <c r="C34" s="24" t="s">
        <v>116</v>
      </c>
      <c r="D34" s="25" t="n">
        <f aca="false">SUM(D4:D33)</f>
        <v>1</v>
      </c>
      <c r="E34" s="26"/>
      <c r="F34" s="27" t="str">
        <f aca="false">IFERROR(AVERAGEIF(F4:F33,"&gt;0"),"")</f>
        <v/>
      </c>
      <c r="G34" s="28" t="n">
        <f aca="false">SUM(G4:G33)</f>
        <v>0</v>
      </c>
      <c r="H34" s="27" t="str">
        <f aca="false">IFERROR(AVERAGEIF(H4:H33,"&gt;0"),"")</f>
        <v/>
      </c>
      <c r="I34" s="28" t="n">
        <f aca="false">SUM(I4:I33)</f>
        <v>0</v>
      </c>
      <c r="J34" s="27" t="str">
        <f aca="false">IFERROR(AVERAGEIF(J4:J33,"&gt;0"),"")</f>
        <v/>
      </c>
      <c r="K34" s="28" t="n">
        <f aca="false">SUM(K4:K33)</f>
        <v>0</v>
      </c>
      <c r="L34" s="27" t="str">
        <f aca="false">IFERROR(AVERAGEIF(L4:L33,"&gt;0"),"")</f>
        <v/>
      </c>
      <c r="M34" s="28" t="n">
        <f aca="false">SUM(M4:M33)</f>
        <v>0</v>
      </c>
    </row>
  </sheetData>
  <mergeCells count="5">
    <mergeCell ref="B1:E1"/>
    <mergeCell ref="F1:G1"/>
    <mergeCell ref="H1:I1"/>
    <mergeCell ref="J1:K1"/>
    <mergeCell ref="L1:M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6" min="3" style="1" width="18"/>
  </cols>
  <sheetData>
    <row r="2" customFormat="false" ht="21.75" hidden="false" customHeight="true" outlineLevel="0" collapsed="false">
      <c r="B2" s="29" t="s">
        <v>117</v>
      </c>
      <c r="C2" s="29"/>
      <c r="D2" s="29"/>
      <c r="E2" s="29"/>
      <c r="F2" s="29"/>
    </row>
    <row r="4" customFormat="false" ht="30" hidden="false" customHeight="true" outlineLevel="0" collapsed="false">
      <c r="B4" s="18" t="s">
        <v>118</v>
      </c>
      <c r="C4" s="18" t="str">
        <f aca="false">Scorecard!F1</f>
        <v>Proveedor A</v>
      </c>
      <c r="D4" s="18" t="str">
        <f aca="false">Scorecard!H1</f>
        <v>Proveedor B</v>
      </c>
      <c r="E4" s="18" t="str">
        <f aca="false">Scorecard!J1</f>
        <v>Proveedor C</v>
      </c>
      <c r="F4" s="18" t="str">
        <f aca="false">Scorecard!L1</f>
        <v>Proveedor D</v>
      </c>
    </row>
    <row r="5" customFormat="false" ht="25.5" hidden="false" customHeight="true" outlineLevel="0" collapsed="false">
      <c r="B5" s="11" t="s">
        <v>119</v>
      </c>
      <c r="C5" s="30" t="n">
        <f aca="false">SUMIFS(Scorecard!$G$4:$G$33,Scorecard!$B$4:$B$33,"A · Técnica")</f>
        <v>0</v>
      </c>
      <c r="D5" s="30" t="n">
        <f aca="false">SUMIFS(Scorecard!$I$4:$I$33,Scorecard!$B$4:$B$33,"A · Técnica")</f>
        <v>0</v>
      </c>
      <c r="E5" s="30" t="n">
        <f aca="false">SUMIFS(Scorecard!$K$4:$K$33,Scorecard!$B$4:$B$33,"A · Técnica")</f>
        <v>0</v>
      </c>
      <c r="F5" s="30" t="n">
        <f aca="false">SUMIFS(Scorecard!$M$4:$M$33,Scorecard!$B$4:$B$33,"A · Técnica")</f>
        <v>0</v>
      </c>
    </row>
    <row r="6" customFormat="false" ht="25.5" hidden="false" customHeight="true" outlineLevel="0" collapsed="false">
      <c r="B6" s="11" t="s">
        <v>120</v>
      </c>
      <c r="C6" s="30" t="n">
        <f aca="false">SUMIFS(Scorecard!$G$4:$G$33,Scorecard!$B$4:$B$33,"B · Funcional")</f>
        <v>0</v>
      </c>
      <c r="D6" s="30" t="n">
        <f aca="false">SUMIFS(Scorecard!$I$4:$I$33,Scorecard!$B$4:$B$33,"B · Funcional")</f>
        <v>0</v>
      </c>
      <c r="E6" s="30" t="n">
        <f aca="false">SUMIFS(Scorecard!$K$4:$K$33,Scorecard!$B$4:$B$33,"B · Funcional")</f>
        <v>0</v>
      </c>
      <c r="F6" s="30" t="n">
        <f aca="false">SUMIFS(Scorecard!$M$4:$M$33,Scorecard!$B$4:$B$33,"B · Funcional")</f>
        <v>0</v>
      </c>
    </row>
    <row r="7" customFormat="false" ht="25.5" hidden="false" customHeight="true" outlineLevel="0" collapsed="false">
      <c r="B7" s="11" t="s">
        <v>121</v>
      </c>
      <c r="C7" s="30" t="n">
        <f aca="false">SUMIFS(Scorecard!$G$4:$G$33,Scorecard!$B$4:$B$33,"C · Operación")</f>
        <v>0</v>
      </c>
      <c r="D7" s="30" t="n">
        <f aca="false">SUMIFS(Scorecard!$I$4:$I$33,Scorecard!$B$4:$B$33,"C · Operación")</f>
        <v>0</v>
      </c>
      <c r="E7" s="30" t="n">
        <f aca="false">SUMIFS(Scorecard!$K$4:$K$33,Scorecard!$B$4:$B$33,"C · Operación")</f>
        <v>0</v>
      </c>
      <c r="F7" s="30" t="n">
        <f aca="false">SUMIFS(Scorecard!$M$4:$M$33,Scorecard!$B$4:$B$33,"C · Operación")</f>
        <v>0</v>
      </c>
    </row>
    <row r="8" customFormat="false" ht="33.75" hidden="false" customHeight="true" outlineLevel="0" collapsed="false">
      <c r="B8" s="31" t="s">
        <v>122</v>
      </c>
      <c r="C8" s="32" t="n">
        <f aca="false">Scorecard!G34</f>
        <v>0</v>
      </c>
      <c r="D8" s="32" t="n">
        <f aca="false">Scorecard!I34</f>
        <v>0</v>
      </c>
      <c r="E8" s="32" t="n">
        <f aca="false">Scorecard!K34</f>
        <v>0</v>
      </c>
      <c r="F8" s="32" t="n">
        <f aca="false">Scorecard!M34</f>
        <v>0</v>
      </c>
    </row>
    <row r="10" customFormat="false" ht="15" hidden="false" customHeight="true" outlineLevel="0" collapsed="false">
      <c r="B10" s="33" t="s">
        <v>123</v>
      </c>
    </row>
    <row r="11" customFormat="false" ht="27.75" hidden="false" customHeight="true" outlineLevel="0" collapsed="false">
      <c r="B11" s="11" t="s">
        <v>124</v>
      </c>
      <c r="C11" s="34" t="str">
        <f aca="false">IF(Scorecard!G34="","-",IF(Scorecard!G34&gt;=4,"Shortlist",IF(Scorecard!G34&gt;=3.5,"Considerar","Descartar")))</f>
        <v>Descartar</v>
      </c>
      <c r="D11" s="34" t="str">
        <f aca="false">IF(Scorecard!I34="","-",IF(Scorecard!I34&gt;=4,"Shortlist",IF(Scorecard!I34&gt;=3.5,"Considerar","Descartar")))</f>
        <v>Descartar</v>
      </c>
      <c r="E11" s="34" t="str">
        <f aca="false">IF(Scorecard!K34="","-",IF(Scorecard!K34&gt;=4,"Shortlist",IF(Scorecard!K34&gt;=3.5,"Considerar","Descartar")))</f>
        <v>Descartar</v>
      </c>
      <c r="F11" s="34" t="str">
        <f aca="false">IF(Scorecard!M34="","-",IF(Scorecard!M34&gt;=4,"Shortlist",IF(Scorecard!M34&gt;=3.5,"Considerar","Descartar")))</f>
        <v>Descartar</v>
      </c>
    </row>
    <row r="14" customFormat="false" ht="15" hidden="false" customHeight="true" outlineLevel="0" collapsed="false">
      <c r="B14" s="33" t="s">
        <v>125</v>
      </c>
    </row>
    <row r="15" customFormat="false" ht="30" hidden="false" customHeight="true" outlineLevel="0" collapsed="false">
      <c r="B15" s="11" t="s">
        <v>126</v>
      </c>
      <c r="C15" s="35" t="s">
        <v>127</v>
      </c>
      <c r="D15" s="35"/>
      <c r="E15" s="35"/>
      <c r="F15" s="35"/>
    </row>
    <row r="16" customFormat="false" ht="30" hidden="false" customHeight="true" outlineLevel="0" collapsed="false">
      <c r="B16" s="11" t="s">
        <v>128</v>
      </c>
      <c r="C16" s="35" t="s">
        <v>129</v>
      </c>
      <c r="D16" s="35"/>
      <c r="E16" s="35"/>
      <c r="F16" s="35"/>
    </row>
    <row r="17" customFormat="false" ht="30" hidden="false" customHeight="true" outlineLevel="0" collapsed="false">
      <c r="B17" s="11" t="s">
        <v>130</v>
      </c>
      <c r="C17" s="35" t="s">
        <v>131</v>
      </c>
      <c r="D17" s="35"/>
      <c r="E17" s="35"/>
      <c r="F17" s="35"/>
    </row>
    <row r="18" customFormat="false" ht="30" hidden="false" customHeight="true" outlineLevel="0" collapsed="false">
      <c r="B18" s="11" t="s">
        <v>132</v>
      </c>
      <c r="C18" s="35" t="s">
        <v>133</v>
      </c>
      <c r="D18" s="35"/>
      <c r="E18" s="35"/>
      <c r="F18" s="35"/>
    </row>
  </sheetData>
  <mergeCells count="5">
    <mergeCell ref="B2:F2"/>
    <mergeCell ref="C15:F15"/>
    <mergeCell ref="C16:F16"/>
    <mergeCell ref="C17:F17"/>
    <mergeCell ref="C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2026-09-01T15:10:46Z</dcterms:created>
  <dc:creator>openpyxl</dc:creator>
  <dc:description/>
  <dc:language>en-US</dc:language>
  <cp:lastModifiedBy/>
  <dcterms:modified xsi:type="dcterms:W3CDTF">2026-09-01T15:12:27Z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