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shboard" sheetId="2" state="visible" r:id="rId4"/>
    <sheet name="App Inventory" sheetId="3" state="visible" r:id="rId5"/>
    <sheet name="Spend Tracker" sheetId="4" state="visible" r:id="rId6"/>
    <sheet name="License Tracker" sheetId="5" state="visible" r:id="rId7"/>
    <sheet name="Renewal Calendar" sheetId="6" state="visible" r:id="rId8"/>
    <sheet name="Offboarding Checklist" sheetId="7" state="visible" r:id="rId9"/>
    <sheet name="Optimization Finder" sheetId="8" state="visible" r:id="rId10"/>
    <sheet name="AI Usage Tracker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<sst xmlns="http://schemas.openxmlformats.org/spreadsheetml/2006/main" count="263" uniqueCount="203">
  <si>
    <t xml:space="preserve">The SaaS Management Spreadsheet</t>
  </si>
  <si>
    <t xml:space="preserve">Free template by Nicklpass — track every app, seat, dollar, and renewal in one place</t>
  </si>
  <si>
    <t xml:space="preserve">How to use this workbook</t>
  </si>
  <si>
    <t xml:space="preserve">1. App Inventory</t>
  </si>
  <si>
    <t xml:space="preserve">Start here. List every application you know about — contracts, card statements, and what employees tell you. One row per app.</t>
  </si>
  <si>
    <t xml:space="preserve">2. Spend Tracker</t>
  </si>
  <si>
    <t xml:space="preserve">Pulls apps from your inventory. Add costs, billing frequency, and payment method. Annualized spend is calculated for you.</t>
  </si>
  <si>
    <t xml:space="preserve">3. License Tracker</t>
  </si>
  <si>
    <t xml:space="preserve">Record seats purchased vs. assigned vs. actually active. Waste per app is calculated automatically.</t>
  </si>
  <si>
    <t xml:space="preserve">4. Renewal Calendar</t>
  </si>
  <si>
    <t xml:space="preserve">Enter renewal dates and notice periods. Rows turn amber at 90 days and red at 30 days automatically.</t>
  </si>
  <si>
    <t xml:space="preserve">5. Offboarding Checklist</t>
  </si>
  <si>
    <t xml:space="preserve">Duplicate the block for each leaver and check off access removal app by app.</t>
  </si>
  <si>
    <t xml:space="preserve">6. Optimization Finder</t>
  </si>
  <si>
    <t xml:space="preserve">Ranks your cancellation and downsizing candidates by estimated annual savings.</t>
  </si>
  <si>
    <t xml:space="preserve">7. AI Usage Tracker</t>
  </si>
  <si>
    <t xml:space="preserve">Track AI tools, plans, monthly spend, and (if you can get it) actual usage — separately, because AI moves faster than the rest of your stack.</t>
  </si>
  <si>
    <t xml:space="preserve">Dashboard</t>
  </si>
  <si>
    <t xml:space="preserve">Totals update automatically as you fill in the tabs. Nothing to configure.</t>
  </si>
  <si>
    <t xml:space="preserve">Legend</t>
  </si>
  <si>
    <t xml:space="preserve">Yellow cells — you type here (blue text = your inputs)</t>
  </si>
  <si>
    <t xml:space="preserve">Green cells — calculated for you, don't edit</t>
  </si>
  <si>
    <t xml:space="preserve">Grey rows — example data showing the expected format; overwrite or delete them</t>
  </si>
  <si>
    <t xml:space="preserve">The honest fine print</t>
  </si>
  <si>
    <t xml:space="preserve">This spreadsheet records what you already know. It can't discover the apps nobody added, watch real usage, or verify that a leaver's access is actually gone. When keeping it accurate becomes a job of its own, that's your signal.</t>
  </si>
  <si>
    <t xml:space="preserve">See what your spreadsheet is missing → nicklpass.com</t>
  </si>
  <si>
    <t xml:space="preserve">Updates automatically as you fill in the tabs — nothing to configure here.</t>
  </si>
  <si>
    <t xml:space="preserve">Portfolio at a glance</t>
  </si>
  <si>
    <t xml:space="preserve">Applications in inventory</t>
  </si>
  <si>
    <t xml:space="preserve">Apps with no business owner</t>
  </si>
  <si>
    <t xml:space="preserve">Total annualized SaaS spend</t>
  </si>
  <si>
    <t xml:space="preserve">Total annualized AI spend</t>
  </si>
  <si>
    <t xml:space="preserve">Estimated annual license waste</t>
  </si>
  <si>
    <t xml:space="preserve">Renewals in next 90 days</t>
  </si>
  <si>
    <t xml:space="preserve">Renewals in next 30 days</t>
  </si>
  <si>
    <t xml:space="preserve">Savings identified (Optimization)</t>
  </si>
  <si>
    <t xml:space="preserve">Savings realized (marked Done)</t>
  </si>
  <si>
    <t xml:space="preserve">What this dashboard can't show you</t>
  </si>
  <si>
    <t xml:space="preserve">• Apps nobody remembered to add to the inventory</t>
  </si>
  <si>
    <t xml:space="preserve">• Whether assigned users actually use their licenses</t>
  </si>
  <si>
    <t xml:space="preserve">• Spend hiding on cards you're not reconciling</t>
  </si>
  <si>
    <t xml:space="preserve">• Whether a leaver's access is really gone inside each app</t>
  </si>
  <si>
    <t xml:space="preserve">• AI token consumption behind the seat count</t>
  </si>
  <si>
    <t xml:space="preserve">That's the part Nicklpass does → nicklpass.com</t>
  </si>
  <si>
    <t xml:space="preserve">1 · App Inventory</t>
  </si>
  <si>
    <t xml:space="preserve">One row per application. If nobody owns it, that blank cell is a finding.</t>
  </si>
  <si>
    <t xml:space="preserve">App Name</t>
  </si>
  <si>
    <t xml:space="preserve">Category</t>
  </si>
  <si>
    <t xml:space="preserve">Business Owner</t>
  </si>
  <si>
    <t xml:space="preserve">Department</t>
  </si>
  <si>
    <t xml:space="preserve">How It Was Bought</t>
  </si>
  <si>
    <t xml:space="preserve">Sign-up Method</t>
  </si>
  <si>
    <t xml:space="preserve">Status</t>
  </si>
  <si>
    <t xml:space="preserve">Contract on File?</t>
  </si>
  <si>
    <t xml:space="preserve">Date Added</t>
  </si>
  <si>
    <t xml:space="preserve">Notes</t>
  </si>
  <si>
    <t xml:space="preserve">Salesforce</t>
  </si>
  <si>
    <t xml:space="preserve">CRM</t>
  </si>
  <si>
    <t xml:space="preserve">Dana Reyes</t>
  </si>
  <si>
    <t xml:space="preserve">Sales</t>
  </si>
  <si>
    <t xml:space="preserve">Procurement / contract</t>
  </si>
  <si>
    <t xml:space="preserve">SSO (Google)</t>
  </si>
  <si>
    <t xml:space="preserve">Active</t>
  </si>
  <si>
    <t xml:space="preserve">Yes</t>
  </si>
  <si>
    <t xml:space="preserve">2024-01-15</t>
  </si>
  <si>
    <t xml:space="preserve">Enterprise agreement</t>
  </si>
  <si>
    <t xml:space="preserve">Figma</t>
  </si>
  <si>
    <t xml:space="preserve">Design</t>
  </si>
  <si>
    <t xml:space="preserve">Product</t>
  </si>
  <si>
    <t xml:space="preserve">Team credit card</t>
  </si>
  <si>
    <t xml:space="preserve">Work email</t>
  </si>
  <si>
    <t xml:space="preserve">No</t>
  </si>
  <si>
    <t xml:space="preserve">2024-06-02</t>
  </si>
  <si>
    <t xml:space="preserve">No owner assigned — investigate</t>
  </si>
  <si>
    <t xml:space="preserve">Notion</t>
  </si>
  <si>
    <t xml:space="preserve">Docs / Wiki</t>
  </si>
  <si>
    <t xml:space="preserve">Ali Khan</t>
  </si>
  <si>
    <t xml:space="preserve">Ops</t>
  </si>
  <si>
    <t xml:space="preserve">Free → auto-converted</t>
  </si>
  <si>
    <t xml:space="preserve">2025-02-10</t>
  </si>
  <si>
    <t xml:space="preserve">Started as free plan</t>
  </si>
  <si>
    <t xml:space="preserve">Example rows (grey) show the format — overwrite them with your own apps.</t>
  </si>
  <si>
    <t xml:space="preserve">2 · Spend Tracker</t>
  </si>
  <si>
    <t xml:space="preserve">Cost per app, annualized automatically. Watch the small subscriptions — they hide.</t>
  </si>
  <si>
    <t xml:space="preserve">Billing Frequency</t>
  </si>
  <si>
    <t xml:space="preserve">Cost per Period</t>
  </si>
  <si>
    <t xml:space="preserve">Annualized Cost</t>
  </si>
  <si>
    <t xml:space="preserve">Payment Method</t>
  </si>
  <si>
    <t xml:space="preserve">Cost Center</t>
  </si>
  <si>
    <t xml:space="preserve">Budget Owner</t>
  </si>
  <si>
    <t xml:space="preserve">Duplicate of…?</t>
  </si>
  <si>
    <t xml:space="preserve">Annual</t>
  </si>
  <si>
    <t xml:space="preserve">Invoice / AP</t>
  </si>
  <si>
    <t xml:space="preserve">CC-100</t>
  </si>
  <si>
    <t xml:space="preserve">Monthly</t>
  </si>
  <si>
    <t xml:space="preserve">Corporate card #2</t>
  </si>
  <si>
    <t xml:space="preserve">CC-210</t>
  </si>
  <si>
    <t xml:space="preserve">Card statement only</t>
  </si>
  <si>
    <t xml:space="preserve">Corporate card #1</t>
  </si>
  <si>
    <t xml:space="preserve">CC-300</t>
  </si>
  <si>
    <t xml:space="preserve">Confluence?</t>
  </si>
  <si>
    <t xml:space="preserve">Possible overlap</t>
  </si>
  <si>
    <t xml:space="preserve">3 · License Tracker</t>
  </si>
  <si>
    <t xml:space="preserve">Purchased vs. assigned vs. actually used. The gap is your money.</t>
  </si>
  <si>
    <t xml:space="preserve">Plan / Tier</t>
  </si>
  <si>
    <t xml:space="preserve">Cost per Seat (Annual)</t>
  </si>
  <si>
    <t xml:space="preserve">Seats Purchased</t>
  </si>
  <si>
    <t xml:space="preserve">Seats Assigned</t>
  </si>
  <si>
    <t xml:space="preserve">Active Users (90 days)</t>
  </si>
  <si>
    <t xml:space="preserve">Unassigned Seats</t>
  </si>
  <si>
    <t xml:space="preserve">Assigned but Inactive</t>
  </si>
  <si>
    <t xml:space="preserve">Est. Annual Waste</t>
  </si>
  <si>
    <t xml:space="preserve">Last Usage Check</t>
  </si>
  <si>
    <t xml:space="preserve">Enterprise</t>
  </si>
  <si>
    <t xml:space="preserve">Professional</t>
  </si>
  <si>
    <t xml:space="preserve">Business</t>
  </si>
  <si>
    <t xml:space="preserve">Total estimated annual license waste</t>
  </si>
  <si>
    <t xml:space="preserve">"Active Users" has to come from each app's admin panel — this sheet can't fetch it for you.</t>
  </si>
  <si>
    <t xml:space="preserve">4 · Renewal Calendar</t>
  </si>
  <si>
    <t xml:space="preserve">Rows turn amber at 90 days out and red at 30. Cancel-by date is calculated from the notice period.</t>
  </si>
  <si>
    <t xml:space="preserve">Vendor</t>
  </si>
  <si>
    <t xml:space="preserve">Contract Value (Annual)</t>
  </si>
  <si>
    <t xml:space="preserve">Renewal Date</t>
  </si>
  <si>
    <t xml:space="preserve">Notice Period (Days)</t>
  </si>
  <si>
    <t xml:space="preserve">Cancel-By Date</t>
  </si>
  <si>
    <t xml:space="preserve">Days Until Renewal</t>
  </si>
  <si>
    <t xml:space="preserve">Renewal Owner</t>
  </si>
  <si>
    <t xml:space="preserve">Decision</t>
  </si>
  <si>
    <t xml:space="preserve">Salesforce Inc.</t>
  </si>
  <si>
    <t xml:space="preserve">2026-10-31</t>
  </si>
  <si>
    <t xml:space="preserve">Under review</t>
  </si>
  <si>
    <t xml:space="preserve">Check seat usage first</t>
  </si>
  <si>
    <t xml:space="preserve">Figma Inc.</t>
  </si>
  <si>
    <t xml:space="preserve">2026-09-20</t>
  </si>
  <si>
    <t xml:space="preserve">Undecided</t>
  </si>
  <si>
    <t xml:space="preserve">Notion Labs</t>
  </si>
  <si>
    <t xml:space="preserve">2027-02-10</t>
  </si>
  <si>
    <t xml:space="preserve">Renew</t>
  </si>
  <si>
    <t xml:space="preserve">The sheet flags when a contract renews — whether it should renew still needs usage, headcount, and overlap context.</t>
  </si>
  <si>
    <t xml:space="preserve">5 · Offboarding Checklist</t>
  </si>
  <si>
    <t xml:space="preserve">One block per leaver. Checking the box records the task — it doesn't verify access is gone inside the app.</t>
  </si>
  <si>
    <t xml:space="preserve">Employee</t>
  </si>
  <si>
    <t xml:space="preserve">Departure Date</t>
  </si>
  <si>
    <t xml:space="preserve">App</t>
  </si>
  <si>
    <t xml:space="preserve">Auth Method</t>
  </si>
  <si>
    <t xml:space="preserve">Access Removed?</t>
  </si>
  <si>
    <t xml:space="preserve">License Reclaimed?</t>
  </si>
  <si>
    <t xml:space="preserve">Verified By</t>
  </si>
  <si>
    <t xml:space="preserve">Verified Date</t>
  </si>
  <si>
    <t xml:space="preserve">J. Smith (example)</t>
  </si>
  <si>
    <t xml:space="preserve">2026-08-01</t>
  </si>
  <si>
    <t xml:space="preserve">Google Workspace</t>
  </si>
  <si>
    <t xml:space="preserve">Native</t>
  </si>
  <si>
    <t xml:space="preserve">IT — R. Patel</t>
  </si>
  <si>
    <t xml:space="preserve">6 · Optimization Finder</t>
  </si>
  <si>
    <t xml:space="preserve">Your cancellation and downsizing shortlist, ranked by estimated annual savings.</t>
  </si>
  <si>
    <t xml:space="preserve">Annual Cost</t>
  </si>
  <si>
    <t xml:space="preserve">Issue</t>
  </si>
  <si>
    <t xml:space="preserve">Recommended Action</t>
  </si>
  <si>
    <t xml:space="preserve">Est. Annual Savings</t>
  </si>
  <si>
    <t xml:space="preserve">Owner Contacted?</t>
  </si>
  <si>
    <t xml:space="preserve">Action Status</t>
  </si>
  <si>
    <t xml:space="preserve">Cancellation Deadline</t>
  </si>
  <si>
    <t xml:space="preserve">Result / Notes</t>
  </si>
  <si>
    <t xml:space="preserve">Overlaps with Confluence</t>
  </si>
  <si>
    <t xml:space="preserve">Consolidate</t>
  </si>
  <si>
    <t xml:space="preserve">Not started</t>
  </si>
  <si>
    <t xml:space="preserve">2027-01-11</t>
  </si>
  <si>
    <t xml:space="preserve">41 inactive users</t>
  </si>
  <si>
    <t xml:space="preserve">Downsize seats</t>
  </si>
  <si>
    <t xml:space="preserve">In progress</t>
  </si>
  <si>
    <t xml:space="preserve">2026-09-01</t>
  </si>
  <si>
    <t xml:space="preserve">Waiting on usage export</t>
  </si>
  <si>
    <t xml:space="preserve">Old survey tool</t>
  </si>
  <si>
    <t xml:space="preserve">No logins in 6 months</t>
  </si>
  <si>
    <t xml:space="preserve">Cancel</t>
  </si>
  <si>
    <t xml:space="preserve">Blocked</t>
  </si>
  <si>
    <t xml:space="preserve">2026-08-25</t>
  </si>
  <si>
    <t xml:space="preserve">Nobody knows the admin login</t>
  </si>
  <si>
    <t xml:space="preserve">Total savings identified</t>
  </si>
  <si>
    <t xml:space="preserve">Realized savings (Action Status = Done)</t>
  </si>
  <si>
    <t xml:space="preserve">Marking a row "Cancel" finds the task. A human still has to become the workflow.</t>
  </si>
  <si>
    <t xml:space="preserve">7 · AI Usage Tracker</t>
  </si>
  <si>
    <t xml:space="preserve">Access is not usage. Track what you can — and note what you can't see from here.</t>
  </si>
  <si>
    <t xml:space="preserve">AI Tool</t>
  </si>
  <si>
    <t xml:space="preserve">Billing Type</t>
  </si>
  <si>
    <t xml:space="preserve">Monthly Cost</t>
  </si>
  <si>
    <t xml:space="preserve">Users with Access</t>
  </si>
  <si>
    <t xml:space="preserve">Active Users (30 days)</t>
  </si>
  <si>
    <t xml:space="preserve">Usage Data Source</t>
  </si>
  <si>
    <t xml:space="preserve">Sanctioned?</t>
  </si>
  <si>
    <t xml:space="preserve">ChatGPT</t>
  </si>
  <si>
    <t xml:space="preserve">Team</t>
  </si>
  <si>
    <t xml:space="preserve">Per seat</t>
  </si>
  <si>
    <t xml:space="preserve">Admin panel (manual)</t>
  </si>
  <si>
    <t xml:space="preserve">Claude</t>
  </si>
  <si>
    <t xml:space="preserve">None available to us</t>
  </si>
  <si>
    <t xml:space="preserve">No usage export yet</t>
  </si>
  <si>
    <t xml:space="preserve">Midjourney</t>
  </si>
  <si>
    <t xml:space="preserve">Basic</t>
  </si>
  <si>
    <t xml:space="preserve">Unknown</t>
  </si>
  <si>
    <t xml:space="preserve">Found on card statement</t>
  </si>
  <si>
    <t xml:space="preserve">This sheet can record an AI number. It can't observe the consumption that produces it.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</si>
</sst>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\$#,##0"/>
    <numFmt numFmtId="167" formatCode="yyyy\-mm\-dd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7DEEA"/>
      <name val="Arial"/>
      <family val="0"/>
      <charset val="1"/>
    </font>
    <font>
      <b val="true"/>
      <sz val="11"/>
      <color rgb="FF0B1F3A"/>
      <name val="Arial"/>
      <family val="0"/>
      <charset val="1"/>
    </font>
    <font>
      <b val="true"/>
      <sz val="10"/>
      <color rgb="FF1D2939"/>
      <name val="Arial"/>
      <family val="0"/>
      <charset val="1"/>
    </font>
    <font>
      <sz val="10"/>
      <color rgb="FF1D2939"/>
      <name val="Arial"/>
      <family val="0"/>
      <charset val="1"/>
    </font>
    <font>
      <i val="true"/>
      <sz val="9"/>
      <color rgb="FF667085"/>
      <name val="Arial"/>
      <family val="0"/>
      <charset val="1"/>
    </font>
    <font>
      <b val="true"/>
      <u val="single"/>
      <sz val="10"/>
      <color rgb="FF1FA4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1F3A"/>
        <bgColor rgb="FF1D2939"/>
      </patternFill>
    </fill>
    <fill>
      <patternFill patternType="solid">
        <fgColor rgb="FFFFF9DB"/>
        <bgColor rgb="FFFFF3CD"/>
      </patternFill>
    </fill>
    <fill>
      <patternFill patternType="solid">
        <fgColor rgb="FFE6F4EC"/>
        <bgColor rgb="FFF2F4F7"/>
      </patternFill>
    </fill>
    <fill>
      <patternFill patternType="solid">
        <fgColor rgb="FFF2F4F7"/>
        <bgColor rgb="FFE6F4EC"/>
      </patternFill>
    </fill>
    <fill>
      <patternFill patternType="solid">
        <fgColor rgb="FF16325C"/>
        <bgColor rgb="FF1D293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DE2E2"/>
        </patternFill>
      </fill>
    </dxf>
    <dxf>
      <fill>
        <patternFill>
          <bgColor rgb="FFFFF3CD"/>
        </patternFill>
      </fill>
    </dxf>
    <dxf>
      <fill>
        <patternFill>
          <bgColor rgb="FFE6F4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6F4EC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D7DEEA"/>
      <rgbColor rgb="FFFFF3CD"/>
      <rgbColor rgb="FF99CCFF"/>
      <rgbColor rgb="FFFF99CC"/>
      <rgbColor rgb="FFCC99FF"/>
      <rgbColor rgb="FFFDE2E2"/>
      <rgbColor rgb="FF3366FF"/>
      <rgbColor rgb="FF33CCCC"/>
      <rgbColor rgb="FF99CC00"/>
      <rgbColor rgb="FFFFCC00"/>
      <rgbColor rgb="FFFF9900"/>
      <rgbColor rgb="FFFF6600"/>
      <rgbColor rgb="FF667085"/>
      <rgbColor rgb="FF969696"/>
      <rgbColor rgb="FF16325C"/>
      <rgbColor rgb="FF1FA463"/>
      <rgbColor rgb="FF0B1F3A"/>
      <rgbColor rgb="FF333300"/>
      <rgbColor rgb="FF993300"/>
      <rgbColor rgb="FF993366"/>
      <rgbColor rgb="FF333399"/>
      <rgbColor rgb="FF1D293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icklpass.com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nicklpass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60"/>
    <col collapsed="false" customWidth="true" hidden="false" outlineLevel="0" max="8" min="4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B4" s="3" t="s">
        <v>2</v>
      </c>
    </row>
    <row r="5" customFormat="false" ht="27.75" hidden="false" customHeight="true" outlineLevel="0" collapsed="false">
      <c r="B5" s="4" t="s">
        <v>3</v>
      </c>
      <c r="C5" s="5" t="s">
        <v>4</v>
      </c>
    </row>
    <row r="6" customFormat="false" ht="27.75" hidden="false" customHeight="true" outlineLevel="0" collapsed="false">
      <c r="B6" s="4" t="s">
        <v>5</v>
      </c>
      <c r="C6" s="5" t="s">
        <v>6</v>
      </c>
    </row>
    <row r="7" customFormat="false" ht="27.75" hidden="false" customHeight="true" outlineLevel="0" collapsed="false">
      <c r="B7" s="4" t="s">
        <v>7</v>
      </c>
      <c r="C7" s="5" t="s">
        <v>8</v>
      </c>
    </row>
    <row r="8" customFormat="false" ht="27.75" hidden="false" customHeight="true" outlineLevel="0" collapsed="false">
      <c r="B8" s="4" t="s">
        <v>9</v>
      </c>
      <c r="C8" s="5" t="s">
        <v>10</v>
      </c>
    </row>
    <row r="9" customFormat="false" ht="27.75" hidden="false" customHeight="true" outlineLevel="0" collapsed="false">
      <c r="B9" s="4" t="s">
        <v>11</v>
      </c>
      <c r="C9" s="5" t="s">
        <v>12</v>
      </c>
    </row>
    <row r="10" customFormat="false" ht="27.75" hidden="false" customHeight="true" outlineLevel="0" collapsed="false">
      <c r="B10" s="4" t="s">
        <v>13</v>
      </c>
      <c r="C10" s="5" t="s">
        <v>14</v>
      </c>
    </row>
    <row r="11" customFormat="false" ht="27.75" hidden="false" customHeight="true" outlineLevel="0" collapsed="false">
      <c r="B11" s="4" t="s">
        <v>15</v>
      </c>
      <c r="C11" s="5" t="s">
        <v>16</v>
      </c>
    </row>
    <row r="12" customFormat="false" ht="27.75" hidden="false" customHeight="true" outlineLevel="0" collapsed="false">
      <c r="B12" s="4" t="s">
        <v>17</v>
      </c>
      <c r="C12" s="5" t="s">
        <v>18</v>
      </c>
    </row>
    <row r="14" customFormat="false" ht="15" hidden="false" customHeight="false" outlineLevel="0" collapsed="false">
      <c r="B14" s="3" t="s">
        <v>19</v>
      </c>
    </row>
    <row r="15" customFormat="false" ht="15" hidden="false" customHeight="false" outlineLevel="0" collapsed="false">
      <c r="B15" s="6"/>
      <c r="C15" s="7" t="s">
        <v>20</v>
      </c>
    </row>
    <row r="16" customFormat="false" ht="15" hidden="false" customHeight="false" outlineLevel="0" collapsed="false">
      <c r="B16" s="8"/>
      <c r="C16" s="7" t="s">
        <v>21</v>
      </c>
    </row>
    <row r="17" customFormat="false" ht="15" hidden="false" customHeight="false" outlineLevel="0" collapsed="false">
      <c r="B17" s="9"/>
      <c r="C17" s="7" t="s">
        <v>22</v>
      </c>
    </row>
    <row r="19" customFormat="false" ht="15" hidden="false" customHeight="false" outlineLevel="0" collapsed="false">
      <c r="B19" s="3" t="s">
        <v>23</v>
      </c>
    </row>
    <row r="20" customFormat="false" ht="39.75" hidden="false" customHeight="true" outlineLevel="0" collapsed="false">
      <c r="B20" s="10" t="s">
        <v>24</v>
      </c>
      <c r="C20" s="10"/>
      <c r="D20" s="10"/>
      <c r="E20" s="10"/>
      <c r="F20" s="10"/>
      <c r="G20" s="10"/>
    </row>
    <row r="22" customFormat="false" ht="15" hidden="false" customHeight="false" outlineLevel="0" collapsed="false">
      <c r="B22" s="11" t="s">
        <v>25</v>
      </c>
    </row>
  </sheetData>
  <mergeCells count="3">
    <mergeCell ref="A1:H1"/>
    <mergeCell ref="A2:H2"/>
    <mergeCell ref="B20:G20"/>
  </mergeCells>
  <hyperlinks>
    <hyperlink ref="B22" r:id="rId1" display="See what your spreadsheet is missing → nicklpas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4"/>
    <col collapsed="false" customWidth="true" hidden="false" outlineLevel="0" max="5" min="5" style="0" width="42"/>
    <col collapsed="false" customWidth="true" hidden="false" outlineLevel="0" max="6" min="6" style="0" width="18"/>
  </cols>
  <sheetData>
    <row r="1" customFormat="false" ht="27.75" hidden="false" customHeight="true" outlineLevel="0" collapsed="false">
      <c r="A1" s="1" t="s">
        <v>17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26</v>
      </c>
      <c r="B2" s="2"/>
      <c r="C2" s="2"/>
      <c r="D2" s="2"/>
      <c r="E2" s="2"/>
      <c r="F2" s="2"/>
    </row>
    <row r="4" customFormat="false" ht="15" hidden="false" customHeight="false" outlineLevel="0" collapsed="false">
      <c r="B4" s="3" t="s">
        <v>27</v>
      </c>
    </row>
    <row r="5" customFormat="false" ht="19.5" hidden="false" customHeight="true" outlineLevel="0" collapsed="false">
      <c r="B5" s="12" t="s">
        <v>28</v>
      </c>
      <c r="C5" s="13" t="n">
        <f aca="false">COUNTA('App Inventory'!A5:A54)</f>
        <v>3</v>
      </c>
    </row>
    <row r="6" customFormat="false" ht="19.5" hidden="false" customHeight="true" outlineLevel="0" collapsed="false">
      <c r="B6" s="12" t="s">
        <v>29</v>
      </c>
      <c r="C6" s="13" t="n">
        <f aca="false">COUNTIFS('App Inventory'!A5:A54,"&lt;&gt;",'App Inventory'!C5:C54,"")</f>
        <v>1</v>
      </c>
    </row>
    <row r="7" customFormat="false" ht="19.5" hidden="false" customHeight="true" outlineLevel="0" collapsed="false">
      <c r="B7" s="12" t="s">
        <v>30</v>
      </c>
      <c r="C7" s="14" t="n">
        <f aca="false">'Spend Tracker'!E56</f>
        <v>58320</v>
      </c>
    </row>
    <row r="8" customFormat="false" ht="19.5" hidden="false" customHeight="true" outlineLevel="0" collapsed="false">
      <c r="B8" s="12" t="s">
        <v>31</v>
      </c>
      <c r="C8" s="14" t="n">
        <f aca="false">'AI Usage Tracker'!E46</f>
        <v>16860</v>
      </c>
    </row>
    <row r="9" customFormat="false" ht="19.5" hidden="false" customHeight="true" outlineLevel="0" collapsed="false">
      <c r="B9" s="12" t="s">
        <v>32</v>
      </c>
      <c r="C9" s="14" t="n">
        <f aca="false">'License Tracker'!I56</f>
        <v>99432</v>
      </c>
    </row>
    <row r="10" customFormat="false" ht="19.5" hidden="false" customHeight="true" outlineLevel="0" collapsed="false">
      <c r="B10" s="12" t="s">
        <v>33</v>
      </c>
      <c r="C10" s="13" t="n">
        <f aca="false">COUNTIFS('Renewal Calendar'!G5:G54,"&gt;=0",'Renewal Calendar'!G5:G54,"&lt;=90")</f>
        <v>2</v>
      </c>
    </row>
    <row r="11" customFormat="false" ht="19.5" hidden="false" customHeight="true" outlineLevel="0" collapsed="false">
      <c r="B11" s="12" t="s">
        <v>34</v>
      </c>
      <c r="C11" s="13" t="n">
        <f aca="false">COUNTIFS('Renewal Calendar'!G5:G54,"&gt;=0",'Renewal Calendar'!G5:G54,"&lt;=30")</f>
        <v>0</v>
      </c>
    </row>
    <row r="12" customFormat="false" ht="19.5" hidden="false" customHeight="true" outlineLevel="0" collapsed="false">
      <c r="B12" s="12" t="s">
        <v>35</v>
      </c>
      <c r="C12" s="14" t="n">
        <f aca="false">'Optimization Finder'!E46</f>
        <v>24720</v>
      </c>
    </row>
    <row r="13" customFormat="false" ht="19.5" hidden="false" customHeight="true" outlineLevel="0" collapsed="false">
      <c r="B13" s="12" t="s">
        <v>36</v>
      </c>
      <c r="C13" s="14" t="n">
        <f aca="false">'Optimization Finder'!E47</f>
        <v>0</v>
      </c>
    </row>
    <row r="15" customFormat="false" ht="15" hidden="false" customHeight="false" outlineLevel="0" collapsed="false">
      <c r="B15" s="3" t="s">
        <v>37</v>
      </c>
    </row>
    <row r="16" customFormat="false" ht="15" hidden="false" customHeight="false" outlineLevel="0" collapsed="false">
      <c r="B16" s="15" t="s">
        <v>38</v>
      </c>
    </row>
    <row r="17" customFormat="false" ht="15" hidden="false" customHeight="false" outlineLevel="0" collapsed="false">
      <c r="B17" s="15" t="s">
        <v>39</v>
      </c>
    </row>
    <row r="18" customFormat="false" ht="15" hidden="false" customHeight="false" outlineLevel="0" collapsed="false">
      <c r="B18" s="15" t="s">
        <v>40</v>
      </c>
    </row>
    <row r="19" customFormat="false" ht="15" hidden="false" customHeight="false" outlineLevel="0" collapsed="false">
      <c r="B19" s="15" t="s">
        <v>41</v>
      </c>
    </row>
    <row r="20" customFormat="false" ht="15" hidden="false" customHeight="false" outlineLevel="0" collapsed="false">
      <c r="B20" s="15" t="s">
        <v>42</v>
      </c>
    </row>
    <row r="22" customFormat="false" ht="15" hidden="false" customHeight="false" outlineLevel="0" collapsed="false">
      <c r="B22" s="11" t="s">
        <v>43</v>
      </c>
    </row>
  </sheetData>
  <mergeCells count="2">
    <mergeCell ref="A1:F1"/>
    <mergeCell ref="A2:F2"/>
  </mergeCells>
  <hyperlinks>
    <hyperlink ref="B22" r:id="rId1" display="That's the part Nicklpass does → nicklpas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9" min="9" style="0" width="14"/>
    <col collapsed="false" customWidth="true" hidden="false" outlineLevel="0" max="10" min="10" style="0" width="32"/>
  </cols>
  <sheetData>
    <row r="1" customFormat="false" ht="27.75" hidden="false" customHeight="true" outlineLevel="0" collapsed="false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45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6" t="s">
        <v>46</v>
      </c>
      <c r="B4" s="16" t="s">
        <v>47</v>
      </c>
      <c r="C4" s="16" t="s">
        <v>48</v>
      </c>
      <c r="D4" s="16" t="s">
        <v>49</v>
      </c>
      <c r="E4" s="16" t="s">
        <v>50</v>
      </c>
      <c r="F4" s="16" t="s">
        <v>51</v>
      </c>
      <c r="G4" s="16" t="s">
        <v>52</v>
      </c>
      <c r="H4" s="16" t="s">
        <v>53</v>
      </c>
      <c r="I4" s="16" t="s">
        <v>54</v>
      </c>
      <c r="J4" s="16" t="s">
        <v>55</v>
      </c>
    </row>
    <row r="5" customFormat="false" ht="15" hidden="false" customHeight="false" outlineLevel="0" collapsed="false">
      <c r="A5" s="17" t="s">
        <v>56</v>
      </c>
      <c r="B5" s="17" t="s">
        <v>57</v>
      </c>
      <c r="C5" s="17" t="s">
        <v>58</v>
      </c>
      <c r="D5" s="17" t="s">
        <v>59</v>
      </c>
      <c r="E5" s="17" t="s">
        <v>60</v>
      </c>
      <c r="F5" s="17" t="s">
        <v>61</v>
      </c>
      <c r="G5" s="17" t="s">
        <v>62</v>
      </c>
      <c r="H5" s="17" t="s">
        <v>63</v>
      </c>
      <c r="I5" s="17" t="s">
        <v>64</v>
      </c>
      <c r="J5" s="17" t="s">
        <v>65</v>
      </c>
    </row>
    <row r="6" customFormat="false" ht="15" hidden="false" customHeight="false" outlineLevel="0" collapsed="false">
      <c r="A6" s="17" t="s">
        <v>66</v>
      </c>
      <c r="B6" s="17" t="s">
        <v>67</v>
      </c>
      <c r="C6" s="17"/>
      <c r="D6" s="17" t="s">
        <v>68</v>
      </c>
      <c r="E6" s="17" t="s">
        <v>69</v>
      </c>
      <c r="F6" s="17" t="s">
        <v>70</v>
      </c>
      <c r="G6" s="17" t="s">
        <v>62</v>
      </c>
      <c r="H6" s="17" t="s">
        <v>71</v>
      </c>
      <c r="I6" s="17" t="s">
        <v>72</v>
      </c>
      <c r="J6" s="17" t="s">
        <v>73</v>
      </c>
    </row>
    <row r="7" customFormat="false" ht="15" hidden="false" customHeight="false" outlineLevel="0" collapsed="false">
      <c r="A7" s="17" t="s">
        <v>74</v>
      </c>
      <c r="B7" s="17" t="s">
        <v>75</v>
      </c>
      <c r="C7" s="17" t="s">
        <v>76</v>
      </c>
      <c r="D7" s="17" t="s">
        <v>77</v>
      </c>
      <c r="E7" s="17" t="s">
        <v>78</v>
      </c>
      <c r="F7" s="17" t="s">
        <v>70</v>
      </c>
      <c r="G7" s="17" t="s">
        <v>62</v>
      </c>
      <c r="H7" s="17" t="s">
        <v>71</v>
      </c>
      <c r="I7" s="17" t="s">
        <v>79</v>
      </c>
      <c r="J7" s="17" t="s">
        <v>80</v>
      </c>
    </row>
    <row r="8" customFormat="false" ht="15" hidden="false" customHeight="false" outlineLevel="0" collapsed="false">
      <c r="A8" s="18"/>
      <c r="B8" s="18"/>
      <c r="C8" s="18"/>
      <c r="D8" s="18"/>
      <c r="E8" s="18"/>
      <c r="F8" s="18"/>
      <c r="G8" s="18"/>
      <c r="H8" s="18"/>
      <c r="I8" s="18"/>
      <c r="J8" s="18"/>
    </row>
    <row r="9" customFormat="false" ht="15" hidden="false" customHeight="fals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customFormat="false" ht="15" hidden="false" customHeight="fals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customFormat="false" ht="15" hidden="false" customHeight="false" outlineLevel="0" collapsed="false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customFormat="false" ht="15" hidden="false" customHeight="false" outlineLevel="0" collapsed="false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customFormat="false" ht="15" hidden="false" customHeight="false" outlineLevel="0" collapsed="false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customFormat="false" ht="15" hidden="false" customHeight="false" outlineLevel="0" collapsed="false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customFormat="false" ht="1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customFormat="false" ht="1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customFormat="false" ht="15" hidden="false" customHeight="fals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customFormat="false" ht="15" hidden="false" customHeight="false" outlineLevel="0" collapsed="false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customFormat="false" ht="15" hidden="false" customHeight="false" outlineLevel="0" collapsed="false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customFormat="false" ht="15" hidden="false" customHeight="false" outlineLevel="0" collapsed="false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customFormat="false" ht="15" hidden="false" customHeight="false" outlineLevel="0" collapsed="false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customFormat="false" ht="15" hidden="false" customHeight="false" outlineLevel="0" collapsed="false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customFormat="false" ht="15" hidden="false" customHeight="false" outlineLevel="0" collapsed="false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customFormat="false" ht="15" hidden="false" customHeight="false" outlineLevel="0" collapsed="false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customFormat="false" ht="15" hidden="false" customHeight="false" outlineLevel="0" collapsed="false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customFormat="false" ht="15" hidden="false" customHeight="false" outlineLevel="0" collapsed="false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customFormat="false" ht="15" hidden="false" customHeight="false" outlineLevel="0" collapsed="false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customFormat="false" ht="15" hidden="false" customHeight="false" outlineLevel="0" collapsed="false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customFormat="false" ht="15" hidden="false" customHeight="false" outlineLevel="0" collapsed="false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customFormat="false" ht="15" hidden="false" customHeight="false" outlineLevel="0" collapsed="false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customFormat="false" ht="15" hidden="false" customHeight="false" outlineLevel="0" collapsed="false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customFormat="false" ht="15" hidden="false" customHeight="false" outlineLevel="0" collapsed="false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customFormat="false" ht="15" hidden="false" customHeight="false" outlineLevel="0" collapsed="false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customFormat="false" ht="15" hidden="false" customHeight="false" outlineLevel="0" collapsed="false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customFormat="false" ht="15" hidden="false" customHeight="false" outlineLevel="0" collapsed="false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customFormat="false" ht="15" hidden="false" customHeight="false" outlineLevel="0" collapsed="false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customFormat="false" ht="15" hidden="false" customHeight="false" outlineLevel="0" collapsed="false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customFormat="false" ht="15" hidden="false" customHeight="false" outlineLevel="0" collapsed="false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customFormat="false" ht="15" hidden="false" customHeight="false" outlineLevel="0" collapsed="false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customFormat="false" ht="15" hidden="false" customHeight="false" outlineLevel="0" collapsed="false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customFormat="false" ht="15" hidden="false" customHeight="false" outlineLevel="0" collapsed="false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customFormat="false" ht="15" hidden="false" customHeight="false" outlineLevel="0" collapsed="false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customFormat="false" ht="15" hidden="false" customHeight="false" outlineLevel="0" collapsed="false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customFormat="false" ht="15" hidden="false" customHeight="false" outlineLevel="0" collapsed="false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customFormat="false" ht="15" hidden="false" customHeight="false" outlineLevel="0" collapsed="false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customFormat="false" ht="15" hidden="false" customHeight="false" outlineLevel="0" collapsed="false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customFormat="false" ht="15" hidden="false" customHeight="false" outlineLevel="0" collapsed="false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customFormat="false" ht="15" hidden="false" customHeight="false" outlineLevel="0" collapsed="false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customFormat="false" ht="15" hidden="false" customHeight="false" outlineLevel="0" collapsed="false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customFormat="false" ht="15" hidden="false" customHeight="false" outlineLevel="0" collapsed="false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customFormat="false" ht="15" hidden="false" customHeight="false" outlineLevel="0" collapsed="false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6" customFormat="false" ht="15" hidden="false" customHeight="false" outlineLevel="0" collapsed="false">
      <c r="A56" s="15" t="s">
        <v>81</v>
      </c>
    </row>
  </sheetData>
  <mergeCells count="2">
    <mergeCell ref="A1:J1"/>
    <mergeCell ref="A2:J2"/>
  </mergeCells>
  <dataValidations count="2">
    <dataValidation allowBlank="true" errorStyle="stop" operator="between" showDropDown="false" showErrorMessage="false" showInputMessage="false" sqref="G5:G54" type="list">
      <formula1>"Active,Trial,Cancelled,Under Review"</formula1>
      <formula2>0</formula2>
    </dataValidation>
    <dataValidation allowBlank="true" errorStyle="stop" operator="between" showDropDown="false" showErrorMessage="false" showInputMessage="false" sqref="E5:E54" type="list">
      <formula1>"Procurement / contract,Team credit card,Personal card (expensed),Free → auto-converted,Unknown"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6"/>
    <col collapsed="false" customWidth="true" hidden="false" outlineLevel="0" max="5" min="4" style="0" width="14"/>
    <col collapsed="false" customWidth="true" hidden="false" outlineLevel="0" max="6" min="6" style="0" width="22"/>
    <col collapsed="false" customWidth="true" hidden="false" outlineLevel="0" max="7" min="7" style="0" width="14"/>
    <col collapsed="false" customWidth="true" hidden="false" outlineLevel="0" max="9" min="8" style="0" width="18"/>
    <col collapsed="false" customWidth="true" hidden="false" outlineLevel="0" max="10" min="10" style="0" width="28"/>
  </cols>
  <sheetData>
    <row r="1" customFormat="false" ht="27.75" hidden="false" customHeight="true" outlineLevel="0" collapsed="false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6" t="s">
        <v>46</v>
      </c>
      <c r="B4" s="16" t="s">
        <v>49</v>
      </c>
      <c r="C4" s="16" t="s">
        <v>84</v>
      </c>
      <c r="D4" s="16" t="s">
        <v>85</v>
      </c>
      <c r="E4" s="16" t="s">
        <v>86</v>
      </c>
      <c r="F4" s="16" t="s">
        <v>87</v>
      </c>
      <c r="G4" s="16" t="s">
        <v>88</v>
      </c>
      <c r="H4" s="16" t="s">
        <v>89</v>
      </c>
      <c r="I4" s="16" t="s">
        <v>90</v>
      </c>
      <c r="J4" s="16" t="s">
        <v>55</v>
      </c>
    </row>
    <row r="5" customFormat="false" ht="15" hidden="false" customHeight="false" outlineLevel="0" collapsed="false">
      <c r="A5" s="17" t="s">
        <v>56</v>
      </c>
      <c r="B5" s="17" t="s">
        <v>59</v>
      </c>
      <c r="C5" s="17" t="s">
        <v>91</v>
      </c>
      <c r="D5" s="19" t="n">
        <v>48000</v>
      </c>
      <c r="E5" s="20" t="n">
        <f aca="false">IF(A5="","",IF(C5="Monthly",D5*12,IF(C5="Quarterly",D5*4,D5)))</f>
        <v>48000</v>
      </c>
      <c r="F5" s="17" t="s">
        <v>92</v>
      </c>
      <c r="G5" s="17" t="s">
        <v>93</v>
      </c>
      <c r="H5" s="17" t="s">
        <v>58</v>
      </c>
      <c r="I5" s="17"/>
      <c r="J5" s="17"/>
    </row>
    <row r="6" customFormat="false" ht="15" hidden="false" customHeight="false" outlineLevel="0" collapsed="false">
      <c r="A6" s="17" t="s">
        <v>66</v>
      </c>
      <c r="B6" s="17" t="s">
        <v>68</v>
      </c>
      <c r="C6" s="17" t="s">
        <v>94</v>
      </c>
      <c r="D6" s="19" t="n">
        <v>540</v>
      </c>
      <c r="E6" s="20" t="n">
        <f aca="false">IF(A6="","",IF(C6="Monthly",D6*12,IF(C6="Quarterly",D6*4,D6)))</f>
        <v>6480</v>
      </c>
      <c r="F6" s="17" t="s">
        <v>95</v>
      </c>
      <c r="G6" s="17" t="s">
        <v>96</v>
      </c>
      <c r="H6" s="17"/>
      <c r="I6" s="17"/>
      <c r="J6" s="17" t="s">
        <v>97</v>
      </c>
    </row>
    <row r="7" customFormat="false" ht="15" hidden="false" customHeight="false" outlineLevel="0" collapsed="false">
      <c r="A7" s="17" t="s">
        <v>74</v>
      </c>
      <c r="B7" s="17" t="s">
        <v>77</v>
      </c>
      <c r="C7" s="17" t="s">
        <v>94</v>
      </c>
      <c r="D7" s="19" t="n">
        <v>320</v>
      </c>
      <c r="E7" s="20" t="n">
        <f aca="false">IF(A7="","",IF(C7="Monthly",D7*12,IF(C7="Quarterly",D7*4,D7)))</f>
        <v>3840</v>
      </c>
      <c r="F7" s="17" t="s">
        <v>98</v>
      </c>
      <c r="G7" s="17" t="s">
        <v>99</v>
      </c>
      <c r="H7" s="17" t="s">
        <v>76</v>
      </c>
      <c r="I7" s="17" t="s">
        <v>100</v>
      </c>
      <c r="J7" s="17" t="s">
        <v>101</v>
      </c>
    </row>
    <row r="8" customFormat="false" ht="15" hidden="false" customHeight="false" outlineLevel="0" collapsed="false">
      <c r="A8" s="18"/>
      <c r="B8" s="18"/>
      <c r="C8" s="18"/>
      <c r="D8" s="21"/>
      <c r="E8" s="20" t="str">
        <f aca="false">IF(A8="","",IF(C8="Monthly",D8*12,IF(C8="Quarterly",D8*4,D8)))</f>
        <v/>
      </c>
      <c r="F8" s="18"/>
      <c r="G8" s="18"/>
      <c r="H8" s="18"/>
      <c r="I8" s="18"/>
      <c r="J8" s="18"/>
    </row>
    <row r="9" customFormat="false" ht="15" hidden="false" customHeight="false" outlineLevel="0" collapsed="false">
      <c r="A9" s="18"/>
      <c r="B9" s="18"/>
      <c r="C9" s="18"/>
      <c r="D9" s="21"/>
      <c r="E9" s="20" t="str">
        <f aca="false">IF(A9="","",IF(C9="Monthly",D9*12,IF(C9="Quarterly",D9*4,D9)))</f>
        <v/>
      </c>
      <c r="F9" s="18"/>
      <c r="G9" s="18"/>
      <c r="H9" s="18"/>
      <c r="I9" s="18"/>
      <c r="J9" s="18"/>
    </row>
    <row r="10" customFormat="false" ht="15" hidden="false" customHeight="false" outlineLevel="0" collapsed="false">
      <c r="A10" s="18"/>
      <c r="B10" s="18"/>
      <c r="C10" s="18"/>
      <c r="D10" s="21"/>
      <c r="E10" s="20" t="str">
        <f aca="false">IF(A10="","",IF(C10="Monthly",D10*12,IF(C10="Quarterly",D10*4,D10)))</f>
        <v/>
      </c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18"/>
      <c r="B11" s="18"/>
      <c r="C11" s="18"/>
      <c r="D11" s="21"/>
      <c r="E11" s="20" t="str">
        <f aca="false">IF(A11="","",IF(C11="Monthly",D11*12,IF(C11="Quarterly",D11*4,D11)))</f>
        <v/>
      </c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18"/>
      <c r="B12" s="18"/>
      <c r="C12" s="18"/>
      <c r="D12" s="21"/>
      <c r="E12" s="20" t="str">
        <f aca="false">IF(A12="","",IF(C12="Monthly",D12*12,IF(C12="Quarterly",D12*4,D12)))</f>
        <v/>
      </c>
      <c r="F12" s="18"/>
      <c r="G12" s="18"/>
      <c r="H12" s="18"/>
      <c r="I12" s="18"/>
      <c r="J12" s="18"/>
    </row>
    <row r="13" customFormat="false" ht="15" hidden="false" customHeight="false" outlineLevel="0" collapsed="false">
      <c r="A13" s="18"/>
      <c r="B13" s="18"/>
      <c r="C13" s="18"/>
      <c r="D13" s="21"/>
      <c r="E13" s="20" t="str">
        <f aca="false">IF(A13="","",IF(C13="Monthly",D13*12,IF(C13="Quarterly",D13*4,D13)))</f>
        <v/>
      </c>
      <c r="F13" s="18"/>
      <c r="G13" s="18"/>
      <c r="H13" s="18"/>
      <c r="I13" s="18"/>
      <c r="J13" s="18"/>
    </row>
    <row r="14" customFormat="false" ht="15" hidden="false" customHeight="false" outlineLevel="0" collapsed="false">
      <c r="A14" s="18"/>
      <c r="B14" s="18"/>
      <c r="C14" s="18"/>
      <c r="D14" s="21"/>
      <c r="E14" s="20" t="str">
        <f aca="false">IF(A14="","",IF(C14="Monthly",D14*12,IF(C14="Quarterly",D14*4,D14)))</f>
        <v/>
      </c>
      <c r="F14" s="18"/>
      <c r="G14" s="18"/>
      <c r="H14" s="18"/>
      <c r="I14" s="18"/>
      <c r="J14" s="18"/>
    </row>
    <row r="15" customFormat="false" ht="15" hidden="false" customHeight="false" outlineLevel="0" collapsed="false">
      <c r="A15" s="18"/>
      <c r="B15" s="18"/>
      <c r="C15" s="18"/>
      <c r="D15" s="21"/>
      <c r="E15" s="20" t="str">
        <f aca="false">IF(A15="","",IF(C15="Monthly",D15*12,IF(C15="Quarterly",D15*4,D15)))</f>
        <v/>
      </c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8"/>
      <c r="B16" s="18"/>
      <c r="C16" s="18"/>
      <c r="D16" s="21"/>
      <c r="E16" s="20" t="str">
        <f aca="false">IF(A16="","",IF(C16="Monthly",D16*12,IF(C16="Quarterly",D16*4,D16)))</f>
        <v/>
      </c>
      <c r="F16" s="18"/>
      <c r="G16" s="18"/>
      <c r="H16" s="18"/>
      <c r="I16" s="18"/>
      <c r="J16" s="18"/>
    </row>
    <row r="17" customFormat="false" ht="15" hidden="false" customHeight="false" outlineLevel="0" collapsed="false">
      <c r="A17" s="18"/>
      <c r="B17" s="18"/>
      <c r="C17" s="18"/>
      <c r="D17" s="21"/>
      <c r="E17" s="20" t="str">
        <f aca="false">IF(A17="","",IF(C17="Monthly",D17*12,IF(C17="Quarterly",D17*4,D17)))</f>
        <v/>
      </c>
      <c r="F17" s="18"/>
      <c r="G17" s="18"/>
      <c r="H17" s="18"/>
      <c r="I17" s="18"/>
      <c r="J17" s="18"/>
    </row>
    <row r="18" customFormat="false" ht="15" hidden="false" customHeight="false" outlineLevel="0" collapsed="false">
      <c r="A18" s="18"/>
      <c r="B18" s="18"/>
      <c r="C18" s="18"/>
      <c r="D18" s="21"/>
      <c r="E18" s="20" t="str">
        <f aca="false">IF(A18="","",IF(C18="Monthly",D18*12,IF(C18="Quarterly",D18*4,D18)))</f>
        <v/>
      </c>
      <c r="F18" s="18"/>
      <c r="G18" s="18"/>
      <c r="H18" s="18"/>
      <c r="I18" s="18"/>
      <c r="J18" s="18"/>
    </row>
    <row r="19" customFormat="false" ht="15" hidden="false" customHeight="false" outlineLevel="0" collapsed="false">
      <c r="A19" s="18"/>
      <c r="B19" s="18"/>
      <c r="C19" s="18"/>
      <c r="D19" s="21"/>
      <c r="E19" s="20" t="str">
        <f aca="false">IF(A19="","",IF(C19="Monthly",D19*12,IF(C19="Quarterly",D19*4,D19)))</f>
        <v/>
      </c>
      <c r="F19" s="18"/>
      <c r="G19" s="18"/>
      <c r="H19" s="18"/>
      <c r="I19" s="18"/>
      <c r="J19" s="18"/>
    </row>
    <row r="20" customFormat="false" ht="15" hidden="false" customHeight="false" outlineLevel="0" collapsed="false">
      <c r="A20" s="18"/>
      <c r="B20" s="18"/>
      <c r="C20" s="18"/>
      <c r="D20" s="21"/>
      <c r="E20" s="20" t="str">
        <f aca="false">IF(A20="","",IF(C20="Monthly",D20*12,IF(C20="Quarterly",D20*4,D20)))</f>
        <v/>
      </c>
      <c r="F20" s="18"/>
      <c r="G20" s="18"/>
      <c r="H20" s="18"/>
      <c r="I20" s="18"/>
      <c r="J20" s="18"/>
    </row>
    <row r="21" customFormat="false" ht="15" hidden="false" customHeight="false" outlineLevel="0" collapsed="false">
      <c r="A21" s="18"/>
      <c r="B21" s="18"/>
      <c r="C21" s="18"/>
      <c r="D21" s="21"/>
      <c r="E21" s="20" t="str">
        <f aca="false">IF(A21="","",IF(C21="Monthly",D21*12,IF(C21="Quarterly",D21*4,D21)))</f>
        <v/>
      </c>
      <c r="F21" s="18"/>
      <c r="G21" s="18"/>
      <c r="H21" s="18"/>
      <c r="I21" s="18"/>
      <c r="J21" s="18"/>
    </row>
    <row r="22" customFormat="false" ht="15" hidden="false" customHeight="false" outlineLevel="0" collapsed="false">
      <c r="A22" s="18"/>
      <c r="B22" s="18"/>
      <c r="C22" s="18"/>
      <c r="D22" s="21"/>
      <c r="E22" s="20" t="str">
        <f aca="false">IF(A22="","",IF(C22="Monthly",D22*12,IF(C22="Quarterly",D22*4,D22)))</f>
        <v/>
      </c>
      <c r="F22" s="18"/>
      <c r="G22" s="18"/>
      <c r="H22" s="18"/>
      <c r="I22" s="18"/>
      <c r="J22" s="18"/>
    </row>
    <row r="23" customFormat="false" ht="15" hidden="false" customHeight="false" outlineLevel="0" collapsed="false">
      <c r="A23" s="18"/>
      <c r="B23" s="18"/>
      <c r="C23" s="18"/>
      <c r="D23" s="21"/>
      <c r="E23" s="20" t="str">
        <f aca="false">IF(A23="","",IF(C23="Monthly",D23*12,IF(C23="Quarterly",D23*4,D23)))</f>
        <v/>
      </c>
      <c r="F23" s="18"/>
      <c r="G23" s="18"/>
      <c r="H23" s="18"/>
      <c r="I23" s="18"/>
      <c r="J23" s="18"/>
    </row>
    <row r="24" customFormat="false" ht="15" hidden="false" customHeight="false" outlineLevel="0" collapsed="false">
      <c r="A24" s="18"/>
      <c r="B24" s="18"/>
      <c r="C24" s="18"/>
      <c r="D24" s="21"/>
      <c r="E24" s="20" t="str">
        <f aca="false">IF(A24="","",IF(C24="Monthly",D24*12,IF(C24="Quarterly",D24*4,D24)))</f>
        <v/>
      </c>
      <c r="F24" s="18"/>
      <c r="G24" s="18"/>
      <c r="H24" s="18"/>
      <c r="I24" s="18"/>
      <c r="J24" s="18"/>
    </row>
    <row r="25" customFormat="false" ht="15" hidden="false" customHeight="false" outlineLevel="0" collapsed="false">
      <c r="A25" s="18"/>
      <c r="B25" s="18"/>
      <c r="C25" s="18"/>
      <c r="D25" s="21"/>
      <c r="E25" s="20" t="str">
        <f aca="false">IF(A25="","",IF(C25="Monthly",D25*12,IF(C25="Quarterly",D25*4,D25)))</f>
        <v/>
      </c>
      <c r="F25" s="18"/>
      <c r="G25" s="18"/>
      <c r="H25" s="18"/>
      <c r="I25" s="18"/>
      <c r="J25" s="18"/>
    </row>
    <row r="26" customFormat="false" ht="15" hidden="false" customHeight="false" outlineLevel="0" collapsed="false">
      <c r="A26" s="18"/>
      <c r="B26" s="18"/>
      <c r="C26" s="18"/>
      <c r="D26" s="21"/>
      <c r="E26" s="20" t="str">
        <f aca="false">IF(A26="","",IF(C26="Monthly",D26*12,IF(C26="Quarterly",D26*4,D26)))</f>
        <v/>
      </c>
      <c r="F26" s="18"/>
      <c r="G26" s="18"/>
      <c r="H26" s="18"/>
      <c r="I26" s="18"/>
      <c r="J26" s="18"/>
    </row>
    <row r="27" customFormat="false" ht="15" hidden="false" customHeight="false" outlineLevel="0" collapsed="false">
      <c r="A27" s="18"/>
      <c r="B27" s="18"/>
      <c r="C27" s="18"/>
      <c r="D27" s="21"/>
      <c r="E27" s="20" t="str">
        <f aca="false">IF(A27="","",IF(C27="Monthly",D27*12,IF(C27="Quarterly",D27*4,D27)))</f>
        <v/>
      </c>
      <c r="F27" s="18"/>
      <c r="G27" s="18"/>
      <c r="H27" s="18"/>
      <c r="I27" s="18"/>
      <c r="J27" s="18"/>
    </row>
    <row r="28" customFormat="false" ht="15" hidden="false" customHeight="false" outlineLevel="0" collapsed="false">
      <c r="A28" s="18"/>
      <c r="B28" s="18"/>
      <c r="C28" s="18"/>
      <c r="D28" s="21"/>
      <c r="E28" s="20" t="str">
        <f aca="false">IF(A28="","",IF(C28="Monthly",D28*12,IF(C28="Quarterly",D28*4,D28)))</f>
        <v/>
      </c>
      <c r="F28" s="18"/>
      <c r="G28" s="18"/>
      <c r="H28" s="18"/>
      <c r="I28" s="18"/>
      <c r="J28" s="18"/>
    </row>
    <row r="29" customFormat="false" ht="15" hidden="false" customHeight="false" outlineLevel="0" collapsed="false">
      <c r="A29" s="18"/>
      <c r="B29" s="18"/>
      <c r="C29" s="18"/>
      <c r="D29" s="21"/>
      <c r="E29" s="20" t="str">
        <f aca="false">IF(A29="","",IF(C29="Monthly",D29*12,IF(C29="Quarterly",D29*4,D29)))</f>
        <v/>
      </c>
      <c r="F29" s="18"/>
      <c r="G29" s="18"/>
      <c r="H29" s="18"/>
      <c r="I29" s="18"/>
      <c r="J29" s="18"/>
    </row>
    <row r="30" customFormat="false" ht="15" hidden="false" customHeight="false" outlineLevel="0" collapsed="false">
      <c r="A30" s="18"/>
      <c r="B30" s="18"/>
      <c r="C30" s="18"/>
      <c r="D30" s="21"/>
      <c r="E30" s="20" t="str">
        <f aca="false">IF(A30="","",IF(C30="Monthly",D30*12,IF(C30="Quarterly",D30*4,D30)))</f>
        <v/>
      </c>
      <c r="F30" s="18"/>
      <c r="G30" s="18"/>
      <c r="H30" s="18"/>
      <c r="I30" s="18"/>
      <c r="J30" s="18"/>
    </row>
    <row r="31" customFormat="false" ht="15" hidden="false" customHeight="false" outlineLevel="0" collapsed="false">
      <c r="A31" s="18"/>
      <c r="B31" s="18"/>
      <c r="C31" s="18"/>
      <c r="D31" s="21"/>
      <c r="E31" s="20" t="str">
        <f aca="false">IF(A31="","",IF(C31="Monthly",D31*12,IF(C31="Quarterly",D31*4,D31)))</f>
        <v/>
      </c>
      <c r="F31" s="18"/>
      <c r="G31" s="18"/>
      <c r="H31" s="18"/>
      <c r="I31" s="18"/>
      <c r="J31" s="18"/>
    </row>
    <row r="32" customFormat="false" ht="15" hidden="false" customHeight="false" outlineLevel="0" collapsed="false">
      <c r="A32" s="18"/>
      <c r="B32" s="18"/>
      <c r="C32" s="18"/>
      <c r="D32" s="21"/>
      <c r="E32" s="20" t="str">
        <f aca="false">IF(A32="","",IF(C32="Monthly",D32*12,IF(C32="Quarterly",D32*4,D32)))</f>
        <v/>
      </c>
      <c r="F32" s="18"/>
      <c r="G32" s="18"/>
      <c r="H32" s="18"/>
      <c r="I32" s="18"/>
      <c r="J32" s="18"/>
    </row>
    <row r="33" customFormat="false" ht="15" hidden="false" customHeight="false" outlineLevel="0" collapsed="false">
      <c r="A33" s="18"/>
      <c r="B33" s="18"/>
      <c r="C33" s="18"/>
      <c r="D33" s="21"/>
      <c r="E33" s="20" t="str">
        <f aca="false">IF(A33="","",IF(C33="Monthly",D33*12,IF(C33="Quarterly",D33*4,D33)))</f>
        <v/>
      </c>
      <c r="F33" s="18"/>
      <c r="G33" s="18"/>
      <c r="H33" s="18"/>
      <c r="I33" s="18"/>
      <c r="J33" s="18"/>
    </row>
    <row r="34" customFormat="false" ht="15" hidden="false" customHeight="false" outlineLevel="0" collapsed="false">
      <c r="A34" s="18"/>
      <c r="B34" s="18"/>
      <c r="C34" s="18"/>
      <c r="D34" s="21"/>
      <c r="E34" s="20" t="str">
        <f aca="false">IF(A34="","",IF(C34="Monthly",D34*12,IF(C34="Quarterly",D34*4,D34)))</f>
        <v/>
      </c>
      <c r="F34" s="18"/>
      <c r="G34" s="18"/>
      <c r="H34" s="18"/>
      <c r="I34" s="18"/>
      <c r="J34" s="18"/>
    </row>
    <row r="35" customFormat="false" ht="15" hidden="false" customHeight="false" outlineLevel="0" collapsed="false">
      <c r="A35" s="18"/>
      <c r="B35" s="18"/>
      <c r="C35" s="18"/>
      <c r="D35" s="21"/>
      <c r="E35" s="20" t="str">
        <f aca="false">IF(A35="","",IF(C35="Monthly",D35*12,IF(C35="Quarterly",D35*4,D35)))</f>
        <v/>
      </c>
      <c r="F35" s="18"/>
      <c r="G35" s="18"/>
      <c r="H35" s="18"/>
      <c r="I35" s="18"/>
      <c r="J35" s="18"/>
    </row>
    <row r="36" customFormat="false" ht="15" hidden="false" customHeight="false" outlineLevel="0" collapsed="false">
      <c r="A36" s="18"/>
      <c r="B36" s="18"/>
      <c r="C36" s="18"/>
      <c r="D36" s="21"/>
      <c r="E36" s="20" t="str">
        <f aca="false">IF(A36="","",IF(C36="Monthly",D36*12,IF(C36="Quarterly",D36*4,D36)))</f>
        <v/>
      </c>
      <c r="F36" s="18"/>
      <c r="G36" s="18"/>
      <c r="H36" s="18"/>
      <c r="I36" s="18"/>
      <c r="J36" s="18"/>
    </row>
    <row r="37" customFormat="false" ht="15" hidden="false" customHeight="false" outlineLevel="0" collapsed="false">
      <c r="A37" s="18"/>
      <c r="B37" s="18"/>
      <c r="C37" s="18"/>
      <c r="D37" s="21"/>
      <c r="E37" s="20" t="str">
        <f aca="false">IF(A37="","",IF(C37="Monthly",D37*12,IF(C37="Quarterly",D37*4,D37)))</f>
        <v/>
      </c>
      <c r="F37" s="18"/>
      <c r="G37" s="18"/>
      <c r="H37" s="18"/>
      <c r="I37" s="18"/>
      <c r="J37" s="18"/>
    </row>
    <row r="38" customFormat="false" ht="15" hidden="false" customHeight="false" outlineLevel="0" collapsed="false">
      <c r="A38" s="18"/>
      <c r="B38" s="18"/>
      <c r="C38" s="18"/>
      <c r="D38" s="21"/>
      <c r="E38" s="20" t="str">
        <f aca="false">IF(A38="","",IF(C38="Monthly",D38*12,IF(C38="Quarterly",D38*4,D38)))</f>
        <v/>
      </c>
      <c r="F38" s="18"/>
      <c r="G38" s="18"/>
      <c r="H38" s="18"/>
      <c r="I38" s="18"/>
      <c r="J38" s="18"/>
    </row>
    <row r="39" customFormat="false" ht="15" hidden="false" customHeight="false" outlineLevel="0" collapsed="false">
      <c r="A39" s="18"/>
      <c r="B39" s="18"/>
      <c r="C39" s="18"/>
      <c r="D39" s="21"/>
      <c r="E39" s="20" t="str">
        <f aca="false">IF(A39="","",IF(C39="Monthly",D39*12,IF(C39="Quarterly",D39*4,D39)))</f>
        <v/>
      </c>
      <c r="F39" s="18"/>
      <c r="G39" s="18"/>
      <c r="H39" s="18"/>
      <c r="I39" s="18"/>
      <c r="J39" s="18"/>
    </row>
    <row r="40" customFormat="false" ht="15" hidden="false" customHeight="false" outlineLevel="0" collapsed="false">
      <c r="A40" s="18"/>
      <c r="B40" s="18"/>
      <c r="C40" s="18"/>
      <c r="D40" s="21"/>
      <c r="E40" s="20" t="str">
        <f aca="false">IF(A40="","",IF(C40="Monthly",D40*12,IF(C40="Quarterly",D40*4,D40)))</f>
        <v/>
      </c>
      <c r="F40" s="18"/>
      <c r="G40" s="18"/>
      <c r="H40" s="18"/>
      <c r="I40" s="18"/>
      <c r="J40" s="18"/>
    </row>
    <row r="41" customFormat="false" ht="15" hidden="false" customHeight="false" outlineLevel="0" collapsed="false">
      <c r="A41" s="18"/>
      <c r="B41" s="18"/>
      <c r="C41" s="18"/>
      <c r="D41" s="21"/>
      <c r="E41" s="20" t="str">
        <f aca="false">IF(A41="","",IF(C41="Monthly",D41*12,IF(C41="Quarterly",D41*4,D41)))</f>
        <v/>
      </c>
      <c r="F41" s="18"/>
      <c r="G41" s="18"/>
      <c r="H41" s="18"/>
      <c r="I41" s="18"/>
      <c r="J41" s="18"/>
    </row>
    <row r="42" customFormat="false" ht="15" hidden="false" customHeight="false" outlineLevel="0" collapsed="false">
      <c r="A42" s="18"/>
      <c r="B42" s="18"/>
      <c r="C42" s="18"/>
      <c r="D42" s="21"/>
      <c r="E42" s="20" t="str">
        <f aca="false">IF(A42="","",IF(C42="Monthly",D42*12,IF(C42="Quarterly",D42*4,D42)))</f>
        <v/>
      </c>
      <c r="F42" s="18"/>
      <c r="G42" s="18"/>
      <c r="H42" s="18"/>
      <c r="I42" s="18"/>
      <c r="J42" s="18"/>
    </row>
    <row r="43" customFormat="false" ht="15" hidden="false" customHeight="false" outlineLevel="0" collapsed="false">
      <c r="A43" s="18"/>
      <c r="B43" s="18"/>
      <c r="C43" s="18"/>
      <c r="D43" s="21"/>
      <c r="E43" s="20" t="str">
        <f aca="false">IF(A43="","",IF(C43="Monthly",D43*12,IF(C43="Quarterly",D43*4,D43)))</f>
        <v/>
      </c>
      <c r="F43" s="18"/>
      <c r="G43" s="18"/>
      <c r="H43" s="18"/>
      <c r="I43" s="18"/>
      <c r="J43" s="18"/>
    </row>
    <row r="44" customFormat="false" ht="15" hidden="false" customHeight="false" outlineLevel="0" collapsed="false">
      <c r="A44" s="18"/>
      <c r="B44" s="18"/>
      <c r="C44" s="18"/>
      <c r="D44" s="21"/>
      <c r="E44" s="20" t="str">
        <f aca="false">IF(A44="","",IF(C44="Monthly",D44*12,IF(C44="Quarterly",D44*4,D44)))</f>
        <v/>
      </c>
      <c r="F44" s="18"/>
      <c r="G44" s="18"/>
      <c r="H44" s="18"/>
      <c r="I44" s="18"/>
      <c r="J44" s="18"/>
    </row>
    <row r="45" customFormat="false" ht="15" hidden="false" customHeight="false" outlineLevel="0" collapsed="false">
      <c r="A45" s="18"/>
      <c r="B45" s="18"/>
      <c r="C45" s="18"/>
      <c r="D45" s="21"/>
      <c r="E45" s="20" t="str">
        <f aca="false">IF(A45="","",IF(C45="Monthly",D45*12,IF(C45="Quarterly",D45*4,D45)))</f>
        <v/>
      </c>
      <c r="F45" s="18"/>
      <c r="G45" s="18"/>
      <c r="H45" s="18"/>
      <c r="I45" s="18"/>
      <c r="J45" s="18"/>
    </row>
    <row r="46" customFormat="false" ht="15" hidden="false" customHeight="false" outlineLevel="0" collapsed="false">
      <c r="A46" s="18"/>
      <c r="B46" s="18"/>
      <c r="C46" s="18"/>
      <c r="D46" s="21"/>
      <c r="E46" s="20" t="str">
        <f aca="false">IF(A46="","",IF(C46="Monthly",D46*12,IF(C46="Quarterly",D46*4,D46)))</f>
        <v/>
      </c>
      <c r="F46" s="18"/>
      <c r="G46" s="18"/>
      <c r="H46" s="18"/>
      <c r="I46" s="18"/>
      <c r="J46" s="18"/>
    </row>
    <row r="47" customFormat="false" ht="15" hidden="false" customHeight="false" outlineLevel="0" collapsed="false">
      <c r="A47" s="18"/>
      <c r="B47" s="18"/>
      <c r="C47" s="18"/>
      <c r="D47" s="21"/>
      <c r="E47" s="20" t="str">
        <f aca="false">IF(A47="","",IF(C47="Monthly",D47*12,IF(C47="Quarterly",D47*4,D47)))</f>
        <v/>
      </c>
      <c r="F47" s="18"/>
      <c r="G47" s="18"/>
      <c r="H47" s="18"/>
      <c r="I47" s="18"/>
      <c r="J47" s="18"/>
    </row>
    <row r="48" customFormat="false" ht="15" hidden="false" customHeight="false" outlineLevel="0" collapsed="false">
      <c r="A48" s="18"/>
      <c r="B48" s="18"/>
      <c r="C48" s="18"/>
      <c r="D48" s="21"/>
      <c r="E48" s="20" t="str">
        <f aca="false">IF(A48="","",IF(C48="Monthly",D48*12,IF(C48="Quarterly",D48*4,D48)))</f>
        <v/>
      </c>
      <c r="F48" s="18"/>
      <c r="G48" s="18"/>
      <c r="H48" s="18"/>
      <c r="I48" s="18"/>
      <c r="J48" s="18"/>
    </row>
    <row r="49" customFormat="false" ht="15" hidden="false" customHeight="false" outlineLevel="0" collapsed="false">
      <c r="A49" s="18"/>
      <c r="B49" s="18"/>
      <c r="C49" s="18"/>
      <c r="D49" s="21"/>
      <c r="E49" s="20" t="str">
        <f aca="false">IF(A49="","",IF(C49="Monthly",D49*12,IF(C49="Quarterly",D49*4,D49)))</f>
        <v/>
      </c>
      <c r="F49" s="18"/>
      <c r="G49" s="18"/>
      <c r="H49" s="18"/>
      <c r="I49" s="18"/>
      <c r="J49" s="18"/>
    </row>
    <row r="50" customFormat="false" ht="15" hidden="false" customHeight="false" outlineLevel="0" collapsed="false">
      <c r="A50" s="18"/>
      <c r="B50" s="18"/>
      <c r="C50" s="18"/>
      <c r="D50" s="21"/>
      <c r="E50" s="20" t="str">
        <f aca="false">IF(A50="","",IF(C50="Monthly",D50*12,IF(C50="Quarterly",D50*4,D50)))</f>
        <v/>
      </c>
      <c r="F50" s="18"/>
      <c r="G50" s="18"/>
      <c r="H50" s="18"/>
      <c r="I50" s="18"/>
      <c r="J50" s="18"/>
    </row>
    <row r="51" customFormat="false" ht="15" hidden="false" customHeight="false" outlineLevel="0" collapsed="false">
      <c r="A51" s="18"/>
      <c r="B51" s="18"/>
      <c r="C51" s="18"/>
      <c r="D51" s="21"/>
      <c r="E51" s="20" t="str">
        <f aca="false">IF(A51="","",IF(C51="Monthly",D51*12,IF(C51="Quarterly",D51*4,D51)))</f>
        <v/>
      </c>
      <c r="F51" s="18"/>
      <c r="G51" s="18"/>
      <c r="H51" s="18"/>
      <c r="I51" s="18"/>
      <c r="J51" s="18"/>
    </row>
    <row r="52" customFormat="false" ht="15" hidden="false" customHeight="false" outlineLevel="0" collapsed="false">
      <c r="A52" s="18"/>
      <c r="B52" s="18"/>
      <c r="C52" s="18"/>
      <c r="D52" s="21"/>
      <c r="E52" s="20" t="str">
        <f aca="false">IF(A52="","",IF(C52="Monthly",D52*12,IF(C52="Quarterly",D52*4,D52)))</f>
        <v/>
      </c>
      <c r="F52" s="18"/>
      <c r="G52" s="18"/>
      <c r="H52" s="18"/>
      <c r="I52" s="18"/>
      <c r="J52" s="18"/>
    </row>
    <row r="53" customFormat="false" ht="15" hidden="false" customHeight="false" outlineLevel="0" collapsed="false">
      <c r="A53" s="18"/>
      <c r="B53" s="18"/>
      <c r="C53" s="18"/>
      <c r="D53" s="21"/>
      <c r="E53" s="20" t="str">
        <f aca="false">IF(A53="","",IF(C53="Monthly",D53*12,IF(C53="Quarterly",D53*4,D53)))</f>
        <v/>
      </c>
      <c r="F53" s="18"/>
      <c r="G53" s="18"/>
      <c r="H53" s="18"/>
      <c r="I53" s="18"/>
      <c r="J53" s="18"/>
    </row>
    <row r="54" customFormat="false" ht="15" hidden="false" customHeight="false" outlineLevel="0" collapsed="false">
      <c r="A54" s="18"/>
      <c r="B54" s="18"/>
      <c r="C54" s="18"/>
      <c r="D54" s="21"/>
      <c r="E54" s="20" t="str">
        <f aca="false">IF(A54="","",IF(C54="Monthly",D54*12,IF(C54="Quarterly",D54*4,D54)))</f>
        <v/>
      </c>
      <c r="F54" s="18"/>
      <c r="G54" s="18"/>
      <c r="H54" s="18"/>
      <c r="I54" s="18"/>
      <c r="J54" s="18"/>
    </row>
    <row r="56" customFormat="false" ht="15" hidden="false" customHeight="false" outlineLevel="0" collapsed="false">
      <c r="A56" s="4" t="s">
        <v>30</v>
      </c>
      <c r="E56" s="22" t="n">
        <f aca="false">SUM(E5:E54)</f>
        <v>58320</v>
      </c>
    </row>
  </sheetData>
  <mergeCells count="2">
    <mergeCell ref="A1:J1"/>
    <mergeCell ref="A2:J2"/>
  </mergeCells>
  <dataValidations count="1">
    <dataValidation allowBlank="true" errorStyle="stop" operator="between" showDropDown="false" showErrorMessage="false" showInputMessage="false" sqref="C5:C54" type="list">
      <formula1>"Monthly,Quarterly,Annual"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6"/>
    <col collapsed="false" customWidth="true" hidden="false" outlineLevel="0" max="5" min="4" style="0" width="13"/>
    <col collapsed="false" customWidth="true" hidden="false" outlineLevel="0" max="6" min="6" style="0" width="15"/>
    <col collapsed="false" customWidth="true" hidden="false" outlineLevel="0" max="7" min="7" style="0" width="13"/>
    <col collapsed="false" customWidth="true" hidden="false" outlineLevel="0" max="10" min="8" style="0" width="15"/>
  </cols>
  <sheetData>
    <row r="1" customFormat="false" ht="27.75" hidden="false" customHeight="true" outlineLevel="0" collapsed="false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6" t="s">
        <v>46</v>
      </c>
      <c r="B4" s="16" t="s">
        <v>104</v>
      </c>
      <c r="C4" s="16" t="s">
        <v>105</v>
      </c>
      <c r="D4" s="16" t="s">
        <v>106</v>
      </c>
      <c r="E4" s="16" t="s">
        <v>107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</row>
    <row r="5" customFormat="false" ht="15" hidden="false" customHeight="false" outlineLevel="0" collapsed="false">
      <c r="A5" s="17" t="s">
        <v>56</v>
      </c>
      <c r="B5" s="17" t="s">
        <v>113</v>
      </c>
      <c r="C5" s="19" t="n">
        <v>1800</v>
      </c>
      <c r="D5" s="17" t="n">
        <v>100</v>
      </c>
      <c r="E5" s="17" t="n">
        <v>87</v>
      </c>
      <c r="F5" s="17" t="n">
        <v>46</v>
      </c>
      <c r="G5" s="23" t="n">
        <f aca="false">IF(A5="","",D5-E5)</f>
        <v>13</v>
      </c>
      <c r="H5" s="23" t="n">
        <f aca="false">IF(A5="","",IF(F5="","",E5-F5))</f>
        <v>41</v>
      </c>
      <c r="I5" s="20" t="n">
        <f aca="false">IF(A5="","",(D5-E5)*C5+IF(F5="",0,(E5-F5)*C5))</f>
        <v>97200</v>
      </c>
      <c r="J5" s="24"/>
    </row>
    <row r="6" customFormat="false" ht="15" hidden="false" customHeight="false" outlineLevel="0" collapsed="false">
      <c r="A6" s="17" t="s">
        <v>66</v>
      </c>
      <c r="B6" s="17" t="s">
        <v>114</v>
      </c>
      <c r="C6" s="19" t="n">
        <v>180</v>
      </c>
      <c r="D6" s="17" t="n">
        <v>25</v>
      </c>
      <c r="E6" s="17" t="n">
        <v>25</v>
      </c>
      <c r="F6" s="17" t="n">
        <v>19</v>
      </c>
      <c r="G6" s="23" t="n">
        <f aca="false">IF(A6="","",D6-E6)</f>
        <v>0</v>
      </c>
      <c r="H6" s="23" t="n">
        <f aca="false">IF(A6="","",IF(F6="","",E6-F6))</f>
        <v>6</v>
      </c>
      <c r="I6" s="20" t="n">
        <f aca="false">IF(A6="","",(D6-E6)*C6+IF(F6="",0,(E6-F6)*C6))</f>
        <v>1080</v>
      </c>
      <c r="J6" s="24"/>
    </row>
    <row r="7" customFormat="false" ht="15" hidden="false" customHeight="false" outlineLevel="0" collapsed="false">
      <c r="A7" s="17" t="s">
        <v>74</v>
      </c>
      <c r="B7" s="17" t="s">
        <v>115</v>
      </c>
      <c r="C7" s="19" t="n">
        <v>96</v>
      </c>
      <c r="D7" s="17" t="n">
        <v>40</v>
      </c>
      <c r="E7" s="17" t="n">
        <v>31</v>
      </c>
      <c r="F7" s="17" t="n">
        <v>28</v>
      </c>
      <c r="G7" s="23" t="n">
        <f aca="false">IF(A7="","",D7-E7)</f>
        <v>9</v>
      </c>
      <c r="H7" s="23" t="n">
        <f aca="false">IF(A7="","",IF(F7="","",E7-F7))</f>
        <v>3</v>
      </c>
      <c r="I7" s="20" t="n">
        <f aca="false">IF(A7="","",(D7-E7)*C7+IF(F7="",0,(E7-F7)*C7))</f>
        <v>1152</v>
      </c>
      <c r="J7" s="24"/>
    </row>
    <row r="8" customFormat="false" ht="15" hidden="false" customHeight="false" outlineLevel="0" collapsed="false">
      <c r="A8" s="18"/>
      <c r="B8" s="18"/>
      <c r="C8" s="21"/>
      <c r="D8" s="18"/>
      <c r="E8" s="18"/>
      <c r="F8" s="18"/>
      <c r="G8" s="23" t="str">
        <f aca="false">IF(A8="","",D8-E8)</f>
        <v/>
      </c>
      <c r="H8" s="23" t="str">
        <f aca="false">IF(A8="","",IF(F8="","",E8-F8))</f>
        <v/>
      </c>
      <c r="I8" s="20" t="str">
        <f aca="false">IF(A8="","",(D8-E8)*C8+IF(F8="",0,(E8-F8)*C8))</f>
        <v/>
      </c>
      <c r="J8" s="25"/>
    </row>
    <row r="9" customFormat="false" ht="15" hidden="false" customHeight="false" outlineLevel="0" collapsed="false">
      <c r="A9" s="18"/>
      <c r="B9" s="18"/>
      <c r="C9" s="21"/>
      <c r="D9" s="18"/>
      <c r="E9" s="18"/>
      <c r="F9" s="18"/>
      <c r="G9" s="23" t="str">
        <f aca="false">IF(A9="","",D9-E9)</f>
        <v/>
      </c>
      <c r="H9" s="23" t="str">
        <f aca="false">IF(A9="","",IF(F9="","",E9-F9))</f>
        <v/>
      </c>
      <c r="I9" s="20" t="str">
        <f aca="false">IF(A9="","",(D9-E9)*C9+IF(F9="",0,(E9-F9)*C9))</f>
        <v/>
      </c>
      <c r="J9" s="25"/>
    </row>
    <row r="10" customFormat="false" ht="15" hidden="false" customHeight="false" outlineLevel="0" collapsed="false">
      <c r="A10" s="18"/>
      <c r="B10" s="18"/>
      <c r="C10" s="21"/>
      <c r="D10" s="18"/>
      <c r="E10" s="18"/>
      <c r="F10" s="18"/>
      <c r="G10" s="23" t="str">
        <f aca="false">IF(A10="","",D10-E10)</f>
        <v/>
      </c>
      <c r="H10" s="23" t="str">
        <f aca="false">IF(A10="","",IF(F10="","",E10-F10))</f>
        <v/>
      </c>
      <c r="I10" s="20" t="str">
        <f aca="false">IF(A10="","",(D10-E10)*C10+IF(F10="",0,(E10-F10)*C10))</f>
        <v/>
      </c>
      <c r="J10" s="25"/>
    </row>
    <row r="11" customFormat="false" ht="15" hidden="false" customHeight="false" outlineLevel="0" collapsed="false">
      <c r="A11" s="18"/>
      <c r="B11" s="18"/>
      <c r="C11" s="21"/>
      <c r="D11" s="18"/>
      <c r="E11" s="18"/>
      <c r="F11" s="18"/>
      <c r="G11" s="23" t="str">
        <f aca="false">IF(A11="","",D11-E11)</f>
        <v/>
      </c>
      <c r="H11" s="23" t="str">
        <f aca="false">IF(A11="","",IF(F11="","",E11-F11))</f>
        <v/>
      </c>
      <c r="I11" s="20" t="str">
        <f aca="false">IF(A11="","",(D11-E11)*C11+IF(F11="",0,(E11-F11)*C11))</f>
        <v/>
      </c>
      <c r="J11" s="25"/>
    </row>
    <row r="12" customFormat="false" ht="15" hidden="false" customHeight="false" outlineLevel="0" collapsed="false">
      <c r="A12" s="18"/>
      <c r="B12" s="18"/>
      <c r="C12" s="21"/>
      <c r="D12" s="18"/>
      <c r="E12" s="18"/>
      <c r="F12" s="18"/>
      <c r="G12" s="23" t="str">
        <f aca="false">IF(A12="","",D12-E12)</f>
        <v/>
      </c>
      <c r="H12" s="23" t="str">
        <f aca="false">IF(A12="","",IF(F12="","",E12-F12))</f>
        <v/>
      </c>
      <c r="I12" s="20" t="str">
        <f aca="false">IF(A12="","",(D12-E12)*C12+IF(F12="",0,(E12-F12)*C12))</f>
        <v/>
      </c>
      <c r="J12" s="25"/>
    </row>
    <row r="13" customFormat="false" ht="15" hidden="false" customHeight="false" outlineLevel="0" collapsed="false">
      <c r="A13" s="18"/>
      <c r="B13" s="18"/>
      <c r="C13" s="21"/>
      <c r="D13" s="18"/>
      <c r="E13" s="18"/>
      <c r="F13" s="18"/>
      <c r="G13" s="23" t="str">
        <f aca="false">IF(A13="","",D13-E13)</f>
        <v/>
      </c>
      <c r="H13" s="23" t="str">
        <f aca="false">IF(A13="","",IF(F13="","",E13-F13))</f>
        <v/>
      </c>
      <c r="I13" s="20" t="str">
        <f aca="false">IF(A13="","",(D13-E13)*C13+IF(F13="",0,(E13-F13)*C13))</f>
        <v/>
      </c>
      <c r="J13" s="25"/>
    </row>
    <row r="14" customFormat="false" ht="15" hidden="false" customHeight="false" outlineLevel="0" collapsed="false">
      <c r="A14" s="18"/>
      <c r="B14" s="18"/>
      <c r="C14" s="21"/>
      <c r="D14" s="18"/>
      <c r="E14" s="18"/>
      <c r="F14" s="18"/>
      <c r="G14" s="23" t="str">
        <f aca="false">IF(A14="","",D14-E14)</f>
        <v/>
      </c>
      <c r="H14" s="23" t="str">
        <f aca="false">IF(A14="","",IF(F14="","",E14-F14))</f>
        <v/>
      </c>
      <c r="I14" s="20" t="str">
        <f aca="false">IF(A14="","",(D14-E14)*C14+IF(F14="",0,(E14-F14)*C14))</f>
        <v/>
      </c>
      <c r="J14" s="25"/>
    </row>
    <row r="15" customFormat="false" ht="15" hidden="false" customHeight="false" outlineLevel="0" collapsed="false">
      <c r="A15" s="18"/>
      <c r="B15" s="18"/>
      <c r="C15" s="21"/>
      <c r="D15" s="18"/>
      <c r="E15" s="18"/>
      <c r="F15" s="18"/>
      <c r="G15" s="23" t="str">
        <f aca="false">IF(A15="","",D15-E15)</f>
        <v/>
      </c>
      <c r="H15" s="23" t="str">
        <f aca="false">IF(A15="","",IF(F15="","",E15-F15))</f>
        <v/>
      </c>
      <c r="I15" s="20" t="str">
        <f aca="false">IF(A15="","",(D15-E15)*C15+IF(F15="",0,(E15-F15)*C15))</f>
        <v/>
      </c>
      <c r="J15" s="25"/>
    </row>
    <row r="16" customFormat="false" ht="15" hidden="false" customHeight="false" outlineLevel="0" collapsed="false">
      <c r="A16" s="18"/>
      <c r="B16" s="18"/>
      <c r="C16" s="21"/>
      <c r="D16" s="18"/>
      <c r="E16" s="18"/>
      <c r="F16" s="18"/>
      <c r="G16" s="23" t="str">
        <f aca="false">IF(A16="","",D16-E16)</f>
        <v/>
      </c>
      <c r="H16" s="23" t="str">
        <f aca="false">IF(A16="","",IF(F16="","",E16-F16))</f>
        <v/>
      </c>
      <c r="I16" s="20" t="str">
        <f aca="false">IF(A16="","",(D16-E16)*C16+IF(F16="",0,(E16-F16)*C16))</f>
        <v/>
      </c>
      <c r="J16" s="25"/>
    </row>
    <row r="17" customFormat="false" ht="15" hidden="false" customHeight="false" outlineLevel="0" collapsed="false">
      <c r="A17" s="18"/>
      <c r="B17" s="18"/>
      <c r="C17" s="21"/>
      <c r="D17" s="18"/>
      <c r="E17" s="18"/>
      <c r="F17" s="18"/>
      <c r="G17" s="23" t="str">
        <f aca="false">IF(A17="","",D17-E17)</f>
        <v/>
      </c>
      <c r="H17" s="23" t="str">
        <f aca="false">IF(A17="","",IF(F17="","",E17-F17))</f>
        <v/>
      </c>
      <c r="I17" s="20" t="str">
        <f aca="false">IF(A17="","",(D17-E17)*C17+IF(F17="",0,(E17-F17)*C17))</f>
        <v/>
      </c>
      <c r="J17" s="25"/>
    </row>
    <row r="18" customFormat="false" ht="15" hidden="false" customHeight="false" outlineLevel="0" collapsed="false">
      <c r="A18" s="18"/>
      <c r="B18" s="18"/>
      <c r="C18" s="21"/>
      <c r="D18" s="18"/>
      <c r="E18" s="18"/>
      <c r="F18" s="18"/>
      <c r="G18" s="23" t="str">
        <f aca="false">IF(A18="","",D18-E18)</f>
        <v/>
      </c>
      <c r="H18" s="23" t="str">
        <f aca="false">IF(A18="","",IF(F18="","",E18-F18))</f>
        <v/>
      </c>
      <c r="I18" s="20" t="str">
        <f aca="false">IF(A18="","",(D18-E18)*C18+IF(F18="",0,(E18-F18)*C18))</f>
        <v/>
      </c>
      <c r="J18" s="25"/>
    </row>
    <row r="19" customFormat="false" ht="15" hidden="false" customHeight="false" outlineLevel="0" collapsed="false">
      <c r="A19" s="18"/>
      <c r="B19" s="18"/>
      <c r="C19" s="21"/>
      <c r="D19" s="18"/>
      <c r="E19" s="18"/>
      <c r="F19" s="18"/>
      <c r="G19" s="23" t="str">
        <f aca="false">IF(A19="","",D19-E19)</f>
        <v/>
      </c>
      <c r="H19" s="23" t="str">
        <f aca="false">IF(A19="","",IF(F19="","",E19-F19))</f>
        <v/>
      </c>
      <c r="I19" s="20" t="str">
        <f aca="false">IF(A19="","",(D19-E19)*C19+IF(F19="",0,(E19-F19)*C19))</f>
        <v/>
      </c>
      <c r="J19" s="25"/>
    </row>
    <row r="20" customFormat="false" ht="15" hidden="false" customHeight="false" outlineLevel="0" collapsed="false">
      <c r="A20" s="18"/>
      <c r="B20" s="18"/>
      <c r="C20" s="21"/>
      <c r="D20" s="18"/>
      <c r="E20" s="18"/>
      <c r="F20" s="18"/>
      <c r="G20" s="23" t="str">
        <f aca="false">IF(A20="","",D20-E20)</f>
        <v/>
      </c>
      <c r="H20" s="23" t="str">
        <f aca="false">IF(A20="","",IF(F20="","",E20-F20))</f>
        <v/>
      </c>
      <c r="I20" s="20" t="str">
        <f aca="false">IF(A20="","",(D20-E20)*C20+IF(F20="",0,(E20-F20)*C20))</f>
        <v/>
      </c>
      <c r="J20" s="25"/>
    </row>
    <row r="21" customFormat="false" ht="15" hidden="false" customHeight="false" outlineLevel="0" collapsed="false">
      <c r="A21" s="18"/>
      <c r="B21" s="18"/>
      <c r="C21" s="21"/>
      <c r="D21" s="18"/>
      <c r="E21" s="18"/>
      <c r="F21" s="18"/>
      <c r="G21" s="23" t="str">
        <f aca="false">IF(A21="","",D21-E21)</f>
        <v/>
      </c>
      <c r="H21" s="23" t="str">
        <f aca="false">IF(A21="","",IF(F21="","",E21-F21))</f>
        <v/>
      </c>
      <c r="I21" s="20" t="str">
        <f aca="false">IF(A21="","",(D21-E21)*C21+IF(F21="",0,(E21-F21)*C21))</f>
        <v/>
      </c>
      <c r="J21" s="25"/>
    </row>
    <row r="22" customFormat="false" ht="15" hidden="false" customHeight="false" outlineLevel="0" collapsed="false">
      <c r="A22" s="18"/>
      <c r="B22" s="18"/>
      <c r="C22" s="21"/>
      <c r="D22" s="18"/>
      <c r="E22" s="18"/>
      <c r="F22" s="18"/>
      <c r="G22" s="23" t="str">
        <f aca="false">IF(A22="","",D22-E22)</f>
        <v/>
      </c>
      <c r="H22" s="23" t="str">
        <f aca="false">IF(A22="","",IF(F22="","",E22-F22))</f>
        <v/>
      </c>
      <c r="I22" s="20" t="str">
        <f aca="false">IF(A22="","",(D22-E22)*C22+IF(F22="",0,(E22-F22)*C22))</f>
        <v/>
      </c>
      <c r="J22" s="25"/>
    </row>
    <row r="23" customFormat="false" ht="15" hidden="false" customHeight="false" outlineLevel="0" collapsed="false">
      <c r="A23" s="18"/>
      <c r="B23" s="18"/>
      <c r="C23" s="21"/>
      <c r="D23" s="18"/>
      <c r="E23" s="18"/>
      <c r="F23" s="18"/>
      <c r="G23" s="23" t="str">
        <f aca="false">IF(A23="","",D23-E23)</f>
        <v/>
      </c>
      <c r="H23" s="23" t="str">
        <f aca="false">IF(A23="","",IF(F23="","",E23-F23))</f>
        <v/>
      </c>
      <c r="I23" s="20" t="str">
        <f aca="false">IF(A23="","",(D23-E23)*C23+IF(F23="",0,(E23-F23)*C23))</f>
        <v/>
      </c>
      <c r="J23" s="25"/>
    </row>
    <row r="24" customFormat="false" ht="15" hidden="false" customHeight="false" outlineLevel="0" collapsed="false">
      <c r="A24" s="18"/>
      <c r="B24" s="18"/>
      <c r="C24" s="21"/>
      <c r="D24" s="18"/>
      <c r="E24" s="18"/>
      <c r="F24" s="18"/>
      <c r="G24" s="23" t="str">
        <f aca="false">IF(A24="","",D24-E24)</f>
        <v/>
      </c>
      <c r="H24" s="23" t="str">
        <f aca="false">IF(A24="","",IF(F24="","",E24-F24))</f>
        <v/>
      </c>
      <c r="I24" s="20" t="str">
        <f aca="false">IF(A24="","",(D24-E24)*C24+IF(F24="",0,(E24-F24)*C24))</f>
        <v/>
      </c>
      <c r="J24" s="25"/>
    </row>
    <row r="25" customFormat="false" ht="15" hidden="false" customHeight="false" outlineLevel="0" collapsed="false">
      <c r="A25" s="18"/>
      <c r="B25" s="18"/>
      <c r="C25" s="21"/>
      <c r="D25" s="18"/>
      <c r="E25" s="18"/>
      <c r="F25" s="18"/>
      <c r="G25" s="23" t="str">
        <f aca="false">IF(A25="","",D25-E25)</f>
        <v/>
      </c>
      <c r="H25" s="23" t="str">
        <f aca="false">IF(A25="","",IF(F25="","",E25-F25))</f>
        <v/>
      </c>
      <c r="I25" s="20" t="str">
        <f aca="false">IF(A25="","",(D25-E25)*C25+IF(F25="",0,(E25-F25)*C25))</f>
        <v/>
      </c>
      <c r="J25" s="25"/>
    </row>
    <row r="26" customFormat="false" ht="15" hidden="false" customHeight="false" outlineLevel="0" collapsed="false">
      <c r="A26" s="18"/>
      <c r="B26" s="18"/>
      <c r="C26" s="21"/>
      <c r="D26" s="18"/>
      <c r="E26" s="18"/>
      <c r="F26" s="18"/>
      <c r="G26" s="23" t="str">
        <f aca="false">IF(A26="","",D26-E26)</f>
        <v/>
      </c>
      <c r="H26" s="23" t="str">
        <f aca="false">IF(A26="","",IF(F26="","",E26-F26))</f>
        <v/>
      </c>
      <c r="I26" s="20" t="str">
        <f aca="false">IF(A26="","",(D26-E26)*C26+IF(F26="",0,(E26-F26)*C26))</f>
        <v/>
      </c>
      <c r="J26" s="25"/>
    </row>
    <row r="27" customFormat="false" ht="15" hidden="false" customHeight="false" outlineLevel="0" collapsed="false">
      <c r="A27" s="18"/>
      <c r="B27" s="18"/>
      <c r="C27" s="21"/>
      <c r="D27" s="18"/>
      <c r="E27" s="18"/>
      <c r="F27" s="18"/>
      <c r="G27" s="23" t="str">
        <f aca="false">IF(A27="","",D27-E27)</f>
        <v/>
      </c>
      <c r="H27" s="23" t="str">
        <f aca="false">IF(A27="","",IF(F27="","",E27-F27))</f>
        <v/>
      </c>
      <c r="I27" s="20" t="str">
        <f aca="false">IF(A27="","",(D27-E27)*C27+IF(F27="",0,(E27-F27)*C27))</f>
        <v/>
      </c>
      <c r="J27" s="25"/>
    </row>
    <row r="28" customFormat="false" ht="15" hidden="false" customHeight="false" outlineLevel="0" collapsed="false">
      <c r="A28" s="18"/>
      <c r="B28" s="18"/>
      <c r="C28" s="21"/>
      <c r="D28" s="18"/>
      <c r="E28" s="18"/>
      <c r="F28" s="18"/>
      <c r="G28" s="23" t="str">
        <f aca="false">IF(A28="","",D28-E28)</f>
        <v/>
      </c>
      <c r="H28" s="23" t="str">
        <f aca="false">IF(A28="","",IF(F28="","",E28-F28))</f>
        <v/>
      </c>
      <c r="I28" s="20" t="str">
        <f aca="false">IF(A28="","",(D28-E28)*C28+IF(F28="",0,(E28-F28)*C28))</f>
        <v/>
      </c>
      <c r="J28" s="25"/>
    </row>
    <row r="29" customFormat="false" ht="15" hidden="false" customHeight="false" outlineLevel="0" collapsed="false">
      <c r="A29" s="18"/>
      <c r="B29" s="18"/>
      <c r="C29" s="21"/>
      <c r="D29" s="18"/>
      <c r="E29" s="18"/>
      <c r="F29" s="18"/>
      <c r="G29" s="23" t="str">
        <f aca="false">IF(A29="","",D29-E29)</f>
        <v/>
      </c>
      <c r="H29" s="23" t="str">
        <f aca="false">IF(A29="","",IF(F29="","",E29-F29))</f>
        <v/>
      </c>
      <c r="I29" s="20" t="str">
        <f aca="false">IF(A29="","",(D29-E29)*C29+IF(F29="",0,(E29-F29)*C29))</f>
        <v/>
      </c>
      <c r="J29" s="25"/>
    </row>
    <row r="30" customFormat="false" ht="15" hidden="false" customHeight="false" outlineLevel="0" collapsed="false">
      <c r="A30" s="18"/>
      <c r="B30" s="18"/>
      <c r="C30" s="21"/>
      <c r="D30" s="18"/>
      <c r="E30" s="18"/>
      <c r="F30" s="18"/>
      <c r="G30" s="23" t="str">
        <f aca="false">IF(A30="","",D30-E30)</f>
        <v/>
      </c>
      <c r="H30" s="23" t="str">
        <f aca="false">IF(A30="","",IF(F30="","",E30-F30))</f>
        <v/>
      </c>
      <c r="I30" s="20" t="str">
        <f aca="false">IF(A30="","",(D30-E30)*C30+IF(F30="",0,(E30-F30)*C30))</f>
        <v/>
      </c>
      <c r="J30" s="25"/>
    </row>
    <row r="31" customFormat="false" ht="15" hidden="false" customHeight="false" outlineLevel="0" collapsed="false">
      <c r="A31" s="18"/>
      <c r="B31" s="18"/>
      <c r="C31" s="21"/>
      <c r="D31" s="18"/>
      <c r="E31" s="18"/>
      <c r="F31" s="18"/>
      <c r="G31" s="23" t="str">
        <f aca="false">IF(A31="","",D31-E31)</f>
        <v/>
      </c>
      <c r="H31" s="23" t="str">
        <f aca="false">IF(A31="","",IF(F31="","",E31-F31))</f>
        <v/>
      </c>
      <c r="I31" s="20" t="str">
        <f aca="false">IF(A31="","",(D31-E31)*C31+IF(F31="",0,(E31-F31)*C31))</f>
        <v/>
      </c>
      <c r="J31" s="25"/>
    </row>
    <row r="32" customFormat="false" ht="15" hidden="false" customHeight="false" outlineLevel="0" collapsed="false">
      <c r="A32" s="18"/>
      <c r="B32" s="18"/>
      <c r="C32" s="21"/>
      <c r="D32" s="18"/>
      <c r="E32" s="18"/>
      <c r="F32" s="18"/>
      <c r="G32" s="23" t="str">
        <f aca="false">IF(A32="","",D32-E32)</f>
        <v/>
      </c>
      <c r="H32" s="23" t="str">
        <f aca="false">IF(A32="","",IF(F32="","",E32-F32))</f>
        <v/>
      </c>
      <c r="I32" s="20" t="str">
        <f aca="false">IF(A32="","",(D32-E32)*C32+IF(F32="",0,(E32-F32)*C32))</f>
        <v/>
      </c>
      <c r="J32" s="25"/>
    </row>
    <row r="33" customFormat="false" ht="15" hidden="false" customHeight="false" outlineLevel="0" collapsed="false">
      <c r="A33" s="18"/>
      <c r="B33" s="18"/>
      <c r="C33" s="21"/>
      <c r="D33" s="18"/>
      <c r="E33" s="18"/>
      <c r="F33" s="18"/>
      <c r="G33" s="23" t="str">
        <f aca="false">IF(A33="","",D33-E33)</f>
        <v/>
      </c>
      <c r="H33" s="23" t="str">
        <f aca="false">IF(A33="","",IF(F33="","",E33-F33))</f>
        <v/>
      </c>
      <c r="I33" s="20" t="str">
        <f aca="false">IF(A33="","",(D33-E33)*C33+IF(F33="",0,(E33-F33)*C33))</f>
        <v/>
      </c>
      <c r="J33" s="25"/>
    </row>
    <row r="34" customFormat="false" ht="15" hidden="false" customHeight="false" outlineLevel="0" collapsed="false">
      <c r="A34" s="18"/>
      <c r="B34" s="18"/>
      <c r="C34" s="21"/>
      <c r="D34" s="18"/>
      <c r="E34" s="18"/>
      <c r="F34" s="18"/>
      <c r="G34" s="23" t="str">
        <f aca="false">IF(A34="","",D34-E34)</f>
        <v/>
      </c>
      <c r="H34" s="23" t="str">
        <f aca="false">IF(A34="","",IF(F34="","",E34-F34))</f>
        <v/>
      </c>
      <c r="I34" s="20" t="str">
        <f aca="false">IF(A34="","",(D34-E34)*C34+IF(F34="",0,(E34-F34)*C34))</f>
        <v/>
      </c>
      <c r="J34" s="25"/>
    </row>
    <row r="35" customFormat="false" ht="15" hidden="false" customHeight="false" outlineLevel="0" collapsed="false">
      <c r="A35" s="18"/>
      <c r="B35" s="18"/>
      <c r="C35" s="21"/>
      <c r="D35" s="18"/>
      <c r="E35" s="18"/>
      <c r="F35" s="18"/>
      <c r="G35" s="23" t="str">
        <f aca="false">IF(A35="","",D35-E35)</f>
        <v/>
      </c>
      <c r="H35" s="23" t="str">
        <f aca="false">IF(A35="","",IF(F35="","",E35-F35))</f>
        <v/>
      </c>
      <c r="I35" s="20" t="str">
        <f aca="false">IF(A35="","",(D35-E35)*C35+IF(F35="",0,(E35-F35)*C35))</f>
        <v/>
      </c>
      <c r="J35" s="25"/>
    </row>
    <row r="36" customFormat="false" ht="15" hidden="false" customHeight="false" outlineLevel="0" collapsed="false">
      <c r="A36" s="18"/>
      <c r="B36" s="18"/>
      <c r="C36" s="21"/>
      <c r="D36" s="18"/>
      <c r="E36" s="18"/>
      <c r="F36" s="18"/>
      <c r="G36" s="23" t="str">
        <f aca="false">IF(A36="","",D36-E36)</f>
        <v/>
      </c>
      <c r="H36" s="23" t="str">
        <f aca="false">IF(A36="","",IF(F36="","",E36-F36))</f>
        <v/>
      </c>
      <c r="I36" s="20" t="str">
        <f aca="false">IF(A36="","",(D36-E36)*C36+IF(F36="",0,(E36-F36)*C36))</f>
        <v/>
      </c>
      <c r="J36" s="25"/>
    </row>
    <row r="37" customFormat="false" ht="15" hidden="false" customHeight="false" outlineLevel="0" collapsed="false">
      <c r="A37" s="18"/>
      <c r="B37" s="18"/>
      <c r="C37" s="21"/>
      <c r="D37" s="18"/>
      <c r="E37" s="18"/>
      <c r="F37" s="18"/>
      <c r="G37" s="23" t="str">
        <f aca="false">IF(A37="","",D37-E37)</f>
        <v/>
      </c>
      <c r="H37" s="23" t="str">
        <f aca="false">IF(A37="","",IF(F37="","",E37-F37))</f>
        <v/>
      </c>
      <c r="I37" s="20" t="str">
        <f aca="false">IF(A37="","",(D37-E37)*C37+IF(F37="",0,(E37-F37)*C37))</f>
        <v/>
      </c>
      <c r="J37" s="25"/>
    </row>
    <row r="38" customFormat="false" ht="15" hidden="false" customHeight="false" outlineLevel="0" collapsed="false">
      <c r="A38" s="18"/>
      <c r="B38" s="18"/>
      <c r="C38" s="21"/>
      <c r="D38" s="18"/>
      <c r="E38" s="18"/>
      <c r="F38" s="18"/>
      <c r="G38" s="23" t="str">
        <f aca="false">IF(A38="","",D38-E38)</f>
        <v/>
      </c>
      <c r="H38" s="23" t="str">
        <f aca="false">IF(A38="","",IF(F38="","",E38-F38))</f>
        <v/>
      </c>
      <c r="I38" s="20" t="str">
        <f aca="false">IF(A38="","",(D38-E38)*C38+IF(F38="",0,(E38-F38)*C38))</f>
        <v/>
      </c>
      <c r="J38" s="25"/>
    </row>
    <row r="39" customFormat="false" ht="15" hidden="false" customHeight="false" outlineLevel="0" collapsed="false">
      <c r="A39" s="18"/>
      <c r="B39" s="18"/>
      <c r="C39" s="21"/>
      <c r="D39" s="18"/>
      <c r="E39" s="18"/>
      <c r="F39" s="18"/>
      <c r="G39" s="23" t="str">
        <f aca="false">IF(A39="","",D39-E39)</f>
        <v/>
      </c>
      <c r="H39" s="23" t="str">
        <f aca="false">IF(A39="","",IF(F39="","",E39-F39))</f>
        <v/>
      </c>
      <c r="I39" s="20" t="str">
        <f aca="false">IF(A39="","",(D39-E39)*C39+IF(F39="",0,(E39-F39)*C39))</f>
        <v/>
      </c>
      <c r="J39" s="25"/>
    </row>
    <row r="40" customFormat="false" ht="15" hidden="false" customHeight="false" outlineLevel="0" collapsed="false">
      <c r="A40" s="18"/>
      <c r="B40" s="18"/>
      <c r="C40" s="21"/>
      <c r="D40" s="18"/>
      <c r="E40" s="18"/>
      <c r="F40" s="18"/>
      <c r="G40" s="23" t="str">
        <f aca="false">IF(A40="","",D40-E40)</f>
        <v/>
      </c>
      <c r="H40" s="23" t="str">
        <f aca="false">IF(A40="","",IF(F40="","",E40-F40))</f>
        <v/>
      </c>
      <c r="I40" s="20" t="str">
        <f aca="false">IF(A40="","",(D40-E40)*C40+IF(F40="",0,(E40-F40)*C40))</f>
        <v/>
      </c>
      <c r="J40" s="25"/>
    </row>
    <row r="41" customFormat="false" ht="15" hidden="false" customHeight="false" outlineLevel="0" collapsed="false">
      <c r="A41" s="18"/>
      <c r="B41" s="18"/>
      <c r="C41" s="21"/>
      <c r="D41" s="18"/>
      <c r="E41" s="18"/>
      <c r="F41" s="18"/>
      <c r="G41" s="23" t="str">
        <f aca="false">IF(A41="","",D41-E41)</f>
        <v/>
      </c>
      <c r="H41" s="23" t="str">
        <f aca="false">IF(A41="","",IF(F41="","",E41-F41))</f>
        <v/>
      </c>
      <c r="I41" s="20" t="str">
        <f aca="false">IF(A41="","",(D41-E41)*C41+IF(F41="",0,(E41-F41)*C41))</f>
        <v/>
      </c>
      <c r="J41" s="25"/>
    </row>
    <row r="42" customFormat="false" ht="15" hidden="false" customHeight="false" outlineLevel="0" collapsed="false">
      <c r="A42" s="18"/>
      <c r="B42" s="18"/>
      <c r="C42" s="21"/>
      <c r="D42" s="18"/>
      <c r="E42" s="18"/>
      <c r="F42" s="18"/>
      <c r="G42" s="23" t="str">
        <f aca="false">IF(A42="","",D42-E42)</f>
        <v/>
      </c>
      <c r="H42" s="23" t="str">
        <f aca="false">IF(A42="","",IF(F42="","",E42-F42))</f>
        <v/>
      </c>
      <c r="I42" s="20" t="str">
        <f aca="false">IF(A42="","",(D42-E42)*C42+IF(F42="",0,(E42-F42)*C42))</f>
        <v/>
      </c>
      <c r="J42" s="25"/>
    </row>
    <row r="43" customFormat="false" ht="15" hidden="false" customHeight="false" outlineLevel="0" collapsed="false">
      <c r="A43" s="18"/>
      <c r="B43" s="18"/>
      <c r="C43" s="21"/>
      <c r="D43" s="18"/>
      <c r="E43" s="18"/>
      <c r="F43" s="18"/>
      <c r="G43" s="23" t="str">
        <f aca="false">IF(A43="","",D43-E43)</f>
        <v/>
      </c>
      <c r="H43" s="23" t="str">
        <f aca="false">IF(A43="","",IF(F43="","",E43-F43))</f>
        <v/>
      </c>
      <c r="I43" s="20" t="str">
        <f aca="false">IF(A43="","",(D43-E43)*C43+IF(F43="",0,(E43-F43)*C43))</f>
        <v/>
      </c>
      <c r="J43" s="25"/>
    </row>
    <row r="44" customFormat="false" ht="15" hidden="false" customHeight="false" outlineLevel="0" collapsed="false">
      <c r="A44" s="18"/>
      <c r="B44" s="18"/>
      <c r="C44" s="21"/>
      <c r="D44" s="18"/>
      <c r="E44" s="18"/>
      <c r="F44" s="18"/>
      <c r="G44" s="23" t="str">
        <f aca="false">IF(A44="","",D44-E44)</f>
        <v/>
      </c>
      <c r="H44" s="23" t="str">
        <f aca="false">IF(A44="","",IF(F44="","",E44-F44))</f>
        <v/>
      </c>
      <c r="I44" s="20" t="str">
        <f aca="false">IF(A44="","",(D44-E44)*C44+IF(F44="",0,(E44-F44)*C44))</f>
        <v/>
      </c>
      <c r="J44" s="25"/>
    </row>
    <row r="45" customFormat="false" ht="15" hidden="false" customHeight="false" outlineLevel="0" collapsed="false">
      <c r="A45" s="18"/>
      <c r="B45" s="18"/>
      <c r="C45" s="21"/>
      <c r="D45" s="18"/>
      <c r="E45" s="18"/>
      <c r="F45" s="18"/>
      <c r="G45" s="23" t="str">
        <f aca="false">IF(A45="","",D45-E45)</f>
        <v/>
      </c>
      <c r="H45" s="23" t="str">
        <f aca="false">IF(A45="","",IF(F45="","",E45-F45))</f>
        <v/>
      </c>
      <c r="I45" s="20" t="str">
        <f aca="false">IF(A45="","",(D45-E45)*C45+IF(F45="",0,(E45-F45)*C45))</f>
        <v/>
      </c>
      <c r="J45" s="25"/>
    </row>
    <row r="46" customFormat="false" ht="15" hidden="false" customHeight="false" outlineLevel="0" collapsed="false">
      <c r="A46" s="18"/>
      <c r="B46" s="18"/>
      <c r="C46" s="21"/>
      <c r="D46" s="18"/>
      <c r="E46" s="18"/>
      <c r="F46" s="18"/>
      <c r="G46" s="23" t="str">
        <f aca="false">IF(A46="","",D46-E46)</f>
        <v/>
      </c>
      <c r="H46" s="23" t="str">
        <f aca="false">IF(A46="","",IF(F46="","",E46-F46))</f>
        <v/>
      </c>
      <c r="I46" s="20" t="str">
        <f aca="false">IF(A46="","",(D46-E46)*C46+IF(F46="",0,(E46-F46)*C46))</f>
        <v/>
      </c>
      <c r="J46" s="25"/>
    </row>
    <row r="47" customFormat="false" ht="15" hidden="false" customHeight="false" outlineLevel="0" collapsed="false">
      <c r="A47" s="18"/>
      <c r="B47" s="18"/>
      <c r="C47" s="21"/>
      <c r="D47" s="18"/>
      <c r="E47" s="18"/>
      <c r="F47" s="18"/>
      <c r="G47" s="23" t="str">
        <f aca="false">IF(A47="","",D47-E47)</f>
        <v/>
      </c>
      <c r="H47" s="23" t="str">
        <f aca="false">IF(A47="","",IF(F47="","",E47-F47))</f>
        <v/>
      </c>
      <c r="I47" s="20" t="str">
        <f aca="false">IF(A47="","",(D47-E47)*C47+IF(F47="",0,(E47-F47)*C47))</f>
        <v/>
      </c>
      <c r="J47" s="25"/>
    </row>
    <row r="48" customFormat="false" ht="15" hidden="false" customHeight="false" outlineLevel="0" collapsed="false">
      <c r="A48" s="18"/>
      <c r="B48" s="18"/>
      <c r="C48" s="21"/>
      <c r="D48" s="18"/>
      <c r="E48" s="18"/>
      <c r="F48" s="18"/>
      <c r="G48" s="23" t="str">
        <f aca="false">IF(A48="","",D48-E48)</f>
        <v/>
      </c>
      <c r="H48" s="23" t="str">
        <f aca="false">IF(A48="","",IF(F48="","",E48-F48))</f>
        <v/>
      </c>
      <c r="I48" s="20" t="str">
        <f aca="false">IF(A48="","",(D48-E48)*C48+IF(F48="",0,(E48-F48)*C48))</f>
        <v/>
      </c>
      <c r="J48" s="25"/>
    </row>
    <row r="49" customFormat="false" ht="15" hidden="false" customHeight="false" outlineLevel="0" collapsed="false">
      <c r="A49" s="18"/>
      <c r="B49" s="18"/>
      <c r="C49" s="21"/>
      <c r="D49" s="18"/>
      <c r="E49" s="18"/>
      <c r="F49" s="18"/>
      <c r="G49" s="23" t="str">
        <f aca="false">IF(A49="","",D49-E49)</f>
        <v/>
      </c>
      <c r="H49" s="23" t="str">
        <f aca="false">IF(A49="","",IF(F49="","",E49-F49))</f>
        <v/>
      </c>
      <c r="I49" s="20" t="str">
        <f aca="false">IF(A49="","",(D49-E49)*C49+IF(F49="",0,(E49-F49)*C49))</f>
        <v/>
      </c>
      <c r="J49" s="25"/>
    </row>
    <row r="50" customFormat="false" ht="15" hidden="false" customHeight="false" outlineLevel="0" collapsed="false">
      <c r="A50" s="18"/>
      <c r="B50" s="18"/>
      <c r="C50" s="21"/>
      <c r="D50" s="18"/>
      <c r="E50" s="18"/>
      <c r="F50" s="18"/>
      <c r="G50" s="23" t="str">
        <f aca="false">IF(A50="","",D50-E50)</f>
        <v/>
      </c>
      <c r="H50" s="23" t="str">
        <f aca="false">IF(A50="","",IF(F50="","",E50-F50))</f>
        <v/>
      </c>
      <c r="I50" s="20" t="str">
        <f aca="false">IF(A50="","",(D50-E50)*C50+IF(F50="",0,(E50-F50)*C50))</f>
        <v/>
      </c>
      <c r="J50" s="25"/>
    </row>
    <row r="51" customFormat="false" ht="15" hidden="false" customHeight="false" outlineLevel="0" collapsed="false">
      <c r="A51" s="18"/>
      <c r="B51" s="18"/>
      <c r="C51" s="21"/>
      <c r="D51" s="18"/>
      <c r="E51" s="18"/>
      <c r="F51" s="18"/>
      <c r="G51" s="23" t="str">
        <f aca="false">IF(A51="","",D51-E51)</f>
        <v/>
      </c>
      <c r="H51" s="23" t="str">
        <f aca="false">IF(A51="","",IF(F51="","",E51-F51))</f>
        <v/>
      </c>
      <c r="I51" s="20" t="str">
        <f aca="false">IF(A51="","",(D51-E51)*C51+IF(F51="",0,(E51-F51)*C51))</f>
        <v/>
      </c>
      <c r="J51" s="25"/>
    </row>
    <row r="52" customFormat="false" ht="15" hidden="false" customHeight="false" outlineLevel="0" collapsed="false">
      <c r="A52" s="18"/>
      <c r="B52" s="18"/>
      <c r="C52" s="21"/>
      <c r="D52" s="18"/>
      <c r="E52" s="18"/>
      <c r="F52" s="18"/>
      <c r="G52" s="23" t="str">
        <f aca="false">IF(A52="","",D52-E52)</f>
        <v/>
      </c>
      <c r="H52" s="23" t="str">
        <f aca="false">IF(A52="","",IF(F52="","",E52-F52))</f>
        <v/>
      </c>
      <c r="I52" s="20" t="str">
        <f aca="false">IF(A52="","",(D52-E52)*C52+IF(F52="",0,(E52-F52)*C52))</f>
        <v/>
      </c>
      <c r="J52" s="25"/>
    </row>
    <row r="53" customFormat="false" ht="15" hidden="false" customHeight="false" outlineLevel="0" collapsed="false">
      <c r="A53" s="18"/>
      <c r="B53" s="18"/>
      <c r="C53" s="21"/>
      <c r="D53" s="18"/>
      <c r="E53" s="18"/>
      <c r="F53" s="18"/>
      <c r="G53" s="23" t="str">
        <f aca="false">IF(A53="","",D53-E53)</f>
        <v/>
      </c>
      <c r="H53" s="23" t="str">
        <f aca="false">IF(A53="","",IF(F53="","",E53-F53))</f>
        <v/>
      </c>
      <c r="I53" s="20" t="str">
        <f aca="false">IF(A53="","",(D53-E53)*C53+IF(F53="",0,(E53-F53)*C53))</f>
        <v/>
      </c>
      <c r="J53" s="25"/>
    </row>
    <row r="54" customFormat="false" ht="15" hidden="false" customHeight="false" outlineLevel="0" collapsed="false">
      <c r="A54" s="18"/>
      <c r="B54" s="18"/>
      <c r="C54" s="21"/>
      <c r="D54" s="18"/>
      <c r="E54" s="18"/>
      <c r="F54" s="18"/>
      <c r="G54" s="23" t="str">
        <f aca="false">IF(A54="","",D54-E54)</f>
        <v/>
      </c>
      <c r="H54" s="23" t="str">
        <f aca="false">IF(A54="","",IF(F54="","",E54-F54))</f>
        <v/>
      </c>
      <c r="I54" s="20" t="str">
        <f aca="false">IF(A54="","",(D54-E54)*C54+IF(F54="",0,(E54-F54)*C54))</f>
        <v/>
      </c>
      <c r="J54" s="25"/>
    </row>
    <row r="56" customFormat="false" ht="15" hidden="false" customHeight="false" outlineLevel="0" collapsed="false">
      <c r="A56" s="4" t="s">
        <v>116</v>
      </c>
      <c r="I56" s="22" t="n">
        <f aca="false">SUM(I5:I54)</f>
        <v>99432</v>
      </c>
    </row>
    <row r="57" customFormat="false" ht="15" hidden="false" customHeight="false" outlineLevel="0" collapsed="false">
      <c r="A57" s="15" t="s">
        <v>117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0" min="10" style="0" width="26"/>
  </cols>
  <sheetData>
    <row r="1" customFormat="false" ht="27.75" hidden="false" customHeight="true" outlineLevel="0" collapsed="false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6" t="s">
        <v>46</v>
      </c>
      <c r="B4" s="16" t="s">
        <v>120</v>
      </c>
      <c r="C4" s="16" t="s">
        <v>121</v>
      </c>
      <c r="D4" s="16" t="s">
        <v>122</v>
      </c>
      <c r="E4" s="16" t="s">
        <v>123</v>
      </c>
      <c r="F4" s="16" t="s">
        <v>124</v>
      </c>
      <c r="G4" s="16" t="s">
        <v>125</v>
      </c>
      <c r="H4" s="16" t="s">
        <v>126</v>
      </c>
      <c r="I4" s="16" t="s">
        <v>127</v>
      </c>
      <c r="J4" s="16" t="s">
        <v>55</v>
      </c>
    </row>
    <row r="5" customFormat="false" ht="15" hidden="false" customHeight="false" outlineLevel="0" collapsed="false">
      <c r="A5" s="17" t="s">
        <v>56</v>
      </c>
      <c r="B5" s="17" t="s">
        <v>128</v>
      </c>
      <c r="C5" s="19" t="n">
        <v>48000</v>
      </c>
      <c r="D5" s="24" t="s">
        <v>129</v>
      </c>
      <c r="E5" s="17" t="n">
        <v>60</v>
      </c>
      <c r="F5" s="26" t="n">
        <f aca="false">IF(OR(D5="",E5=""),"",D5-E5)</f>
        <v>46266</v>
      </c>
      <c r="G5" s="23" t="n">
        <f aca="true">IF(D5="","",D5-TODAY())</f>
        <v>78</v>
      </c>
      <c r="H5" s="17" t="s">
        <v>58</v>
      </c>
      <c r="I5" s="17" t="s">
        <v>130</v>
      </c>
      <c r="J5" s="17" t="s">
        <v>131</v>
      </c>
    </row>
    <row r="6" customFormat="false" ht="15" hidden="false" customHeight="false" outlineLevel="0" collapsed="false">
      <c r="A6" s="17" t="s">
        <v>66</v>
      </c>
      <c r="B6" s="17" t="s">
        <v>132</v>
      </c>
      <c r="C6" s="19" t="n">
        <v>6480</v>
      </c>
      <c r="D6" s="24" t="s">
        <v>133</v>
      </c>
      <c r="E6" s="17" t="n">
        <v>30</v>
      </c>
      <c r="F6" s="26" t="n">
        <f aca="false">IF(OR(D6="",E6=""),"",D6-E6)</f>
        <v>46255</v>
      </c>
      <c r="G6" s="23" t="n">
        <f aca="true">IF(D6="","",D6-TODAY())</f>
        <v>37</v>
      </c>
      <c r="H6" s="17"/>
      <c r="I6" s="17" t="s">
        <v>134</v>
      </c>
      <c r="J6" s="17"/>
    </row>
    <row r="7" customFormat="false" ht="15" hidden="false" customHeight="false" outlineLevel="0" collapsed="false">
      <c r="A7" s="17" t="s">
        <v>74</v>
      </c>
      <c r="B7" s="17" t="s">
        <v>135</v>
      </c>
      <c r="C7" s="19" t="n">
        <v>3840</v>
      </c>
      <c r="D7" s="24" t="s">
        <v>136</v>
      </c>
      <c r="E7" s="17" t="n">
        <v>30</v>
      </c>
      <c r="F7" s="26" t="n">
        <f aca="false">IF(OR(D7="",E7=""),"",D7-E7)</f>
        <v>46398</v>
      </c>
      <c r="G7" s="23" t="n">
        <f aca="true">IF(D7="","",D7-TODAY())</f>
        <v>180</v>
      </c>
      <c r="H7" s="17" t="s">
        <v>76</v>
      </c>
      <c r="I7" s="17" t="s">
        <v>137</v>
      </c>
      <c r="J7" s="17"/>
    </row>
    <row r="8" customFormat="false" ht="15" hidden="false" customHeight="false" outlineLevel="0" collapsed="false">
      <c r="A8" s="18"/>
      <c r="B8" s="18"/>
      <c r="C8" s="21"/>
      <c r="D8" s="25"/>
      <c r="E8" s="18"/>
      <c r="F8" s="26" t="str">
        <f aca="false">IF(OR(D8="",E8=""),"",D8-E8)</f>
        <v/>
      </c>
      <c r="G8" s="23" t="str">
        <f aca="true">IF(D8="","",D8-TODAY())</f>
        <v/>
      </c>
      <c r="H8" s="18"/>
      <c r="I8" s="18"/>
      <c r="J8" s="18"/>
    </row>
    <row r="9" customFormat="false" ht="15" hidden="false" customHeight="false" outlineLevel="0" collapsed="false">
      <c r="A9" s="18"/>
      <c r="B9" s="18"/>
      <c r="C9" s="21"/>
      <c r="D9" s="25"/>
      <c r="E9" s="18"/>
      <c r="F9" s="26" t="str">
        <f aca="false">IF(OR(D9="",E9=""),"",D9-E9)</f>
        <v/>
      </c>
      <c r="G9" s="23" t="str">
        <f aca="true">IF(D9="","",D9-TODAY())</f>
        <v/>
      </c>
      <c r="H9" s="18"/>
      <c r="I9" s="18"/>
      <c r="J9" s="18"/>
    </row>
    <row r="10" customFormat="false" ht="15" hidden="false" customHeight="false" outlineLevel="0" collapsed="false">
      <c r="A10" s="18"/>
      <c r="B10" s="18"/>
      <c r="C10" s="21"/>
      <c r="D10" s="25"/>
      <c r="E10" s="18"/>
      <c r="F10" s="26" t="str">
        <f aca="false">IF(OR(D10="",E10=""),"",D10-E10)</f>
        <v/>
      </c>
      <c r="G10" s="23" t="str">
        <f aca="true">IF(D10="","",D10-TODAY())</f>
        <v/>
      </c>
      <c r="H10" s="18"/>
      <c r="I10" s="18"/>
      <c r="J10" s="18"/>
    </row>
    <row r="11" customFormat="false" ht="15" hidden="false" customHeight="false" outlineLevel="0" collapsed="false">
      <c r="A11" s="18"/>
      <c r="B11" s="18"/>
      <c r="C11" s="21"/>
      <c r="D11" s="25"/>
      <c r="E11" s="18"/>
      <c r="F11" s="26" t="str">
        <f aca="false">IF(OR(D11="",E11=""),"",D11-E11)</f>
        <v/>
      </c>
      <c r="G11" s="23" t="str">
        <f aca="true">IF(D11="","",D11-TODAY())</f>
        <v/>
      </c>
      <c r="H11" s="18"/>
      <c r="I11" s="18"/>
      <c r="J11" s="18"/>
    </row>
    <row r="12" customFormat="false" ht="15" hidden="false" customHeight="false" outlineLevel="0" collapsed="false">
      <c r="A12" s="18"/>
      <c r="B12" s="18"/>
      <c r="C12" s="21"/>
      <c r="D12" s="25"/>
      <c r="E12" s="18"/>
      <c r="F12" s="26" t="str">
        <f aca="false">IF(OR(D12="",E12=""),"",D12-E12)</f>
        <v/>
      </c>
      <c r="G12" s="23" t="str">
        <f aca="true">IF(D12="","",D12-TODAY())</f>
        <v/>
      </c>
      <c r="H12" s="18"/>
      <c r="I12" s="18"/>
      <c r="J12" s="18"/>
    </row>
    <row r="13" customFormat="false" ht="15" hidden="false" customHeight="false" outlineLevel="0" collapsed="false">
      <c r="A13" s="18"/>
      <c r="B13" s="18"/>
      <c r="C13" s="21"/>
      <c r="D13" s="25"/>
      <c r="E13" s="18"/>
      <c r="F13" s="26" t="str">
        <f aca="false">IF(OR(D13="",E13=""),"",D13-E13)</f>
        <v/>
      </c>
      <c r="G13" s="23" t="str">
        <f aca="true">IF(D13="","",D13-TODAY())</f>
        <v/>
      </c>
      <c r="H13" s="18"/>
      <c r="I13" s="18"/>
      <c r="J13" s="18"/>
    </row>
    <row r="14" customFormat="false" ht="15" hidden="false" customHeight="false" outlineLevel="0" collapsed="false">
      <c r="A14" s="18"/>
      <c r="B14" s="18"/>
      <c r="C14" s="21"/>
      <c r="D14" s="25"/>
      <c r="E14" s="18"/>
      <c r="F14" s="26" t="str">
        <f aca="false">IF(OR(D14="",E14=""),"",D14-E14)</f>
        <v/>
      </c>
      <c r="G14" s="23" t="str">
        <f aca="true">IF(D14="","",D14-TODAY())</f>
        <v/>
      </c>
      <c r="H14" s="18"/>
      <c r="I14" s="18"/>
      <c r="J14" s="18"/>
    </row>
    <row r="15" customFormat="false" ht="15" hidden="false" customHeight="false" outlineLevel="0" collapsed="false">
      <c r="A15" s="18"/>
      <c r="B15" s="18"/>
      <c r="C15" s="21"/>
      <c r="D15" s="25"/>
      <c r="E15" s="18"/>
      <c r="F15" s="26" t="str">
        <f aca="false">IF(OR(D15="",E15=""),"",D15-E15)</f>
        <v/>
      </c>
      <c r="G15" s="23" t="str">
        <f aca="true">IF(D15="","",D15-TODAY())</f>
        <v/>
      </c>
      <c r="H15" s="18"/>
      <c r="I15" s="18"/>
      <c r="J15" s="18"/>
    </row>
    <row r="16" customFormat="false" ht="15" hidden="false" customHeight="false" outlineLevel="0" collapsed="false">
      <c r="A16" s="18"/>
      <c r="B16" s="18"/>
      <c r="C16" s="21"/>
      <c r="D16" s="25"/>
      <c r="E16" s="18"/>
      <c r="F16" s="26" t="str">
        <f aca="false">IF(OR(D16="",E16=""),"",D16-E16)</f>
        <v/>
      </c>
      <c r="G16" s="23" t="str">
        <f aca="true">IF(D16="","",D16-TODAY())</f>
        <v/>
      </c>
      <c r="H16" s="18"/>
      <c r="I16" s="18"/>
      <c r="J16" s="18"/>
    </row>
    <row r="17" customFormat="false" ht="15" hidden="false" customHeight="false" outlineLevel="0" collapsed="false">
      <c r="A17" s="18"/>
      <c r="B17" s="18"/>
      <c r="C17" s="21"/>
      <c r="D17" s="25"/>
      <c r="E17" s="18"/>
      <c r="F17" s="26" t="str">
        <f aca="false">IF(OR(D17="",E17=""),"",D17-E17)</f>
        <v/>
      </c>
      <c r="G17" s="23" t="str">
        <f aca="true">IF(D17="","",D17-TODAY())</f>
        <v/>
      </c>
      <c r="H17" s="18"/>
      <c r="I17" s="18"/>
      <c r="J17" s="18"/>
    </row>
    <row r="18" customFormat="false" ht="15" hidden="false" customHeight="false" outlineLevel="0" collapsed="false">
      <c r="A18" s="18"/>
      <c r="B18" s="18"/>
      <c r="C18" s="21"/>
      <c r="D18" s="25"/>
      <c r="E18" s="18"/>
      <c r="F18" s="26" t="str">
        <f aca="false">IF(OR(D18="",E18=""),"",D18-E18)</f>
        <v/>
      </c>
      <c r="G18" s="23" t="str">
        <f aca="true">IF(D18="","",D18-TODAY())</f>
        <v/>
      </c>
      <c r="H18" s="18"/>
      <c r="I18" s="18"/>
      <c r="J18" s="18"/>
    </row>
    <row r="19" customFormat="false" ht="15" hidden="false" customHeight="false" outlineLevel="0" collapsed="false">
      <c r="A19" s="18"/>
      <c r="B19" s="18"/>
      <c r="C19" s="21"/>
      <c r="D19" s="25"/>
      <c r="E19" s="18"/>
      <c r="F19" s="26" t="str">
        <f aca="false">IF(OR(D19="",E19=""),"",D19-E19)</f>
        <v/>
      </c>
      <c r="G19" s="23" t="str">
        <f aca="true">IF(D19="","",D19-TODAY())</f>
        <v/>
      </c>
      <c r="H19" s="18"/>
      <c r="I19" s="18"/>
      <c r="J19" s="18"/>
    </row>
    <row r="20" customFormat="false" ht="15" hidden="false" customHeight="false" outlineLevel="0" collapsed="false">
      <c r="A20" s="18"/>
      <c r="B20" s="18"/>
      <c r="C20" s="21"/>
      <c r="D20" s="25"/>
      <c r="E20" s="18"/>
      <c r="F20" s="26" t="str">
        <f aca="false">IF(OR(D20="",E20=""),"",D20-E20)</f>
        <v/>
      </c>
      <c r="G20" s="23" t="str">
        <f aca="true">IF(D20="","",D20-TODAY())</f>
        <v/>
      </c>
      <c r="H20" s="18"/>
      <c r="I20" s="18"/>
      <c r="J20" s="18"/>
    </row>
    <row r="21" customFormat="false" ht="15" hidden="false" customHeight="false" outlineLevel="0" collapsed="false">
      <c r="A21" s="18"/>
      <c r="B21" s="18"/>
      <c r="C21" s="21"/>
      <c r="D21" s="25"/>
      <c r="E21" s="18"/>
      <c r="F21" s="26" t="str">
        <f aca="false">IF(OR(D21="",E21=""),"",D21-E21)</f>
        <v/>
      </c>
      <c r="G21" s="23" t="str">
        <f aca="true">IF(D21="","",D21-TODAY())</f>
        <v/>
      </c>
      <c r="H21" s="18"/>
      <c r="I21" s="18"/>
      <c r="J21" s="18"/>
    </row>
    <row r="22" customFormat="false" ht="15" hidden="false" customHeight="false" outlineLevel="0" collapsed="false">
      <c r="A22" s="18"/>
      <c r="B22" s="18"/>
      <c r="C22" s="21"/>
      <c r="D22" s="25"/>
      <c r="E22" s="18"/>
      <c r="F22" s="26" t="str">
        <f aca="false">IF(OR(D22="",E22=""),"",D22-E22)</f>
        <v/>
      </c>
      <c r="G22" s="23" t="str">
        <f aca="true">IF(D22="","",D22-TODAY())</f>
        <v/>
      </c>
      <c r="H22" s="18"/>
      <c r="I22" s="18"/>
      <c r="J22" s="18"/>
    </row>
    <row r="23" customFormat="false" ht="15" hidden="false" customHeight="false" outlineLevel="0" collapsed="false">
      <c r="A23" s="18"/>
      <c r="B23" s="18"/>
      <c r="C23" s="21"/>
      <c r="D23" s="25"/>
      <c r="E23" s="18"/>
      <c r="F23" s="26" t="str">
        <f aca="false">IF(OR(D23="",E23=""),"",D23-E23)</f>
        <v/>
      </c>
      <c r="G23" s="23" t="str">
        <f aca="true">IF(D23="","",D23-TODAY())</f>
        <v/>
      </c>
      <c r="H23" s="18"/>
      <c r="I23" s="18"/>
      <c r="J23" s="18"/>
    </row>
    <row r="24" customFormat="false" ht="15" hidden="false" customHeight="false" outlineLevel="0" collapsed="false">
      <c r="A24" s="18"/>
      <c r="B24" s="18"/>
      <c r="C24" s="21"/>
      <c r="D24" s="25"/>
      <c r="E24" s="18"/>
      <c r="F24" s="26" t="str">
        <f aca="false">IF(OR(D24="",E24=""),"",D24-E24)</f>
        <v/>
      </c>
      <c r="G24" s="23" t="str">
        <f aca="true">IF(D24="","",D24-TODAY())</f>
        <v/>
      </c>
      <c r="H24" s="18"/>
      <c r="I24" s="18"/>
      <c r="J24" s="18"/>
    </row>
    <row r="25" customFormat="false" ht="15" hidden="false" customHeight="false" outlineLevel="0" collapsed="false">
      <c r="A25" s="18"/>
      <c r="B25" s="18"/>
      <c r="C25" s="21"/>
      <c r="D25" s="25"/>
      <c r="E25" s="18"/>
      <c r="F25" s="26" t="str">
        <f aca="false">IF(OR(D25="",E25=""),"",D25-E25)</f>
        <v/>
      </c>
      <c r="G25" s="23" t="str">
        <f aca="true">IF(D25="","",D25-TODAY())</f>
        <v/>
      </c>
      <c r="H25" s="18"/>
      <c r="I25" s="18"/>
      <c r="J25" s="18"/>
    </row>
    <row r="26" customFormat="false" ht="15" hidden="false" customHeight="false" outlineLevel="0" collapsed="false">
      <c r="A26" s="18"/>
      <c r="B26" s="18"/>
      <c r="C26" s="21"/>
      <c r="D26" s="25"/>
      <c r="E26" s="18"/>
      <c r="F26" s="26" t="str">
        <f aca="false">IF(OR(D26="",E26=""),"",D26-E26)</f>
        <v/>
      </c>
      <c r="G26" s="23" t="str">
        <f aca="true">IF(D26="","",D26-TODAY())</f>
        <v/>
      </c>
      <c r="H26" s="18"/>
      <c r="I26" s="18"/>
      <c r="J26" s="18"/>
    </row>
    <row r="27" customFormat="false" ht="15" hidden="false" customHeight="false" outlineLevel="0" collapsed="false">
      <c r="A27" s="18"/>
      <c r="B27" s="18"/>
      <c r="C27" s="21"/>
      <c r="D27" s="25"/>
      <c r="E27" s="18"/>
      <c r="F27" s="26" t="str">
        <f aca="false">IF(OR(D27="",E27=""),"",D27-E27)</f>
        <v/>
      </c>
      <c r="G27" s="23" t="str">
        <f aca="true">IF(D27="","",D27-TODAY())</f>
        <v/>
      </c>
      <c r="H27" s="18"/>
      <c r="I27" s="18"/>
      <c r="J27" s="18"/>
    </row>
    <row r="28" customFormat="false" ht="15" hidden="false" customHeight="false" outlineLevel="0" collapsed="false">
      <c r="A28" s="18"/>
      <c r="B28" s="18"/>
      <c r="C28" s="21"/>
      <c r="D28" s="25"/>
      <c r="E28" s="18"/>
      <c r="F28" s="26" t="str">
        <f aca="false">IF(OR(D28="",E28=""),"",D28-E28)</f>
        <v/>
      </c>
      <c r="G28" s="23" t="str">
        <f aca="true">IF(D28="","",D28-TODAY())</f>
        <v/>
      </c>
      <c r="H28" s="18"/>
      <c r="I28" s="18"/>
      <c r="J28" s="18"/>
    </row>
    <row r="29" customFormat="false" ht="15" hidden="false" customHeight="false" outlineLevel="0" collapsed="false">
      <c r="A29" s="18"/>
      <c r="B29" s="18"/>
      <c r="C29" s="21"/>
      <c r="D29" s="25"/>
      <c r="E29" s="18"/>
      <c r="F29" s="26" t="str">
        <f aca="false">IF(OR(D29="",E29=""),"",D29-E29)</f>
        <v/>
      </c>
      <c r="G29" s="23" t="str">
        <f aca="true">IF(D29="","",D29-TODAY())</f>
        <v/>
      </c>
      <c r="H29" s="18"/>
      <c r="I29" s="18"/>
      <c r="J29" s="18"/>
    </row>
    <row r="30" customFormat="false" ht="15" hidden="false" customHeight="false" outlineLevel="0" collapsed="false">
      <c r="A30" s="18"/>
      <c r="B30" s="18"/>
      <c r="C30" s="21"/>
      <c r="D30" s="25"/>
      <c r="E30" s="18"/>
      <c r="F30" s="26" t="str">
        <f aca="false">IF(OR(D30="",E30=""),"",D30-E30)</f>
        <v/>
      </c>
      <c r="G30" s="23" t="str">
        <f aca="true">IF(D30="","",D30-TODAY())</f>
        <v/>
      </c>
      <c r="H30" s="18"/>
      <c r="I30" s="18"/>
      <c r="J30" s="18"/>
    </row>
    <row r="31" customFormat="false" ht="15" hidden="false" customHeight="false" outlineLevel="0" collapsed="false">
      <c r="A31" s="18"/>
      <c r="B31" s="18"/>
      <c r="C31" s="21"/>
      <c r="D31" s="25"/>
      <c r="E31" s="18"/>
      <c r="F31" s="26" t="str">
        <f aca="false">IF(OR(D31="",E31=""),"",D31-E31)</f>
        <v/>
      </c>
      <c r="G31" s="23" t="str">
        <f aca="true">IF(D31="","",D31-TODAY())</f>
        <v/>
      </c>
      <c r="H31" s="18"/>
      <c r="I31" s="18"/>
      <c r="J31" s="18"/>
    </row>
    <row r="32" customFormat="false" ht="15" hidden="false" customHeight="false" outlineLevel="0" collapsed="false">
      <c r="A32" s="18"/>
      <c r="B32" s="18"/>
      <c r="C32" s="21"/>
      <c r="D32" s="25"/>
      <c r="E32" s="18"/>
      <c r="F32" s="26" t="str">
        <f aca="false">IF(OR(D32="",E32=""),"",D32-E32)</f>
        <v/>
      </c>
      <c r="G32" s="23" t="str">
        <f aca="true">IF(D32="","",D32-TODAY())</f>
        <v/>
      </c>
      <c r="H32" s="18"/>
      <c r="I32" s="18"/>
      <c r="J32" s="18"/>
    </row>
    <row r="33" customFormat="false" ht="15" hidden="false" customHeight="false" outlineLevel="0" collapsed="false">
      <c r="A33" s="18"/>
      <c r="B33" s="18"/>
      <c r="C33" s="21"/>
      <c r="D33" s="25"/>
      <c r="E33" s="18"/>
      <c r="F33" s="26" t="str">
        <f aca="false">IF(OR(D33="",E33=""),"",D33-E33)</f>
        <v/>
      </c>
      <c r="G33" s="23" t="str">
        <f aca="true">IF(D33="","",D33-TODAY())</f>
        <v/>
      </c>
      <c r="H33" s="18"/>
      <c r="I33" s="18"/>
      <c r="J33" s="18"/>
    </row>
    <row r="34" customFormat="false" ht="15" hidden="false" customHeight="false" outlineLevel="0" collapsed="false">
      <c r="A34" s="18"/>
      <c r="B34" s="18"/>
      <c r="C34" s="21"/>
      <c r="D34" s="25"/>
      <c r="E34" s="18"/>
      <c r="F34" s="26" t="str">
        <f aca="false">IF(OR(D34="",E34=""),"",D34-E34)</f>
        <v/>
      </c>
      <c r="G34" s="23" t="str">
        <f aca="true">IF(D34="","",D34-TODAY())</f>
        <v/>
      </c>
      <c r="H34" s="18"/>
      <c r="I34" s="18"/>
      <c r="J34" s="18"/>
    </row>
    <row r="35" customFormat="false" ht="15" hidden="false" customHeight="false" outlineLevel="0" collapsed="false">
      <c r="A35" s="18"/>
      <c r="B35" s="18"/>
      <c r="C35" s="21"/>
      <c r="D35" s="25"/>
      <c r="E35" s="18"/>
      <c r="F35" s="26" t="str">
        <f aca="false">IF(OR(D35="",E35=""),"",D35-E35)</f>
        <v/>
      </c>
      <c r="G35" s="23" t="str">
        <f aca="true">IF(D35="","",D35-TODAY())</f>
        <v/>
      </c>
      <c r="H35" s="18"/>
      <c r="I35" s="18"/>
      <c r="J35" s="18"/>
    </row>
    <row r="36" customFormat="false" ht="15" hidden="false" customHeight="false" outlineLevel="0" collapsed="false">
      <c r="A36" s="18"/>
      <c r="B36" s="18"/>
      <c r="C36" s="21"/>
      <c r="D36" s="25"/>
      <c r="E36" s="18"/>
      <c r="F36" s="26" t="str">
        <f aca="false">IF(OR(D36="",E36=""),"",D36-E36)</f>
        <v/>
      </c>
      <c r="G36" s="23" t="str">
        <f aca="true">IF(D36="","",D36-TODAY())</f>
        <v/>
      </c>
      <c r="H36" s="18"/>
      <c r="I36" s="18"/>
      <c r="J36" s="18"/>
    </row>
    <row r="37" customFormat="false" ht="15" hidden="false" customHeight="false" outlineLevel="0" collapsed="false">
      <c r="A37" s="18"/>
      <c r="B37" s="18"/>
      <c r="C37" s="21"/>
      <c r="D37" s="25"/>
      <c r="E37" s="18"/>
      <c r="F37" s="26" t="str">
        <f aca="false">IF(OR(D37="",E37=""),"",D37-E37)</f>
        <v/>
      </c>
      <c r="G37" s="23" t="str">
        <f aca="true">IF(D37="","",D37-TODAY())</f>
        <v/>
      </c>
      <c r="H37" s="18"/>
      <c r="I37" s="18"/>
      <c r="J37" s="18"/>
    </row>
    <row r="38" customFormat="false" ht="15" hidden="false" customHeight="false" outlineLevel="0" collapsed="false">
      <c r="A38" s="18"/>
      <c r="B38" s="18"/>
      <c r="C38" s="21"/>
      <c r="D38" s="25"/>
      <c r="E38" s="18"/>
      <c r="F38" s="26" t="str">
        <f aca="false">IF(OR(D38="",E38=""),"",D38-E38)</f>
        <v/>
      </c>
      <c r="G38" s="23" t="str">
        <f aca="true">IF(D38="","",D38-TODAY())</f>
        <v/>
      </c>
      <c r="H38" s="18"/>
      <c r="I38" s="18"/>
      <c r="J38" s="18"/>
    </row>
    <row r="39" customFormat="false" ht="15" hidden="false" customHeight="false" outlineLevel="0" collapsed="false">
      <c r="A39" s="18"/>
      <c r="B39" s="18"/>
      <c r="C39" s="21"/>
      <c r="D39" s="25"/>
      <c r="E39" s="18"/>
      <c r="F39" s="26" t="str">
        <f aca="false">IF(OR(D39="",E39=""),"",D39-E39)</f>
        <v/>
      </c>
      <c r="G39" s="23" t="str">
        <f aca="true">IF(D39="","",D39-TODAY())</f>
        <v/>
      </c>
      <c r="H39" s="18"/>
      <c r="I39" s="18"/>
      <c r="J39" s="18"/>
    </row>
    <row r="40" customFormat="false" ht="15" hidden="false" customHeight="false" outlineLevel="0" collapsed="false">
      <c r="A40" s="18"/>
      <c r="B40" s="18"/>
      <c r="C40" s="21"/>
      <c r="D40" s="25"/>
      <c r="E40" s="18"/>
      <c r="F40" s="26" t="str">
        <f aca="false">IF(OR(D40="",E40=""),"",D40-E40)</f>
        <v/>
      </c>
      <c r="G40" s="23" t="str">
        <f aca="true">IF(D40="","",D40-TODAY())</f>
        <v/>
      </c>
      <c r="H40" s="18"/>
      <c r="I40" s="18"/>
      <c r="J40" s="18"/>
    </row>
    <row r="41" customFormat="false" ht="15" hidden="false" customHeight="false" outlineLevel="0" collapsed="false">
      <c r="A41" s="18"/>
      <c r="B41" s="18"/>
      <c r="C41" s="21"/>
      <c r="D41" s="25"/>
      <c r="E41" s="18"/>
      <c r="F41" s="26" t="str">
        <f aca="false">IF(OR(D41="",E41=""),"",D41-E41)</f>
        <v/>
      </c>
      <c r="G41" s="23" t="str">
        <f aca="true">IF(D41="","",D41-TODAY())</f>
        <v/>
      </c>
      <c r="H41" s="18"/>
      <c r="I41" s="18"/>
      <c r="J41" s="18"/>
    </row>
    <row r="42" customFormat="false" ht="15" hidden="false" customHeight="false" outlineLevel="0" collapsed="false">
      <c r="A42" s="18"/>
      <c r="B42" s="18"/>
      <c r="C42" s="21"/>
      <c r="D42" s="25"/>
      <c r="E42" s="18"/>
      <c r="F42" s="26" t="str">
        <f aca="false">IF(OR(D42="",E42=""),"",D42-E42)</f>
        <v/>
      </c>
      <c r="G42" s="23" t="str">
        <f aca="true">IF(D42="","",D42-TODAY())</f>
        <v/>
      </c>
      <c r="H42" s="18"/>
      <c r="I42" s="18"/>
      <c r="J42" s="18"/>
    </row>
    <row r="43" customFormat="false" ht="15" hidden="false" customHeight="false" outlineLevel="0" collapsed="false">
      <c r="A43" s="18"/>
      <c r="B43" s="18"/>
      <c r="C43" s="21"/>
      <c r="D43" s="25"/>
      <c r="E43" s="18"/>
      <c r="F43" s="26" t="str">
        <f aca="false">IF(OR(D43="",E43=""),"",D43-E43)</f>
        <v/>
      </c>
      <c r="G43" s="23" t="str">
        <f aca="true">IF(D43="","",D43-TODAY())</f>
        <v/>
      </c>
      <c r="H43" s="18"/>
      <c r="I43" s="18"/>
      <c r="J43" s="18"/>
    </row>
    <row r="44" customFormat="false" ht="15" hidden="false" customHeight="false" outlineLevel="0" collapsed="false">
      <c r="A44" s="18"/>
      <c r="B44" s="18"/>
      <c r="C44" s="21"/>
      <c r="D44" s="25"/>
      <c r="E44" s="18"/>
      <c r="F44" s="26" t="str">
        <f aca="false">IF(OR(D44="",E44=""),"",D44-E44)</f>
        <v/>
      </c>
      <c r="G44" s="23" t="str">
        <f aca="true">IF(D44="","",D44-TODAY())</f>
        <v/>
      </c>
      <c r="H44" s="18"/>
      <c r="I44" s="18"/>
      <c r="J44" s="18"/>
    </row>
    <row r="45" customFormat="false" ht="15" hidden="false" customHeight="false" outlineLevel="0" collapsed="false">
      <c r="A45" s="18"/>
      <c r="B45" s="18"/>
      <c r="C45" s="21"/>
      <c r="D45" s="25"/>
      <c r="E45" s="18"/>
      <c r="F45" s="26" t="str">
        <f aca="false">IF(OR(D45="",E45=""),"",D45-E45)</f>
        <v/>
      </c>
      <c r="G45" s="23" t="str">
        <f aca="true">IF(D45="","",D45-TODAY())</f>
        <v/>
      </c>
      <c r="H45" s="18"/>
      <c r="I45" s="18"/>
      <c r="J45" s="18"/>
    </row>
    <row r="46" customFormat="false" ht="15" hidden="false" customHeight="false" outlineLevel="0" collapsed="false">
      <c r="A46" s="18"/>
      <c r="B46" s="18"/>
      <c r="C46" s="21"/>
      <c r="D46" s="25"/>
      <c r="E46" s="18"/>
      <c r="F46" s="26" t="str">
        <f aca="false">IF(OR(D46="",E46=""),"",D46-E46)</f>
        <v/>
      </c>
      <c r="G46" s="23" t="str">
        <f aca="true">IF(D46="","",D46-TODAY())</f>
        <v/>
      </c>
      <c r="H46" s="18"/>
      <c r="I46" s="18"/>
      <c r="J46" s="18"/>
    </row>
    <row r="47" customFormat="false" ht="15" hidden="false" customHeight="false" outlineLevel="0" collapsed="false">
      <c r="A47" s="18"/>
      <c r="B47" s="18"/>
      <c r="C47" s="21"/>
      <c r="D47" s="25"/>
      <c r="E47" s="18"/>
      <c r="F47" s="26" t="str">
        <f aca="false">IF(OR(D47="",E47=""),"",D47-E47)</f>
        <v/>
      </c>
      <c r="G47" s="23" t="str">
        <f aca="true">IF(D47="","",D47-TODAY())</f>
        <v/>
      </c>
      <c r="H47" s="18"/>
      <c r="I47" s="18"/>
      <c r="J47" s="18"/>
    </row>
    <row r="48" customFormat="false" ht="15" hidden="false" customHeight="false" outlineLevel="0" collapsed="false">
      <c r="A48" s="18"/>
      <c r="B48" s="18"/>
      <c r="C48" s="21"/>
      <c r="D48" s="25"/>
      <c r="E48" s="18"/>
      <c r="F48" s="26" t="str">
        <f aca="false">IF(OR(D48="",E48=""),"",D48-E48)</f>
        <v/>
      </c>
      <c r="G48" s="23" t="str">
        <f aca="true">IF(D48="","",D48-TODAY())</f>
        <v/>
      </c>
      <c r="H48" s="18"/>
      <c r="I48" s="18"/>
      <c r="J48" s="18"/>
    </row>
    <row r="49" customFormat="false" ht="15" hidden="false" customHeight="false" outlineLevel="0" collapsed="false">
      <c r="A49" s="18"/>
      <c r="B49" s="18"/>
      <c r="C49" s="21"/>
      <c r="D49" s="25"/>
      <c r="E49" s="18"/>
      <c r="F49" s="26" t="str">
        <f aca="false">IF(OR(D49="",E49=""),"",D49-E49)</f>
        <v/>
      </c>
      <c r="G49" s="23" t="str">
        <f aca="true">IF(D49="","",D49-TODAY())</f>
        <v/>
      </c>
      <c r="H49" s="18"/>
      <c r="I49" s="18"/>
      <c r="J49" s="18"/>
    </row>
    <row r="50" customFormat="false" ht="15" hidden="false" customHeight="false" outlineLevel="0" collapsed="false">
      <c r="A50" s="18"/>
      <c r="B50" s="18"/>
      <c r="C50" s="21"/>
      <c r="D50" s="25"/>
      <c r="E50" s="18"/>
      <c r="F50" s="26" t="str">
        <f aca="false">IF(OR(D50="",E50=""),"",D50-E50)</f>
        <v/>
      </c>
      <c r="G50" s="23" t="str">
        <f aca="true">IF(D50="","",D50-TODAY())</f>
        <v/>
      </c>
      <c r="H50" s="18"/>
      <c r="I50" s="18"/>
      <c r="J50" s="18"/>
    </row>
    <row r="51" customFormat="false" ht="15" hidden="false" customHeight="false" outlineLevel="0" collapsed="false">
      <c r="A51" s="18"/>
      <c r="B51" s="18"/>
      <c r="C51" s="21"/>
      <c r="D51" s="25"/>
      <c r="E51" s="18"/>
      <c r="F51" s="26" t="str">
        <f aca="false">IF(OR(D51="",E51=""),"",D51-E51)</f>
        <v/>
      </c>
      <c r="G51" s="23" t="str">
        <f aca="true">IF(D51="","",D51-TODAY())</f>
        <v/>
      </c>
      <c r="H51" s="18"/>
      <c r="I51" s="18"/>
      <c r="J51" s="18"/>
    </row>
    <row r="52" customFormat="false" ht="15" hidden="false" customHeight="false" outlineLevel="0" collapsed="false">
      <c r="A52" s="18"/>
      <c r="B52" s="18"/>
      <c r="C52" s="21"/>
      <c r="D52" s="25"/>
      <c r="E52" s="18"/>
      <c r="F52" s="26" t="str">
        <f aca="false">IF(OR(D52="",E52=""),"",D52-E52)</f>
        <v/>
      </c>
      <c r="G52" s="23" t="str">
        <f aca="true">IF(D52="","",D52-TODAY())</f>
        <v/>
      </c>
      <c r="H52" s="18"/>
      <c r="I52" s="18"/>
      <c r="J52" s="18"/>
    </row>
    <row r="53" customFormat="false" ht="15" hidden="false" customHeight="false" outlineLevel="0" collapsed="false">
      <c r="A53" s="18"/>
      <c r="B53" s="18"/>
      <c r="C53" s="21"/>
      <c r="D53" s="25"/>
      <c r="E53" s="18"/>
      <c r="F53" s="26" t="str">
        <f aca="false">IF(OR(D53="",E53=""),"",D53-E53)</f>
        <v/>
      </c>
      <c r="G53" s="23" t="str">
        <f aca="true">IF(D53="","",D53-TODAY())</f>
        <v/>
      </c>
      <c r="H53" s="18"/>
      <c r="I53" s="18"/>
      <c r="J53" s="18"/>
    </row>
    <row r="54" customFormat="false" ht="15" hidden="false" customHeight="false" outlineLevel="0" collapsed="false">
      <c r="A54" s="18"/>
      <c r="B54" s="18"/>
      <c r="C54" s="21"/>
      <c r="D54" s="25"/>
      <c r="E54" s="18"/>
      <c r="F54" s="26" t="str">
        <f aca="false">IF(OR(D54="",E54=""),"",D54-E54)</f>
        <v/>
      </c>
      <c r="G54" s="23" t="str">
        <f aca="true">IF(D54="","",D54-TODAY())</f>
        <v/>
      </c>
      <c r="H54" s="18"/>
      <c r="I54" s="18"/>
      <c r="J54" s="18"/>
    </row>
    <row r="56" customFormat="false" ht="15" hidden="false" customHeight="false" outlineLevel="0" collapsed="false">
      <c r="A56" s="15" t="s">
        <v>138</v>
      </c>
    </row>
  </sheetData>
  <mergeCells count="2">
    <mergeCell ref="A1:J1"/>
    <mergeCell ref="A2:J2"/>
  </mergeCells>
  <conditionalFormatting sqref="A5:J54">
    <cfRule type="expression" priority="2" aboveAverage="0" equalAverage="0" bottom="0" percent="0" rank="0" text="" dxfId="0">
      <formula>AND($G5&lt;&gt;"",$G5&lt;=30,$G5&gt;=0)</formula>
    </cfRule>
    <cfRule type="expression" priority="3" aboveAverage="0" equalAverage="0" bottom="0" percent="0" rank="0" text="" dxfId="1">
      <formula>AND($G5&lt;&gt;"",$G5&lt;=90,$G5&gt;=0)</formula>
    </cfRule>
  </conditionalFormatting>
  <dataValidations count="1">
    <dataValidation allowBlank="true" errorStyle="stop" operator="between" showDropDown="false" showErrorMessage="false" showInputMessage="false" sqref="I5:I54" type="list">
      <formula1>"Renew,Renegotiate,Downsize,Cancel,Under review,Undecided"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6" min="5" style="0" width="15"/>
    <col collapsed="false" customWidth="true" hidden="false" outlineLevel="0" max="7" min="7" style="0" width="16"/>
    <col collapsed="false" customWidth="true" hidden="false" outlineLevel="0" max="8" min="8" style="0" width="14"/>
  </cols>
  <sheetData>
    <row r="1" customFormat="false" ht="27.75" hidden="false" customHeight="true" outlineLevel="0" collapsed="false">
      <c r="A1" s="1" t="s">
        <v>139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140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16" t="s">
        <v>141</v>
      </c>
      <c r="B4" s="16" t="s">
        <v>142</v>
      </c>
      <c r="C4" s="16" t="s">
        <v>143</v>
      </c>
      <c r="D4" s="16" t="s">
        <v>144</v>
      </c>
      <c r="E4" s="16" t="s">
        <v>145</v>
      </c>
      <c r="F4" s="16" t="s">
        <v>146</v>
      </c>
      <c r="G4" s="16" t="s">
        <v>147</v>
      </c>
      <c r="H4" s="16" t="s">
        <v>148</v>
      </c>
    </row>
    <row r="5" customFormat="false" ht="15" hidden="false" customHeight="false" outlineLevel="0" collapsed="false">
      <c r="A5" s="17" t="s">
        <v>149</v>
      </c>
      <c r="B5" s="24" t="s">
        <v>150</v>
      </c>
      <c r="C5" s="17" t="s">
        <v>151</v>
      </c>
      <c r="D5" s="17" t="s">
        <v>152</v>
      </c>
      <c r="E5" s="17" t="s">
        <v>63</v>
      </c>
      <c r="F5" s="17" t="s">
        <v>63</v>
      </c>
      <c r="G5" s="17" t="s">
        <v>153</v>
      </c>
      <c r="H5" s="24" t="s">
        <v>150</v>
      </c>
    </row>
    <row r="6" customFormat="false" ht="15" hidden="false" customHeight="false" outlineLevel="0" collapsed="false">
      <c r="A6" s="17" t="s">
        <v>149</v>
      </c>
      <c r="B6" s="24" t="s">
        <v>150</v>
      </c>
      <c r="C6" s="17" t="s">
        <v>56</v>
      </c>
      <c r="D6" s="17" t="s">
        <v>61</v>
      </c>
      <c r="E6" s="17" t="s">
        <v>63</v>
      </c>
      <c r="F6" s="17" t="s">
        <v>71</v>
      </c>
      <c r="G6" s="17"/>
      <c r="H6" s="24"/>
    </row>
    <row r="7" customFormat="false" ht="15" hidden="false" customHeight="false" outlineLevel="0" collapsed="false">
      <c r="A7" s="17" t="s">
        <v>149</v>
      </c>
      <c r="B7" s="24" t="s">
        <v>150</v>
      </c>
      <c r="C7" s="17" t="s">
        <v>66</v>
      </c>
      <c r="D7" s="17" t="s">
        <v>70</v>
      </c>
      <c r="E7" s="17" t="s">
        <v>71</v>
      </c>
      <c r="F7" s="17" t="s">
        <v>71</v>
      </c>
      <c r="G7" s="17"/>
      <c r="H7" s="24"/>
    </row>
    <row r="8" customFormat="false" ht="15" hidden="false" customHeight="false" outlineLevel="0" collapsed="false">
      <c r="A8" s="18"/>
      <c r="B8" s="25"/>
      <c r="C8" s="18"/>
      <c r="D8" s="18"/>
      <c r="E8" s="18"/>
      <c r="F8" s="18"/>
      <c r="G8" s="18"/>
      <c r="H8" s="25"/>
    </row>
    <row r="9" customFormat="false" ht="15" hidden="false" customHeight="false" outlineLevel="0" collapsed="false">
      <c r="A9" s="18"/>
      <c r="B9" s="25"/>
      <c r="C9" s="18"/>
      <c r="D9" s="18"/>
      <c r="E9" s="18"/>
      <c r="F9" s="18"/>
      <c r="G9" s="18"/>
      <c r="H9" s="25"/>
    </row>
    <row r="10" customFormat="false" ht="15" hidden="false" customHeight="false" outlineLevel="0" collapsed="false">
      <c r="A10" s="18"/>
      <c r="B10" s="25"/>
      <c r="C10" s="18"/>
      <c r="D10" s="18"/>
      <c r="E10" s="18"/>
      <c r="F10" s="18"/>
      <c r="G10" s="18"/>
      <c r="H10" s="25"/>
    </row>
    <row r="11" customFormat="false" ht="15" hidden="false" customHeight="false" outlineLevel="0" collapsed="false">
      <c r="A11" s="18"/>
      <c r="B11" s="25"/>
      <c r="C11" s="18"/>
      <c r="D11" s="18"/>
      <c r="E11" s="18"/>
      <c r="F11" s="18"/>
      <c r="G11" s="18"/>
      <c r="H11" s="25"/>
    </row>
    <row r="12" customFormat="false" ht="15" hidden="false" customHeight="false" outlineLevel="0" collapsed="false">
      <c r="A12" s="18"/>
      <c r="B12" s="25"/>
      <c r="C12" s="18"/>
      <c r="D12" s="18"/>
      <c r="E12" s="18"/>
      <c r="F12" s="18"/>
      <c r="G12" s="18"/>
      <c r="H12" s="25"/>
    </row>
    <row r="13" customFormat="false" ht="15" hidden="false" customHeight="false" outlineLevel="0" collapsed="false">
      <c r="A13" s="18"/>
      <c r="B13" s="25"/>
      <c r="C13" s="18"/>
      <c r="D13" s="18"/>
      <c r="E13" s="18"/>
      <c r="F13" s="18"/>
      <c r="G13" s="18"/>
      <c r="H13" s="25"/>
    </row>
    <row r="14" customFormat="false" ht="15" hidden="false" customHeight="false" outlineLevel="0" collapsed="false">
      <c r="A14" s="18"/>
      <c r="B14" s="25"/>
      <c r="C14" s="18"/>
      <c r="D14" s="18"/>
      <c r="E14" s="18"/>
      <c r="F14" s="18"/>
      <c r="G14" s="18"/>
      <c r="H14" s="25"/>
    </row>
    <row r="15" customFormat="false" ht="15" hidden="false" customHeight="false" outlineLevel="0" collapsed="false">
      <c r="A15" s="18"/>
      <c r="B15" s="25"/>
      <c r="C15" s="18"/>
      <c r="D15" s="18"/>
      <c r="E15" s="18"/>
      <c r="F15" s="18"/>
      <c r="G15" s="18"/>
      <c r="H15" s="25"/>
    </row>
    <row r="16" customFormat="false" ht="15" hidden="false" customHeight="false" outlineLevel="0" collapsed="false">
      <c r="A16" s="18"/>
      <c r="B16" s="25"/>
      <c r="C16" s="18"/>
      <c r="D16" s="18"/>
      <c r="E16" s="18"/>
      <c r="F16" s="18"/>
      <c r="G16" s="18"/>
      <c r="H16" s="25"/>
    </row>
    <row r="17" customFormat="false" ht="15" hidden="false" customHeight="false" outlineLevel="0" collapsed="false">
      <c r="A17" s="18"/>
      <c r="B17" s="25"/>
      <c r="C17" s="18"/>
      <c r="D17" s="18"/>
      <c r="E17" s="18"/>
      <c r="F17" s="18"/>
      <c r="G17" s="18"/>
      <c r="H17" s="25"/>
    </row>
    <row r="18" customFormat="false" ht="15" hidden="false" customHeight="false" outlineLevel="0" collapsed="false">
      <c r="A18" s="18"/>
      <c r="B18" s="25"/>
      <c r="C18" s="18"/>
      <c r="D18" s="18"/>
      <c r="E18" s="18"/>
      <c r="F18" s="18"/>
      <c r="G18" s="18"/>
      <c r="H18" s="25"/>
    </row>
    <row r="19" customFormat="false" ht="15" hidden="false" customHeight="false" outlineLevel="0" collapsed="false">
      <c r="A19" s="18"/>
      <c r="B19" s="25"/>
      <c r="C19" s="18"/>
      <c r="D19" s="18"/>
      <c r="E19" s="18"/>
      <c r="F19" s="18"/>
      <c r="G19" s="18"/>
      <c r="H19" s="25"/>
    </row>
    <row r="20" customFormat="false" ht="15" hidden="false" customHeight="false" outlineLevel="0" collapsed="false">
      <c r="A20" s="18"/>
      <c r="B20" s="25"/>
      <c r="C20" s="18"/>
      <c r="D20" s="18"/>
      <c r="E20" s="18"/>
      <c r="F20" s="18"/>
      <c r="G20" s="18"/>
      <c r="H20" s="25"/>
    </row>
    <row r="21" customFormat="false" ht="15" hidden="false" customHeight="false" outlineLevel="0" collapsed="false">
      <c r="A21" s="18"/>
      <c r="B21" s="25"/>
      <c r="C21" s="18"/>
      <c r="D21" s="18"/>
      <c r="E21" s="18"/>
      <c r="F21" s="18"/>
      <c r="G21" s="18"/>
      <c r="H21" s="25"/>
    </row>
    <row r="22" customFormat="false" ht="15" hidden="false" customHeight="false" outlineLevel="0" collapsed="false">
      <c r="A22" s="18"/>
      <c r="B22" s="25"/>
      <c r="C22" s="18"/>
      <c r="D22" s="18"/>
      <c r="E22" s="18"/>
      <c r="F22" s="18"/>
      <c r="G22" s="18"/>
      <c r="H22" s="25"/>
    </row>
    <row r="23" customFormat="false" ht="15" hidden="false" customHeight="false" outlineLevel="0" collapsed="false">
      <c r="A23" s="18"/>
      <c r="B23" s="25"/>
      <c r="C23" s="18"/>
      <c r="D23" s="18"/>
      <c r="E23" s="18"/>
      <c r="F23" s="18"/>
      <c r="G23" s="18"/>
      <c r="H23" s="25"/>
    </row>
    <row r="24" customFormat="false" ht="15" hidden="false" customHeight="false" outlineLevel="0" collapsed="false">
      <c r="A24" s="18"/>
      <c r="B24" s="25"/>
      <c r="C24" s="18"/>
      <c r="D24" s="18"/>
      <c r="E24" s="18"/>
      <c r="F24" s="18"/>
      <c r="G24" s="18"/>
      <c r="H24" s="25"/>
    </row>
    <row r="25" customFormat="false" ht="15" hidden="false" customHeight="false" outlineLevel="0" collapsed="false">
      <c r="A25" s="18"/>
      <c r="B25" s="25"/>
      <c r="C25" s="18"/>
      <c r="D25" s="18"/>
      <c r="E25" s="18"/>
      <c r="F25" s="18"/>
      <c r="G25" s="18"/>
      <c r="H25" s="25"/>
    </row>
    <row r="26" customFormat="false" ht="15" hidden="false" customHeight="false" outlineLevel="0" collapsed="false">
      <c r="A26" s="18"/>
      <c r="B26" s="25"/>
      <c r="C26" s="18"/>
      <c r="D26" s="18"/>
      <c r="E26" s="18"/>
      <c r="F26" s="18"/>
      <c r="G26" s="18"/>
      <c r="H26" s="25"/>
    </row>
    <row r="27" customFormat="false" ht="15" hidden="false" customHeight="false" outlineLevel="0" collapsed="false">
      <c r="A27" s="18"/>
      <c r="B27" s="25"/>
      <c r="C27" s="18"/>
      <c r="D27" s="18"/>
      <c r="E27" s="18"/>
      <c r="F27" s="18"/>
      <c r="G27" s="18"/>
      <c r="H27" s="25"/>
    </row>
    <row r="28" customFormat="false" ht="15" hidden="false" customHeight="false" outlineLevel="0" collapsed="false">
      <c r="A28" s="18"/>
      <c r="B28" s="25"/>
      <c r="C28" s="18"/>
      <c r="D28" s="18"/>
      <c r="E28" s="18"/>
      <c r="F28" s="18"/>
      <c r="G28" s="18"/>
      <c r="H28" s="25"/>
    </row>
    <row r="29" customFormat="false" ht="15" hidden="false" customHeight="false" outlineLevel="0" collapsed="false">
      <c r="A29" s="18"/>
      <c r="B29" s="25"/>
      <c r="C29" s="18"/>
      <c r="D29" s="18"/>
      <c r="E29" s="18"/>
      <c r="F29" s="18"/>
      <c r="G29" s="18"/>
      <c r="H29" s="25"/>
    </row>
    <row r="30" customFormat="false" ht="15" hidden="false" customHeight="false" outlineLevel="0" collapsed="false">
      <c r="A30" s="18"/>
      <c r="B30" s="25"/>
      <c r="C30" s="18"/>
      <c r="D30" s="18"/>
      <c r="E30" s="18"/>
      <c r="F30" s="18"/>
      <c r="G30" s="18"/>
      <c r="H30" s="25"/>
    </row>
    <row r="31" customFormat="false" ht="15" hidden="false" customHeight="false" outlineLevel="0" collapsed="false">
      <c r="A31" s="18"/>
      <c r="B31" s="25"/>
      <c r="C31" s="18"/>
      <c r="D31" s="18"/>
      <c r="E31" s="18"/>
      <c r="F31" s="18"/>
      <c r="G31" s="18"/>
      <c r="H31" s="25"/>
    </row>
    <row r="32" customFormat="false" ht="15" hidden="false" customHeight="false" outlineLevel="0" collapsed="false">
      <c r="A32" s="18"/>
      <c r="B32" s="25"/>
      <c r="C32" s="18"/>
      <c r="D32" s="18"/>
      <c r="E32" s="18"/>
      <c r="F32" s="18"/>
      <c r="G32" s="18"/>
      <c r="H32" s="25"/>
    </row>
    <row r="33" customFormat="false" ht="15" hidden="false" customHeight="false" outlineLevel="0" collapsed="false">
      <c r="A33" s="18"/>
      <c r="B33" s="25"/>
      <c r="C33" s="18"/>
      <c r="D33" s="18"/>
      <c r="E33" s="18"/>
      <c r="F33" s="18"/>
      <c r="G33" s="18"/>
      <c r="H33" s="25"/>
    </row>
    <row r="34" customFormat="false" ht="15" hidden="false" customHeight="false" outlineLevel="0" collapsed="false">
      <c r="A34" s="18"/>
      <c r="B34" s="25"/>
      <c r="C34" s="18"/>
      <c r="D34" s="18"/>
      <c r="E34" s="18"/>
      <c r="F34" s="18"/>
      <c r="G34" s="18"/>
      <c r="H34" s="25"/>
    </row>
    <row r="35" customFormat="false" ht="15" hidden="false" customHeight="false" outlineLevel="0" collapsed="false">
      <c r="A35" s="18"/>
      <c r="B35" s="25"/>
      <c r="C35" s="18"/>
      <c r="D35" s="18"/>
      <c r="E35" s="18"/>
      <c r="F35" s="18"/>
      <c r="G35" s="18"/>
      <c r="H35" s="25"/>
    </row>
    <row r="36" customFormat="false" ht="15" hidden="false" customHeight="false" outlineLevel="0" collapsed="false">
      <c r="A36" s="18"/>
      <c r="B36" s="25"/>
      <c r="C36" s="18"/>
      <c r="D36" s="18"/>
      <c r="E36" s="18"/>
      <c r="F36" s="18"/>
      <c r="G36" s="18"/>
      <c r="H36" s="25"/>
    </row>
    <row r="37" customFormat="false" ht="15" hidden="false" customHeight="false" outlineLevel="0" collapsed="false">
      <c r="A37" s="18"/>
      <c r="B37" s="25"/>
      <c r="C37" s="18"/>
      <c r="D37" s="18"/>
      <c r="E37" s="18"/>
      <c r="F37" s="18"/>
      <c r="G37" s="18"/>
      <c r="H37" s="25"/>
    </row>
    <row r="38" customFormat="false" ht="15" hidden="false" customHeight="false" outlineLevel="0" collapsed="false">
      <c r="A38" s="18"/>
      <c r="B38" s="25"/>
      <c r="C38" s="18"/>
      <c r="D38" s="18"/>
      <c r="E38" s="18"/>
      <c r="F38" s="18"/>
      <c r="G38" s="18"/>
      <c r="H38" s="25"/>
    </row>
    <row r="39" customFormat="false" ht="15" hidden="false" customHeight="false" outlineLevel="0" collapsed="false">
      <c r="A39" s="18"/>
      <c r="B39" s="25"/>
      <c r="C39" s="18"/>
      <c r="D39" s="18"/>
      <c r="E39" s="18"/>
      <c r="F39" s="18"/>
      <c r="G39" s="18"/>
      <c r="H39" s="25"/>
    </row>
    <row r="40" customFormat="false" ht="15" hidden="false" customHeight="false" outlineLevel="0" collapsed="false">
      <c r="A40" s="18"/>
      <c r="B40" s="25"/>
      <c r="C40" s="18"/>
      <c r="D40" s="18"/>
      <c r="E40" s="18"/>
      <c r="F40" s="18"/>
      <c r="G40" s="18"/>
      <c r="H40" s="25"/>
    </row>
    <row r="41" customFormat="false" ht="15" hidden="false" customHeight="false" outlineLevel="0" collapsed="false">
      <c r="A41" s="18"/>
      <c r="B41" s="25"/>
      <c r="C41" s="18"/>
      <c r="D41" s="18"/>
      <c r="E41" s="18"/>
      <c r="F41" s="18"/>
      <c r="G41" s="18"/>
      <c r="H41" s="25"/>
    </row>
    <row r="42" customFormat="false" ht="15" hidden="false" customHeight="false" outlineLevel="0" collapsed="false">
      <c r="A42" s="18"/>
      <c r="B42" s="25"/>
      <c r="C42" s="18"/>
      <c r="D42" s="18"/>
      <c r="E42" s="18"/>
      <c r="F42" s="18"/>
      <c r="G42" s="18"/>
      <c r="H42" s="25"/>
    </row>
    <row r="43" customFormat="false" ht="15" hidden="false" customHeight="false" outlineLevel="0" collapsed="false">
      <c r="A43" s="18"/>
      <c r="B43" s="25"/>
      <c r="C43" s="18"/>
      <c r="D43" s="18"/>
      <c r="E43" s="18"/>
      <c r="F43" s="18"/>
      <c r="G43" s="18"/>
      <c r="H43" s="25"/>
    </row>
    <row r="44" customFormat="false" ht="15" hidden="false" customHeight="false" outlineLevel="0" collapsed="false">
      <c r="A44" s="18"/>
      <c r="B44" s="25"/>
      <c r="C44" s="18"/>
      <c r="D44" s="18"/>
      <c r="E44" s="18"/>
      <c r="F44" s="18"/>
      <c r="G44" s="18"/>
      <c r="H44" s="25"/>
    </row>
    <row r="45" customFormat="false" ht="15" hidden="false" customHeight="false" outlineLevel="0" collapsed="false">
      <c r="A45" s="18"/>
      <c r="B45" s="25"/>
      <c r="C45" s="18"/>
      <c r="D45" s="18"/>
      <c r="E45" s="18"/>
      <c r="F45" s="18"/>
      <c r="G45" s="18"/>
      <c r="H45" s="25"/>
    </row>
    <row r="46" customFormat="false" ht="15" hidden="false" customHeight="false" outlineLevel="0" collapsed="false">
      <c r="A46" s="18"/>
      <c r="B46" s="25"/>
      <c r="C46" s="18"/>
      <c r="D46" s="18"/>
      <c r="E46" s="18"/>
      <c r="F46" s="18"/>
      <c r="G46" s="18"/>
      <c r="H46" s="25"/>
    </row>
    <row r="47" customFormat="false" ht="15" hidden="false" customHeight="false" outlineLevel="0" collapsed="false">
      <c r="A47" s="18"/>
      <c r="B47" s="25"/>
      <c r="C47" s="18"/>
      <c r="D47" s="18"/>
      <c r="E47" s="18"/>
      <c r="F47" s="18"/>
      <c r="G47" s="18"/>
      <c r="H47" s="25"/>
    </row>
    <row r="48" customFormat="false" ht="15" hidden="false" customHeight="false" outlineLevel="0" collapsed="false">
      <c r="A48" s="18"/>
      <c r="B48" s="25"/>
      <c r="C48" s="18"/>
      <c r="D48" s="18"/>
      <c r="E48" s="18"/>
      <c r="F48" s="18"/>
      <c r="G48" s="18"/>
      <c r="H48" s="25"/>
    </row>
    <row r="49" customFormat="false" ht="15" hidden="false" customHeight="false" outlineLevel="0" collapsed="false">
      <c r="A49" s="18"/>
      <c r="B49" s="25"/>
      <c r="C49" s="18"/>
      <c r="D49" s="18"/>
      <c r="E49" s="18"/>
      <c r="F49" s="18"/>
      <c r="G49" s="18"/>
      <c r="H49" s="25"/>
    </row>
    <row r="50" customFormat="false" ht="15" hidden="false" customHeight="false" outlineLevel="0" collapsed="false">
      <c r="A50" s="18"/>
      <c r="B50" s="25"/>
      <c r="C50" s="18"/>
      <c r="D50" s="18"/>
      <c r="E50" s="18"/>
      <c r="F50" s="18"/>
      <c r="G50" s="18"/>
      <c r="H50" s="25"/>
    </row>
    <row r="51" customFormat="false" ht="15" hidden="false" customHeight="false" outlineLevel="0" collapsed="false">
      <c r="A51" s="18"/>
      <c r="B51" s="25"/>
      <c r="C51" s="18"/>
      <c r="D51" s="18"/>
      <c r="E51" s="18"/>
      <c r="F51" s="18"/>
      <c r="G51" s="18"/>
      <c r="H51" s="25"/>
    </row>
    <row r="52" customFormat="false" ht="15" hidden="false" customHeight="false" outlineLevel="0" collapsed="false">
      <c r="A52" s="18"/>
      <c r="B52" s="25"/>
      <c r="C52" s="18"/>
      <c r="D52" s="18"/>
      <c r="E52" s="18"/>
      <c r="F52" s="18"/>
      <c r="G52" s="18"/>
      <c r="H52" s="25"/>
    </row>
    <row r="53" customFormat="false" ht="15" hidden="false" customHeight="false" outlineLevel="0" collapsed="false">
      <c r="A53" s="18"/>
      <c r="B53" s="25"/>
      <c r="C53" s="18"/>
      <c r="D53" s="18"/>
      <c r="E53" s="18"/>
      <c r="F53" s="18"/>
      <c r="G53" s="18"/>
      <c r="H53" s="25"/>
    </row>
    <row r="54" customFormat="false" ht="15" hidden="false" customHeight="false" outlineLevel="0" collapsed="false">
      <c r="A54" s="18"/>
      <c r="B54" s="25"/>
      <c r="C54" s="18"/>
      <c r="D54" s="18"/>
      <c r="E54" s="18"/>
      <c r="F54" s="18"/>
      <c r="G54" s="18"/>
      <c r="H54" s="25"/>
    </row>
    <row r="55" customFormat="false" ht="15" hidden="false" customHeight="false" outlineLevel="0" collapsed="false">
      <c r="A55" s="18"/>
      <c r="B55" s="25"/>
      <c r="C55" s="18"/>
      <c r="D55" s="18"/>
      <c r="E55" s="18"/>
      <c r="F55" s="18"/>
      <c r="G55" s="18"/>
      <c r="H55" s="25"/>
    </row>
    <row r="56" customFormat="false" ht="15" hidden="false" customHeight="false" outlineLevel="0" collapsed="false">
      <c r="A56" s="18"/>
      <c r="B56" s="25"/>
      <c r="C56" s="18"/>
      <c r="D56" s="18"/>
      <c r="E56" s="18"/>
      <c r="F56" s="18"/>
      <c r="G56" s="18"/>
      <c r="H56" s="25"/>
    </row>
    <row r="57" customFormat="false" ht="15" hidden="false" customHeight="false" outlineLevel="0" collapsed="false">
      <c r="A57" s="18"/>
      <c r="B57" s="25"/>
      <c r="C57" s="18"/>
      <c r="D57" s="18"/>
      <c r="E57" s="18"/>
      <c r="F57" s="18"/>
      <c r="G57" s="18"/>
      <c r="H57" s="25"/>
    </row>
    <row r="58" customFormat="false" ht="15" hidden="false" customHeight="false" outlineLevel="0" collapsed="false">
      <c r="A58" s="18"/>
      <c r="B58" s="25"/>
      <c r="C58" s="18"/>
      <c r="D58" s="18"/>
      <c r="E58" s="18"/>
      <c r="F58" s="18"/>
      <c r="G58" s="18"/>
      <c r="H58" s="25"/>
    </row>
    <row r="59" customFormat="false" ht="15" hidden="false" customHeight="false" outlineLevel="0" collapsed="false">
      <c r="A59" s="18"/>
      <c r="B59" s="25"/>
      <c r="C59" s="18"/>
      <c r="D59" s="18"/>
      <c r="E59" s="18"/>
      <c r="F59" s="18"/>
      <c r="G59" s="18"/>
      <c r="H59" s="25"/>
    </row>
    <row r="60" customFormat="false" ht="15" hidden="false" customHeight="false" outlineLevel="0" collapsed="false">
      <c r="A60" s="18"/>
      <c r="B60" s="25"/>
      <c r="C60" s="18"/>
      <c r="D60" s="18"/>
      <c r="E60" s="18"/>
      <c r="F60" s="18"/>
      <c r="G60" s="18"/>
      <c r="H60" s="25"/>
    </row>
    <row r="61" customFormat="false" ht="15" hidden="false" customHeight="false" outlineLevel="0" collapsed="false">
      <c r="A61" s="18"/>
      <c r="B61" s="25"/>
      <c r="C61" s="18"/>
      <c r="D61" s="18"/>
      <c r="E61" s="18"/>
      <c r="F61" s="18"/>
      <c r="G61" s="18"/>
      <c r="H61" s="25"/>
    </row>
    <row r="62" customFormat="false" ht="15" hidden="false" customHeight="false" outlineLevel="0" collapsed="false">
      <c r="A62" s="18"/>
      <c r="B62" s="25"/>
      <c r="C62" s="18"/>
      <c r="D62" s="18"/>
      <c r="E62" s="18"/>
      <c r="F62" s="18"/>
      <c r="G62" s="18"/>
      <c r="H62" s="25"/>
    </row>
    <row r="63" customFormat="false" ht="15" hidden="false" customHeight="false" outlineLevel="0" collapsed="false">
      <c r="A63" s="18"/>
      <c r="B63" s="25"/>
      <c r="C63" s="18"/>
      <c r="D63" s="18"/>
      <c r="E63" s="18"/>
      <c r="F63" s="18"/>
      <c r="G63" s="18"/>
      <c r="H63" s="25"/>
    </row>
    <row r="64" customFormat="false" ht="15" hidden="false" customHeight="false" outlineLevel="0" collapsed="false">
      <c r="A64" s="18"/>
      <c r="B64" s="25"/>
      <c r="C64" s="18"/>
      <c r="D64" s="18"/>
      <c r="E64" s="18"/>
      <c r="F64" s="18"/>
      <c r="G64" s="18"/>
      <c r="H64" s="25"/>
    </row>
  </sheetData>
  <mergeCells count="2">
    <mergeCell ref="A1:H1"/>
    <mergeCell ref="A2:H2"/>
  </mergeCells>
  <conditionalFormatting sqref="E5:F64">
    <cfRule type="cellIs" priority="2" operator="equal" aboveAverage="0" equalAverage="0" bottom="0" percent="0" rank="0" text="" dxfId="0">
      <formula>"No"</formula>
    </cfRule>
    <cfRule type="cellIs" priority="3" operator="equal" aboveAverage="0" equalAverage="0" bottom="0" percent="0" rank="0" text="" dxfId="2">
      <formula>"Yes"</formula>
    </cfRule>
  </conditionalFormatting>
  <dataValidations count="1">
    <dataValidation allowBlank="true" errorStyle="stop" operator="between" showDropDown="false" showErrorMessage="false" showInputMessage="false" sqref="E5:F64" type="list">
      <formula1>"Yes,No,N/A"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6" min="5" style="0" width="15"/>
    <col collapsed="false" customWidth="true" hidden="false" outlineLevel="0" max="8" min="7" style="0" width="16"/>
    <col collapsed="false" customWidth="true" hidden="false" outlineLevel="0" max="9" min="9" style="0" width="30"/>
  </cols>
  <sheetData>
    <row r="1" customFormat="false" ht="27.75" hidden="false" customHeight="true" outlineLevel="0" collapsed="false">
      <c r="A1" s="1" t="s">
        <v>154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155</v>
      </c>
      <c r="B2" s="2"/>
      <c r="C2" s="2"/>
      <c r="D2" s="2"/>
      <c r="E2" s="2"/>
      <c r="F2" s="2"/>
      <c r="G2" s="2"/>
      <c r="H2" s="2"/>
      <c r="I2" s="2"/>
    </row>
    <row r="4" customFormat="false" ht="30" hidden="false" customHeight="true" outlineLevel="0" collapsed="false">
      <c r="A4" s="16" t="s">
        <v>46</v>
      </c>
      <c r="B4" s="16" t="s">
        <v>156</v>
      </c>
      <c r="C4" s="16" t="s">
        <v>157</v>
      </c>
      <c r="D4" s="16" t="s">
        <v>158</v>
      </c>
      <c r="E4" s="16" t="s">
        <v>159</v>
      </c>
      <c r="F4" s="16" t="s">
        <v>160</v>
      </c>
      <c r="G4" s="16" t="s">
        <v>161</v>
      </c>
      <c r="H4" s="16" t="s">
        <v>162</v>
      </c>
      <c r="I4" s="16" t="s">
        <v>163</v>
      </c>
    </row>
    <row r="5" customFormat="false" ht="15" hidden="false" customHeight="false" outlineLevel="0" collapsed="false">
      <c r="A5" s="17" t="s">
        <v>74</v>
      </c>
      <c r="B5" s="19" t="n">
        <v>3840</v>
      </c>
      <c r="C5" s="17" t="s">
        <v>164</v>
      </c>
      <c r="D5" s="17" t="s">
        <v>165</v>
      </c>
      <c r="E5" s="19" t="n">
        <v>3840</v>
      </c>
      <c r="F5" s="17" t="s">
        <v>71</v>
      </c>
      <c r="G5" s="17" t="s">
        <v>166</v>
      </c>
      <c r="H5" s="24" t="s">
        <v>167</v>
      </c>
      <c r="I5" s="17"/>
    </row>
    <row r="6" customFormat="false" ht="15" hidden="false" customHeight="false" outlineLevel="0" collapsed="false">
      <c r="A6" s="17" t="s">
        <v>56</v>
      </c>
      <c r="B6" s="19" t="n">
        <v>48000</v>
      </c>
      <c r="C6" s="17" t="s">
        <v>168</v>
      </c>
      <c r="D6" s="17" t="s">
        <v>169</v>
      </c>
      <c r="E6" s="19" t="n">
        <v>19680</v>
      </c>
      <c r="F6" s="17" t="s">
        <v>63</v>
      </c>
      <c r="G6" s="17" t="s">
        <v>170</v>
      </c>
      <c r="H6" s="24" t="s">
        <v>171</v>
      </c>
      <c r="I6" s="17" t="s">
        <v>172</v>
      </c>
    </row>
    <row r="7" customFormat="false" ht="15" hidden="false" customHeight="false" outlineLevel="0" collapsed="false">
      <c r="A7" s="17" t="s">
        <v>173</v>
      </c>
      <c r="B7" s="19" t="n">
        <v>1200</v>
      </c>
      <c r="C7" s="17" t="s">
        <v>174</v>
      </c>
      <c r="D7" s="17" t="s">
        <v>175</v>
      </c>
      <c r="E7" s="19" t="n">
        <v>1200</v>
      </c>
      <c r="F7" s="17" t="s">
        <v>63</v>
      </c>
      <c r="G7" s="17" t="s">
        <v>176</v>
      </c>
      <c r="H7" s="24" t="s">
        <v>177</v>
      </c>
      <c r="I7" s="17" t="s">
        <v>178</v>
      </c>
    </row>
    <row r="8" customFormat="false" ht="15" hidden="false" customHeight="false" outlineLevel="0" collapsed="false">
      <c r="A8" s="18"/>
      <c r="B8" s="21"/>
      <c r="C8" s="18"/>
      <c r="D8" s="18"/>
      <c r="E8" s="21"/>
      <c r="F8" s="18"/>
      <c r="G8" s="18"/>
      <c r="H8" s="25"/>
      <c r="I8" s="18"/>
    </row>
    <row r="9" customFormat="false" ht="15" hidden="false" customHeight="false" outlineLevel="0" collapsed="false">
      <c r="A9" s="18"/>
      <c r="B9" s="21"/>
      <c r="C9" s="18"/>
      <c r="D9" s="18"/>
      <c r="E9" s="21"/>
      <c r="F9" s="18"/>
      <c r="G9" s="18"/>
      <c r="H9" s="25"/>
      <c r="I9" s="18"/>
    </row>
    <row r="10" customFormat="false" ht="15" hidden="false" customHeight="false" outlineLevel="0" collapsed="false">
      <c r="A10" s="18"/>
      <c r="B10" s="21"/>
      <c r="C10" s="18"/>
      <c r="D10" s="18"/>
      <c r="E10" s="21"/>
      <c r="F10" s="18"/>
      <c r="G10" s="18"/>
      <c r="H10" s="25"/>
      <c r="I10" s="18"/>
    </row>
    <row r="11" customFormat="false" ht="15" hidden="false" customHeight="false" outlineLevel="0" collapsed="false">
      <c r="A11" s="18"/>
      <c r="B11" s="21"/>
      <c r="C11" s="18"/>
      <c r="D11" s="18"/>
      <c r="E11" s="21"/>
      <c r="F11" s="18"/>
      <c r="G11" s="18"/>
      <c r="H11" s="25"/>
      <c r="I11" s="18"/>
    </row>
    <row r="12" customFormat="false" ht="15" hidden="false" customHeight="false" outlineLevel="0" collapsed="false">
      <c r="A12" s="18"/>
      <c r="B12" s="21"/>
      <c r="C12" s="18"/>
      <c r="D12" s="18"/>
      <c r="E12" s="21"/>
      <c r="F12" s="18"/>
      <c r="G12" s="18"/>
      <c r="H12" s="25"/>
      <c r="I12" s="18"/>
    </row>
    <row r="13" customFormat="false" ht="15" hidden="false" customHeight="false" outlineLevel="0" collapsed="false">
      <c r="A13" s="18"/>
      <c r="B13" s="21"/>
      <c r="C13" s="18"/>
      <c r="D13" s="18"/>
      <c r="E13" s="21"/>
      <c r="F13" s="18"/>
      <c r="G13" s="18"/>
      <c r="H13" s="25"/>
      <c r="I13" s="18"/>
    </row>
    <row r="14" customFormat="false" ht="15" hidden="false" customHeight="false" outlineLevel="0" collapsed="false">
      <c r="A14" s="18"/>
      <c r="B14" s="21"/>
      <c r="C14" s="18"/>
      <c r="D14" s="18"/>
      <c r="E14" s="21"/>
      <c r="F14" s="18"/>
      <c r="G14" s="18"/>
      <c r="H14" s="25"/>
      <c r="I14" s="18"/>
    </row>
    <row r="15" customFormat="false" ht="15" hidden="false" customHeight="false" outlineLevel="0" collapsed="false">
      <c r="A15" s="18"/>
      <c r="B15" s="21"/>
      <c r="C15" s="18"/>
      <c r="D15" s="18"/>
      <c r="E15" s="21"/>
      <c r="F15" s="18"/>
      <c r="G15" s="18"/>
      <c r="H15" s="25"/>
      <c r="I15" s="18"/>
    </row>
    <row r="16" customFormat="false" ht="15" hidden="false" customHeight="false" outlineLevel="0" collapsed="false">
      <c r="A16" s="18"/>
      <c r="B16" s="21"/>
      <c r="C16" s="18"/>
      <c r="D16" s="18"/>
      <c r="E16" s="21"/>
      <c r="F16" s="18"/>
      <c r="G16" s="18"/>
      <c r="H16" s="25"/>
      <c r="I16" s="18"/>
    </row>
    <row r="17" customFormat="false" ht="15" hidden="false" customHeight="false" outlineLevel="0" collapsed="false">
      <c r="A17" s="18"/>
      <c r="B17" s="21"/>
      <c r="C17" s="18"/>
      <c r="D17" s="18"/>
      <c r="E17" s="21"/>
      <c r="F17" s="18"/>
      <c r="G17" s="18"/>
      <c r="H17" s="25"/>
      <c r="I17" s="18"/>
    </row>
    <row r="18" customFormat="false" ht="15" hidden="false" customHeight="false" outlineLevel="0" collapsed="false">
      <c r="A18" s="18"/>
      <c r="B18" s="21"/>
      <c r="C18" s="18"/>
      <c r="D18" s="18"/>
      <c r="E18" s="21"/>
      <c r="F18" s="18"/>
      <c r="G18" s="18"/>
      <c r="H18" s="25"/>
      <c r="I18" s="18"/>
    </row>
    <row r="19" customFormat="false" ht="15" hidden="false" customHeight="false" outlineLevel="0" collapsed="false">
      <c r="A19" s="18"/>
      <c r="B19" s="21"/>
      <c r="C19" s="18"/>
      <c r="D19" s="18"/>
      <c r="E19" s="21"/>
      <c r="F19" s="18"/>
      <c r="G19" s="18"/>
      <c r="H19" s="25"/>
      <c r="I19" s="18"/>
    </row>
    <row r="20" customFormat="false" ht="15" hidden="false" customHeight="false" outlineLevel="0" collapsed="false">
      <c r="A20" s="18"/>
      <c r="B20" s="21"/>
      <c r="C20" s="18"/>
      <c r="D20" s="18"/>
      <c r="E20" s="21"/>
      <c r="F20" s="18"/>
      <c r="G20" s="18"/>
      <c r="H20" s="25"/>
      <c r="I20" s="18"/>
    </row>
    <row r="21" customFormat="false" ht="15" hidden="false" customHeight="false" outlineLevel="0" collapsed="false">
      <c r="A21" s="18"/>
      <c r="B21" s="21"/>
      <c r="C21" s="18"/>
      <c r="D21" s="18"/>
      <c r="E21" s="21"/>
      <c r="F21" s="18"/>
      <c r="G21" s="18"/>
      <c r="H21" s="25"/>
      <c r="I21" s="18"/>
    </row>
    <row r="22" customFormat="false" ht="15" hidden="false" customHeight="false" outlineLevel="0" collapsed="false">
      <c r="A22" s="18"/>
      <c r="B22" s="21"/>
      <c r="C22" s="18"/>
      <c r="D22" s="18"/>
      <c r="E22" s="21"/>
      <c r="F22" s="18"/>
      <c r="G22" s="18"/>
      <c r="H22" s="25"/>
      <c r="I22" s="18"/>
    </row>
    <row r="23" customFormat="false" ht="15" hidden="false" customHeight="false" outlineLevel="0" collapsed="false">
      <c r="A23" s="18"/>
      <c r="B23" s="21"/>
      <c r="C23" s="18"/>
      <c r="D23" s="18"/>
      <c r="E23" s="21"/>
      <c r="F23" s="18"/>
      <c r="G23" s="18"/>
      <c r="H23" s="25"/>
      <c r="I23" s="18"/>
    </row>
    <row r="24" customFormat="false" ht="15" hidden="false" customHeight="false" outlineLevel="0" collapsed="false">
      <c r="A24" s="18"/>
      <c r="B24" s="21"/>
      <c r="C24" s="18"/>
      <c r="D24" s="18"/>
      <c r="E24" s="21"/>
      <c r="F24" s="18"/>
      <c r="G24" s="18"/>
      <c r="H24" s="25"/>
      <c r="I24" s="18"/>
    </row>
    <row r="25" customFormat="false" ht="15" hidden="false" customHeight="false" outlineLevel="0" collapsed="false">
      <c r="A25" s="18"/>
      <c r="B25" s="21"/>
      <c r="C25" s="18"/>
      <c r="D25" s="18"/>
      <c r="E25" s="21"/>
      <c r="F25" s="18"/>
      <c r="G25" s="18"/>
      <c r="H25" s="25"/>
      <c r="I25" s="18"/>
    </row>
    <row r="26" customFormat="false" ht="15" hidden="false" customHeight="false" outlineLevel="0" collapsed="false">
      <c r="A26" s="18"/>
      <c r="B26" s="21"/>
      <c r="C26" s="18"/>
      <c r="D26" s="18"/>
      <c r="E26" s="21"/>
      <c r="F26" s="18"/>
      <c r="G26" s="18"/>
      <c r="H26" s="25"/>
      <c r="I26" s="18"/>
    </row>
    <row r="27" customFormat="false" ht="15" hidden="false" customHeight="false" outlineLevel="0" collapsed="false">
      <c r="A27" s="18"/>
      <c r="B27" s="21"/>
      <c r="C27" s="18"/>
      <c r="D27" s="18"/>
      <c r="E27" s="21"/>
      <c r="F27" s="18"/>
      <c r="G27" s="18"/>
      <c r="H27" s="25"/>
      <c r="I27" s="18"/>
    </row>
    <row r="28" customFormat="false" ht="15" hidden="false" customHeight="false" outlineLevel="0" collapsed="false">
      <c r="A28" s="18"/>
      <c r="B28" s="21"/>
      <c r="C28" s="18"/>
      <c r="D28" s="18"/>
      <c r="E28" s="21"/>
      <c r="F28" s="18"/>
      <c r="G28" s="18"/>
      <c r="H28" s="25"/>
      <c r="I28" s="18"/>
    </row>
    <row r="29" customFormat="false" ht="15" hidden="false" customHeight="false" outlineLevel="0" collapsed="false">
      <c r="A29" s="18"/>
      <c r="B29" s="21"/>
      <c r="C29" s="18"/>
      <c r="D29" s="18"/>
      <c r="E29" s="21"/>
      <c r="F29" s="18"/>
      <c r="G29" s="18"/>
      <c r="H29" s="25"/>
      <c r="I29" s="18"/>
    </row>
    <row r="30" customFormat="false" ht="15" hidden="false" customHeight="false" outlineLevel="0" collapsed="false">
      <c r="A30" s="18"/>
      <c r="B30" s="21"/>
      <c r="C30" s="18"/>
      <c r="D30" s="18"/>
      <c r="E30" s="21"/>
      <c r="F30" s="18"/>
      <c r="G30" s="18"/>
      <c r="H30" s="25"/>
      <c r="I30" s="18"/>
    </row>
    <row r="31" customFormat="false" ht="15" hidden="false" customHeight="false" outlineLevel="0" collapsed="false">
      <c r="A31" s="18"/>
      <c r="B31" s="21"/>
      <c r="C31" s="18"/>
      <c r="D31" s="18"/>
      <c r="E31" s="21"/>
      <c r="F31" s="18"/>
      <c r="G31" s="18"/>
      <c r="H31" s="25"/>
      <c r="I31" s="18"/>
    </row>
    <row r="32" customFormat="false" ht="15" hidden="false" customHeight="false" outlineLevel="0" collapsed="false">
      <c r="A32" s="18"/>
      <c r="B32" s="21"/>
      <c r="C32" s="18"/>
      <c r="D32" s="18"/>
      <c r="E32" s="21"/>
      <c r="F32" s="18"/>
      <c r="G32" s="18"/>
      <c r="H32" s="25"/>
      <c r="I32" s="18"/>
    </row>
    <row r="33" customFormat="false" ht="15" hidden="false" customHeight="false" outlineLevel="0" collapsed="false">
      <c r="A33" s="18"/>
      <c r="B33" s="21"/>
      <c r="C33" s="18"/>
      <c r="D33" s="18"/>
      <c r="E33" s="21"/>
      <c r="F33" s="18"/>
      <c r="G33" s="18"/>
      <c r="H33" s="25"/>
      <c r="I33" s="18"/>
    </row>
    <row r="34" customFormat="false" ht="15" hidden="false" customHeight="false" outlineLevel="0" collapsed="false">
      <c r="A34" s="18"/>
      <c r="B34" s="21"/>
      <c r="C34" s="18"/>
      <c r="D34" s="18"/>
      <c r="E34" s="21"/>
      <c r="F34" s="18"/>
      <c r="G34" s="18"/>
      <c r="H34" s="25"/>
      <c r="I34" s="18"/>
    </row>
    <row r="35" customFormat="false" ht="15" hidden="false" customHeight="false" outlineLevel="0" collapsed="false">
      <c r="A35" s="18"/>
      <c r="B35" s="21"/>
      <c r="C35" s="18"/>
      <c r="D35" s="18"/>
      <c r="E35" s="21"/>
      <c r="F35" s="18"/>
      <c r="G35" s="18"/>
      <c r="H35" s="25"/>
      <c r="I35" s="18"/>
    </row>
    <row r="36" customFormat="false" ht="15" hidden="false" customHeight="false" outlineLevel="0" collapsed="false">
      <c r="A36" s="18"/>
      <c r="B36" s="21"/>
      <c r="C36" s="18"/>
      <c r="D36" s="18"/>
      <c r="E36" s="21"/>
      <c r="F36" s="18"/>
      <c r="G36" s="18"/>
      <c r="H36" s="25"/>
      <c r="I36" s="18"/>
    </row>
    <row r="37" customFormat="false" ht="15" hidden="false" customHeight="false" outlineLevel="0" collapsed="false">
      <c r="A37" s="18"/>
      <c r="B37" s="21"/>
      <c r="C37" s="18"/>
      <c r="D37" s="18"/>
      <c r="E37" s="21"/>
      <c r="F37" s="18"/>
      <c r="G37" s="18"/>
      <c r="H37" s="25"/>
      <c r="I37" s="18"/>
    </row>
    <row r="38" customFormat="false" ht="15" hidden="false" customHeight="false" outlineLevel="0" collapsed="false">
      <c r="A38" s="18"/>
      <c r="B38" s="21"/>
      <c r="C38" s="18"/>
      <c r="D38" s="18"/>
      <c r="E38" s="21"/>
      <c r="F38" s="18"/>
      <c r="G38" s="18"/>
      <c r="H38" s="25"/>
      <c r="I38" s="18"/>
    </row>
    <row r="39" customFormat="false" ht="15" hidden="false" customHeight="false" outlineLevel="0" collapsed="false">
      <c r="A39" s="18"/>
      <c r="B39" s="21"/>
      <c r="C39" s="18"/>
      <c r="D39" s="18"/>
      <c r="E39" s="21"/>
      <c r="F39" s="18"/>
      <c r="G39" s="18"/>
      <c r="H39" s="25"/>
      <c r="I39" s="18"/>
    </row>
    <row r="40" customFormat="false" ht="15" hidden="false" customHeight="false" outlineLevel="0" collapsed="false">
      <c r="A40" s="18"/>
      <c r="B40" s="21"/>
      <c r="C40" s="18"/>
      <c r="D40" s="18"/>
      <c r="E40" s="21"/>
      <c r="F40" s="18"/>
      <c r="G40" s="18"/>
      <c r="H40" s="25"/>
      <c r="I40" s="18"/>
    </row>
    <row r="41" customFormat="false" ht="15" hidden="false" customHeight="false" outlineLevel="0" collapsed="false">
      <c r="A41" s="18"/>
      <c r="B41" s="21"/>
      <c r="C41" s="18"/>
      <c r="D41" s="18"/>
      <c r="E41" s="21"/>
      <c r="F41" s="18"/>
      <c r="G41" s="18"/>
      <c r="H41" s="25"/>
      <c r="I41" s="18"/>
    </row>
    <row r="42" customFormat="false" ht="15" hidden="false" customHeight="false" outlineLevel="0" collapsed="false">
      <c r="A42" s="18"/>
      <c r="B42" s="21"/>
      <c r="C42" s="18"/>
      <c r="D42" s="18"/>
      <c r="E42" s="21"/>
      <c r="F42" s="18"/>
      <c r="G42" s="18"/>
      <c r="H42" s="25"/>
      <c r="I42" s="18"/>
    </row>
    <row r="43" customFormat="false" ht="15" hidden="false" customHeight="false" outlineLevel="0" collapsed="false">
      <c r="A43" s="18"/>
      <c r="B43" s="21"/>
      <c r="C43" s="18"/>
      <c r="D43" s="18"/>
      <c r="E43" s="21"/>
      <c r="F43" s="18"/>
      <c r="G43" s="18"/>
      <c r="H43" s="25"/>
      <c r="I43" s="18"/>
    </row>
    <row r="44" customFormat="false" ht="15" hidden="false" customHeight="false" outlineLevel="0" collapsed="false">
      <c r="A44" s="18"/>
      <c r="B44" s="21"/>
      <c r="C44" s="18"/>
      <c r="D44" s="18"/>
      <c r="E44" s="21"/>
      <c r="F44" s="18"/>
      <c r="G44" s="18"/>
      <c r="H44" s="25"/>
      <c r="I44" s="18"/>
    </row>
    <row r="46" customFormat="false" ht="15" hidden="false" customHeight="false" outlineLevel="0" collapsed="false">
      <c r="A46" s="4" t="s">
        <v>179</v>
      </c>
      <c r="E46" s="22" t="n">
        <f aca="false">SUM(E5:E44)</f>
        <v>24720</v>
      </c>
    </row>
    <row r="47" customFormat="false" ht="15" hidden="false" customHeight="false" outlineLevel="0" collapsed="false">
      <c r="A47" s="4" t="s">
        <v>180</v>
      </c>
      <c r="E47" s="22" t="n">
        <f aca="false">SUMIFS(E5:E44,G5:G44,"Done")</f>
        <v>0</v>
      </c>
    </row>
    <row r="48" customFormat="false" ht="15" hidden="false" customHeight="false" outlineLevel="0" collapsed="false">
      <c r="A48" s="15" t="s">
        <v>181</v>
      </c>
    </row>
  </sheetData>
  <mergeCells count="2">
    <mergeCell ref="A1:I1"/>
    <mergeCell ref="A2:I2"/>
  </mergeCells>
  <dataValidations count="2">
    <dataValidation allowBlank="true" errorStyle="stop" operator="between" showDropDown="false" showErrorMessage="false" showInputMessage="false" sqref="D5:D44" type="list">
      <formula1>"Cancel,Downsize seats,Renegotiate,Consolidate,Keep"</formula1>
      <formula2>0</formula2>
    </dataValidation>
    <dataValidation allowBlank="true" errorStyle="stop" operator="between" showDropDown="false" showErrorMessage="false" showInputMessage="false" sqref="G5:G44" type="list">
      <formula1>"Not started,In progress,Blocked,Done"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16"/>
    <col collapsed="false" customWidth="true" hidden="false" outlineLevel="0" max="4" min="4" style="0" width="13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22"/>
    <col collapsed="false" customWidth="true" hidden="false" outlineLevel="0" max="9" min="9" style="0" width="13"/>
    <col collapsed="false" customWidth="true" hidden="false" outlineLevel="0" max="10" min="10" style="0" width="28"/>
  </cols>
  <sheetData>
    <row r="1" customFormat="false" ht="27.75" hidden="false" customHeight="true" outlineLevel="0" collapsed="false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183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6" t="s">
        <v>184</v>
      </c>
      <c r="B4" s="16" t="s">
        <v>104</v>
      </c>
      <c r="C4" s="16" t="s">
        <v>185</v>
      </c>
      <c r="D4" s="16" t="s">
        <v>186</v>
      </c>
      <c r="E4" s="16" t="s">
        <v>86</v>
      </c>
      <c r="F4" s="16" t="s">
        <v>187</v>
      </c>
      <c r="G4" s="16" t="s">
        <v>188</v>
      </c>
      <c r="H4" s="16" t="s">
        <v>189</v>
      </c>
      <c r="I4" s="16" t="s">
        <v>190</v>
      </c>
      <c r="J4" s="16" t="s">
        <v>55</v>
      </c>
    </row>
    <row r="5" customFormat="false" ht="15" hidden="false" customHeight="false" outlineLevel="0" collapsed="false">
      <c r="A5" s="17" t="s">
        <v>191</v>
      </c>
      <c r="B5" s="17" t="s">
        <v>192</v>
      </c>
      <c r="C5" s="17" t="s">
        <v>193</v>
      </c>
      <c r="D5" s="19" t="n">
        <v>750</v>
      </c>
      <c r="E5" s="20" t="n">
        <f aca="false">IF(A5="","",D5*12)</f>
        <v>9000</v>
      </c>
      <c r="F5" s="17" t="n">
        <v>30</v>
      </c>
      <c r="G5" s="17" t="n">
        <v>22</v>
      </c>
      <c r="H5" s="17" t="s">
        <v>194</v>
      </c>
      <c r="I5" s="17" t="s">
        <v>63</v>
      </c>
      <c r="J5" s="17"/>
    </row>
    <row r="6" customFormat="false" ht="15" hidden="false" customHeight="false" outlineLevel="0" collapsed="false">
      <c r="A6" s="17" t="s">
        <v>195</v>
      </c>
      <c r="B6" s="17" t="s">
        <v>192</v>
      </c>
      <c r="C6" s="17" t="s">
        <v>193</v>
      </c>
      <c r="D6" s="19" t="n">
        <v>625</v>
      </c>
      <c r="E6" s="20" t="n">
        <f aca="false">IF(A6="","",D6*12)</f>
        <v>7500</v>
      </c>
      <c r="F6" s="17" t="n">
        <v>25</v>
      </c>
      <c r="G6" s="17"/>
      <c r="H6" s="17" t="s">
        <v>196</v>
      </c>
      <c r="I6" s="17" t="s">
        <v>63</v>
      </c>
      <c r="J6" s="17" t="s">
        <v>197</v>
      </c>
    </row>
    <row r="7" customFormat="false" ht="15" hidden="false" customHeight="false" outlineLevel="0" collapsed="false">
      <c r="A7" s="17" t="s">
        <v>198</v>
      </c>
      <c r="B7" s="17" t="s">
        <v>199</v>
      </c>
      <c r="C7" s="17" t="s">
        <v>193</v>
      </c>
      <c r="D7" s="19" t="n">
        <v>30</v>
      </c>
      <c r="E7" s="20" t="n">
        <f aca="false">IF(A7="","",D7*12)</f>
        <v>360</v>
      </c>
      <c r="F7" s="17" t="n">
        <v>3</v>
      </c>
      <c r="G7" s="17"/>
      <c r="H7" s="17" t="s">
        <v>200</v>
      </c>
      <c r="I7" s="17" t="s">
        <v>71</v>
      </c>
      <c r="J7" s="17" t="s">
        <v>201</v>
      </c>
    </row>
    <row r="8" customFormat="false" ht="15" hidden="false" customHeight="false" outlineLevel="0" collapsed="false">
      <c r="A8" s="18"/>
      <c r="B8" s="18"/>
      <c r="C8" s="18"/>
      <c r="D8" s="21"/>
      <c r="E8" s="20" t="str">
        <f aca="false">IF(A8="","",D8*12)</f>
        <v/>
      </c>
      <c r="F8" s="18"/>
      <c r="G8" s="18"/>
      <c r="H8" s="18"/>
      <c r="I8" s="18"/>
      <c r="J8" s="18"/>
    </row>
    <row r="9" customFormat="false" ht="15" hidden="false" customHeight="false" outlineLevel="0" collapsed="false">
      <c r="A9" s="18"/>
      <c r="B9" s="18"/>
      <c r="C9" s="18"/>
      <c r="D9" s="21"/>
      <c r="E9" s="20" t="str">
        <f aca="false">IF(A9="","",D9*12)</f>
        <v/>
      </c>
      <c r="F9" s="18"/>
      <c r="G9" s="18"/>
      <c r="H9" s="18"/>
      <c r="I9" s="18"/>
      <c r="J9" s="18"/>
    </row>
    <row r="10" customFormat="false" ht="15" hidden="false" customHeight="false" outlineLevel="0" collapsed="false">
      <c r="A10" s="18"/>
      <c r="B10" s="18"/>
      <c r="C10" s="18"/>
      <c r="D10" s="21"/>
      <c r="E10" s="20" t="str">
        <f aca="false">IF(A10="","",D10*12)</f>
        <v/>
      </c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18"/>
      <c r="B11" s="18"/>
      <c r="C11" s="18"/>
      <c r="D11" s="21"/>
      <c r="E11" s="20" t="str">
        <f aca="false">IF(A11="","",D11*12)</f>
        <v/>
      </c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18"/>
      <c r="B12" s="18"/>
      <c r="C12" s="18"/>
      <c r="D12" s="21"/>
      <c r="E12" s="20" t="str">
        <f aca="false">IF(A12="","",D12*12)</f>
        <v/>
      </c>
      <c r="F12" s="18"/>
      <c r="G12" s="18"/>
      <c r="H12" s="18"/>
      <c r="I12" s="18"/>
      <c r="J12" s="18"/>
    </row>
    <row r="13" customFormat="false" ht="15" hidden="false" customHeight="false" outlineLevel="0" collapsed="false">
      <c r="A13" s="18"/>
      <c r="B13" s="18"/>
      <c r="C13" s="18"/>
      <c r="D13" s="21"/>
      <c r="E13" s="20" t="str">
        <f aca="false">IF(A13="","",D13*12)</f>
        <v/>
      </c>
      <c r="F13" s="18"/>
      <c r="G13" s="18"/>
      <c r="H13" s="18"/>
      <c r="I13" s="18"/>
      <c r="J13" s="18"/>
    </row>
    <row r="14" customFormat="false" ht="15" hidden="false" customHeight="false" outlineLevel="0" collapsed="false">
      <c r="A14" s="18"/>
      <c r="B14" s="18"/>
      <c r="C14" s="18"/>
      <c r="D14" s="21"/>
      <c r="E14" s="20" t="str">
        <f aca="false">IF(A14="","",D14*12)</f>
        <v/>
      </c>
      <c r="F14" s="18"/>
      <c r="G14" s="18"/>
      <c r="H14" s="18"/>
      <c r="I14" s="18"/>
      <c r="J14" s="18"/>
    </row>
    <row r="15" customFormat="false" ht="15" hidden="false" customHeight="false" outlineLevel="0" collapsed="false">
      <c r="A15" s="18"/>
      <c r="B15" s="18"/>
      <c r="C15" s="18"/>
      <c r="D15" s="21"/>
      <c r="E15" s="20" t="str">
        <f aca="false">IF(A15="","",D15*12)</f>
        <v/>
      </c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8"/>
      <c r="B16" s="18"/>
      <c r="C16" s="18"/>
      <c r="D16" s="21"/>
      <c r="E16" s="20" t="str">
        <f aca="false">IF(A16="","",D16*12)</f>
        <v/>
      </c>
      <c r="F16" s="18"/>
      <c r="G16" s="18"/>
      <c r="H16" s="18"/>
      <c r="I16" s="18"/>
      <c r="J16" s="18"/>
    </row>
    <row r="17" customFormat="false" ht="15" hidden="false" customHeight="false" outlineLevel="0" collapsed="false">
      <c r="A17" s="18"/>
      <c r="B17" s="18"/>
      <c r="C17" s="18"/>
      <c r="D17" s="21"/>
      <c r="E17" s="20" t="str">
        <f aca="false">IF(A17="","",D17*12)</f>
        <v/>
      </c>
      <c r="F17" s="18"/>
      <c r="G17" s="18"/>
      <c r="H17" s="18"/>
      <c r="I17" s="18"/>
      <c r="J17" s="18"/>
    </row>
    <row r="18" customFormat="false" ht="15" hidden="false" customHeight="false" outlineLevel="0" collapsed="false">
      <c r="A18" s="18"/>
      <c r="B18" s="18"/>
      <c r="C18" s="18"/>
      <c r="D18" s="21"/>
      <c r="E18" s="20" t="str">
        <f aca="false">IF(A18="","",D18*12)</f>
        <v/>
      </c>
      <c r="F18" s="18"/>
      <c r="G18" s="18"/>
      <c r="H18" s="18"/>
      <c r="I18" s="18"/>
      <c r="J18" s="18"/>
    </row>
    <row r="19" customFormat="false" ht="15" hidden="false" customHeight="false" outlineLevel="0" collapsed="false">
      <c r="A19" s="18"/>
      <c r="B19" s="18"/>
      <c r="C19" s="18"/>
      <c r="D19" s="21"/>
      <c r="E19" s="20" t="str">
        <f aca="false">IF(A19="","",D19*12)</f>
        <v/>
      </c>
      <c r="F19" s="18"/>
      <c r="G19" s="18"/>
      <c r="H19" s="18"/>
      <c r="I19" s="18"/>
      <c r="J19" s="18"/>
    </row>
    <row r="20" customFormat="false" ht="15" hidden="false" customHeight="false" outlineLevel="0" collapsed="false">
      <c r="A20" s="18"/>
      <c r="B20" s="18"/>
      <c r="C20" s="18"/>
      <c r="D20" s="21"/>
      <c r="E20" s="20" t="str">
        <f aca="false">IF(A20="","",D20*12)</f>
        <v/>
      </c>
      <c r="F20" s="18"/>
      <c r="G20" s="18"/>
      <c r="H20" s="18"/>
      <c r="I20" s="18"/>
      <c r="J20" s="18"/>
    </row>
    <row r="21" customFormat="false" ht="15" hidden="false" customHeight="false" outlineLevel="0" collapsed="false">
      <c r="A21" s="18"/>
      <c r="B21" s="18"/>
      <c r="C21" s="18"/>
      <c r="D21" s="21"/>
      <c r="E21" s="20" t="str">
        <f aca="false">IF(A21="","",D21*12)</f>
        <v/>
      </c>
      <c r="F21" s="18"/>
      <c r="G21" s="18"/>
      <c r="H21" s="18"/>
      <c r="I21" s="18"/>
      <c r="J21" s="18"/>
    </row>
    <row r="22" customFormat="false" ht="15" hidden="false" customHeight="false" outlineLevel="0" collapsed="false">
      <c r="A22" s="18"/>
      <c r="B22" s="18"/>
      <c r="C22" s="18"/>
      <c r="D22" s="21"/>
      <c r="E22" s="20" t="str">
        <f aca="false">IF(A22="","",D22*12)</f>
        <v/>
      </c>
      <c r="F22" s="18"/>
      <c r="G22" s="18"/>
      <c r="H22" s="18"/>
      <c r="I22" s="18"/>
      <c r="J22" s="18"/>
    </row>
    <row r="23" customFormat="false" ht="15" hidden="false" customHeight="false" outlineLevel="0" collapsed="false">
      <c r="A23" s="18"/>
      <c r="B23" s="18"/>
      <c r="C23" s="18"/>
      <c r="D23" s="21"/>
      <c r="E23" s="20" t="str">
        <f aca="false">IF(A23="","",D23*12)</f>
        <v/>
      </c>
      <c r="F23" s="18"/>
      <c r="G23" s="18"/>
      <c r="H23" s="18"/>
      <c r="I23" s="18"/>
      <c r="J23" s="18"/>
    </row>
    <row r="24" customFormat="false" ht="15" hidden="false" customHeight="false" outlineLevel="0" collapsed="false">
      <c r="A24" s="18"/>
      <c r="B24" s="18"/>
      <c r="C24" s="18"/>
      <c r="D24" s="21"/>
      <c r="E24" s="20" t="str">
        <f aca="false">IF(A24="","",D24*12)</f>
        <v/>
      </c>
      <c r="F24" s="18"/>
      <c r="G24" s="18"/>
      <c r="H24" s="18"/>
      <c r="I24" s="18"/>
      <c r="J24" s="18"/>
    </row>
    <row r="25" customFormat="false" ht="15" hidden="false" customHeight="false" outlineLevel="0" collapsed="false">
      <c r="A25" s="18"/>
      <c r="B25" s="18"/>
      <c r="C25" s="18"/>
      <c r="D25" s="21"/>
      <c r="E25" s="20" t="str">
        <f aca="false">IF(A25="","",D25*12)</f>
        <v/>
      </c>
      <c r="F25" s="18"/>
      <c r="G25" s="18"/>
      <c r="H25" s="18"/>
      <c r="I25" s="18"/>
      <c r="J25" s="18"/>
    </row>
    <row r="26" customFormat="false" ht="15" hidden="false" customHeight="false" outlineLevel="0" collapsed="false">
      <c r="A26" s="18"/>
      <c r="B26" s="18"/>
      <c r="C26" s="18"/>
      <c r="D26" s="21"/>
      <c r="E26" s="20" t="str">
        <f aca="false">IF(A26="","",D26*12)</f>
        <v/>
      </c>
      <c r="F26" s="18"/>
      <c r="G26" s="18"/>
      <c r="H26" s="18"/>
      <c r="I26" s="18"/>
      <c r="J26" s="18"/>
    </row>
    <row r="27" customFormat="false" ht="15" hidden="false" customHeight="false" outlineLevel="0" collapsed="false">
      <c r="A27" s="18"/>
      <c r="B27" s="18"/>
      <c r="C27" s="18"/>
      <c r="D27" s="21"/>
      <c r="E27" s="20" t="str">
        <f aca="false">IF(A27="","",D27*12)</f>
        <v/>
      </c>
      <c r="F27" s="18"/>
      <c r="G27" s="18"/>
      <c r="H27" s="18"/>
      <c r="I27" s="18"/>
      <c r="J27" s="18"/>
    </row>
    <row r="28" customFormat="false" ht="15" hidden="false" customHeight="false" outlineLevel="0" collapsed="false">
      <c r="A28" s="18"/>
      <c r="B28" s="18"/>
      <c r="C28" s="18"/>
      <c r="D28" s="21"/>
      <c r="E28" s="20" t="str">
        <f aca="false">IF(A28="","",D28*12)</f>
        <v/>
      </c>
      <c r="F28" s="18"/>
      <c r="G28" s="18"/>
      <c r="H28" s="18"/>
      <c r="I28" s="18"/>
      <c r="J28" s="18"/>
    </row>
    <row r="29" customFormat="false" ht="15" hidden="false" customHeight="false" outlineLevel="0" collapsed="false">
      <c r="A29" s="18"/>
      <c r="B29" s="18"/>
      <c r="C29" s="18"/>
      <c r="D29" s="21"/>
      <c r="E29" s="20" t="str">
        <f aca="false">IF(A29="","",D29*12)</f>
        <v/>
      </c>
      <c r="F29" s="18"/>
      <c r="G29" s="18"/>
      <c r="H29" s="18"/>
      <c r="I29" s="18"/>
      <c r="J29" s="18"/>
    </row>
    <row r="30" customFormat="false" ht="15" hidden="false" customHeight="false" outlineLevel="0" collapsed="false">
      <c r="A30" s="18"/>
      <c r="B30" s="18"/>
      <c r="C30" s="18"/>
      <c r="D30" s="21"/>
      <c r="E30" s="20" t="str">
        <f aca="false">IF(A30="","",D30*12)</f>
        <v/>
      </c>
      <c r="F30" s="18"/>
      <c r="G30" s="18"/>
      <c r="H30" s="18"/>
      <c r="I30" s="18"/>
      <c r="J30" s="18"/>
    </row>
    <row r="31" customFormat="false" ht="15" hidden="false" customHeight="false" outlineLevel="0" collapsed="false">
      <c r="A31" s="18"/>
      <c r="B31" s="18"/>
      <c r="C31" s="18"/>
      <c r="D31" s="21"/>
      <c r="E31" s="20" t="str">
        <f aca="false">IF(A31="","",D31*12)</f>
        <v/>
      </c>
      <c r="F31" s="18"/>
      <c r="G31" s="18"/>
      <c r="H31" s="18"/>
      <c r="I31" s="18"/>
      <c r="J31" s="18"/>
    </row>
    <row r="32" customFormat="false" ht="15" hidden="false" customHeight="false" outlineLevel="0" collapsed="false">
      <c r="A32" s="18"/>
      <c r="B32" s="18"/>
      <c r="C32" s="18"/>
      <c r="D32" s="21"/>
      <c r="E32" s="20" t="str">
        <f aca="false">IF(A32="","",D32*12)</f>
        <v/>
      </c>
      <c r="F32" s="18"/>
      <c r="G32" s="18"/>
      <c r="H32" s="18"/>
      <c r="I32" s="18"/>
      <c r="J32" s="18"/>
    </row>
    <row r="33" customFormat="false" ht="15" hidden="false" customHeight="false" outlineLevel="0" collapsed="false">
      <c r="A33" s="18"/>
      <c r="B33" s="18"/>
      <c r="C33" s="18"/>
      <c r="D33" s="21"/>
      <c r="E33" s="20" t="str">
        <f aca="false">IF(A33="","",D33*12)</f>
        <v/>
      </c>
      <c r="F33" s="18"/>
      <c r="G33" s="18"/>
      <c r="H33" s="18"/>
      <c r="I33" s="18"/>
      <c r="J33" s="18"/>
    </row>
    <row r="34" customFormat="false" ht="15" hidden="false" customHeight="false" outlineLevel="0" collapsed="false">
      <c r="A34" s="18"/>
      <c r="B34" s="18"/>
      <c r="C34" s="18"/>
      <c r="D34" s="21"/>
      <c r="E34" s="20" t="str">
        <f aca="false">IF(A34="","",D34*12)</f>
        <v/>
      </c>
      <c r="F34" s="18"/>
      <c r="G34" s="18"/>
      <c r="H34" s="18"/>
      <c r="I34" s="18"/>
      <c r="J34" s="18"/>
    </row>
    <row r="35" customFormat="false" ht="15" hidden="false" customHeight="false" outlineLevel="0" collapsed="false">
      <c r="A35" s="18"/>
      <c r="B35" s="18"/>
      <c r="C35" s="18"/>
      <c r="D35" s="21"/>
      <c r="E35" s="20" t="str">
        <f aca="false">IF(A35="","",D35*12)</f>
        <v/>
      </c>
      <c r="F35" s="18"/>
      <c r="G35" s="18"/>
      <c r="H35" s="18"/>
      <c r="I35" s="18"/>
      <c r="J35" s="18"/>
    </row>
    <row r="36" customFormat="false" ht="15" hidden="false" customHeight="false" outlineLevel="0" collapsed="false">
      <c r="A36" s="18"/>
      <c r="B36" s="18"/>
      <c r="C36" s="18"/>
      <c r="D36" s="21"/>
      <c r="E36" s="20" t="str">
        <f aca="false">IF(A36="","",D36*12)</f>
        <v/>
      </c>
      <c r="F36" s="18"/>
      <c r="G36" s="18"/>
      <c r="H36" s="18"/>
      <c r="I36" s="18"/>
      <c r="J36" s="18"/>
    </row>
    <row r="37" customFormat="false" ht="15" hidden="false" customHeight="false" outlineLevel="0" collapsed="false">
      <c r="A37" s="18"/>
      <c r="B37" s="18"/>
      <c r="C37" s="18"/>
      <c r="D37" s="21"/>
      <c r="E37" s="20" t="str">
        <f aca="false">IF(A37="","",D37*12)</f>
        <v/>
      </c>
      <c r="F37" s="18"/>
      <c r="G37" s="18"/>
      <c r="H37" s="18"/>
      <c r="I37" s="18"/>
      <c r="J37" s="18"/>
    </row>
    <row r="38" customFormat="false" ht="15" hidden="false" customHeight="false" outlineLevel="0" collapsed="false">
      <c r="A38" s="18"/>
      <c r="B38" s="18"/>
      <c r="C38" s="18"/>
      <c r="D38" s="21"/>
      <c r="E38" s="20" t="str">
        <f aca="false">IF(A38="","",D38*12)</f>
        <v/>
      </c>
      <c r="F38" s="18"/>
      <c r="G38" s="18"/>
      <c r="H38" s="18"/>
      <c r="I38" s="18"/>
      <c r="J38" s="18"/>
    </row>
    <row r="39" customFormat="false" ht="15" hidden="false" customHeight="false" outlineLevel="0" collapsed="false">
      <c r="A39" s="18"/>
      <c r="B39" s="18"/>
      <c r="C39" s="18"/>
      <c r="D39" s="21"/>
      <c r="E39" s="20" t="str">
        <f aca="false">IF(A39="","",D39*12)</f>
        <v/>
      </c>
      <c r="F39" s="18"/>
      <c r="G39" s="18"/>
      <c r="H39" s="18"/>
      <c r="I39" s="18"/>
      <c r="J39" s="18"/>
    </row>
    <row r="40" customFormat="false" ht="15" hidden="false" customHeight="false" outlineLevel="0" collapsed="false">
      <c r="A40" s="18"/>
      <c r="B40" s="18"/>
      <c r="C40" s="18"/>
      <c r="D40" s="21"/>
      <c r="E40" s="20" t="str">
        <f aca="false">IF(A40="","",D40*12)</f>
        <v/>
      </c>
      <c r="F40" s="18"/>
      <c r="G40" s="18"/>
      <c r="H40" s="18"/>
      <c r="I40" s="18"/>
      <c r="J40" s="18"/>
    </row>
    <row r="41" customFormat="false" ht="15" hidden="false" customHeight="false" outlineLevel="0" collapsed="false">
      <c r="A41" s="18"/>
      <c r="B41" s="18"/>
      <c r="C41" s="18"/>
      <c r="D41" s="21"/>
      <c r="E41" s="20" t="str">
        <f aca="false">IF(A41="","",D41*12)</f>
        <v/>
      </c>
      <c r="F41" s="18"/>
      <c r="G41" s="18"/>
      <c r="H41" s="18"/>
      <c r="I41" s="18"/>
      <c r="J41" s="18"/>
    </row>
    <row r="42" customFormat="false" ht="15" hidden="false" customHeight="false" outlineLevel="0" collapsed="false">
      <c r="A42" s="18"/>
      <c r="B42" s="18"/>
      <c r="C42" s="18"/>
      <c r="D42" s="21"/>
      <c r="E42" s="20" t="str">
        <f aca="false">IF(A42="","",D42*12)</f>
        <v/>
      </c>
      <c r="F42" s="18"/>
      <c r="G42" s="18"/>
      <c r="H42" s="18"/>
      <c r="I42" s="18"/>
      <c r="J42" s="18"/>
    </row>
    <row r="43" customFormat="false" ht="15" hidden="false" customHeight="false" outlineLevel="0" collapsed="false">
      <c r="A43" s="18"/>
      <c r="B43" s="18"/>
      <c r="C43" s="18"/>
      <c r="D43" s="21"/>
      <c r="E43" s="20" t="str">
        <f aca="false">IF(A43="","",D43*12)</f>
        <v/>
      </c>
      <c r="F43" s="18"/>
      <c r="G43" s="18"/>
      <c r="H43" s="18"/>
      <c r="I43" s="18"/>
      <c r="J43" s="18"/>
    </row>
    <row r="44" customFormat="false" ht="15" hidden="false" customHeight="false" outlineLevel="0" collapsed="false">
      <c r="A44" s="18"/>
      <c r="B44" s="18"/>
      <c r="C44" s="18"/>
      <c r="D44" s="21"/>
      <c r="E44" s="20" t="str">
        <f aca="false">IF(A44="","",D44*12)</f>
        <v/>
      </c>
      <c r="F44" s="18"/>
      <c r="G44" s="18"/>
      <c r="H44" s="18"/>
      <c r="I44" s="18"/>
      <c r="J44" s="18"/>
    </row>
    <row r="46" customFormat="false" ht="15" hidden="false" customHeight="false" outlineLevel="0" collapsed="false">
      <c r="A46" s="4" t="s">
        <v>31</v>
      </c>
      <c r="E46" s="22" t="n">
        <f aca="false">SUM(E5:E44)</f>
        <v>16860</v>
      </c>
    </row>
    <row r="47" customFormat="false" ht="15" hidden="false" customHeight="false" outlineLevel="0" collapsed="false">
      <c r="A47" s="15" t="s">
        <v>202</v>
      </c>
    </row>
  </sheetData>
  <mergeCells count="2">
    <mergeCell ref="A1:J1"/>
    <mergeCell ref="A2:J2"/>
  </mergeCells>
  <dataValidations count="2">
    <dataValidation allowBlank="true" errorStyle="stop" operator="between" showDropDown="false" showErrorMessage="false" showInputMessage="false" sqref="C5:C44" type="list">
      <formula1>"Per seat,Consumption / tokens,Flat,Free"</formula1>
      <formula2>0</formula2>
    </dataValidation>
    <dataValidation allowBlank="true" errorStyle="stop" operator="between" showDropDown="false" showErrorMessage="false" showInputMessage="false" sqref="I5:I44" type="list">
      <formula1>"Yes,No,Unknown"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2026-08-14T20:06:35Z</dcterms:created>
  <dc:creator>openpyxl</dc:creator>
  <dc:description/>
  <dc:language>en-US</dc:language>
  <cp:lastModifiedBy/>
  <dcterms:modified xsi:type="dcterms:W3CDTF">2026-08-14T20:06:35Z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