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FIR\CFIRGuide.org\CFIR Tools for website\"/>
    </mc:Choice>
  </mc:AlternateContent>
  <xr:revisionPtr revIDLastSave="0" documentId="8_{1D07AA8E-F480-4339-B79A-B8CB726943B7}" xr6:coauthVersionLast="47" xr6:coauthVersionMax="47" xr10:uidLastSave="{00000000-0000-0000-0000-000000000000}"/>
  <bookViews>
    <workbookView xWindow="57480" yWindow="-1920" windowWidth="29040" windowHeight="15720" xr2:uid="{00000000-000D-0000-FFFF-FFFF00000000}"/>
  </bookViews>
  <sheets>
    <sheet name="Description" sheetId="4" r:id="rId1"/>
    <sheet name="Summary Table" sheetId="3" r:id="rId2"/>
    <sheet name="Count" sheetId="1" state="hidden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3" l="1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C78" i="3"/>
  <c r="C79" i="3" s="1"/>
  <c r="D78" i="3"/>
  <c r="D79" i="3" s="1"/>
  <c r="E78" i="3"/>
  <c r="E79" i="3" s="1"/>
  <c r="F78" i="3"/>
  <c r="F79" i="3" s="1"/>
  <c r="G78" i="3"/>
  <c r="G79" i="3" s="1"/>
  <c r="H78" i="3"/>
  <c r="H79" i="3" s="1"/>
  <c r="I78" i="3"/>
  <c r="I79" i="3" s="1"/>
  <c r="J78" i="3"/>
  <c r="J79" i="3" s="1"/>
  <c r="K78" i="3"/>
  <c r="K79" i="3" s="1"/>
  <c r="L78" i="3"/>
  <c r="L79" i="3" s="1"/>
  <c r="M78" i="3"/>
  <c r="M79" i="3" s="1"/>
  <c r="N78" i="3"/>
  <c r="N79" i="3" s="1"/>
  <c r="O78" i="3"/>
  <c r="O79" i="3" s="1"/>
  <c r="P78" i="3"/>
  <c r="P79" i="3" s="1"/>
  <c r="Q78" i="3"/>
  <c r="Q79" i="3" s="1"/>
  <c r="R78" i="3"/>
  <c r="R79" i="3" s="1"/>
  <c r="S78" i="3"/>
  <c r="S79" i="3" s="1"/>
  <c r="T78" i="3"/>
  <c r="T79" i="3" s="1"/>
  <c r="U78" i="3"/>
  <c r="U79" i="3" s="1"/>
  <c r="V78" i="3"/>
  <c r="V79" i="3" s="1"/>
  <c r="W78" i="3"/>
  <c r="W79" i="3" s="1"/>
  <c r="X78" i="3"/>
  <c r="X79" i="3" s="1"/>
  <c r="Y78" i="3"/>
  <c r="Y79" i="3" s="1"/>
  <c r="Z78" i="3"/>
  <c r="Z79" i="3" s="1"/>
  <c r="AA78" i="3"/>
  <c r="AA79" i="3" s="1"/>
  <c r="AB78" i="3"/>
  <c r="AB79" i="3" s="1"/>
  <c r="AC78" i="3"/>
  <c r="AC79" i="3" s="1"/>
  <c r="AD78" i="3"/>
  <c r="AD79" i="3" s="1"/>
  <c r="AE78" i="3"/>
  <c r="AE79" i="3" s="1"/>
  <c r="AF78" i="3"/>
  <c r="AF79" i="3" s="1"/>
  <c r="AG78" i="3"/>
  <c r="AG79" i="3" s="1"/>
  <c r="AH78" i="3"/>
  <c r="AI78" i="3"/>
  <c r="AI79" i="3" s="1"/>
  <c r="AJ78" i="3"/>
  <c r="AJ79" i="3" s="1"/>
  <c r="AK78" i="3"/>
  <c r="AK79" i="3" s="1"/>
  <c r="AL78" i="3"/>
  <c r="AL79" i="3" s="1"/>
  <c r="AM78" i="3"/>
  <c r="AM79" i="3" s="1"/>
  <c r="AN78" i="3"/>
  <c r="AN79" i="3" s="1"/>
  <c r="B78" i="3"/>
  <c r="B79" i="3" s="1"/>
  <c r="B76" i="3"/>
  <c r="AO4" i="3"/>
  <c r="AP4" i="3"/>
  <c r="AQ4" i="3" s="1"/>
  <c r="AO5" i="3"/>
  <c r="AP5" i="3"/>
  <c r="AQ5" i="3" s="1"/>
  <c r="AO6" i="3"/>
  <c r="AP6" i="3"/>
  <c r="AQ6" i="3" s="1"/>
  <c r="AO7" i="3"/>
  <c r="AP7" i="3"/>
  <c r="AQ7" i="3" s="1"/>
  <c r="AO8" i="3"/>
  <c r="AP8" i="3"/>
  <c r="AQ8" i="3" s="1"/>
  <c r="AO9" i="3"/>
  <c r="AP9" i="3"/>
  <c r="AQ9" i="3" s="1"/>
  <c r="AO10" i="3"/>
  <c r="AP10" i="3"/>
  <c r="AQ10" i="3" s="1"/>
  <c r="AO11" i="3"/>
  <c r="AP11" i="3"/>
  <c r="AQ11" i="3" s="1"/>
  <c r="AO12" i="3"/>
  <c r="AP12" i="3"/>
  <c r="AQ12" i="3" s="1"/>
  <c r="AO13" i="3"/>
  <c r="AP13" i="3"/>
  <c r="AQ13" i="3" s="1"/>
  <c r="AO14" i="3"/>
  <c r="AP14" i="3"/>
  <c r="AQ14" i="3" s="1"/>
  <c r="AO15" i="3"/>
  <c r="AP15" i="3"/>
  <c r="AQ15" i="3"/>
  <c r="AO16" i="3"/>
  <c r="AP16" i="3"/>
  <c r="AQ16" i="3" s="1"/>
  <c r="AO17" i="3"/>
  <c r="AP17" i="3"/>
  <c r="AQ17" i="3" s="1"/>
  <c r="AO18" i="3"/>
  <c r="AP18" i="3"/>
  <c r="AQ18" i="3" s="1"/>
  <c r="AO19" i="3"/>
  <c r="AP19" i="3"/>
  <c r="AQ19" i="3" s="1"/>
  <c r="AO20" i="3"/>
  <c r="AP20" i="3"/>
  <c r="AQ20" i="3" s="1"/>
  <c r="AO21" i="3"/>
  <c r="AP21" i="3"/>
  <c r="AQ21" i="3" s="1"/>
  <c r="AO22" i="3"/>
  <c r="AP22" i="3"/>
  <c r="AQ22" i="3" s="1"/>
  <c r="AO23" i="3"/>
  <c r="AP23" i="3"/>
  <c r="AQ23" i="3" s="1"/>
  <c r="AO24" i="3"/>
  <c r="AP24" i="3"/>
  <c r="AQ24" i="3" s="1"/>
  <c r="AO25" i="3"/>
  <c r="AP25" i="3"/>
  <c r="AQ25" i="3" s="1"/>
  <c r="AO26" i="3"/>
  <c r="AP26" i="3"/>
  <c r="AQ26" i="3" s="1"/>
  <c r="AO27" i="3"/>
  <c r="AP27" i="3"/>
  <c r="AQ27" i="3" s="1"/>
  <c r="AO28" i="3"/>
  <c r="AP28" i="3"/>
  <c r="AQ28" i="3" s="1"/>
  <c r="AO29" i="3"/>
  <c r="AP29" i="3"/>
  <c r="AQ29" i="3" s="1"/>
  <c r="AO30" i="3"/>
  <c r="AP30" i="3"/>
  <c r="AQ30" i="3" s="1"/>
  <c r="AO31" i="3"/>
  <c r="AP31" i="3"/>
  <c r="AQ31" i="3" s="1"/>
  <c r="AO32" i="3"/>
  <c r="AP32" i="3"/>
  <c r="AQ32" i="3" s="1"/>
  <c r="AO33" i="3"/>
  <c r="AP33" i="3"/>
  <c r="AQ33" i="3" s="1"/>
  <c r="AO34" i="3"/>
  <c r="AP34" i="3"/>
  <c r="AQ34" i="3" s="1"/>
  <c r="AO35" i="3"/>
  <c r="AP35" i="3"/>
  <c r="AQ35" i="3" s="1"/>
  <c r="AO36" i="3"/>
  <c r="AP36" i="3"/>
  <c r="AQ36" i="3" s="1"/>
  <c r="AO37" i="3"/>
  <c r="AP37" i="3"/>
  <c r="AQ37" i="3" s="1"/>
  <c r="AO38" i="3"/>
  <c r="AP38" i="3"/>
  <c r="AQ38" i="3" s="1"/>
  <c r="AO39" i="3"/>
  <c r="AP39" i="3"/>
  <c r="AQ39" i="3"/>
  <c r="AO40" i="3"/>
  <c r="AP40" i="3"/>
  <c r="AQ40" i="3" s="1"/>
  <c r="AO41" i="3"/>
  <c r="AP41" i="3"/>
  <c r="AQ41" i="3" s="1"/>
  <c r="AO42" i="3"/>
  <c r="AP42" i="3"/>
  <c r="AQ42" i="3" s="1"/>
  <c r="AO43" i="3"/>
  <c r="AP43" i="3"/>
  <c r="AQ43" i="3" s="1"/>
  <c r="AO44" i="3"/>
  <c r="AP44" i="3"/>
  <c r="AQ44" i="3" s="1"/>
  <c r="AO45" i="3"/>
  <c r="AP45" i="3"/>
  <c r="AQ45" i="3" s="1"/>
  <c r="AO46" i="3"/>
  <c r="AP46" i="3"/>
  <c r="AQ46" i="3" s="1"/>
  <c r="AO47" i="3"/>
  <c r="AP47" i="3"/>
  <c r="AQ47" i="3" s="1"/>
  <c r="AO48" i="3"/>
  <c r="AP48" i="3"/>
  <c r="AQ48" i="3" s="1"/>
  <c r="AO49" i="3"/>
  <c r="AP49" i="3"/>
  <c r="AQ49" i="3" s="1"/>
  <c r="AO50" i="3"/>
  <c r="AP50" i="3"/>
  <c r="AQ50" i="3" s="1"/>
  <c r="AO51" i="3"/>
  <c r="AP51" i="3"/>
  <c r="AQ51" i="3" s="1"/>
  <c r="AO52" i="3"/>
  <c r="AP52" i="3"/>
  <c r="AQ52" i="3" s="1"/>
  <c r="AO53" i="3"/>
  <c r="AP53" i="3"/>
  <c r="AQ53" i="3" s="1"/>
  <c r="AO54" i="3"/>
  <c r="AP54" i="3"/>
  <c r="AQ54" i="3" s="1"/>
  <c r="AO55" i="3"/>
  <c r="AP55" i="3"/>
  <c r="AQ55" i="3"/>
  <c r="AO56" i="3"/>
  <c r="AP56" i="3"/>
  <c r="AQ56" i="3" s="1"/>
  <c r="AO57" i="3"/>
  <c r="AP57" i="3"/>
  <c r="AQ57" i="3" s="1"/>
  <c r="AO58" i="3"/>
  <c r="AP58" i="3"/>
  <c r="AQ58" i="3" s="1"/>
  <c r="AO59" i="3"/>
  <c r="AP59" i="3"/>
  <c r="AQ59" i="3" s="1"/>
  <c r="AO60" i="3"/>
  <c r="AP60" i="3"/>
  <c r="AQ60" i="3" s="1"/>
  <c r="AO61" i="3"/>
  <c r="AP61" i="3"/>
  <c r="AQ61" i="3" s="1"/>
  <c r="AO62" i="3"/>
  <c r="AP62" i="3"/>
  <c r="AQ62" i="3" s="1"/>
  <c r="AO63" i="3"/>
  <c r="AP63" i="3"/>
  <c r="AQ63" i="3" s="1"/>
  <c r="AO64" i="3"/>
  <c r="AP64" i="3"/>
  <c r="AQ64" i="3" s="1"/>
  <c r="AO65" i="3"/>
  <c r="AP65" i="3"/>
  <c r="AQ65" i="3" s="1"/>
  <c r="AO66" i="3"/>
  <c r="AP66" i="3"/>
  <c r="AQ66" i="3" s="1"/>
  <c r="AO67" i="3"/>
  <c r="AP67" i="3"/>
  <c r="AQ67" i="3" s="1"/>
  <c r="AO68" i="3"/>
  <c r="AP68" i="3"/>
  <c r="AQ68" i="3" s="1"/>
  <c r="AO69" i="3"/>
  <c r="AP69" i="3"/>
  <c r="AQ69" i="3" s="1"/>
  <c r="AO70" i="3"/>
  <c r="AP70" i="3"/>
  <c r="AQ70" i="3" s="1"/>
  <c r="AO71" i="3"/>
  <c r="AP71" i="3"/>
  <c r="AQ71" i="3" s="1"/>
  <c r="AO72" i="3"/>
  <c r="AP72" i="3"/>
  <c r="AQ72" i="3" s="1"/>
  <c r="AO73" i="3"/>
  <c r="AP73" i="3"/>
  <c r="AQ73" i="3" s="1"/>
  <c r="AO74" i="3"/>
  <c r="AP74" i="3"/>
  <c r="AQ74" i="3" s="1"/>
  <c r="AO75" i="3"/>
  <c r="AP75" i="3"/>
  <c r="AQ75" i="3" s="1"/>
  <c r="AP3" i="3"/>
  <c r="AQ3" i="3" s="1"/>
  <c r="AO3" i="3"/>
  <c r="AT78" i="3" l="1"/>
  <c r="AH79" i="3"/>
  <c r="AO79" i="3" s="1"/>
  <c r="AU78" i="3"/>
  <c r="AQ76" i="3"/>
  <c r="AO78" i="3"/>
  <c r="AP76" i="3"/>
  <c r="AM79" i="1"/>
  <c r="AJ79" i="1"/>
  <c r="AE79" i="1"/>
  <c r="AA79" i="1"/>
  <c r="O79" i="1"/>
  <c r="L79" i="1"/>
  <c r="G79" i="1"/>
  <c r="AN78" i="1"/>
  <c r="AN79" i="1" s="1"/>
  <c r="AM78" i="1"/>
  <c r="AL78" i="1"/>
  <c r="AL79" i="1" s="1"/>
  <c r="AK78" i="1"/>
  <c r="AK79" i="1" s="1"/>
  <c r="AJ78" i="1"/>
  <c r="AI78" i="1"/>
  <c r="AI79" i="1" s="1"/>
  <c r="AH78" i="1"/>
  <c r="AH79" i="1" s="1"/>
  <c r="AG78" i="1"/>
  <c r="AG79" i="1" s="1"/>
  <c r="AF78" i="1"/>
  <c r="AF79" i="1" s="1"/>
  <c r="AE78" i="1"/>
  <c r="AD78" i="1"/>
  <c r="AD79" i="1" s="1"/>
  <c r="AC78" i="1"/>
  <c r="AC79" i="1" s="1"/>
  <c r="AB78" i="1"/>
  <c r="AB79" i="1" s="1"/>
  <c r="AA78" i="1"/>
  <c r="Z78" i="1"/>
  <c r="Z79" i="1" s="1"/>
  <c r="Y78" i="1"/>
  <c r="Y79" i="1" s="1"/>
  <c r="X78" i="1"/>
  <c r="X79" i="1" s="1"/>
  <c r="W78" i="1"/>
  <c r="W79" i="1" s="1"/>
  <c r="V78" i="1"/>
  <c r="V79" i="1" s="1"/>
  <c r="U78" i="1"/>
  <c r="U79" i="1" s="1"/>
  <c r="T78" i="1"/>
  <c r="T79" i="1" s="1"/>
  <c r="S78" i="1"/>
  <c r="S79" i="1" s="1"/>
  <c r="R78" i="1"/>
  <c r="R79" i="1" s="1"/>
  <c r="Q78" i="1"/>
  <c r="Q79" i="1" s="1"/>
  <c r="P78" i="1"/>
  <c r="P79" i="1" s="1"/>
  <c r="O78" i="1"/>
  <c r="N78" i="1"/>
  <c r="N79" i="1" s="1"/>
  <c r="M78" i="1"/>
  <c r="M79" i="1" s="1"/>
  <c r="L78" i="1"/>
  <c r="K78" i="1"/>
  <c r="K79" i="1" s="1"/>
  <c r="J78" i="1"/>
  <c r="J79" i="1" s="1"/>
  <c r="I78" i="1"/>
  <c r="I79" i="1" s="1"/>
  <c r="H78" i="1"/>
  <c r="H79" i="1" s="1"/>
  <c r="G78" i="1"/>
  <c r="F78" i="1"/>
  <c r="F79" i="1" s="1"/>
  <c r="E78" i="1"/>
  <c r="D78" i="1"/>
  <c r="D79" i="1" s="1"/>
  <c r="C78" i="1"/>
  <c r="C79" i="1" s="1"/>
  <c r="B78" i="1"/>
  <c r="B79" i="1" s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P75" i="1"/>
  <c r="AQ75" i="1" s="1"/>
  <c r="AO75" i="1"/>
  <c r="AP74" i="1"/>
  <c r="AQ74" i="1" s="1"/>
  <c r="AO74" i="1"/>
  <c r="AQ73" i="1"/>
  <c r="AP73" i="1"/>
  <c r="AO73" i="1"/>
  <c r="AQ72" i="1"/>
  <c r="AP72" i="1"/>
  <c r="AO72" i="1"/>
  <c r="AP71" i="1"/>
  <c r="AQ71" i="1" s="1"/>
  <c r="AO71" i="1"/>
  <c r="AP70" i="1"/>
  <c r="AQ70" i="1" s="1"/>
  <c r="AO70" i="1"/>
  <c r="AP69" i="1"/>
  <c r="AQ69" i="1" s="1"/>
  <c r="AO69" i="1"/>
  <c r="AP68" i="1"/>
  <c r="AQ68" i="1" s="1"/>
  <c r="AO68" i="1"/>
  <c r="AP67" i="1"/>
  <c r="AQ67" i="1" s="1"/>
  <c r="AO67" i="1"/>
  <c r="AQ66" i="1"/>
  <c r="AP66" i="1"/>
  <c r="AO66" i="1"/>
  <c r="AP65" i="1"/>
  <c r="AQ65" i="1" s="1"/>
  <c r="AO65" i="1"/>
  <c r="AP64" i="1"/>
  <c r="AQ64" i="1" s="1"/>
  <c r="AO64" i="1"/>
  <c r="AP63" i="1"/>
  <c r="AQ63" i="1" s="1"/>
  <c r="AO63" i="1"/>
  <c r="AQ62" i="1"/>
  <c r="AP62" i="1"/>
  <c r="AO62" i="1"/>
  <c r="AP61" i="1"/>
  <c r="AQ61" i="1" s="1"/>
  <c r="AO61" i="1"/>
  <c r="AP60" i="1"/>
  <c r="AQ60" i="1" s="1"/>
  <c r="AO60" i="1"/>
  <c r="AP59" i="1"/>
  <c r="AQ59" i="1" s="1"/>
  <c r="AO59" i="1"/>
  <c r="AQ58" i="1"/>
  <c r="AP58" i="1"/>
  <c r="AO58" i="1"/>
  <c r="AP57" i="1"/>
  <c r="AQ57" i="1" s="1"/>
  <c r="AO57" i="1"/>
  <c r="AP56" i="1"/>
  <c r="AQ56" i="1" s="1"/>
  <c r="AO56" i="1"/>
  <c r="AP55" i="1"/>
  <c r="AQ55" i="1" s="1"/>
  <c r="AO55" i="1"/>
  <c r="AQ54" i="1"/>
  <c r="AP54" i="1"/>
  <c r="AO54" i="1"/>
  <c r="AP53" i="1"/>
  <c r="AQ53" i="1" s="1"/>
  <c r="AO53" i="1"/>
  <c r="AP52" i="1"/>
  <c r="AQ52" i="1" s="1"/>
  <c r="AO52" i="1"/>
  <c r="AP51" i="1"/>
  <c r="AQ51" i="1" s="1"/>
  <c r="AO51" i="1"/>
  <c r="AQ50" i="1"/>
  <c r="AP50" i="1"/>
  <c r="AO50" i="1"/>
  <c r="AP49" i="1"/>
  <c r="AQ49" i="1" s="1"/>
  <c r="AO49" i="1"/>
  <c r="AP48" i="1"/>
  <c r="AQ48" i="1" s="1"/>
  <c r="AO48" i="1"/>
  <c r="AP47" i="1"/>
  <c r="AQ47" i="1" s="1"/>
  <c r="AO47" i="1"/>
  <c r="AQ46" i="1"/>
  <c r="AP46" i="1"/>
  <c r="AO46" i="1"/>
  <c r="AP45" i="1"/>
  <c r="AQ45" i="1" s="1"/>
  <c r="AO45" i="1"/>
  <c r="AP44" i="1"/>
  <c r="AQ44" i="1" s="1"/>
  <c r="AO44" i="1"/>
  <c r="AP43" i="1"/>
  <c r="AQ43" i="1" s="1"/>
  <c r="AO43" i="1"/>
  <c r="AQ42" i="1"/>
  <c r="AP42" i="1"/>
  <c r="AO42" i="1"/>
  <c r="AP41" i="1"/>
  <c r="AQ41" i="1" s="1"/>
  <c r="AO41" i="1"/>
  <c r="AP40" i="1"/>
  <c r="AQ40" i="1" s="1"/>
  <c r="AO40" i="1"/>
  <c r="AP39" i="1"/>
  <c r="AQ39" i="1" s="1"/>
  <c r="AO39" i="1"/>
  <c r="AQ38" i="1"/>
  <c r="AP38" i="1"/>
  <c r="AO38" i="1"/>
  <c r="AP37" i="1"/>
  <c r="AQ37" i="1" s="1"/>
  <c r="AO37" i="1"/>
  <c r="AP36" i="1"/>
  <c r="AQ36" i="1" s="1"/>
  <c r="AO36" i="1"/>
  <c r="AP35" i="1"/>
  <c r="AQ35" i="1" s="1"/>
  <c r="AO35" i="1"/>
  <c r="AQ34" i="1"/>
  <c r="AP34" i="1"/>
  <c r="AO34" i="1"/>
  <c r="AP33" i="1"/>
  <c r="AQ33" i="1" s="1"/>
  <c r="AO33" i="1"/>
  <c r="AP32" i="1"/>
  <c r="AQ32" i="1" s="1"/>
  <c r="AO32" i="1"/>
  <c r="AP31" i="1"/>
  <c r="AQ31" i="1" s="1"/>
  <c r="AO31" i="1"/>
  <c r="AQ30" i="1"/>
  <c r="AP30" i="1"/>
  <c r="AO30" i="1"/>
  <c r="AP29" i="1"/>
  <c r="AQ29" i="1" s="1"/>
  <c r="AO29" i="1"/>
  <c r="AP28" i="1"/>
  <c r="AQ28" i="1" s="1"/>
  <c r="AO28" i="1"/>
  <c r="AP27" i="1"/>
  <c r="AQ27" i="1" s="1"/>
  <c r="AO27" i="1"/>
  <c r="AQ26" i="1"/>
  <c r="AP26" i="1"/>
  <c r="AO26" i="1"/>
  <c r="AP25" i="1"/>
  <c r="AQ25" i="1" s="1"/>
  <c r="AO25" i="1"/>
  <c r="AP24" i="1"/>
  <c r="AQ24" i="1" s="1"/>
  <c r="AO24" i="1"/>
  <c r="AP23" i="1"/>
  <c r="AQ23" i="1" s="1"/>
  <c r="AO23" i="1"/>
  <c r="AP22" i="1"/>
  <c r="AQ22" i="1" s="1"/>
  <c r="AO22" i="1"/>
  <c r="AQ21" i="1"/>
  <c r="AP21" i="1"/>
  <c r="AO21" i="1"/>
  <c r="AP20" i="1"/>
  <c r="AQ20" i="1" s="1"/>
  <c r="AO20" i="1"/>
  <c r="AP19" i="1"/>
  <c r="AQ19" i="1" s="1"/>
  <c r="AO19" i="1"/>
  <c r="AP18" i="1"/>
  <c r="AQ18" i="1" s="1"/>
  <c r="AO18" i="1"/>
  <c r="AQ17" i="1"/>
  <c r="AP17" i="1"/>
  <c r="AO17" i="1"/>
  <c r="AP16" i="1"/>
  <c r="AQ16" i="1" s="1"/>
  <c r="AO16" i="1"/>
  <c r="AP15" i="1"/>
  <c r="AQ15" i="1" s="1"/>
  <c r="AO15" i="1"/>
  <c r="AP14" i="1"/>
  <c r="AQ14" i="1" s="1"/>
  <c r="AO14" i="1"/>
  <c r="AQ13" i="1"/>
  <c r="AP13" i="1"/>
  <c r="AO13" i="1"/>
  <c r="AP12" i="1"/>
  <c r="AQ12" i="1" s="1"/>
  <c r="AO12" i="1"/>
  <c r="AP11" i="1"/>
  <c r="AQ11" i="1" s="1"/>
  <c r="AO11" i="1"/>
  <c r="AP10" i="1"/>
  <c r="AO10" i="1"/>
  <c r="AP9" i="1"/>
  <c r="AQ9" i="1" s="1"/>
  <c r="AO9" i="1"/>
  <c r="AQ8" i="1"/>
  <c r="AP8" i="1"/>
  <c r="AO8" i="1"/>
  <c r="AQ7" i="1"/>
  <c r="AP7" i="1"/>
  <c r="AO7" i="1"/>
  <c r="AP6" i="1"/>
  <c r="AQ6" i="1" s="1"/>
  <c r="AO6" i="1"/>
  <c r="AP5" i="1"/>
  <c r="AQ5" i="1" s="1"/>
  <c r="AO5" i="1"/>
  <c r="AQ4" i="1"/>
  <c r="AP4" i="1"/>
  <c r="AO4" i="1"/>
  <c r="AQ3" i="1"/>
  <c r="AP3" i="1"/>
  <c r="AO3" i="1"/>
  <c r="AU79" i="3" l="1"/>
  <c r="AT79" i="3"/>
  <c r="AO78" i="1"/>
  <c r="AP76" i="1"/>
  <c r="AQ10" i="1"/>
  <c r="AP78" i="1"/>
  <c r="AQ78" i="1"/>
  <c r="E79" i="1"/>
  <c r="AQ79" i="1" s="1"/>
  <c r="AQ76" i="1"/>
  <c r="AP79" i="1" l="1"/>
  <c r="AO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J. Damschroder</author>
  </authors>
  <commentList>
    <comment ref="AI2" authorId="0" shapeId="0" xr:uid="{9D1EE573-2FBA-430F-AF95-0227F86AC781}">
      <text>
        <r>
          <rPr>
            <sz val="9"/>
            <color indexed="81"/>
            <rFont val="Tahoma"/>
            <family val="2"/>
          </rPr>
          <t xml:space="preserve">Note that Updated CFIR combines Champion and Formally Appointed Implementation Leaders into a single Role: Implementation Leads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Bliind Review</author>
  </authors>
  <commentList>
    <comment ref="A2" authorId="0" shapeId="0" xr:uid="{00000000-0006-0000-0100-000001000000}">
      <text>
        <r>
          <rPr>
            <sz val="9"/>
            <color indexed="81"/>
            <rFont val="Tahoma"/>
            <family val="2"/>
          </rPr>
          <t>Data normalized via 20*count/denominator</t>
        </r>
      </text>
    </comment>
  </commentList>
</comments>
</file>

<file path=xl/sharedStrings.xml><?xml version="1.0" encoding="utf-8"?>
<sst xmlns="http://schemas.openxmlformats.org/spreadsheetml/2006/main" count="331" uniqueCount="189">
  <si>
    <t>IMPORTANT BACKGROUND FOR THIS WORKBOOK</t>
  </si>
  <si>
    <t>In 2019, we published a paper that asked implementation researchers and practitioners to select up to 7 ERIC strategies that would best address each CFIR-based barrier:</t>
  </si>
  <si>
    <t xml:space="preserve"> https://implementationscience.biomedcentral.com/articles/10.1186/s13012-019-0892-4 </t>
  </si>
  <si>
    <t>Each of the 39 CFIR constructs was written as a potential barrier. Respondents were asked to choose up to 7 ERIC strategies that would best address each CFIR-based barrier; there were 2847 possible individual barrier-strategy combinations (39 CFIR barriers X 73 ERIC strategies).</t>
  </si>
  <si>
    <t>Additional file 1, published with the 2019 article, contains an Excel workbook file that lists the percentage of respondents who endorsed each combination of CFIR-barrier and ERIC strategy.</t>
  </si>
  <si>
    <t>We refer to the product of this work as: CFIR-ERIC Matching Tool</t>
  </si>
  <si>
    <r>
      <t xml:space="preserve">In 2022, the CFIR was updated: </t>
    </r>
    <r>
      <rPr>
        <sz val="11"/>
        <color theme="4"/>
        <rFont val="Calibri"/>
        <family val="2"/>
      </rPr>
      <t>https://implementationscience.biomedcentral.com/articles/10.1186/s13012-022-01245-0</t>
    </r>
  </si>
  <si>
    <t>THIS EDITED WORKBOOK IS INTENDED FOR USERS OF THE 2022 UPDATED CFIR</t>
  </si>
  <si>
    <t>This workbook contains an edited version of the 2019 CFIR-ERIC Additional File based on mapping 2009 CFIR-based barriers to the updated version of the CFIR.</t>
  </si>
  <si>
    <t>◦ Additional File 4, published with the 2022 updated CFIR article, provided guidance for mapping 2009 CFIR-based barriers to the 2022 updated CFIR.</t>
  </si>
  <si>
    <t>We provide this updated file to support users of the updated CFIR who can use the Summary Table to manually look up ERIC strategies matched to updated CFIR constructs.</t>
  </si>
  <si>
    <t>Users of this matrix must be aware of these caveats:</t>
  </si>
  <si>
    <t>◦ This matrix has not been peer reviewed</t>
  </si>
  <si>
    <t>◦ Columns with constructs that do not have a clear and direct mapping between the updated CFIR versus 2009 CFIR are hidden</t>
  </si>
  <si>
    <t>As with the 2019 Additional File, this updated "Summary Table" tab is organized as follows:</t>
  </si>
  <si>
    <t>◦ Updated CFIR constructs are arranged across columns, listed in the top row (Note: we have added a new row that lists the 2009 labels for reference)</t>
  </si>
  <si>
    <t>◦ CFIR-based barriers are grouped by Domain</t>
  </si>
  <si>
    <t>◦ ERIC Strategies are listed in the first column of the matrix</t>
  </si>
  <si>
    <t>◦ Each cell of the table lists the percentage of respondents who selected the ERIC strategy as one of up to 7 recommended strategies to address that CFIR-based barrier</t>
  </si>
  <si>
    <t>◦ Cells highlighted in green indicate Level 1 recommendation</t>
  </si>
  <si>
    <t>◦ Cells highlighted in yellow indicate Level 2 recommendation</t>
  </si>
  <si>
    <t>◦ Cells highlighted in gray indicate ERIC strategies without a Level 1 or Level 2 recommendation for any CFIR-based barrier</t>
  </si>
  <si>
    <t xml:space="preserve">As described in the 2019 published paper, Level 1 ERIC strategies (color-coded green in the "Summary Table" tab) comprise strategies that were endorsed by over half of the 25 respondents as being one of the 7 most effective strategies for addressing that CFIR-based barrier. </t>
  </si>
  <si>
    <t xml:space="preserve">Constructs in red indicate name change </t>
  </si>
  <si>
    <t>The following constructs have been deleted in this matching summary</t>
  </si>
  <si>
    <t>Outer Setting</t>
  </si>
  <si>
    <t>External Policies &amp; Incentives</t>
  </si>
  <si>
    <t>Multiple constructs in updated CFIR contain facets of this construct but none map completely</t>
  </si>
  <si>
    <t>Inner Setting</t>
  </si>
  <si>
    <t>Networks &amp; Communications</t>
  </si>
  <si>
    <t>This construct has been divided into 2 separate constructs (Communications and Relational Connections) in updated CFIR</t>
  </si>
  <si>
    <t>Implementation Climate</t>
  </si>
  <si>
    <t>Dropped from updated CFIR. Ref: https://implementationscience.biomedcentral.com/articles/10.1186/s13012-021-01181-5</t>
  </si>
  <si>
    <t>Compatibility</t>
  </si>
  <si>
    <t xml:space="preserve">Updated CFIR narrowed the definition for this construct to include compatibility with workflow, processes, and systems. </t>
  </si>
  <si>
    <t>Goals &amp; Feedback</t>
  </si>
  <si>
    <t>Updated CFIR includes facets of this in both Culture: Learning Centeredness and Mission Alignment</t>
  </si>
  <si>
    <t>Readiness for Implementation</t>
  </si>
  <si>
    <t>Individual Characteristics</t>
  </si>
  <si>
    <t>Knowledge &amp; Beliefs about the Intervention</t>
  </si>
  <si>
    <t>Does not map directly to updated CFIR</t>
  </si>
  <si>
    <t>Self-efficacy</t>
  </si>
  <si>
    <t>Individual Stage of Change</t>
  </si>
  <si>
    <t>Individual Identification with Organization</t>
  </si>
  <si>
    <t>Other Personal Attributes</t>
  </si>
  <si>
    <t>Process</t>
  </si>
  <si>
    <t>Executing</t>
  </si>
  <si>
    <t>Please do not share without permission</t>
  </si>
  <si>
    <t>2009 CFIR Label</t>
  </si>
  <si>
    <t>Intervention Source</t>
  </si>
  <si>
    <t>Evidence Strength &amp; Quality</t>
  </si>
  <si>
    <t>Relative advantage</t>
  </si>
  <si>
    <t>Adaptability</t>
  </si>
  <si>
    <t>Trialability</t>
  </si>
  <si>
    <t>Complexity</t>
  </si>
  <si>
    <t>Design Quality &amp; Packaging</t>
  </si>
  <si>
    <t>Cost</t>
  </si>
  <si>
    <t>Patient Needs &amp; Resources</t>
  </si>
  <si>
    <t>Cosmopolitanism</t>
  </si>
  <si>
    <t>Peer Pressure</t>
  </si>
  <si>
    <t>External Policy &amp; Incentives</t>
  </si>
  <si>
    <t>Structural Characteristics</t>
  </si>
  <si>
    <t>Culture</t>
  </si>
  <si>
    <t>Tension for Change</t>
  </si>
  <si>
    <t>Relative Priority</t>
  </si>
  <si>
    <t>Organizational Incentives &amp; Rewards</t>
  </si>
  <si>
    <t>Goals and Feedback</t>
  </si>
  <si>
    <t>Learning Climate</t>
  </si>
  <si>
    <t>Leadership Engagement</t>
  </si>
  <si>
    <t>Available Resources</t>
  </si>
  <si>
    <t>Access to knowledge &amp; information</t>
  </si>
  <si>
    <t>Planning</t>
  </si>
  <si>
    <t>Opinion Leaders</t>
  </si>
  <si>
    <t>Formally appointed internal implementation leaders</t>
  </si>
  <si>
    <t>Champions</t>
  </si>
  <si>
    <t>External Change Agents</t>
  </si>
  <si>
    <t>Key Stakeholders</t>
  </si>
  <si>
    <t>Patients/ Customers</t>
  </si>
  <si>
    <t>Reflecting &amp; Evaluating</t>
  </si>
  <si>
    <t xml:space="preserve">                                                                                         2022 Updated CFIR Label
ERIC Strategies</t>
  </si>
  <si>
    <t>Innovation Source</t>
  </si>
  <si>
    <t>Innovation Evidence-base</t>
  </si>
  <si>
    <t>Innovation Relative Advantage</t>
  </si>
  <si>
    <t>Innovation Adaptability</t>
  </si>
  <si>
    <t>Innovation Trialability</t>
  </si>
  <si>
    <t>Innovation Complexity</t>
  </si>
  <si>
    <t>Innovation Design</t>
  </si>
  <si>
    <t>Innovation Cost</t>
  </si>
  <si>
    <t>Inner Setting Culture: Patient-Centeredness</t>
  </si>
  <si>
    <t>Partnerships &amp; Connections</t>
  </si>
  <si>
    <t>Market Pressure</t>
  </si>
  <si>
    <t>Incentive Systems</t>
  </si>
  <si>
    <t>Culture: Learning Centeredness</t>
  </si>
  <si>
    <t>High- or Mid-level Leader: Motivation</t>
  </si>
  <si>
    <t>Implementation Leads (Inner Setting)</t>
  </si>
  <si>
    <t>Implementation Leads (Inner Setting; Champions)</t>
  </si>
  <si>
    <t>Implementation Facilitator (Outer Setting)</t>
  </si>
  <si>
    <t>Engaging: Deliverers</t>
  </si>
  <si>
    <t>Engaging: Recipients</t>
  </si>
  <si>
    <t>Reflecting &amp; Evaluating: Implementation</t>
  </si>
  <si>
    <t>Count of ERIC Strategies</t>
  </si>
  <si>
    <t>Count of Level 1 Strategies</t>
  </si>
  <si>
    <t>Count of Level 2 Strategies</t>
  </si>
  <si>
    <t>Access new funding</t>
  </si>
  <si>
    <t>Alter incentive/allowance structures</t>
  </si>
  <si>
    <t>Alter patient/consumer fees</t>
  </si>
  <si>
    <t>Assess for readiness and identify barriers and facilitators</t>
  </si>
  <si>
    <t>Audit and provide feedback</t>
  </si>
  <si>
    <t>Build a coalition</t>
  </si>
  <si>
    <t>Capture and share local knowledge</t>
  </si>
  <si>
    <t>Centralize technical assistance</t>
  </si>
  <si>
    <t>Change accreditation or membership reqs</t>
  </si>
  <si>
    <t>Change liability laws</t>
  </si>
  <si>
    <t>Change physical structure and equipment</t>
  </si>
  <si>
    <t>Change record system</t>
  </si>
  <si>
    <t>Change service sites</t>
  </si>
  <si>
    <t>Conduct cyclical small tests of change</t>
  </si>
  <si>
    <t>Conduct educational meetings</t>
  </si>
  <si>
    <t>Conduct educational outreach visits</t>
  </si>
  <si>
    <t>Conduct local consensus discussions</t>
  </si>
  <si>
    <t>Conduct local needs assessment</t>
  </si>
  <si>
    <t>Conduct ongoing training</t>
  </si>
  <si>
    <t>Create a learning collaborative</t>
  </si>
  <si>
    <t>Create new clinical teams</t>
  </si>
  <si>
    <t>Create or change credentialing and/or licensure standards</t>
  </si>
  <si>
    <t>Develop a formal implementation blueprint</t>
  </si>
  <si>
    <t>Develop academic partnerships</t>
  </si>
  <si>
    <t>Develop an implementation glossary</t>
  </si>
  <si>
    <t>Develop and implement tools for quality monitoring</t>
  </si>
  <si>
    <t>Develop and organize quality monitoring systems</t>
  </si>
  <si>
    <t>Develop disincentives</t>
  </si>
  <si>
    <t>Develop educational materials</t>
  </si>
  <si>
    <t>Develop resource sharing agreements</t>
  </si>
  <si>
    <t>Distribute educational materials</t>
  </si>
  <si>
    <t>Facilitate relay of clinical data to providers</t>
  </si>
  <si>
    <t>Facilitation</t>
  </si>
  <si>
    <t>Fund and contract for clinical innovation</t>
  </si>
  <si>
    <t>Identify and prepare champions</t>
  </si>
  <si>
    <t>Identify early adopters</t>
  </si>
  <si>
    <t>Increase demand</t>
  </si>
  <si>
    <t>Inform local opinion leaders</t>
  </si>
  <si>
    <t xml:space="preserve">Intervene with patients/consumers to enhance uptake &amp; adherence </t>
  </si>
  <si>
    <t>Involve executive boards</t>
  </si>
  <si>
    <t>Involve patients/consumers and family members</t>
  </si>
  <si>
    <t>Make billing easier</t>
  </si>
  <si>
    <t>Make training dynamic</t>
  </si>
  <si>
    <t>Mandate change</t>
  </si>
  <si>
    <t>Model and simulate change</t>
  </si>
  <si>
    <t>Obtain and use patients/consumers and family feedback</t>
  </si>
  <si>
    <t>Obtain formal commitments</t>
  </si>
  <si>
    <t>Organize clinician implementation team meetings</t>
  </si>
  <si>
    <t>Place innovation on fee for service lists/formularies</t>
  </si>
  <si>
    <t>Prepare patients/consumers to be active participants</t>
  </si>
  <si>
    <t>Promote adaptability</t>
  </si>
  <si>
    <t>Promote network weaving</t>
  </si>
  <si>
    <t>Provide clinical supervision</t>
  </si>
  <si>
    <t>Provide local technical assistance</t>
  </si>
  <si>
    <t>Provide ongoing consultation</t>
  </si>
  <si>
    <t>Purposely reexamine the implementation</t>
  </si>
  <si>
    <t>Recruit, designate and train for leadership</t>
  </si>
  <si>
    <t>Remind clinicians</t>
  </si>
  <si>
    <t>Revise professional roles</t>
  </si>
  <si>
    <t>Shadow other experts</t>
  </si>
  <si>
    <t>Stage implementation scale up</t>
  </si>
  <si>
    <t>Start a dissemination organization</t>
  </si>
  <si>
    <t>Tailor strategies</t>
  </si>
  <si>
    <t>Use advisory boards and workgroups</t>
  </si>
  <si>
    <t>Use an implementation adviser</t>
  </si>
  <si>
    <t>Use capitated payments</t>
  </si>
  <si>
    <t>Use data experts</t>
  </si>
  <si>
    <t>Use data warehousing techniques</t>
  </si>
  <si>
    <t>Use mass media</t>
  </si>
  <si>
    <t>Use other payment schemes</t>
  </si>
  <si>
    <t>Use train the trainer strategies</t>
  </si>
  <si>
    <t>Visit other sites</t>
  </si>
  <si>
    <t xml:space="preserve">Work with educational institutions </t>
  </si>
  <si>
    <t>Min/Max counts of ERIC strategies per CFIR-based barrier</t>
  </si>
  <si>
    <t>Min</t>
  </si>
  <si>
    <t>Max</t>
  </si>
  <si>
    <t>Count of Level 1</t>
  </si>
  <si>
    <t>Level 1</t>
  </si>
  <si>
    <t>Count of Level 2</t>
  </si>
  <si>
    <t>Level 2</t>
  </si>
  <si>
    <t>Weight adjusted count grid</t>
  </si>
  <si>
    <t>CFIR per ERIC</t>
  </si>
  <si>
    <t>Denominator</t>
  </si>
  <si>
    <t>ERIC Strategies/CFIR</t>
  </si>
  <si>
    <t>CFIR Worksheet Number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</si>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</sst>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rgb="FF4472C4"/>
      <name val="Calibri"/>
      <family val="2"/>
    </font>
    <font>
      <sz val="11"/>
      <color rgb="FF000000"/>
      <name val="Calibri"/>
      <family val="2"/>
    </font>
    <font>
      <sz val="11"/>
      <color theme="4"/>
      <name val="Calibri"/>
      <family val="2"/>
    </font>
    <font>
      <sz val="11"/>
      <color rgb="FF4472C4"/>
      <name val="Calibri"/>
      <family val="2"/>
    </font>
    <font>
      <b/>
      <sz val="11"/>
      <color rgb="FFC00000"/>
      <name val="Calibri"/>
      <family val="2"/>
    </font>
    <font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2" fontId="0" fillId="0" borderId="0" xfId="0" applyNumberFormat="1"/>
    <xf numFmtId="2" fontId="0" fillId="3" borderId="0" xfId="0" applyNumberFormat="1" applyFill="1"/>
    <xf numFmtId="2" fontId="0" fillId="4" borderId="0" xfId="0" applyNumberFormat="1" applyFill="1"/>
    <xf numFmtId="2" fontId="0" fillId="0" borderId="2" xfId="0" applyNumberFormat="1" applyBorder="1"/>
    <xf numFmtId="2" fontId="0" fillId="4" borderId="2" xfId="0" applyNumberFormat="1" applyFill="1" applyBorder="1"/>
    <xf numFmtId="2" fontId="0" fillId="3" borderId="2" xfId="0" applyNumberFormat="1" applyFill="1" applyBorder="1"/>
    <xf numFmtId="0" fontId="0" fillId="0" borderId="0" xfId="0" applyAlignment="1">
      <alignment vertical="top" wrapText="1"/>
    </xf>
    <xf numFmtId="0" fontId="0" fillId="0" borderId="3" xfId="0" applyBorder="1" applyAlignment="1">
      <alignment vertical="top"/>
    </xf>
    <xf numFmtId="2" fontId="0" fillId="0" borderId="3" xfId="0" applyNumberFormat="1" applyBorder="1"/>
    <xf numFmtId="2" fontId="0" fillId="4" borderId="3" xfId="0" applyNumberFormat="1" applyFill="1" applyBorder="1"/>
    <xf numFmtId="2" fontId="0" fillId="3" borderId="3" xfId="0" applyNumberFormat="1" applyFill="1" applyBorder="1"/>
    <xf numFmtId="2" fontId="0" fillId="0" borderId="4" xfId="0" applyNumberFormat="1" applyBorder="1"/>
    <xf numFmtId="0" fontId="0" fillId="5" borderId="0" xfId="0" applyFill="1"/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0" xfId="0" applyFill="1" applyAlignment="1">
      <alignment horizontal="right" vertical="top"/>
    </xf>
    <xf numFmtId="1" fontId="0" fillId="3" borderId="0" xfId="0" applyNumberFormat="1" applyFill="1"/>
    <xf numFmtId="0" fontId="4" fillId="6" borderId="0" xfId="0" applyFont="1" applyFill="1" applyAlignment="1">
      <alignment vertical="top"/>
    </xf>
    <xf numFmtId="2" fontId="4" fillId="6" borderId="0" xfId="0" applyNumberFormat="1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2" fontId="4" fillId="6" borderId="0" xfId="0" applyNumberFormat="1" applyFont="1" applyFill="1" applyAlignment="1">
      <alignment vertical="top"/>
    </xf>
    <xf numFmtId="1" fontId="0" fillId="5" borderId="0" xfId="0" applyNumberForma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9" fontId="0" fillId="0" borderId="0" xfId="1" applyFont="1"/>
    <xf numFmtId="0" fontId="0" fillId="7" borderId="0" xfId="0" applyFill="1" applyAlignment="1">
      <alignment vertical="top"/>
    </xf>
    <xf numFmtId="9" fontId="0" fillId="7" borderId="0" xfId="1" applyFont="1" applyFill="1"/>
    <xf numFmtId="0" fontId="0" fillId="7" borderId="0" xfId="0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3" xfId="0" applyFill="1" applyBorder="1" applyAlignment="1">
      <alignment vertical="top"/>
    </xf>
    <xf numFmtId="9" fontId="0" fillId="7" borderId="3" xfId="1" applyFont="1" applyFill="1" applyBorder="1"/>
    <xf numFmtId="0" fontId="0" fillId="7" borderId="5" xfId="0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0" fontId="7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0" xfId="0" applyFont="1"/>
    <xf numFmtId="9" fontId="15" fillId="0" borderId="0" xfId="1" applyFont="1" applyAlignment="1">
      <alignment textRotation="90" wrapText="1"/>
    </xf>
    <xf numFmtId="0" fontId="15" fillId="0" borderId="0" xfId="0" applyFont="1" applyAlignment="1">
      <alignment horizontal="center" wrapText="1"/>
    </xf>
    <xf numFmtId="9" fontId="15" fillId="0" borderId="0" xfId="1" applyFont="1" applyAlignment="1">
      <alignment wrapText="1"/>
    </xf>
    <xf numFmtId="0" fontId="15" fillId="0" borderId="0" xfId="0" applyFont="1" applyAlignment="1">
      <alignment horizontal="right" vertical="center"/>
    </xf>
    <xf numFmtId="9" fontId="0" fillId="0" borderId="0" xfId="1" applyFont="1" applyAlignment="1">
      <alignment horizontal="center" textRotation="90" wrapText="1"/>
    </xf>
    <xf numFmtId="9" fontId="0" fillId="0" borderId="0" xfId="1" applyFont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9" fontId="15" fillId="0" borderId="0" xfId="1" applyFont="1" applyAlignment="1">
      <alignment horizontal="center" textRotation="90" wrapText="1"/>
    </xf>
    <xf numFmtId="9" fontId="15" fillId="0" borderId="0" xfId="1" applyFont="1"/>
    <xf numFmtId="9" fontId="15" fillId="7" borderId="0" xfId="1" applyFont="1" applyFill="1"/>
    <xf numFmtId="9" fontId="15" fillId="7" borderId="3" xfId="1" applyFont="1" applyFill="1" applyBorder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9" fontId="6" fillId="0" borderId="0" xfId="1" applyFont="1" applyAlignment="1">
      <alignment horizontal="center" textRotation="90" wrapText="1"/>
    </xf>
    <xf numFmtId="9" fontId="6" fillId="0" borderId="0" xfId="1" applyFont="1" applyAlignment="1">
      <alignment textRotation="90" wrapText="1"/>
    </xf>
    <xf numFmtId="9" fontId="6" fillId="0" borderId="0" xfId="1" applyFont="1"/>
    <xf numFmtId="9" fontId="6" fillId="7" borderId="0" xfId="1" applyFont="1" applyFill="1"/>
    <xf numFmtId="9" fontId="6" fillId="7" borderId="3" xfId="1" applyFont="1" applyFill="1" applyBorder="1"/>
    <xf numFmtId="0" fontId="17" fillId="0" borderId="0" xfId="0" applyFont="1" applyAlignment="1">
      <alignment horizontal="center"/>
    </xf>
    <xf numFmtId="0" fontId="0" fillId="3" borderId="0" xfId="0" applyFill="1" applyAlignment="1">
      <alignment horizontal="center" textRotation="90" wrapText="1"/>
    </xf>
    <xf numFmtId="0" fontId="0" fillId="5" borderId="0" xfId="0" applyFill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9" fontId="0" fillId="0" borderId="0" xfId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9" fontId="1" fillId="0" borderId="0" xfId="1" applyFont="1"/>
    <xf numFmtId="0" fontId="0" fillId="5" borderId="0" xfId="0" applyFill="1" applyAlignment="1">
      <alignment horizontal="right" vertical="top"/>
    </xf>
    <xf numFmtId="0" fontId="1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" fontId="15" fillId="5" borderId="0" xfId="0" applyNumberFormat="1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9" fontId="0" fillId="7" borderId="4" xfId="1" applyFont="1" applyFill="1" applyBorder="1"/>
    <xf numFmtId="1" fontId="0" fillId="0" borderId="0" xfId="1" applyNumberFormat="1" applyFont="1"/>
    <xf numFmtId="0" fontId="9" fillId="6" borderId="1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9" fontId="0" fillId="5" borderId="18" xfId="1" applyFont="1" applyFill="1" applyBorder="1" applyAlignment="1">
      <alignment horizontal="right" vertical="center" wrapText="1"/>
    </xf>
    <xf numFmtId="0" fontId="0" fillId="3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9" fontId="0" fillId="3" borderId="6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9" fontId="0" fillId="6" borderId="12" xfId="1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9" fontId="0" fillId="6" borderId="11" xfId="1" applyFont="1" applyFill="1" applyBorder="1" applyAlignment="1">
      <alignment horizontal="right" vertical="center" wrapText="1"/>
    </xf>
    <xf numFmtId="9" fontId="0" fillId="6" borderId="12" xfId="1" applyFont="1" applyFill="1" applyBorder="1" applyAlignment="1">
      <alignment horizontal="right" vertical="center" wrapText="1"/>
    </xf>
    <xf numFmtId="9" fontId="0" fillId="6" borderId="21" xfId="1" applyFont="1" applyFill="1" applyBorder="1" applyAlignment="1">
      <alignment horizontal="right" vertical="center" wrapText="1"/>
    </xf>
    <xf numFmtId="9" fontId="0" fillId="6" borderId="15" xfId="1" applyFont="1" applyFill="1" applyBorder="1" applyAlignment="1">
      <alignment horizontal="right" vertical="center" wrapText="1"/>
    </xf>
    <xf numFmtId="9" fontId="0" fillId="6" borderId="0" xfId="1" applyFont="1" applyFill="1" applyBorder="1" applyAlignment="1">
      <alignment horizontal="right" vertical="center" wrapText="1"/>
    </xf>
    <xf numFmtId="9" fontId="0" fillId="6" borderId="22" xfId="1" applyFont="1" applyFill="1" applyBorder="1" applyAlignment="1">
      <alignment horizontal="right" vertical="center" wrapText="1"/>
    </xf>
    <xf numFmtId="9" fontId="0" fillId="6" borderId="17" xfId="1" applyFont="1" applyFill="1" applyBorder="1" applyAlignment="1">
      <alignment horizontal="right" vertical="center" wrapText="1"/>
    </xf>
    <xf numFmtId="9" fontId="0" fillId="6" borderId="18" xfId="1" applyFont="1" applyFill="1" applyBorder="1" applyAlignment="1">
      <alignment horizontal="right" vertical="center" wrapText="1"/>
    </xf>
    <xf numFmtId="9" fontId="0" fillId="6" borderId="23" xfId="1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auto="1"/>
      </font>
      <fill>
        <patternFill patternType="none">
          <bgColor auto="1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459B-0897-4E1F-AF67-935FA5EC7022}">
  <dimension ref="A1:M65"/>
  <sheetViews>
    <sheetView tabSelected="1" workbookViewId="0">
      <selection activeCell="B21" sqref="B21"/>
    </sheetView>
  </sheetViews>
  <sheetFormatPr defaultRowHeight="14.5" x14ac:dyDescent="0.35"/>
  <cols>
    <col min="1" max="1" width="2.7265625" customWidth="1"/>
    <col min="2" max="2" width="149.1796875" customWidth="1"/>
  </cols>
  <sheetData>
    <row r="1" spans="1:3" s="56" customFormat="1" x14ac:dyDescent="0.35">
      <c r="A1" s="61" t="s">
        <v>0</v>
      </c>
      <c r="B1" s="52"/>
      <c r="C1" s="52"/>
    </row>
    <row r="2" spans="1:3" s="56" customFormat="1" x14ac:dyDescent="0.35">
      <c r="A2" s="116" t="s">
        <v>1</v>
      </c>
      <c r="B2" s="116"/>
      <c r="C2" s="52"/>
    </row>
    <row r="3" spans="1:3" s="56" customFormat="1" x14ac:dyDescent="0.35">
      <c r="A3" s="113"/>
      <c r="B3" s="60" t="s">
        <v>2</v>
      </c>
      <c r="C3" s="52"/>
    </row>
    <row r="4" spans="1:3" s="56" customFormat="1" ht="29.65" customHeight="1" x14ac:dyDescent="0.35">
      <c r="A4" s="116" t="s">
        <v>3</v>
      </c>
      <c r="B4" s="116"/>
      <c r="C4" s="52"/>
    </row>
    <row r="5" spans="1:3" s="56" customFormat="1" x14ac:dyDescent="0.35">
      <c r="A5" t="s">
        <v>4</v>
      </c>
      <c r="B5" s="57"/>
      <c r="C5" s="52"/>
    </row>
    <row r="6" spans="1:3" s="56" customFormat="1" x14ac:dyDescent="0.35">
      <c r="A6" t="s">
        <v>5</v>
      </c>
      <c r="B6" s="57"/>
      <c r="C6" s="52"/>
    </row>
    <row r="7" spans="1:3" s="56" customFormat="1" x14ac:dyDescent="0.35">
      <c r="A7"/>
      <c r="B7" s="57"/>
      <c r="C7" s="52"/>
    </row>
    <row r="8" spans="1:3" s="56" customFormat="1" x14ac:dyDescent="0.35">
      <c r="A8" s="58" t="s">
        <v>6</v>
      </c>
      <c r="B8" s="55"/>
      <c r="C8" s="52"/>
    </row>
    <row r="9" spans="1:3" s="56" customFormat="1" x14ac:dyDescent="0.35">
      <c r="A9" s="58"/>
      <c r="B9" s="55"/>
      <c r="C9" s="52"/>
    </row>
    <row r="10" spans="1:3" s="56" customFormat="1" x14ac:dyDescent="0.35">
      <c r="A10" s="117" t="s">
        <v>7</v>
      </c>
      <c r="B10" s="117"/>
      <c r="C10" s="52"/>
    </row>
    <row r="11" spans="1:3" s="56" customFormat="1" x14ac:dyDescent="0.35">
      <c r="A11" s="116" t="s">
        <v>8</v>
      </c>
      <c r="B11" s="116"/>
      <c r="C11" s="52"/>
    </row>
    <row r="12" spans="1:3" s="56" customFormat="1" x14ac:dyDescent="0.35">
      <c r="B12" s="58" t="s">
        <v>9</v>
      </c>
      <c r="C12" s="52"/>
    </row>
    <row r="13" spans="1:3" s="56" customFormat="1" x14ac:dyDescent="0.35">
      <c r="A13" s="58" t="s">
        <v>10</v>
      </c>
      <c r="B13" s="55"/>
      <c r="C13" s="52"/>
    </row>
    <row r="14" spans="1:3" s="56" customFormat="1" x14ac:dyDescent="0.35">
      <c r="A14" s="58" t="s">
        <v>11</v>
      </c>
      <c r="B14" s="55"/>
      <c r="C14" s="52"/>
    </row>
    <row r="15" spans="1:3" s="56" customFormat="1" x14ac:dyDescent="0.35">
      <c r="A15" s="58"/>
      <c r="B15" s="59" t="s">
        <v>12</v>
      </c>
      <c r="C15" s="52"/>
    </row>
    <row r="16" spans="1:3" s="56" customFormat="1" x14ac:dyDescent="0.35">
      <c r="A16" s="58"/>
      <c r="B16" s="55" t="s">
        <v>13</v>
      </c>
      <c r="C16" s="52"/>
    </row>
    <row r="17" spans="1:3" s="56" customFormat="1" x14ac:dyDescent="0.35">
      <c r="A17" s="58"/>
      <c r="B17" s="55"/>
      <c r="C17" s="52"/>
    </row>
    <row r="18" spans="1:3" s="56" customFormat="1" x14ac:dyDescent="0.35">
      <c r="A18" s="58" t="s">
        <v>14</v>
      </c>
      <c r="B18" s="55"/>
      <c r="C18" s="52"/>
    </row>
    <row r="19" spans="1:3" s="56" customFormat="1" x14ac:dyDescent="0.35">
      <c r="A19" s="58"/>
      <c r="B19" s="55" t="s">
        <v>15</v>
      </c>
      <c r="C19" s="52"/>
    </row>
    <row r="20" spans="1:3" s="56" customFormat="1" x14ac:dyDescent="0.35">
      <c r="A20" s="58"/>
      <c r="B20" s="55" t="s">
        <v>16</v>
      </c>
      <c r="C20" s="52"/>
    </row>
    <row r="21" spans="1:3" s="56" customFormat="1" x14ac:dyDescent="0.35">
      <c r="A21" s="58"/>
      <c r="B21" s="55" t="s">
        <v>17</v>
      </c>
      <c r="C21" s="52"/>
    </row>
    <row r="22" spans="1:3" x14ac:dyDescent="0.35">
      <c r="B22" s="55" t="s">
        <v>18</v>
      </c>
      <c r="C22" s="7"/>
    </row>
    <row r="23" spans="1:3" s="56" customFormat="1" x14ac:dyDescent="0.35">
      <c r="A23" s="58"/>
      <c r="B23" s="55" t="s">
        <v>19</v>
      </c>
      <c r="C23" s="52"/>
    </row>
    <row r="24" spans="1:3" x14ac:dyDescent="0.35">
      <c r="B24" s="55" t="s">
        <v>20</v>
      </c>
      <c r="C24" s="7"/>
    </row>
    <row r="25" spans="1:3" x14ac:dyDescent="0.35">
      <c r="B25" s="55" t="s">
        <v>21</v>
      </c>
      <c r="C25" s="7"/>
    </row>
    <row r="26" spans="1:3" x14ac:dyDescent="0.35">
      <c r="B26" s="7"/>
      <c r="C26" s="7"/>
    </row>
    <row r="27" spans="1:3" x14ac:dyDescent="0.35">
      <c r="B27" s="7"/>
      <c r="C27" s="7"/>
    </row>
    <row r="28" spans="1:3" x14ac:dyDescent="0.35">
      <c r="B28" s="7"/>
      <c r="C28" s="7"/>
    </row>
    <row r="29" spans="1:3" x14ac:dyDescent="0.35">
      <c r="B29" s="7"/>
      <c r="C29" s="7"/>
    </row>
    <row r="30" spans="1:3" x14ac:dyDescent="0.35">
      <c r="B30" s="7"/>
      <c r="C30" s="7"/>
    </row>
    <row r="31" spans="1:3" x14ac:dyDescent="0.35">
      <c r="B31" s="7"/>
      <c r="C31" s="7"/>
    </row>
    <row r="32" spans="1:3" x14ac:dyDescent="0.35">
      <c r="B32" s="7"/>
      <c r="C32" s="7"/>
    </row>
    <row r="33" spans="1:3" x14ac:dyDescent="0.35">
      <c r="B33" s="7"/>
      <c r="C33" s="7"/>
    </row>
    <row r="34" spans="1:3" x14ac:dyDescent="0.35">
      <c r="A34" t="s">
        <v>22</v>
      </c>
      <c r="B34" s="7"/>
      <c r="C34" s="7"/>
    </row>
    <row r="35" spans="1:3" x14ac:dyDescent="0.35">
      <c r="B35" s="7"/>
      <c r="C35" s="7"/>
    </row>
    <row r="36" spans="1:3" x14ac:dyDescent="0.35">
      <c r="B36" s="7"/>
      <c r="C36" s="7"/>
    </row>
    <row r="37" spans="1:3" x14ac:dyDescent="0.35">
      <c r="B37" s="7"/>
      <c r="C37" s="7"/>
    </row>
    <row r="38" spans="1:3" x14ac:dyDescent="0.35">
      <c r="B38" s="7"/>
      <c r="C38" s="7"/>
    </row>
    <row r="39" spans="1:3" x14ac:dyDescent="0.35">
      <c r="B39" s="7"/>
      <c r="C39" s="7"/>
    </row>
    <row r="40" spans="1:3" x14ac:dyDescent="0.35">
      <c r="B40" s="7"/>
      <c r="C40" s="7"/>
    </row>
    <row r="41" spans="1:3" x14ac:dyDescent="0.35">
      <c r="B41" s="7"/>
      <c r="C41" s="7"/>
    </row>
    <row r="42" spans="1:3" x14ac:dyDescent="0.35">
      <c r="B42" s="7"/>
      <c r="C42" s="7"/>
    </row>
    <row r="43" spans="1:3" x14ac:dyDescent="0.35">
      <c r="B43" s="7"/>
      <c r="C43" s="7"/>
    </row>
    <row r="44" spans="1:3" x14ac:dyDescent="0.35">
      <c r="B44" s="7"/>
      <c r="C44" s="7"/>
    </row>
    <row r="45" spans="1:3" x14ac:dyDescent="0.35">
      <c r="A45" s="53" t="s">
        <v>23</v>
      </c>
      <c r="B45" s="7"/>
      <c r="C45" s="7"/>
    </row>
    <row r="46" spans="1:3" x14ac:dyDescent="0.35">
      <c r="A46" s="53"/>
      <c r="B46" s="7"/>
      <c r="C46" s="7"/>
    </row>
    <row r="47" spans="1:3" x14ac:dyDescent="0.35">
      <c r="A47" t="s">
        <v>24</v>
      </c>
      <c r="B47" s="7"/>
      <c r="C47" s="7"/>
    </row>
    <row r="48" spans="1:3" x14ac:dyDescent="0.35">
      <c r="A48" s="1" t="s">
        <v>25</v>
      </c>
      <c r="B48" s="7"/>
      <c r="C48" s="7"/>
    </row>
    <row r="49" spans="1:3" x14ac:dyDescent="0.35">
      <c r="B49" s="7" t="s">
        <v>26</v>
      </c>
      <c r="C49" s="54" t="s">
        <v>27</v>
      </c>
    </row>
    <row r="50" spans="1:3" x14ac:dyDescent="0.35">
      <c r="A50" s="1" t="s">
        <v>28</v>
      </c>
      <c r="B50" s="7"/>
      <c r="C50" s="7"/>
    </row>
    <row r="51" spans="1:3" x14ac:dyDescent="0.35">
      <c r="B51" s="7" t="s">
        <v>29</v>
      </c>
      <c r="C51" s="54" t="s">
        <v>30</v>
      </c>
    </row>
    <row r="52" spans="1:3" x14ac:dyDescent="0.35">
      <c r="B52" s="7" t="s">
        <v>31</v>
      </c>
      <c r="C52" s="54" t="s">
        <v>32</v>
      </c>
    </row>
    <row r="53" spans="1:3" x14ac:dyDescent="0.35">
      <c r="B53" s="7" t="s">
        <v>33</v>
      </c>
      <c r="C53" s="54" t="s">
        <v>34</v>
      </c>
    </row>
    <row r="54" spans="1:3" x14ac:dyDescent="0.35">
      <c r="B54" s="7" t="s">
        <v>35</v>
      </c>
      <c r="C54" s="54" t="s">
        <v>36</v>
      </c>
    </row>
    <row r="55" spans="1:3" x14ac:dyDescent="0.35">
      <c r="B55" s="7" t="s">
        <v>37</v>
      </c>
      <c r="C55" s="54" t="s">
        <v>32</v>
      </c>
    </row>
    <row r="56" spans="1:3" x14ac:dyDescent="0.35">
      <c r="A56" s="1" t="s">
        <v>38</v>
      </c>
      <c r="B56" s="7"/>
      <c r="C56" s="7"/>
    </row>
    <row r="57" spans="1:3" x14ac:dyDescent="0.35">
      <c r="B57" s="14" t="s">
        <v>39</v>
      </c>
      <c r="C57" s="7" t="s">
        <v>40</v>
      </c>
    </row>
    <row r="58" spans="1:3" x14ac:dyDescent="0.35">
      <c r="B58" s="7" t="s">
        <v>41</v>
      </c>
      <c r="C58" s="7" t="s">
        <v>40</v>
      </c>
    </row>
    <row r="59" spans="1:3" x14ac:dyDescent="0.35">
      <c r="B59" s="7" t="s">
        <v>42</v>
      </c>
      <c r="C59" s="7" t="s">
        <v>40</v>
      </c>
    </row>
    <row r="60" spans="1:3" x14ac:dyDescent="0.35">
      <c r="B60" s="14" t="s">
        <v>43</v>
      </c>
      <c r="C60" s="7" t="s">
        <v>40</v>
      </c>
    </row>
    <row r="61" spans="1:3" x14ac:dyDescent="0.35">
      <c r="B61" s="7" t="s">
        <v>44</v>
      </c>
      <c r="C61" s="7" t="s">
        <v>40</v>
      </c>
    </row>
    <row r="62" spans="1:3" x14ac:dyDescent="0.35">
      <c r="A62" s="1" t="s">
        <v>45</v>
      </c>
      <c r="B62" s="7"/>
      <c r="C62" s="7"/>
    </row>
    <row r="63" spans="1:3" x14ac:dyDescent="0.35">
      <c r="B63" s="7" t="s">
        <v>46</v>
      </c>
      <c r="C63" s="7" t="s">
        <v>40</v>
      </c>
    </row>
    <row r="64" spans="1:3" x14ac:dyDescent="0.35">
      <c r="B64" s="7"/>
      <c r="C64" s="7"/>
    </row>
    <row r="65" spans="1:13" x14ac:dyDescent="0.35">
      <c r="A65" s="115" t="s">
        <v>47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</row>
  </sheetData>
  <mergeCells count="5">
    <mergeCell ref="A65:M65"/>
    <mergeCell ref="A2:B2"/>
    <mergeCell ref="A4:B4"/>
    <mergeCell ref="A11:B11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1"/>
  <sheetViews>
    <sheetView zoomScale="85" zoomScaleNormal="85" workbookViewId="0"/>
  </sheetViews>
  <sheetFormatPr defaultColWidth="9.1796875" defaultRowHeight="14.5" x14ac:dyDescent="0.35"/>
  <cols>
    <col min="1" max="1" width="63.1796875" style="43" bestFit="1" customWidth="1"/>
    <col min="2" max="2" width="4.54296875" style="43" bestFit="1" customWidth="1"/>
    <col min="3" max="3" width="6.54296875" style="43" bestFit="1" customWidth="1"/>
    <col min="4" max="7" width="4.54296875" style="43" bestFit="1" customWidth="1"/>
    <col min="8" max="8" width="6.54296875" style="43" bestFit="1" customWidth="1"/>
    <col min="9" max="9" width="4.54296875" style="43" bestFit="1" customWidth="1"/>
    <col min="10" max="10" width="6.54296875" style="43" bestFit="1" customWidth="1"/>
    <col min="11" max="12" width="4.54296875" style="43" bestFit="1" customWidth="1"/>
    <col min="13" max="13" width="6.54296875" style="70" hidden="1" customWidth="1"/>
    <col min="14" max="14" width="6.54296875" style="43" bestFit="1" customWidth="1"/>
    <col min="15" max="15" width="6.54296875" style="43" hidden="1" customWidth="1"/>
    <col min="16" max="16" width="4.54296875" style="43" bestFit="1" customWidth="1"/>
    <col min="17" max="17" width="6.54296875" style="43" hidden="1" customWidth="1"/>
    <col min="18" max="18" width="4.54296875" style="43" bestFit="1" customWidth="1"/>
    <col min="19" max="19" width="4.54296875" style="43" hidden="1" customWidth="1"/>
    <col min="20" max="20" width="4.54296875" style="43" bestFit="1" customWidth="1"/>
    <col min="21" max="21" width="6.54296875" style="43" bestFit="1" customWidth="1"/>
    <col min="22" max="22" width="4.54296875" style="43" hidden="1" customWidth="1"/>
    <col min="23" max="23" width="4.54296875" style="43" bestFit="1" customWidth="1"/>
    <col min="24" max="24" width="6.54296875" style="43" hidden="1" customWidth="1"/>
    <col min="25" max="26" width="4.54296875" style="43" bestFit="1" customWidth="1"/>
    <col min="27" max="27" width="6.54296875" style="43" bestFit="1" customWidth="1"/>
    <col min="28" max="28" width="6.54296875" style="43" hidden="1" customWidth="1"/>
    <col min="29" max="29" width="4.54296875" style="43" hidden="1" customWidth="1"/>
    <col min="30" max="31" width="6.54296875" style="43" hidden="1" customWidth="1"/>
    <col min="32" max="33" width="4.54296875" style="43" bestFit="1" customWidth="1"/>
    <col min="34" max="34" width="9.453125" style="43" bestFit="1" customWidth="1"/>
    <col min="35" max="38" width="4.54296875" style="43" bestFit="1" customWidth="1"/>
    <col min="39" max="39" width="4.54296875" style="77" hidden="1" customWidth="1"/>
    <col min="40" max="40" width="5.26953125" style="43" bestFit="1" customWidth="1"/>
    <col min="41" max="41" width="6.7265625" style="88" customWidth="1"/>
    <col min="42" max="43" width="7.1796875" style="43" bestFit="1" customWidth="1"/>
    <col min="44" max="16384" width="9.1796875" style="43"/>
  </cols>
  <sheetData>
    <row r="1" spans="1:43" s="64" customFormat="1" ht="120" customHeight="1" x14ac:dyDescent="0.35">
      <c r="A1" s="65" t="s">
        <v>48</v>
      </c>
      <c r="B1" s="62" t="s">
        <v>49</v>
      </c>
      <c r="C1" s="62" t="s">
        <v>50</v>
      </c>
      <c r="D1" s="62" t="s">
        <v>51</v>
      </c>
      <c r="E1" s="62" t="s">
        <v>52</v>
      </c>
      <c r="F1" s="62" t="s">
        <v>53</v>
      </c>
      <c r="G1" s="62" t="s">
        <v>54</v>
      </c>
      <c r="H1" s="62" t="s">
        <v>55</v>
      </c>
      <c r="I1" s="62" t="s">
        <v>56</v>
      </c>
      <c r="J1" s="62" t="s">
        <v>57</v>
      </c>
      <c r="K1" s="62" t="s">
        <v>58</v>
      </c>
      <c r="L1" s="62" t="s">
        <v>59</v>
      </c>
      <c r="M1" s="62" t="s">
        <v>60</v>
      </c>
      <c r="N1" s="62" t="s">
        <v>61</v>
      </c>
      <c r="O1" s="62" t="s">
        <v>29</v>
      </c>
      <c r="P1" s="62" t="s">
        <v>62</v>
      </c>
      <c r="Q1" s="62" t="s">
        <v>31</v>
      </c>
      <c r="R1" s="62" t="s">
        <v>63</v>
      </c>
      <c r="S1" s="62" t="s">
        <v>33</v>
      </c>
      <c r="T1" s="62" t="s">
        <v>64</v>
      </c>
      <c r="U1" s="62" t="s">
        <v>65</v>
      </c>
      <c r="V1" s="62" t="s">
        <v>66</v>
      </c>
      <c r="W1" s="62" t="s">
        <v>67</v>
      </c>
      <c r="X1" s="62" t="s">
        <v>37</v>
      </c>
      <c r="Y1" s="62" t="s">
        <v>68</v>
      </c>
      <c r="Z1" s="62" t="s">
        <v>69</v>
      </c>
      <c r="AA1" s="62" t="s">
        <v>70</v>
      </c>
      <c r="AB1" s="62" t="s">
        <v>39</v>
      </c>
      <c r="AC1" s="62" t="s">
        <v>41</v>
      </c>
      <c r="AD1" s="62" t="s">
        <v>42</v>
      </c>
      <c r="AE1" s="62" t="s">
        <v>43</v>
      </c>
      <c r="AF1" s="62" t="s">
        <v>71</v>
      </c>
      <c r="AG1" s="62" t="s">
        <v>72</v>
      </c>
      <c r="AH1" s="62" t="s">
        <v>73</v>
      </c>
      <c r="AI1" s="62" t="s">
        <v>74</v>
      </c>
      <c r="AJ1" s="62" t="s">
        <v>75</v>
      </c>
      <c r="AK1" s="62" t="s">
        <v>76</v>
      </c>
      <c r="AL1" s="62" t="s">
        <v>77</v>
      </c>
      <c r="AM1" s="76" t="s">
        <v>46</v>
      </c>
      <c r="AN1" s="62" t="s">
        <v>78</v>
      </c>
      <c r="AO1" s="84"/>
      <c r="AP1" s="63"/>
      <c r="AQ1" s="63"/>
    </row>
    <row r="2" spans="1:43" s="67" customFormat="1" ht="120" customHeight="1" x14ac:dyDescent="0.35">
      <c r="A2" s="74" t="s">
        <v>79</v>
      </c>
      <c r="B2" s="68" t="s">
        <v>80</v>
      </c>
      <c r="C2" s="68" t="s">
        <v>81</v>
      </c>
      <c r="D2" s="68" t="s">
        <v>82</v>
      </c>
      <c r="E2" s="68" t="s">
        <v>83</v>
      </c>
      <c r="F2" s="68" t="s">
        <v>84</v>
      </c>
      <c r="G2" s="68" t="s">
        <v>85</v>
      </c>
      <c r="H2" s="68" t="s">
        <v>86</v>
      </c>
      <c r="I2" s="68" t="s">
        <v>87</v>
      </c>
      <c r="J2" s="66" t="s">
        <v>88</v>
      </c>
      <c r="K2" s="66" t="s">
        <v>89</v>
      </c>
      <c r="L2" s="66" t="s">
        <v>90</v>
      </c>
      <c r="M2" s="69"/>
      <c r="N2" s="66" t="s">
        <v>61</v>
      </c>
      <c r="O2" s="66"/>
      <c r="P2" s="66" t="s">
        <v>62</v>
      </c>
      <c r="Q2" s="66"/>
      <c r="R2" s="66" t="s">
        <v>63</v>
      </c>
      <c r="T2" s="66" t="s">
        <v>64</v>
      </c>
      <c r="U2" s="66" t="s">
        <v>91</v>
      </c>
      <c r="V2" s="66"/>
      <c r="W2" s="66" t="s">
        <v>92</v>
      </c>
      <c r="Y2" s="66" t="s">
        <v>93</v>
      </c>
      <c r="Z2" s="66" t="s">
        <v>69</v>
      </c>
      <c r="AA2" s="66" t="s">
        <v>70</v>
      </c>
      <c r="AB2" s="66"/>
      <c r="AC2" s="66"/>
      <c r="AD2" s="66"/>
      <c r="AE2" s="66"/>
      <c r="AF2" s="66" t="s">
        <v>71</v>
      </c>
      <c r="AG2" s="66" t="s">
        <v>72</v>
      </c>
      <c r="AH2" s="66" t="s">
        <v>94</v>
      </c>
      <c r="AI2" s="75" t="s">
        <v>95</v>
      </c>
      <c r="AJ2" s="66" t="s">
        <v>96</v>
      </c>
      <c r="AK2" s="66" t="s">
        <v>97</v>
      </c>
      <c r="AL2" s="66" t="s">
        <v>98</v>
      </c>
      <c r="AM2" s="75"/>
      <c r="AN2" s="66" t="s">
        <v>99</v>
      </c>
      <c r="AO2" s="83" t="s">
        <v>100</v>
      </c>
      <c r="AP2" s="81" t="s">
        <v>101</v>
      </c>
      <c r="AQ2" s="82" t="s">
        <v>102</v>
      </c>
    </row>
    <row r="3" spans="1:43" x14ac:dyDescent="0.35">
      <c r="A3" s="7" t="s">
        <v>103</v>
      </c>
      <c r="B3" s="43">
        <v>0</v>
      </c>
      <c r="C3" s="43">
        <v>3.125E-2</v>
      </c>
      <c r="D3" s="43">
        <v>0.10344827586206896</v>
      </c>
      <c r="E3" s="43">
        <v>0</v>
      </c>
      <c r="F3" s="43">
        <v>3.8461538461538464E-2</v>
      </c>
      <c r="G3" s="43">
        <v>3.3333333333333333E-2</v>
      </c>
      <c r="H3" s="43">
        <v>3.7037037037037035E-2</v>
      </c>
      <c r="I3" s="43">
        <v>0.72</v>
      </c>
      <c r="J3" s="43">
        <v>0</v>
      </c>
      <c r="K3" s="43">
        <v>3.8461538461538464E-2</v>
      </c>
      <c r="L3" s="43">
        <v>6.25E-2</v>
      </c>
      <c r="M3" s="70">
        <v>7.407407407407407E-2</v>
      </c>
      <c r="N3" s="43">
        <v>4.5454545454545456E-2</v>
      </c>
      <c r="O3" s="43">
        <v>4.3478260869565216E-2</v>
      </c>
      <c r="P3" s="43">
        <v>0</v>
      </c>
      <c r="Q3" s="43">
        <v>0</v>
      </c>
      <c r="R3" s="43">
        <v>0</v>
      </c>
      <c r="S3" s="43">
        <v>3.4482758620689655E-2</v>
      </c>
      <c r="T3" s="43">
        <v>0.10714285714285714</v>
      </c>
      <c r="U3" s="43">
        <v>0.375</v>
      </c>
      <c r="V3" s="43">
        <v>3.0303030303030304E-2</v>
      </c>
      <c r="W3" s="43">
        <v>3.8461538461538464E-2</v>
      </c>
      <c r="X3" s="43">
        <v>3.8461538461538464E-2</v>
      </c>
      <c r="Y3" s="43">
        <v>9.0909090909090912E-2</v>
      </c>
      <c r="Z3" s="43">
        <v>0.78260869565217395</v>
      </c>
      <c r="AA3" s="43">
        <v>0</v>
      </c>
      <c r="AB3" s="43">
        <v>0.08</v>
      </c>
      <c r="AC3" s="43">
        <v>0</v>
      </c>
      <c r="AD3" s="43">
        <v>0</v>
      </c>
      <c r="AE3" s="43">
        <v>3.5714285714285712E-2</v>
      </c>
      <c r="AF3" s="43">
        <v>7.6923076923076927E-2</v>
      </c>
      <c r="AG3" s="43">
        <v>0</v>
      </c>
      <c r="AH3" s="43">
        <v>7.1428571428571425E-2</v>
      </c>
      <c r="AI3" s="43">
        <v>3.7037037037037035E-2</v>
      </c>
      <c r="AJ3" s="43">
        <v>0</v>
      </c>
      <c r="AK3" s="43">
        <v>4.1666666666666664E-2</v>
      </c>
      <c r="AL3" s="43">
        <v>4.5454545454545456E-2</v>
      </c>
      <c r="AM3" s="77">
        <v>3.4482758620689655E-2</v>
      </c>
      <c r="AN3" s="43">
        <v>0</v>
      </c>
      <c r="AO3" s="85">
        <f>COUNTIF(B3:AN3,"&gt;0")</f>
        <v>27</v>
      </c>
      <c r="AP3" s="40">
        <f>COUNTIF(B3:AN3,"&gt;=.5")</f>
        <v>2</v>
      </c>
      <c r="AQ3" s="38">
        <f>COUNTIF(B3:AN3,"&gt;=.2")-AP3</f>
        <v>1</v>
      </c>
    </row>
    <row r="4" spans="1:43" x14ac:dyDescent="0.35">
      <c r="A4" s="7" t="s">
        <v>104</v>
      </c>
      <c r="B4" s="43">
        <v>3.8461538461538464E-2</v>
      </c>
      <c r="C4" s="43">
        <v>3.125E-2</v>
      </c>
      <c r="D4" s="43">
        <v>0.27586206896551724</v>
      </c>
      <c r="E4" s="43">
        <v>0</v>
      </c>
      <c r="F4" s="43">
        <v>0</v>
      </c>
      <c r="G4" s="43">
        <v>6.6666666666666666E-2</v>
      </c>
      <c r="H4" s="43">
        <v>0</v>
      </c>
      <c r="I4" s="43">
        <v>0.44</v>
      </c>
      <c r="J4" s="43">
        <v>9.5238095238095233E-2</v>
      </c>
      <c r="K4" s="43">
        <v>0</v>
      </c>
      <c r="L4" s="43">
        <v>0.46875</v>
      </c>
      <c r="M4" s="70">
        <v>0.40740740740740738</v>
      </c>
      <c r="N4" s="43">
        <v>0.18181818181818182</v>
      </c>
      <c r="O4" s="43">
        <v>0</v>
      </c>
      <c r="P4" s="43">
        <v>0.14814814814814814</v>
      </c>
      <c r="Q4" s="43">
        <v>0.44444444444444442</v>
      </c>
      <c r="R4" s="43">
        <v>0.21739130434782608</v>
      </c>
      <c r="S4" s="43">
        <v>0.10344827586206896</v>
      </c>
      <c r="T4" s="43">
        <v>0.39285714285714285</v>
      </c>
      <c r="U4" s="43">
        <v>0.70833333333333337</v>
      </c>
      <c r="V4" s="43">
        <v>0.15151515151515152</v>
      </c>
      <c r="W4" s="43">
        <v>0.23076923076923078</v>
      </c>
      <c r="X4" s="43">
        <v>0.23076923076923078</v>
      </c>
      <c r="Y4" s="43">
        <v>0.31818181818181818</v>
      </c>
      <c r="Z4" s="43">
        <v>0.17391304347826086</v>
      </c>
      <c r="AA4" s="43">
        <v>0</v>
      </c>
      <c r="AB4" s="43">
        <v>0.16</v>
      </c>
      <c r="AC4" s="43">
        <v>3.7037037037037035E-2</v>
      </c>
      <c r="AD4" s="43">
        <v>0.32</v>
      </c>
      <c r="AE4" s="43">
        <v>0.2857142857142857</v>
      </c>
      <c r="AF4" s="43">
        <v>0.11538461538461539</v>
      </c>
      <c r="AG4" s="43">
        <v>0.14285714285714285</v>
      </c>
      <c r="AH4" s="43">
        <v>7.1428571428571425E-2</v>
      </c>
      <c r="AI4" s="43">
        <v>7.407407407407407E-2</v>
      </c>
      <c r="AJ4" s="43">
        <v>0</v>
      </c>
      <c r="AK4" s="43">
        <v>0.16666666666666666</v>
      </c>
      <c r="AL4" s="43">
        <v>0</v>
      </c>
      <c r="AM4" s="77">
        <v>0.17241379310344829</v>
      </c>
      <c r="AN4" s="43">
        <v>0</v>
      </c>
      <c r="AO4" s="85">
        <f t="shared" ref="AO4:AO67" si="0">COUNTIF(B4:AN4,"&gt;0")</f>
        <v>30</v>
      </c>
      <c r="AP4" s="40">
        <f t="shared" ref="AP4:AP67" si="1">COUNTIF(B4:AN4,"&gt;=.5")</f>
        <v>1</v>
      </c>
      <c r="AQ4" s="38">
        <f t="shared" ref="AQ4:AQ67" si="2">COUNTIF(B4:AN4,"&gt;=.2")-AP4</f>
        <v>12</v>
      </c>
    </row>
    <row r="5" spans="1:43" x14ac:dyDescent="0.35">
      <c r="A5" s="7" t="s">
        <v>105</v>
      </c>
      <c r="B5" s="43">
        <v>3.8461538461538464E-2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0.2</v>
      </c>
      <c r="J5" s="43">
        <v>0</v>
      </c>
      <c r="K5" s="43">
        <v>0</v>
      </c>
      <c r="L5" s="43">
        <v>3.125E-2</v>
      </c>
      <c r="M5" s="70">
        <v>7.407407407407407E-2</v>
      </c>
      <c r="N5" s="43">
        <v>0</v>
      </c>
      <c r="O5" s="43">
        <v>0</v>
      </c>
      <c r="P5" s="43">
        <v>0</v>
      </c>
      <c r="Q5" s="43">
        <v>3.7037037037037035E-2</v>
      </c>
      <c r="R5" s="43">
        <v>0</v>
      </c>
      <c r="S5" s="43">
        <v>0</v>
      </c>
      <c r="T5" s="43">
        <v>0</v>
      </c>
      <c r="U5" s="43">
        <v>4.1666666666666664E-2</v>
      </c>
      <c r="V5" s="43">
        <v>0</v>
      </c>
      <c r="W5" s="43">
        <v>0</v>
      </c>
      <c r="X5" s="43">
        <v>0</v>
      </c>
      <c r="Y5" s="43">
        <v>0</v>
      </c>
      <c r="Z5" s="43">
        <v>0.21739130434782608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0</v>
      </c>
      <c r="AJ5" s="43">
        <v>0</v>
      </c>
      <c r="AK5" s="43">
        <v>0</v>
      </c>
      <c r="AL5" s="43">
        <v>0.22727272727272727</v>
      </c>
      <c r="AM5" s="77">
        <v>0</v>
      </c>
      <c r="AN5" s="43">
        <v>0</v>
      </c>
      <c r="AO5" s="85">
        <f t="shared" si="0"/>
        <v>8</v>
      </c>
      <c r="AP5" s="40">
        <f t="shared" si="1"/>
        <v>0</v>
      </c>
      <c r="AQ5" s="38">
        <f t="shared" si="2"/>
        <v>3</v>
      </c>
    </row>
    <row r="6" spans="1:43" x14ac:dyDescent="0.35">
      <c r="A6" s="7" t="s">
        <v>106</v>
      </c>
      <c r="B6" s="43">
        <v>0.11538461538461539</v>
      </c>
      <c r="C6" s="43">
        <v>0.125</v>
      </c>
      <c r="D6" s="43">
        <v>0.2413793103448276</v>
      </c>
      <c r="E6" s="43">
        <v>0.30769230769230771</v>
      </c>
      <c r="F6" s="43">
        <v>0.34615384615384615</v>
      </c>
      <c r="G6" s="43">
        <v>0.3</v>
      </c>
      <c r="H6" s="43">
        <v>7.407407407407407E-2</v>
      </c>
      <c r="I6" s="43">
        <v>0.16</v>
      </c>
      <c r="J6" s="43">
        <v>0.33333333333333331</v>
      </c>
      <c r="K6" s="43">
        <v>0.15384615384615385</v>
      </c>
      <c r="L6" s="43">
        <v>0.15625</v>
      </c>
      <c r="M6" s="70">
        <v>3.7037037037037035E-2</v>
      </c>
      <c r="N6" s="43">
        <v>0.36363636363636365</v>
      </c>
      <c r="O6" s="43">
        <v>0.13043478260869565</v>
      </c>
      <c r="P6" s="43">
        <v>0.40740740740740738</v>
      </c>
      <c r="Q6" s="43">
        <v>0.51851851851851849</v>
      </c>
      <c r="R6" s="43">
        <v>0.34782608695652173</v>
      </c>
      <c r="S6" s="43">
        <v>0.34482758620689657</v>
      </c>
      <c r="T6" s="43">
        <v>0.35714285714285715</v>
      </c>
      <c r="U6" s="43">
        <v>0.125</v>
      </c>
      <c r="V6" s="43">
        <v>6.0606060606060608E-2</v>
      </c>
      <c r="W6" s="43">
        <v>0.19230769230769232</v>
      </c>
      <c r="X6" s="43">
        <v>0.80769230769230771</v>
      </c>
      <c r="Y6" s="43">
        <v>0.13636363636363635</v>
      </c>
      <c r="Z6" s="43">
        <v>0.13043478260869565</v>
      </c>
      <c r="AA6" s="43">
        <v>6.8965517241379309E-2</v>
      </c>
      <c r="AB6" s="43">
        <v>0.2</v>
      </c>
      <c r="AC6" s="43">
        <v>0.1111111111111111</v>
      </c>
      <c r="AD6" s="43">
        <v>0.12</v>
      </c>
      <c r="AE6" s="43">
        <v>0.32142857142857145</v>
      </c>
      <c r="AF6" s="43">
        <v>0.42307692307692307</v>
      </c>
      <c r="AG6" s="43">
        <v>0.14285714285714285</v>
      </c>
      <c r="AH6" s="43">
        <v>0.2857142857142857</v>
      </c>
      <c r="AI6" s="43">
        <v>0.14814814814814814</v>
      </c>
      <c r="AJ6" s="43">
        <v>0.1111111111111111</v>
      </c>
      <c r="AK6" s="43">
        <v>0.375</v>
      </c>
      <c r="AL6" s="43">
        <v>0.13636363636363635</v>
      </c>
      <c r="AM6" s="77">
        <v>0.31034482758620691</v>
      </c>
      <c r="AN6" s="43">
        <v>0.12</v>
      </c>
      <c r="AO6" s="85">
        <f t="shared" si="0"/>
        <v>39</v>
      </c>
      <c r="AP6" s="40">
        <f t="shared" si="1"/>
        <v>2</v>
      </c>
      <c r="AQ6" s="38">
        <f t="shared" si="2"/>
        <v>16</v>
      </c>
    </row>
    <row r="7" spans="1:43" x14ac:dyDescent="0.35">
      <c r="A7" s="7" t="s">
        <v>107</v>
      </c>
      <c r="B7" s="43">
        <v>7.6923076923076927E-2</v>
      </c>
      <c r="C7" s="43">
        <v>0.125</v>
      </c>
      <c r="D7" s="43">
        <v>0.10344827586206896</v>
      </c>
      <c r="E7" s="43">
        <v>3.8461538461538464E-2</v>
      </c>
      <c r="F7" s="43">
        <v>0.15384615384615385</v>
      </c>
      <c r="G7" s="43">
        <v>3.3333333333333333E-2</v>
      </c>
      <c r="H7" s="43">
        <v>3.7037037037037035E-2</v>
      </c>
      <c r="I7" s="43">
        <v>0.08</v>
      </c>
      <c r="J7" s="43">
        <v>4.7619047619047616E-2</v>
      </c>
      <c r="K7" s="43">
        <v>0</v>
      </c>
      <c r="L7" s="43">
        <v>0.15625</v>
      </c>
      <c r="M7" s="70">
        <v>0</v>
      </c>
      <c r="N7" s="43">
        <v>4.5454545454545456E-2</v>
      </c>
      <c r="O7" s="43">
        <v>0.17391304347826086</v>
      </c>
      <c r="P7" s="43">
        <v>3.7037037037037035E-2</v>
      </c>
      <c r="Q7" s="43">
        <v>0.1111111111111111</v>
      </c>
      <c r="R7" s="43">
        <v>0.17391304347826086</v>
      </c>
      <c r="S7" s="43">
        <v>6.8965517241379309E-2</v>
      </c>
      <c r="T7" s="43">
        <v>0.14285714285714285</v>
      </c>
      <c r="U7" s="43">
        <v>0.20833333333333334</v>
      </c>
      <c r="V7" s="43">
        <v>0.60606060606060608</v>
      </c>
      <c r="W7" s="43">
        <v>0.15384615384615385</v>
      </c>
      <c r="X7" s="43">
        <v>3.8461538461538464E-2</v>
      </c>
      <c r="Y7" s="43">
        <v>4.5454545454545456E-2</v>
      </c>
      <c r="Z7" s="43">
        <v>0</v>
      </c>
      <c r="AA7" s="43">
        <v>3.4482758620689655E-2</v>
      </c>
      <c r="AB7" s="43">
        <v>0.04</v>
      </c>
      <c r="AC7" s="43">
        <v>0.22222222222222221</v>
      </c>
      <c r="AD7" s="43">
        <v>0.08</v>
      </c>
      <c r="AE7" s="43">
        <v>7.1428571428571425E-2</v>
      </c>
      <c r="AF7" s="43">
        <v>0</v>
      </c>
      <c r="AG7" s="43">
        <v>0.14285714285714285</v>
      </c>
      <c r="AH7" s="43">
        <v>0</v>
      </c>
      <c r="AI7" s="43">
        <v>0.18518518518518517</v>
      </c>
      <c r="AJ7" s="43">
        <v>7.407407407407407E-2</v>
      </c>
      <c r="AK7" s="43">
        <v>4.1666666666666664E-2</v>
      </c>
      <c r="AL7" s="43">
        <v>0</v>
      </c>
      <c r="AM7" s="77">
        <v>0.17241379310344829</v>
      </c>
      <c r="AN7" s="43">
        <v>0.56000000000000005</v>
      </c>
      <c r="AO7" s="85">
        <f t="shared" si="0"/>
        <v>33</v>
      </c>
      <c r="AP7" s="40">
        <f t="shared" si="1"/>
        <v>2</v>
      </c>
      <c r="AQ7" s="38">
        <f t="shared" si="2"/>
        <v>2</v>
      </c>
    </row>
    <row r="8" spans="1:43" x14ac:dyDescent="0.35">
      <c r="A8" s="7" t="s">
        <v>108</v>
      </c>
      <c r="B8" s="43">
        <v>0.30769230769230771</v>
      </c>
      <c r="C8" s="43">
        <v>6.25E-2</v>
      </c>
      <c r="D8" s="43">
        <v>0.13793103448275862</v>
      </c>
      <c r="E8" s="43">
        <v>0.15384615384615385</v>
      </c>
      <c r="F8" s="43">
        <v>0.15384615384615385</v>
      </c>
      <c r="G8" s="43">
        <v>0</v>
      </c>
      <c r="H8" s="43">
        <v>0</v>
      </c>
      <c r="I8" s="43">
        <v>0.04</v>
      </c>
      <c r="J8" s="43">
        <v>0.14285714285714285</v>
      </c>
      <c r="K8" s="43">
        <v>0.61538461538461542</v>
      </c>
      <c r="L8" s="43">
        <v>0.15625</v>
      </c>
      <c r="M8" s="70">
        <v>0.33333333333333331</v>
      </c>
      <c r="N8" s="43">
        <v>0.27272727272727271</v>
      </c>
      <c r="O8" s="43">
        <v>0.39130434782608697</v>
      </c>
      <c r="P8" s="43">
        <v>0.18518518518518517</v>
      </c>
      <c r="Q8" s="43">
        <v>0.18518518518518517</v>
      </c>
      <c r="R8" s="43">
        <v>8.6956521739130432E-2</v>
      </c>
      <c r="S8" s="43">
        <v>0.20689655172413793</v>
      </c>
      <c r="T8" s="43">
        <v>0.17857142857142858</v>
      </c>
      <c r="U8" s="43">
        <v>0.16666666666666666</v>
      </c>
      <c r="V8" s="43">
        <v>0.15151515151515152</v>
      </c>
      <c r="W8" s="43">
        <v>0.19230769230769232</v>
      </c>
      <c r="X8" s="43">
        <v>0.34615384615384615</v>
      </c>
      <c r="Y8" s="43">
        <v>0.18181818181818182</v>
      </c>
      <c r="Z8" s="43">
        <v>0.17391304347826086</v>
      </c>
      <c r="AA8" s="43">
        <v>3.4482758620689655E-2</v>
      </c>
      <c r="AB8" s="43">
        <v>0.16</v>
      </c>
      <c r="AC8" s="43">
        <v>0</v>
      </c>
      <c r="AD8" s="43">
        <v>0.16</v>
      </c>
      <c r="AE8" s="43">
        <v>0.35714285714285715</v>
      </c>
      <c r="AF8" s="43">
        <v>3.8461538461538464E-2</v>
      </c>
      <c r="AG8" s="43">
        <v>0.32142857142857145</v>
      </c>
      <c r="AH8" s="43">
        <v>0.10714285714285714</v>
      </c>
      <c r="AI8" s="43">
        <v>0.29629629629629628</v>
      </c>
      <c r="AJ8" s="43">
        <v>0.44444444444444442</v>
      </c>
      <c r="AK8" s="43">
        <v>0.25</v>
      </c>
      <c r="AL8" s="43">
        <v>0.18181818181818182</v>
      </c>
      <c r="AM8" s="77">
        <v>0</v>
      </c>
      <c r="AN8" s="43">
        <v>0.08</v>
      </c>
      <c r="AO8" s="85">
        <f t="shared" si="0"/>
        <v>35</v>
      </c>
      <c r="AP8" s="40">
        <f t="shared" si="1"/>
        <v>1</v>
      </c>
      <c r="AQ8" s="38">
        <f t="shared" si="2"/>
        <v>11</v>
      </c>
    </row>
    <row r="9" spans="1:43" x14ac:dyDescent="0.35">
      <c r="A9" s="7" t="s">
        <v>109</v>
      </c>
      <c r="B9" s="43">
        <v>0.23076923076923078</v>
      </c>
      <c r="C9" s="43">
        <v>0.25</v>
      </c>
      <c r="D9" s="43">
        <v>0.17241379310344829</v>
      </c>
      <c r="E9" s="43">
        <v>0.34615384615384615</v>
      </c>
      <c r="F9" s="43">
        <v>0.23076923076923078</v>
      </c>
      <c r="G9" s="43">
        <v>0.26666666666666666</v>
      </c>
      <c r="H9" s="43">
        <v>0.14814814814814814</v>
      </c>
      <c r="I9" s="43">
        <v>0.04</v>
      </c>
      <c r="J9" s="43">
        <v>9.5238095238095233E-2</v>
      </c>
      <c r="K9" s="43">
        <v>0.23076923076923078</v>
      </c>
      <c r="L9" s="43">
        <v>6.25E-2</v>
      </c>
      <c r="M9" s="70">
        <v>0.25925925925925924</v>
      </c>
      <c r="N9" s="43">
        <v>0.22727272727272727</v>
      </c>
      <c r="O9" s="43">
        <v>0.2608695652173913</v>
      </c>
      <c r="P9" s="43">
        <v>0.22222222222222221</v>
      </c>
      <c r="Q9" s="43">
        <v>0.14814814814814814</v>
      </c>
      <c r="R9" s="43">
        <v>0.13043478260869565</v>
      </c>
      <c r="S9" s="43">
        <v>0.13793103448275862</v>
      </c>
      <c r="T9" s="43">
        <v>0.14285714285714285</v>
      </c>
      <c r="U9" s="43">
        <v>8.3333333333333329E-2</v>
      </c>
      <c r="V9" s="43">
        <v>0.12121212121212122</v>
      </c>
      <c r="W9" s="43">
        <v>7.6923076923076927E-2</v>
      </c>
      <c r="X9" s="43">
        <v>0.15384615384615385</v>
      </c>
      <c r="Y9" s="43">
        <v>9.0909090909090912E-2</v>
      </c>
      <c r="Z9" s="43">
        <v>0.21739130434782608</v>
      </c>
      <c r="AA9" s="43">
        <v>0.31034482758620691</v>
      </c>
      <c r="AB9" s="43">
        <v>0.24</v>
      </c>
      <c r="AC9" s="43">
        <v>0.18518518518518517</v>
      </c>
      <c r="AD9" s="43">
        <v>0.12</v>
      </c>
      <c r="AE9" s="43">
        <v>0.17857142857142858</v>
      </c>
      <c r="AF9" s="43">
        <v>0.15384615384615385</v>
      </c>
      <c r="AG9" s="43">
        <v>0.14285714285714285</v>
      </c>
      <c r="AH9" s="43">
        <v>3.5714285714285712E-2</v>
      </c>
      <c r="AI9" s="43">
        <v>0.14814814814814814</v>
      </c>
      <c r="AJ9" s="43">
        <v>0.1111111111111111</v>
      </c>
      <c r="AK9" s="43">
        <v>0.125</v>
      </c>
      <c r="AL9" s="43">
        <v>4.5454545454545456E-2</v>
      </c>
      <c r="AM9" s="77">
        <v>0.13793103448275862</v>
      </c>
      <c r="AN9" s="43">
        <v>0.24</v>
      </c>
      <c r="AO9" s="85">
        <f t="shared" si="0"/>
        <v>39</v>
      </c>
      <c r="AP9" s="40">
        <f t="shared" si="1"/>
        <v>0</v>
      </c>
      <c r="AQ9" s="38">
        <f t="shared" si="2"/>
        <v>14</v>
      </c>
    </row>
    <row r="10" spans="1:43" x14ac:dyDescent="0.35">
      <c r="A10" s="7" t="s">
        <v>110</v>
      </c>
      <c r="B10" s="43">
        <v>0</v>
      </c>
      <c r="C10" s="43">
        <v>3.125E-2</v>
      </c>
      <c r="D10" s="43">
        <v>0</v>
      </c>
      <c r="E10" s="43">
        <v>0</v>
      </c>
      <c r="F10" s="43">
        <v>3.8461538461538464E-2</v>
      </c>
      <c r="G10" s="43">
        <v>0.1</v>
      </c>
      <c r="H10" s="43">
        <v>3.7037037037037035E-2</v>
      </c>
      <c r="I10" s="43">
        <v>0</v>
      </c>
      <c r="J10" s="43">
        <v>0</v>
      </c>
      <c r="K10" s="43">
        <v>3.8461538461538464E-2</v>
      </c>
      <c r="L10" s="43">
        <v>0</v>
      </c>
      <c r="M10" s="70">
        <v>0</v>
      </c>
      <c r="N10" s="43">
        <v>4.5454545454545456E-2</v>
      </c>
      <c r="O10" s="43">
        <v>0.2608695652173913</v>
      </c>
      <c r="P10" s="43">
        <v>3.7037037037037035E-2</v>
      </c>
      <c r="Q10" s="43">
        <v>0</v>
      </c>
      <c r="R10" s="43">
        <v>0</v>
      </c>
      <c r="S10" s="43">
        <v>0.10344827586206896</v>
      </c>
      <c r="T10" s="43">
        <v>0</v>
      </c>
      <c r="U10" s="43">
        <v>0</v>
      </c>
      <c r="V10" s="43">
        <v>9.0909090909090912E-2</v>
      </c>
      <c r="W10" s="43">
        <v>0</v>
      </c>
      <c r="X10" s="43">
        <v>3.8461538461538464E-2</v>
      </c>
      <c r="Y10" s="43">
        <v>4.5454545454545456E-2</v>
      </c>
      <c r="Z10" s="43">
        <v>0</v>
      </c>
      <c r="AA10" s="43">
        <v>3.4482758620689655E-2</v>
      </c>
      <c r="AB10" s="43">
        <v>0</v>
      </c>
      <c r="AC10" s="43">
        <v>0.1111111111111111</v>
      </c>
      <c r="AD10" s="43">
        <v>0</v>
      </c>
      <c r="AE10" s="43">
        <v>3.5714285714285712E-2</v>
      </c>
      <c r="AF10" s="43">
        <v>0.11538461538461539</v>
      </c>
      <c r="AG10" s="43">
        <v>0</v>
      </c>
      <c r="AH10" s="43">
        <v>0.10714285714285714</v>
      </c>
      <c r="AI10" s="43">
        <v>0</v>
      </c>
      <c r="AJ10" s="43">
        <v>3.7037037037037035E-2</v>
      </c>
      <c r="AK10" s="43">
        <v>4.1666666666666664E-2</v>
      </c>
      <c r="AL10" s="43">
        <v>0</v>
      </c>
      <c r="AM10" s="77">
        <v>6.8965517241379309E-2</v>
      </c>
      <c r="AN10" s="43">
        <v>0</v>
      </c>
      <c r="AO10" s="85">
        <f t="shared" si="0"/>
        <v>20</v>
      </c>
      <c r="AP10" s="40">
        <f t="shared" si="1"/>
        <v>0</v>
      </c>
      <c r="AQ10" s="38">
        <f t="shared" si="2"/>
        <v>1</v>
      </c>
    </row>
    <row r="11" spans="1:43" x14ac:dyDescent="0.35">
      <c r="A11" s="44" t="s">
        <v>111</v>
      </c>
      <c r="B11" s="45">
        <v>0</v>
      </c>
      <c r="C11" s="45">
        <v>0</v>
      </c>
      <c r="D11" s="45">
        <v>3.4482758620689655E-2</v>
      </c>
      <c r="E11" s="45">
        <v>0</v>
      </c>
      <c r="F11" s="45">
        <v>0</v>
      </c>
      <c r="G11" s="45">
        <v>0</v>
      </c>
      <c r="H11" s="45">
        <v>0</v>
      </c>
      <c r="I11" s="45">
        <v>0.04</v>
      </c>
      <c r="J11" s="45">
        <v>0</v>
      </c>
      <c r="K11" s="45">
        <v>7.6923076923076927E-2</v>
      </c>
      <c r="L11" s="45">
        <v>6.25E-2</v>
      </c>
      <c r="M11" s="71">
        <v>0.14814814814814814</v>
      </c>
      <c r="N11" s="45">
        <v>4.5454545454545456E-2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3.5714285714285712E-2</v>
      </c>
      <c r="U11" s="45">
        <v>8.3333333333333329E-2</v>
      </c>
      <c r="V11" s="45">
        <v>0</v>
      </c>
      <c r="W11" s="45">
        <v>3.8461538461538464E-2</v>
      </c>
      <c r="X11" s="45">
        <v>0</v>
      </c>
      <c r="Y11" s="45">
        <v>4.5454545454545456E-2</v>
      </c>
      <c r="Z11" s="45">
        <v>0</v>
      </c>
      <c r="AA11" s="45">
        <v>0</v>
      </c>
      <c r="AB11" s="45">
        <v>0</v>
      </c>
      <c r="AC11" s="45">
        <v>0</v>
      </c>
      <c r="AD11" s="45">
        <v>0.04</v>
      </c>
      <c r="AE11" s="45">
        <v>3.5714285714285712E-2</v>
      </c>
      <c r="AF11" s="45">
        <v>0</v>
      </c>
      <c r="AG11" s="45">
        <v>3.5714285714285712E-2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78">
        <v>0</v>
      </c>
      <c r="AN11" s="45">
        <v>0</v>
      </c>
      <c r="AO11" s="86">
        <f t="shared" si="0"/>
        <v>13</v>
      </c>
      <c r="AP11" s="46">
        <f t="shared" si="1"/>
        <v>0</v>
      </c>
      <c r="AQ11" s="47">
        <f t="shared" si="2"/>
        <v>0</v>
      </c>
    </row>
    <row r="12" spans="1:43" x14ac:dyDescent="0.35">
      <c r="A12" s="44" t="s">
        <v>112</v>
      </c>
      <c r="B12" s="45">
        <v>0</v>
      </c>
      <c r="C12" s="45">
        <v>0</v>
      </c>
      <c r="D12" s="45">
        <v>3.4482758620689655E-2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3.125E-2</v>
      </c>
      <c r="M12" s="71">
        <v>0.18518518518518517</v>
      </c>
      <c r="N12" s="45">
        <v>0</v>
      </c>
      <c r="O12" s="45">
        <v>0</v>
      </c>
      <c r="P12" s="45">
        <v>0</v>
      </c>
      <c r="Q12" s="45">
        <v>7.407407407407407E-2</v>
      </c>
      <c r="R12" s="45">
        <v>4.3478260869565216E-2</v>
      </c>
      <c r="S12" s="45">
        <v>6.8965517241379309E-2</v>
      </c>
      <c r="T12" s="45">
        <v>0</v>
      </c>
      <c r="U12" s="45">
        <v>8.3333333333333329E-2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3.5714285714285712E-2</v>
      </c>
      <c r="AF12" s="45">
        <v>0</v>
      </c>
      <c r="AG12" s="45">
        <v>0</v>
      </c>
      <c r="AH12" s="45">
        <v>0</v>
      </c>
      <c r="AI12" s="45">
        <v>0</v>
      </c>
      <c r="AJ12" s="45">
        <v>3.7037037037037035E-2</v>
      </c>
      <c r="AK12" s="45">
        <v>0</v>
      </c>
      <c r="AL12" s="45">
        <v>0</v>
      </c>
      <c r="AM12" s="78">
        <v>0</v>
      </c>
      <c r="AN12" s="45">
        <v>0</v>
      </c>
      <c r="AO12" s="86">
        <f t="shared" si="0"/>
        <v>9</v>
      </c>
      <c r="AP12" s="46">
        <f t="shared" si="1"/>
        <v>0</v>
      </c>
      <c r="AQ12" s="47">
        <f t="shared" si="2"/>
        <v>0</v>
      </c>
    </row>
    <row r="13" spans="1:43" x14ac:dyDescent="0.35">
      <c r="A13" s="7" t="s">
        <v>113</v>
      </c>
      <c r="B13" s="43">
        <v>0</v>
      </c>
      <c r="C13" s="43">
        <v>0</v>
      </c>
      <c r="D13" s="43">
        <v>3.4482758620689655E-2</v>
      </c>
      <c r="E13" s="43">
        <v>0</v>
      </c>
      <c r="F13" s="43">
        <v>0</v>
      </c>
      <c r="G13" s="43">
        <v>3.3333333333333333E-2</v>
      </c>
      <c r="H13" s="43">
        <v>0</v>
      </c>
      <c r="I13" s="43">
        <v>0.04</v>
      </c>
      <c r="J13" s="43">
        <v>0</v>
      </c>
      <c r="K13" s="43">
        <v>0</v>
      </c>
      <c r="L13" s="43">
        <v>0</v>
      </c>
      <c r="M13" s="70">
        <v>0</v>
      </c>
      <c r="N13" s="43">
        <v>0.31818181818181818</v>
      </c>
      <c r="O13" s="43">
        <v>0</v>
      </c>
      <c r="P13" s="43">
        <v>0</v>
      </c>
      <c r="Q13" s="43">
        <v>3.7037037037037035E-2</v>
      </c>
      <c r="R13" s="43">
        <v>0</v>
      </c>
      <c r="S13" s="43">
        <v>6.8965517241379309E-2</v>
      </c>
      <c r="T13" s="43">
        <v>0</v>
      </c>
      <c r="U13" s="43">
        <v>4.1666666666666664E-2</v>
      </c>
      <c r="V13" s="43">
        <v>0</v>
      </c>
      <c r="W13" s="43">
        <v>0</v>
      </c>
      <c r="X13" s="43">
        <v>3.8461538461538464E-2</v>
      </c>
      <c r="Y13" s="43">
        <v>0</v>
      </c>
      <c r="Z13" s="43">
        <v>0.47826086956521741</v>
      </c>
      <c r="AA13" s="43">
        <v>0</v>
      </c>
      <c r="AB13" s="43">
        <v>0</v>
      </c>
      <c r="AC13" s="43">
        <v>0</v>
      </c>
      <c r="AD13" s="43">
        <v>0</v>
      </c>
      <c r="AE13" s="43">
        <v>3.5714285714285712E-2</v>
      </c>
      <c r="AF13" s="43">
        <v>0</v>
      </c>
      <c r="AG13" s="43">
        <v>3.5714285714285712E-2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77">
        <v>3.4482758620689655E-2</v>
      </c>
      <c r="AN13" s="43">
        <v>0</v>
      </c>
      <c r="AO13" s="85">
        <f t="shared" si="0"/>
        <v>12</v>
      </c>
      <c r="AP13" s="40">
        <f t="shared" si="1"/>
        <v>0</v>
      </c>
      <c r="AQ13" s="38">
        <f t="shared" si="2"/>
        <v>2</v>
      </c>
    </row>
    <row r="14" spans="1:43" x14ac:dyDescent="0.35">
      <c r="A14" s="44" t="s">
        <v>114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4.7619047619047616E-2</v>
      </c>
      <c r="K14" s="45">
        <v>3.8461538461538464E-2</v>
      </c>
      <c r="L14" s="45">
        <v>0</v>
      </c>
      <c r="M14" s="71">
        <v>3.7037037037037035E-2</v>
      </c>
      <c r="N14" s="45">
        <v>9.0909090909090912E-2</v>
      </c>
      <c r="O14" s="45">
        <v>8.6956521739130432E-2</v>
      </c>
      <c r="P14" s="45">
        <v>0</v>
      </c>
      <c r="Q14" s="45">
        <v>0</v>
      </c>
      <c r="R14" s="45">
        <v>4.3478260869565216E-2</v>
      </c>
      <c r="S14" s="45">
        <v>0</v>
      </c>
      <c r="T14" s="45">
        <v>7.1428571428571425E-2</v>
      </c>
      <c r="U14" s="45">
        <v>0</v>
      </c>
      <c r="V14" s="45">
        <v>9.0909090909090912E-2</v>
      </c>
      <c r="W14" s="45">
        <v>0</v>
      </c>
      <c r="X14" s="45">
        <v>0</v>
      </c>
      <c r="Y14" s="45">
        <v>0</v>
      </c>
      <c r="Z14" s="45">
        <v>4.3478260869565216E-2</v>
      </c>
      <c r="AA14" s="45">
        <v>0</v>
      </c>
      <c r="AB14" s="45">
        <v>0</v>
      </c>
      <c r="AC14" s="45">
        <v>3.7037037037037035E-2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78">
        <v>6.8965517241379309E-2</v>
      </c>
      <c r="AN14" s="45">
        <v>0.16</v>
      </c>
      <c r="AO14" s="86">
        <f t="shared" si="0"/>
        <v>12</v>
      </c>
      <c r="AP14" s="46">
        <f t="shared" si="1"/>
        <v>0</v>
      </c>
      <c r="AQ14" s="47">
        <f t="shared" si="2"/>
        <v>0</v>
      </c>
    </row>
    <row r="15" spans="1:43" x14ac:dyDescent="0.35">
      <c r="A15" s="44" t="s">
        <v>115</v>
      </c>
      <c r="B15" s="45">
        <v>3.8461538461538464E-2</v>
      </c>
      <c r="C15" s="45">
        <v>3.125E-2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71">
        <v>3.7037037037037035E-2</v>
      </c>
      <c r="N15" s="45">
        <v>0.13636363636363635</v>
      </c>
      <c r="O15" s="45">
        <v>0</v>
      </c>
      <c r="P15" s="45">
        <v>0</v>
      </c>
      <c r="Q15" s="45">
        <v>0</v>
      </c>
      <c r="R15" s="45">
        <v>0</v>
      </c>
      <c r="S15" s="45">
        <v>3.4482758620689655E-2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4.3478260869565216E-2</v>
      </c>
      <c r="AA15" s="45">
        <v>0</v>
      </c>
      <c r="AB15" s="45">
        <v>0</v>
      </c>
      <c r="AC15" s="45">
        <v>0</v>
      </c>
      <c r="AD15" s="45">
        <v>0</v>
      </c>
      <c r="AE15" s="45">
        <v>3.5714285714285712E-2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0.13636363636363635</v>
      </c>
      <c r="AM15" s="78">
        <v>0</v>
      </c>
      <c r="AN15" s="45">
        <v>0</v>
      </c>
      <c r="AO15" s="86">
        <f t="shared" si="0"/>
        <v>8</v>
      </c>
      <c r="AP15" s="46">
        <f t="shared" si="1"/>
        <v>0</v>
      </c>
      <c r="AQ15" s="47">
        <f t="shared" si="2"/>
        <v>0</v>
      </c>
    </row>
    <row r="16" spans="1:43" x14ac:dyDescent="0.35">
      <c r="A16" s="7" t="s">
        <v>116</v>
      </c>
      <c r="B16" s="43">
        <v>7.6923076923076927E-2</v>
      </c>
      <c r="C16" s="43">
        <v>3.125E-2</v>
      </c>
      <c r="D16" s="43">
        <v>0.31034482758620691</v>
      </c>
      <c r="E16" s="43">
        <v>0.23076923076923078</v>
      </c>
      <c r="F16" s="43">
        <v>0.38461538461538464</v>
      </c>
      <c r="G16" s="43">
        <v>0.36666666666666664</v>
      </c>
      <c r="H16" s="43">
        <v>0.1111111111111111</v>
      </c>
      <c r="I16" s="43">
        <v>0.08</v>
      </c>
      <c r="J16" s="43">
        <v>9.5238095238095233E-2</v>
      </c>
      <c r="K16" s="43">
        <v>0</v>
      </c>
      <c r="L16" s="43">
        <v>6.25E-2</v>
      </c>
      <c r="M16" s="70">
        <v>3.7037037037037035E-2</v>
      </c>
      <c r="N16" s="43">
        <v>0.22727272727272727</v>
      </c>
      <c r="O16" s="43">
        <v>8.6956521739130432E-2</v>
      </c>
      <c r="P16" s="43">
        <v>0</v>
      </c>
      <c r="Q16" s="43">
        <v>0.1111111111111111</v>
      </c>
      <c r="R16" s="43">
        <v>4.3478260869565216E-2</v>
      </c>
      <c r="S16" s="43">
        <v>0.37931034482758619</v>
      </c>
      <c r="T16" s="43">
        <v>3.5714285714285712E-2</v>
      </c>
      <c r="U16" s="43">
        <v>0.125</v>
      </c>
      <c r="V16" s="43">
        <v>3.0303030303030304E-2</v>
      </c>
      <c r="W16" s="43">
        <v>0.11538461538461539</v>
      </c>
      <c r="X16" s="43">
        <v>0.11538461538461539</v>
      </c>
      <c r="Y16" s="43">
        <v>0</v>
      </c>
      <c r="Z16" s="43">
        <v>0.13043478260869565</v>
      </c>
      <c r="AA16" s="43">
        <v>3.4482758620689655E-2</v>
      </c>
      <c r="AB16" s="43">
        <v>0.12</v>
      </c>
      <c r="AC16" s="43">
        <v>0.25925925925925924</v>
      </c>
      <c r="AD16" s="43">
        <v>0.08</v>
      </c>
      <c r="AE16" s="43">
        <v>3.5714285714285712E-2</v>
      </c>
      <c r="AF16" s="43">
        <v>0.11538461538461539</v>
      </c>
      <c r="AG16" s="43">
        <v>0</v>
      </c>
      <c r="AH16" s="43">
        <v>0</v>
      </c>
      <c r="AI16" s="43">
        <v>0.1111111111111111</v>
      </c>
      <c r="AJ16" s="43">
        <v>3.7037037037037035E-2</v>
      </c>
      <c r="AK16" s="43">
        <v>8.3333333333333329E-2</v>
      </c>
      <c r="AL16" s="43">
        <v>9.0909090909090912E-2</v>
      </c>
      <c r="AM16" s="77">
        <v>6.8965517241379309E-2</v>
      </c>
      <c r="AN16" s="43">
        <v>0.12</v>
      </c>
      <c r="AO16" s="85">
        <f t="shared" si="0"/>
        <v>34</v>
      </c>
      <c r="AP16" s="40">
        <f t="shared" si="1"/>
        <v>0</v>
      </c>
      <c r="AQ16" s="38">
        <f t="shared" si="2"/>
        <v>7</v>
      </c>
    </row>
    <row r="17" spans="1:43" x14ac:dyDescent="0.35">
      <c r="A17" s="7" t="s">
        <v>117</v>
      </c>
      <c r="B17" s="43">
        <v>0.26923076923076922</v>
      </c>
      <c r="C17" s="43">
        <v>0.46875</v>
      </c>
      <c r="D17" s="43">
        <v>0.2413793103448276</v>
      </c>
      <c r="E17" s="43">
        <v>0.11538461538461539</v>
      </c>
      <c r="F17" s="43">
        <v>7.6923076923076927E-2</v>
      </c>
      <c r="G17" s="43">
        <v>0.13333333333333333</v>
      </c>
      <c r="H17" s="43">
        <v>0.22222222222222221</v>
      </c>
      <c r="I17" s="43">
        <v>0.12</v>
      </c>
      <c r="J17" s="43">
        <v>9.5238095238095233E-2</v>
      </c>
      <c r="K17" s="43">
        <v>0.11538461538461539</v>
      </c>
      <c r="L17" s="43">
        <v>9.375E-2</v>
      </c>
      <c r="M17" s="70">
        <v>0.14814814814814814</v>
      </c>
      <c r="N17" s="43">
        <v>4.5454545454545456E-2</v>
      </c>
      <c r="O17" s="43">
        <v>0.13043478260869565</v>
      </c>
      <c r="P17" s="43">
        <v>0.22222222222222221</v>
      </c>
      <c r="Q17" s="43">
        <v>0.14814814814814814</v>
      </c>
      <c r="R17" s="43">
        <v>0.17391304347826086</v>
      </c>
      <c r="S17" s="43">
        <v>0.10344827586206896</v>
      </c>
      <c r="T17" s="43">
        <v>7.1428571428571425E-2</v>
      </c>
      <c r="U17" s="43">
        <v>0</v>
      </c>
      <c r="V17" s="43">
        <v>0.21212121212121213</v>
      </c>
      <c r="W17" s="43">
        <v>7.6923076923076927E-2</v>
      </c>
      <c r="X17" s="43">
        <v>0.23076923076923078</v>
      </c>
      <c r="Y17" s="43">
        <v>9.0909090909090912E-2</v>
      </c>
      <c r="Z17" s="43">
        <v>0</v>
      </c>
      <c r="AA17" s="43">
        <v>0.7931034482758621</v>
      </c>
      <c r="AB17" s="43">
        <v>0.56000000000000005</v>
      </c>
      <c r="AC17" s="43">
        <v>0.14814814814814814</v>
      </c>
      <c r="AD17" s="43">
        <v>0.2</v>
      </c>
      <c r="AE17" s="43">
        <v>0.10714285714285714</v>
      </c>
      <c r="AF17" s="43">
        <v>7.6923076923076927E-2</v>
      </c>
      <c r="AG17" s="43">
        <v>0.2857142857142857</v>
      </c>
      <c r="AH17" s="43">
        <v>0</v>
      </c>
      <c r="AI17" s="43">
        <v>0.18518518518518517</v>
      </c>
      <c r="AJ17" s="43">
        <v>0.1111111111111111</v>
      </c>
      <c r="AK17" s="43">
        <v>0.20833333333333334</v>
      </c>
      <c r="AL17" s="43">
        <v>0.18181818181818182</v>
      </c>
      <c r="AM17" s="77">
        <v>3.4482758620689655E-2</v>
      </c>
      <c r="AN17" s="43">
        <v>0.04</v>
      </c>
      <c r="AO17" s="85">
        <f t="shared" si="0"/>
        <v>36</v>
      </c>
      <c r="AP17" s="40">
        <f t="shared" si="1"/>
        <v>2</v>
      </c>
      <c r="AQ17" s="38">
        <f t="shared" si="2"/>
        <v>10</v>
      </c>
    </row>
    <row r="18" spans="1:43" x14ac:dyDescent="0.35">
      <c r="A18" s="7" t="s">
        <v>118</v>
      </c>
      <c r="B18" s="43">
        <v>0.19230769230769232</v>
      </c>
      <c r="C18" s="43">
        <v>0.34375</v>
      </c>
      <c r="D18" s="43">
        <v>0.10344827586206896</v>
      </c>
      <c r="E18" s="43">
        <v>0.11538461538461539</v>
      </c>
      <c r="F18" s="43">
        <v>7.6923076923076927E-2</v>
      </c>
      <c r="G18" s="43">
        <v>6.6666666666666666E-2</v>
      </c>
      <c r="H18" s="43">
        <v>0.14814814814814814</v>
      </c>
      <c r="I18" s="43">
        <v>0.04</v>
      </c>
      <c r="J18" s="43">
        <v>4.7619047619047616E-2</v>
      </c>
      <c r="K18" s="43">
        <v>0.23076923076923078</v>
      </c>
      <c r="L18" s="43">
        <v>0.125</v>
      </c>
      <c r="M18" s="70">
        <v>0</v>
      </c>
      <c r="N18" s="43">
        <v>0</v>
      </c>
      <c r="O18" s="43">
        <v>4.3478260869565216E-2</v>
      </c>
      <c r="P18" s="43">
        <v>3.7037037037037035E-2</v>
      </c>
      <c r="Q18" s="43">
        <v>7.407407407407407E-2</v>
      </c>
      <c r="R18" s="43">
        <v>4.3478260869565216E-2</v>
      </c>
      <c r="S18" s="43">
        <v>0</v>
      </c>
      <c r="T18" s="43">
        <v>0.14285714285714285</v>
      </c>
      <c r="U18" s="43">
        <v>4.1666666666666664E-2</v>
      </c>
      <c r="V18" s="43">
        <v>0.12121212121212122</v>
      </c>
      <c r="W18" s="43">
        <v>3.8461538461538464E-2</v>
      </c>
      <c r="X18" s="43">
        <v>7.6923076923076927E-2</v>
      </c>
      <c r="Y18" s="43">
        <v>9.0909090909090912E-2</v>
      </c>
      <c r="Z18" s="43">
        <v>0</v>
      </c>
      <c r="AA18" s="43">
        <v>0.27586206896551724</v>
      </c>
      <c r="AB18" s="43">
        <v>0.28000000000000003</v>
      </c>
      <c r="AC18" s="43">
        <v>0.22222222222222221</v>
      </c>
      <c r="AD18" s="43">
        <v>0.24</v>
      </c>
      <c r="AE18" s="43">
        <v>3.5714285714285712E-2</v>
      </c>
      <c r="AF18" s="43">
        <v>7.6923076923076927E-2</v>
      </c>
      <c r="AG18" s="43">
        <v>0.14285714285714285</v>
      </c>
      <c r="AH18" s="43">
        <v>0</v>
      </c>
      <c r="AI18" s="43">
        <v>7.407407407407407E-2</v>
      </c>
      <c r="AJ18" s="43">
        <v>0.1111111111111111</v>
      </c>
      <c r="AK18" s="43">
        <v>0.125</v>
      </c>
      <c r="AL18" s="43">
        <v>9.0909090909090912E-2</v>
      </c>
      <c r="AM18" s="77">
        <v>0.13793103448275862</v>
      </c>
      <c r="AN18" s="43">
        <v>0.04</v>
      </c>
      <c r="AO18" s="85">
        <f t="shared" si="0"/>
        <v>34</v>
      </c>
      <c r="AP18" s="40">
        <f t="shared" si="1"/>
        <v>0</v>
      </c>
      <c r="AQ18" s="38">
        <f t="shared" si="2"/>
        <v>6</v>
      </c>
    </row>
    <row r="19" spans="1:43" x14ac:dyDescent="0.35">
      <c r="A19" s="7" t="s">
        <v>119</v>
      </c>
      <c r="B19" s="43">
        <v>0.19230769230769232</v>
      </c>
      <c r="C19" s="43">
        <v>0.40625</v>
      </c>
      <c r="D19" s="43">
        <v>0.2413793103448276</v>
      </c>
      <c r="E19" s="43">
        <v>0.30769230769230771</v>
      </c>
      <c r="F19" s="43">
        <v>7.6923076923076927E-2</v>
      </c>
      <c r="G19" s="43">
        <v>6.6666666666666666E-2</v>
      </c>
      <c r="H19" s="43">
        <v>0.25925925925925924</v>
      </c>
      <c r="I19" s="43">
        <v>0.04</v>
      </c>
      <c r="J19" s="43">
        <v>0.2857142857142857</v>
      </c>
      <c r="K19" s="43">
        <v>0.15384615384615385</v>
      </c>
      <c r="L19" s="43">
        <v>0.28125</v>
      </c>
      <c r="M19" s="70">
        <v>0.22222222222222221</v>
      </c>
      <c r="N19" s="43">
        <v>0.13636363636363635</v>
      </c>
      <c r="O19" s="43">
        <v>0.21739130434782608</v>
      </c>
      <c r="P19" s="43">
        <v>0.22222222222222221</v>
      </c>
      <c r="Q19" s="43">
        <v>0.18518518518518517</v>
      </c>
      <c r="R19" s="43">
        <v>0.43478260869565216</v>
      </c>
      <c r="S19" s="43">
        <v>0.41379310344827586</v>
      </c>
      <c r="T19" s="43">
        <v>0.4642857142857143</v>
      </c>
      <c r="U19" s="43">
        <v>8.3333333333333329E-2</v>
      </c>
      <c r="V19" s="43">
        <v>0.18181818181818182</v>
      </c>
      <c r="W19" s="43">
        <v>0.26923076923076922</v>
      </c>
      <c r="X19" s="43">
        <v>0.26923076923076922</v>
      </c>
      <c r="Y19" s="43">
        <v>0.27272727272727271</v>
      </c>
      <c r="Z19" s="43">
        <v>0</v>
      </c>
      <c r="AA19" s="43">
        <v>0.10344827586206896</v>
      </c>
      <c r="AB19" s="43">
        <v>0.12</v>
      </c>
      <c r="AC19" s="43">
        <v>0</v>
      </c>
      <c r="AD19" s="43">
        <v>0.2</v>
      </c>
      <c r="AE19" s="43">
        <v>0.39285714285714285</v>
      </c>
      <c r="AF19" s="43">
        <v>0.23076923076923078</v>
      </c>
      <c r="AG19" s="43">
        <v>0.32142857142857145</v>
      </c>
      <c r="AH19" s="43">
        <v>0.14285714285714285</v>
      </c>
      <c r="AI19" s="43">
        <v>0.25925925925925924</v>
      </c>
      <c r="AJ19" s="43">
        <v>0.18518518518518517</v>
      </c>
      <c r="AK19" s="43">
        <v>0.41666666666666669</v>
      </c>
      <c r="AL19" s="43">
        <v>0.18181818181818182</v>
      </c>
      <c r="AM19" s="77">
        <v>6.8965517241379309E-2</v>
      </c>
      <c r="AN19" s="43">
        <v>0.08</v>
      </c>
      <c r="AO19" s="85">
        <f t="shared" si="0"/>
        <v>37</v>
      </c>
      <c r="AP19" s="40">
        <f t="shared" si="1"/>
        <v>0</v>
      </c>
      <c r="AQ19" s="38">
        <f t="shared" si="2"/>
        <v>21</v>
      </c>
    </row>
    <row r="20" spans="1:43" x14ac:dyDescent="0.35">
      <c r="A20" s="7" t="s">
        <v>120</v>
      </c>
      <c r="B20" s="43">
        <v>0.11538461538461539</v>
      </c>
      <c r="C20" s="43">
        <v>3.125E-2</v>
      </c>
      <c r="D20" s="43">
        <v>0.34482758620689657</v>
      </c>
      <c r="E20" s="43">
        <v>0.34615384615384615</v>
      </c>
      <c r="F20" s="43">
        <v>0.19230769230769232</v>
      </c>
      <c r="G20" s="43">
        <v>3.3333333333333333E-2</v>
      </c>
      <c r="H20" s="43">
        <v>0.14814814814814814</v>
      </c>
      <c r="I20" s="43">
        <v>0.04</v>
      </c>
      <c r="J20" s="43">
        <v>0.5714285714285714</v>
      </c>
      <c r="K20" s="43">
        <v>0.11538461538461539</v>
      </c>
      <c r="L20" s="43">
        <v>0.15625</v>
      </c>
      <c r="M20" s="70">
        <v>7.407407407407407E-2</v>
      </c>
      <c r="N20" s="43">
        <v>0.18181818181818182</v>
      </c>
      <c r="O20" s="43">
        <v>8.6956521739130432E-2</v>
      </c>
      <c r="P20" s="43">
        <v>0.22222222222222221</v>
      </c>
      <c r="Q20" s="43">
        <v>0.25925925925925924</v>
      </c>
      <c r="R20" s="43">
        <v>0.43478260869565216</v>
      </c>
      <c r="S20" s="43">
        <v>0.20689655172413793</v>
      </c>
      <c r="T20" s="43">
        <v>0.32142857142857145</v>
      </c>
      <c r="U20" s="43">
        <v>8.3333333333333329E-2</v>
      </c>
      <c r="V20" s="43">
        <v>6.0606060606060608E-2</v>
      </c>
      <c r="W20" s="43">
        <v>0.19230769230769232</v>
      </c>
      <c r="X20" s="43">
        <v>0.30769230769230771</v>
      </c>
      <c r="Y20" s="43">
        <v>0.13636363636363635</v>
      </c>
      <c r="Z20" s="43">
        <v>0</v>
      </c>
      <c r="AA20" s="43">
        <v>3.4482758620689655E-2</v>
      </c>
      <c r="AB20" s="43">
        <v>0.24</v>
      </c>
      <c r="AC20" s="43">
        <v>0</v>
      </c>
      <c r="AD20" s="43">
        <v>0</v>
      </c>
      <c r="AE20" s="43">
        <v>0.21428571428571427</v>
      </c>
      <c r="AF20" s="43">
        <v>0.5</v>
      </c>
      <c r="AG20" s="43">
        <v>0.14285714285714285</v>
      </c>
      <c r="AH20" s="43">
        <v>0.10714285714285714</v>
      </c>
      <c r="AI20" s="43">
        <v>7.407407407407407E-2</v>
      </c>
      <c r="AJ20" s="43">
        <v>0.1111111111111111</v>
      </c>
      <c r="AK20" s="43">
        <v>0.20833333333333334</v>
      </c>
      <c r="AL20" s="43">
        <v>0.18181818181818182</v>
      </c>
      <c r="AM20" s="77">
        <v>3.4482758620689655E-2</v>
      </c>
      <c r="AN20" s="43">
        <v>0.04</v>
      </c>
      <c r="AO20" s="85">
        <f t="shared" si="0"/>
        <v>36</v>
      </c>
      <c r="AP20" s="40">
        <f t="shared" si="1"/>
        <v>2</v>
      </c>
      <c r="AQ20" s="38">
        <f t="shared" si="2"/>
        <v>11</v>
      </c>
    </row>
    <row r="21" spans="1:43" x14ac:dyDescent="0.35">
      <c r="A21" s="7" t="s">
        <v>121</v>
      </c>
      <c r="B21" s="43">
        <v>7.6923076923076927E-2</v>
      </c>
      <c r="C21" s="43">
        <v>6.25E-2</v>
      </c>
      <c r="D21" s="43">
        <v>3.4482758620689655E-2</v>
      </c>
      <c r="E21" s="43">
        <v>0</v>
      </c>
      <c r="F21" s="43">
        <v>7.6923076923076927E-2</v>
      </c>
      <c r="G21" s="43">
        <v>0.36666666666666664</v>
      </c>
      <c r="H21" s="43">
        <v>3.7037037037037035E-2</v>
      </c>
      <c r="I21" s="43">
        <v>0</v>
      </c>
      <c r="J21" s="43">
        <v>0</v>
      </c>
      <c r="K21" s="43">
        <v>0</v>
      </c>
      <c r="L21" s="43">
        <v>0</v>
      </c>
      <c r="M21" s="70">
        <v>3.7037037037037035E-2</v>
      </c>
      <c r="N21" s="43">
        <v>0</v>
      </c>
      <c r="O21" s="43">
        <v>4.3478260869565216E-2</v>
      </c>
      <c r="P21" s="43">
        <v>3.7037037037037035E-2</v>
      </c>
      <c r="Q21" s="43">
        <v>0.1111111111111111</v>
      </c>
      <c r="R21" s="43">
        <v>0</v>
      </c>
      <c r="S21" s="43">
        <v>0</v>
      </c>
      <c r="T21" s="43">
        <v>3.5714285714285712E-2</v>
      </c>
      <c r="U21" s="43">
        <v>0</v>
      </c>
      <c r="V21" s="43">
        <v>9.0909090909090912E-2</v>
      </c>
      <c r="W21" s="43">
        <v>7.6923076923076927E-2</v>
      </c>
      <c r="X21" s="43">
        <v>7.6923076923076927E-2</v>
      </c>
      <c r="Y21" s="43">
        <v>0</v>
      </c>
      <c r="Z21" s="43">
        <v>8.6956521739130432E-2</v>
      </c>
      <c r="AA21" s="43">
        <v>0.37931034482758619</v>
      </c>
      <c r="AB21" s="43">
        <v>0.12</v>
      </c>
      <c r="AC21" s="43">
        <v>0.40740740740740738</v>
      </c>
      <c r="AD21" s="43">
        <v>0.2</v>
      </c>
      <c r="AE21" s="43">
        <v>3.5714285714285712E-2</v>
      </c>
      <c r="AF21" s="43">
        <v>0.23076923076923078</v>
      </c>
      <c r="AG21" s="43">
        <v>0</v>
      </c>
      <c r="AH21" s="43">
        <v>0</v>
      </c>
      <c r="AI21" s="43">
        <v>0</v>
      </c>
      <c r="AJ21" s="43">
        <v>3.7037037037037035E-2</v>
      </c>
      <c r="AK21" s="43">
        <v>4.1666666666666664E-2</v>
      </c>
      <c r="AL21" s="43">
        <v>0</v>
      </c>
      <c r="AM21" s="77">
        <v>0.27586206896551724</v>
      </c>
      <c r="AN21" s="43">
        <v>0.16</v>
      </c>
      <c r="AO21" s="85">
        <f t="shared" si="0"/>
        <v>25</v>
      </c>
      <c r="AP21" s="40">
        <f t="shared" si="1"/>
        <v>0</v>
      </c>
      <c r="AQ21" s="38">
        <f t="shared" si="2"/>
        <v>6</v>
      </c>
    </row>
    <row r="22" spans="1:43" x14ac:dyDescent="0.35">
      <c r="A22" s="7" t="s">
        <v>122</v>
      </c>
      <c r="B22" s="43">
        <v>0.11538461538461539</v>
      </c>
      <c r="C22" s="43">
        <v>0.15625</v>
      </c>
      <c r="D22" s="43">
        <v>6.8965517241379309E-2</v>
      </c>
      <c r="E22" s="43">
        <v>0.23076923076923078</v>
      </c>
      <c r="F22" s="43">
        <v>0.11538461538461539</v>
      </c>
      <c r="G22" s="43">
        <v>0.33333333333333331</v>
      </c>
      <c r="H22" s="43">
        <v>7.407407407407407E-2</v>
      </c>
      <c r="I22" s="43">
        <v>0.08</v>
      </c>
      <c r="J22" s="43">
        <v>0</v>
      </c>
      <c r="K22" s="43">
        <v>0.30769230769230771</v>
      </c>
      <c r="L22" s="43">
        <v>0.15625</v>
      </c>
      <c r="M22" s="70">
        <v>0.14814814814814814</v>
      </c>
      <c r="N22" s="43">
        <v>0.18181818181818182</v>
      </c>
      <c r="O22" s="43">
        <v>0.34782608695652173</v>
      </c>
      <c r="P22" s="43">
        <v>0.29629629629629628</v>
      </c>
      <c r="Q22" s="43">
        <v>0.18518518518518517</v>
      </c>
      <c r="R22" s="43">
        <v>8.6956521739130432E-2</v>
      </c>
      <c r="S22" s="43">
        <v>0.13793103448275862</v>
      </c>
      <c r="T22" s="43">
        <v>3.5714285714285712E-2</v>
      </c>
      <c r="U22" s="43">
        <v>0.125</v>
      </c>
      <c r="V22" s="43">
        <v>0.12121212121212122</v>
      </c>
      <c r="W22" s="43">
        <v>0.15384615384615385</v>
      </c>
      <c r="X22" s="43">
        <v>0.15384615384615385</v>
      </c>
      <c r="Y22" s="43">
        <v>4.5454545454545456E-2</v>
      </c>
      <c r="Z22" s="43">
        <v>8.6956521739130432E-2</v>
      </c>
      <c r="AA22" s="43">
        <v>0.44827586206896552</v>
      </c>
      <c r="AB22" s="43">
        <v>0.16</v>
      </c>
      <c r="AC22" s="43">
        <v>0.29629629629629628</v>
      </c>
      <c r="AD22" s="43">
        <v>0.28000000000000003</v>
      </c>
      <c r="AE22" s="43">
        <v>0.14285714285714285</v>
      </c>
      <c r="AF22" s="43">
        <v>7.6923076923076927E-2</v>
      </c>
      <c r="AG22" s="43">
        <v>0.10714285714285714</v>
      </c>
      <c r="AH22" s="43">
        <v>0.14285714285714285</v>
      </c>
      <c r="AI22" s="43">
        <v>0.18518518518518517</v>
      </c>
      <c r="AJ22" s="43">
        <v>0.22222222222222221</v>
      </c>
      <c r="AK22" s="43">
        <v>0.33333333333333331</v>
      </c>
      <c r="AL22" s="43">
        <v>4.5454545454545456E-2</v>
      </c>
      <c r="AM22" s="77">
        <v>0.20689655172413793</v>
      </c>
      <c r="AN22" s="43">
        <v>0.08</v>
      </c>
      <c r="AO22" s="85">
        <f t="shared" si="0"/>
        <v>38</v>
      </c>
      <c r="AP22" s="40">
        <f t="shared" si="1"/>
        <v>0</v>
      </c>
      <c r="AQ22" s="38">
        <f t="shared" si="2"/>
        <v>11</v>
      </c>
    </row>
    <row r="23" spans="1:43" x14ac:dyDescent="0.35">
      <c r="A23" s="44" t="s">
        <v>123</v>
      </c>
      <c r="B23" s="45">
        <v>0</v>
      </c>
      <c r="C23" s="45">
        <v>0</v>
      </c>
      <c r="D23" s="45">
        <v>6.8965517241379309E-2</v>
      </c>
      <c r="E23" s="45">
        <v>0</v>
      </c>
      <c r="F23" s="45">
        <v>0</v>
      </c>
      <c r="G23" s="45">
        <v>3.3333333333333333E-2</v>
      </c>
      <c r="H23" s="45">
        <v>0</v>
      </c>
      <c r="I23" s="45">
        <v>0</v>
      </c>
      <c r="J23" s="45">
        <v>9.5238095238095233E-2</v>
      </c>
      <c r="K23" s="45">
        <v>0</v>
      </c>
      <c r="L23" s="45">
        <v>0</v>
      </c>
      <c r="M23" s="71">
        <v>0</v>
      </c>
      <c r="N23" s="45">
        <v>9.0909090909090912E-2</v>
      </c>
      <c r="O23" s="45">
        <v>0.13043478260869565</v>
      </c>
      <c r="P23" s="45">
        <v>3.7037037037037035E-2</v>
      </c>
      <c r="Q23" s="45">
        <v>0</v>
      </c>
      <c r="R23" s="45">
        <v>0</v>
      </c>
      <c r="S23" s="45">
        <v>6.8965517241379309E-2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4.3478260869565216E-2</v>
      </c>
      <c r="AA23" s="45">
        <v>0</v>
      </c>
      <c r="AB23" s="45">
        <v>0</v>
      </c>
      <c r="AC23" s="45">
        <v>7.407407407407407E-2</v>
      </c>
      <c r="AD23" s="45">
        <v>0</v>
      </c>
      <c r="AE23" s="45">
        <v>7.1428571428571425E-2</v>
      </c>
      <c r="AF23" s="45">
        <v>0</v>
      </c>
      <c r="AG23" s="45">
        <v>0</v>
      </c>
      <c r="AH23" s="45">
        <v>7.1428571428571425E-2</v>
      </c>
      <c r="AI23" s="45">
        <v>3.7037037037037035E-2</v>
      </c>
      <c r="AJ23" s="45">
        <v>3.7037037037037035E-2</v>
      </c>
      <c r="AK23" s="45">
        <v>0</v>
      </c>
      <c r="AL23" s="45">
        <v>0</v>
      </c>
      <c r="AM23" s="78">
        <v>6.8965517241379309E-2</v>
      </c>
      <c r="AN23" s="45">
        <v>0</v>
      </c>
      <c r="AO23" s="86">
        <f t="shared" si="0"/>
        <v>14</v>
      </c>
      <c r="AP23" s="46">
        <f t="shared" si="1"/>
        <v>0</v>
      </c>
      <c r="AQ23" s="47">
        <f t="shared" si="2"/>
        <v>0</v>
      </c>
    </row>
    <row r="24" spans="1:43" x14ac:dyDescent="0.35">
      <c r="A24" s="44" t="s">
        <v>124</v>
      </c>
      <c r="B24" s="45">
        <v>0</v>
      </c>
      <c r="C24" s="45">
        <v>3.125E-2</v>
      </c>
      <c r="D24" s="45">
        <v>3.4482758620689655E-2</v>
      </c>
      <c r="E24" s="45">
        <v>3.8461538461538464E-2</v>
      </c>
      <c r="F24" s="45">
        <v>0</v>
      </c>
      <c r="G24" s="45">
        <v>0</v>
      </c>
      <c r="H24" s="45">
        <v>0</v>
      </c>
      <c r="I24" s="45">
        <v>0.04</v>
      </c>
      <c r="J24" s="45">
        <v>0</v>
      </c>
      <c r="K24" s="45">
        <v>3.8461538461538464E-2</v>
      </c>
      <c r="L24" s="45">
        <v>6.25E-2</v>
      </c>
      <c r="M24" s="71">
        <v>0.18518518518518517</v>
      </c>
      <c r="N24" s="45">
        <v>4.5454545454545456E-2</v>
      </c>
      <c r="O24" s="45">
        <v>0</v>
      </c>
      <c r="P24" s="45">
        <v>0</v>
      </c>
      <c r="Q24" s="45">
        <v>3.7037037037037035E-2</v>
      </c>
      <c r="R24" s="45">
        <v>4.3478260869565216E-2</v>
      </c>
      <c r="S24" s="45">
        <v>0</v>
      </c>
      <c r="T24" s="45">
        <v>0.14285714285714285</v>
      </c>
      <c r="U24" s="45">
        <v>0.16666666666666666</v>
      </c>
      <c r="V24" s="45">
        <v>0</v>
      </c>
      <c r="W24" s="45">
        <v>3.8461538461538464E-2</v>
      </c>
      <c r="X24" s="45">
        <v>0</v>
      </c>
      <c r="Y24" s="45">
        <v>0</v>
      </c>
      <c r="Z24" s="45">
        <v>4.3478260869565216E-2</v>
      </c>
      <c r="AA24" s="45">
        <v>0</v>
      </c>
      <c r="AB24" s="45">
        <v>0</v>
      </c>
      <c r="AC24" s="45">
        <v>0</v>
      </c>
      <c r="AD24" s="45">
        <v>0.08</v>
      </c>
      <c r="AE24" s="45">
        <v>0</v>
      </c>
      <c r="AF24" s="45">
        <v>3.8461538461538464E-2</v>
      </c>
      <c r="AG24" s="45">
        <v>3.5714285714285712E-2</v>
      </c>
      <c r="AH24" s="45">
        <v>0</v>
      </c>
      <c r="AI24" s="45">
        <v>3.7037037037037035E-2</v>
      </c>
      <c r="AJ24" s="45">
        <v>0</v>
      </c>
      <c r="AK24" s="45">
        <v>0</v>
      </c>
      <c r="AL24" s="45">
        <v>0</v>
      </c>
      <c r="AM24" s="78">
        <v>3.4482758620689655E-2</v>
      </c>
      <c r="AN24" s="45">
        <v>0</v>
      </c>
      <c r="AO24" s="86">
        <f t="shared" si="0"/>
        <v>19</v>
      </c>
      <c r="AP24" s="46">
        <f t="shared" si="1"/>
        <v>0</v>
      </c>
      <c r="AQ24" s="47">
        <f t="shared" si="2"/>
        <v>0</v>
      </c>
    </row>
    <row r="25" spans="1:43" x14ac:dyDescent="0.35">
      <c r="A25" s="7" t="s">
        <v>125</v>
      </c>
      <c r="B25" s="43">
        <v>0</v>
      </c>
      <c r="C25" s="43">
        <v>0</v>
      </c>
      <c r="D25" s="43">
        <v>6.8965517241379309E-2</v>
      </c>
      <c r="E25" s="43">
        <v>7.6923076923076927E-2</v>
      </c>
      <c r="F25" s="43">
        <v>0.19230769230769232</v>
      </c>
      <c r="G25" s="43">
        <v>0.43333333333333335</v>
      </c>
      <c r="H25" s="43">
        <v>0.14814814814814814</v>
      </c>
      <c r="I25" s="43">
        <v>0.08</v>
      </c>
      <c r="J25" s="43">
        <v>4.7619047619047616E-2</v>
      </c>
      <c r="K25" s="43">
        <v>3.8461538461538464E-2</v>
      </c>
      <c r="L25" s="43">
        <v>0</v>
      </c>
      <c r="M25" s="70">
        <v>7.407407407407407E-2</v>
      </c>
      <c r="N25" s="43">
        <v>0.18181818181818182</v>
      </c>
      <c r="O25" s="43">
        <v>0.13043478260869565</v>
      </c>
      <c r="P25" s="43">
        <v>7.407407407407407E-2</v>
      </c>
      <c r="Q25" s="43">
        <v>7.407407407407407E-2</v>
      </c>
      <c r="R25" s="43">
        <v>0.13043478260869565</v>
      </c>
      <c r="S25" s="43">
        <v>3.4482758620689655E-2</v>
      </c>
      <c r="T25" s="43">
        <v>0.14285714285714285</v>
      </c>
      <c r="U25" s="43">
        <v>8.3333333333333329E-2</v>
      </c>
      <c r="V25" s="43">
        <v>0.42424242424242425</v>
      </c>
      <c r="W25" s="43">
        <v>0.11538461538461539</v>
      </c>
      <c r="X25" s="43">
        <v>0.11538461538461539</v>
      </c>
      <c r="Y25" s="43">
        <v>0.22727272727272727</v>
      </c>
      <c r="Z25" s="43">
        <v>4.3478260869565216E-2</v>
      </c>
      <c r="AA25" s="43">
        <v>0.13793103448275862</v>
      </c>
      <c r="AB25" s="43">
        <v>0.04</v>
      </c>
      <c r="AC25" s="43">
        <v>0.1111111111111111</v>
      </c>
      <c r="AD25" s="43">
        <v>0.04</v>
      </c>
      <c r="AE25" s="43">
        <v>7.1428571428571425E-2</v>
      </c>
      <c r="AF25" s="43">
        <v>0.73076923076923073</v>
      </c>
      <c r="AG25" s="43">
        <v>0</v>
      </c>
      <c r="AH25" s="43">
        <v>0.4642857142857143</v>
      </c>
      <c r="AI25" s="43">
        <v>0.1111111111111111</v>
      </c>
      <c r="AJ25" s="43">
        <v>0.1111111111111111</v>
      </c>
      <c r="AK25" s="43">
        <v>8.3333333333333329E-2</v>
      </c>
      <c r="AL25" s="43">
        <v>4.5454545454545456E-2</v>
      </c>
      <c r="AM25" s="77">
        <v>0.27586206896551724</v>
      </c>
      <c r="AN25" s="43">
        <v>0.16</v>
      </c>
      <c r="AO25" s="85">
        <f t="shared" si="0"/>
        <v>35</v>
      </c>
      <c r="AP25" s="40">
        <f t="shared" si="1"/>
        <v>1</v>
      </c>
      <c r="AQ25" s="38">
        <f t="shared" si="2"/>
        <v>5</v>
      </c>
    </row>
    <row r="26" spans="1:43" x14ac:dyDescent="0.35">
      <c r="A26" s="7" t="s">
        <v>126</v>
      </c>
      <c r="B26" s="43">
        <v>0.15384615384615385</v>
      </c>
      <c r="C26" s="43">
        <v>0.25</v>
      </c>
      <c r="D26" s="43">
        <v>0</v>
      </c>
      <c r="E26" s="43">
        <v>0</v>
      </c>
      <c r="F26" s="43">
        <v>3.8461538461538464E-2</v>
      </c>
      <c r="G26" s="43">
        <v>0</v>
      </c>
      <c r="H26" s="43">
        <v>3.7037037037037035E-2</v>
      </c>
      <c r="I26" s="43">
        <v>0.04</v>
      </c>
      <c r="J26" s="43">
        <v>4.7619047619047616E-2</v>
      </c>
      <c r="K26" s="43">
        <v>0.5</v>
      </c>
      <c r="L26" s="43">
        <v>0</v>
      </c>
      <c r="M26" s="70">
        <v>0.1111111111111111</v>
      </c>
      <c r="N26" s="43">
        <v>4.5454545454545456E-2</v>
      </c>
      <c r="O26" s="43">
        <v>8.6956521739130432E-2</v>
      </c>
      <c r="P26" s="43">
        <v>0</v>
      </c>
      <c r="Q26" s="43">
        <v>3.7037037037037035E-2</v>
      </c>
      <c r="R26" s="43">
        <v>4.3478260869565216E-2</v>
      </c>
      <c r="S26" s="43">
        <v>0</v>
      </c>
      <c r="T26" s="43">
        <v>0</v>
      </c>
      <c r="U26" s="43">
        <v>4.1666666666666664E-2</v>
      </c>
      <c r="V26" s="43">
        <v>3.0303030303030304E-2</v>
      </c>
      <c r="W26" s="43">
        <v>0.11538461538461539</v>
      </c>
      <c r="X26" s="43">
        <v>0</v>
      </c>
      <c r="Y26" s="43">
        <v>0</v>
      </c>
      <c r="Z26" s="43">
        <v>4.3478260869565216E-2</v>
      </c>
      <c r="AA26" s="43">
        <v>0.10344827586206896</v>
      </c>
      <c r="AB26" s="43">
        <v>0.12</v>
      </c>
      <c r="AC26" s="43">
        <v>7.407407407407407E-2</v>
      </c>
      <c r="AD26" s="43">
        <v>0.12</v>
      </c>
      <c r="AE26" s="43">
        <v>3.5714285714285712E-2</v>
      </c>
      <c r="AF26" s="43">
        <v>7.6923076923076927E-2</v>
      </c>
      <c r="AG26" s="43">
        <v>7.1428571428571425E-2</v>
      </c>
      <c r="AH26" s="43">
        <v>0.10714285714285714</v>
      </c>
      <c r="AI26" s="43">
        <v>0</v>
      </c>
      <c r="AJ26" s="43">
        <v>0.25925925925925924</v>
      </c>
      <c r="AK26" s="43">
        <v>8.3333333333333329E-2</v>
      </c>
      <c r="AL26" s="43">
        <v>0</v>
      </c>
      <c r="AM26" s="77">
        <v>0</v>
      </c>
      <c r="AN26" s="43">
        <v>0.04</v>
      </c>
      <c r="AO26" s="85">
        <f t="shared" si="0"/>
        <v>27</v>
      </c>
      <c r="AP26" s="40">
        <f t="shared" si="1"/>
        <v>1</v>
      </c>
      <c r="AQ26" s="38">
        <f t="shared" si="2"/>
        <v>2</v>
      </c>
    </row>
    <row r="27" spans="1:43" x14ac:dyDescent="0.35">
      <c r="A27" s="44" t="s">
        <v>127</v>
      </c>
      <c r="B27" s="45">
        <v>0</v>
      </c>
      <c r="C27" s="45">
        <v>0</v>
      </c>
      <c r="D27" s="45">
        <v>0</v>
      </c>
      <c r="E27" s="45">
        <v>0</v>
      </c>
      <c r="F27" s="45">
        <v>3.8461538461538464E-2</v>
      </c>
      <c r="G27" s="45">
        <v>3.3333333333333333E-2</v>
      </c>
      <c r="H27" s="45">
        <v>3.7037037037037035E-2</v>
      </c>
      <c r="I27" s="45">
        <v>0.04</v>
      </c>
      <c r="J27" s="45">
        <v>0</v>
      </c>
      <c r="K27" s="45">
        <v>3.8461538461538464E-2</v>
      </c>
      <c r="L27" s="45">
        <v>0</v>
      </c>
      <c r="M27" s="71">
        <v>3.7037037037037035E-2</v>
      </c>
      <c r="N27" s="45">
        <v>9.0909090909090912E-2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9.0909090909090912E-2</v>
      </c>
      <c r="W27" s="45">
        <v>0</v>
      </c>
      <c r="X27" s="45">
        <v>3.8461538461538464E-2</v>
      </c>
      <c r="Y27" s="45">
        <v>4.5454545454545456E-2</v>
      </c>
      <c r="Z27" s="45">
        <v>0</v>
      </c>
      <c r="AA27" s="45">
        <v>6.8965517241379309E-2</v>
      </c>
      <c r="AB27" s="45">
        <v>0.04</v>
      </c>
      <c r="AC27" s="45">
        <v>0</v>
      </c>
      <c r="AD27" s="45">
        <v>0</v>
      </c>
      <c r="AE27" s="45">
        <v>0</v>
      </c>
      <c r="AF27" s="45">
        <v>7.6923076923076927E-2</v>
      </c>
      <c r="AG27" s="45">
        <v>0</v>
      </c>
      <c r="AH27" s="45">
        <v>0</v>
      </c>
      <c r="AI27" s="45">
        <v>0</v>
      </c>
      <c r="AJ27" s="45">
        <v>3.7037037037037035E-2</v>
      </c>
      <c r="AK27" s="45">
        <v>0</v>
      </c>
      <c r="AL27" s="45">
        <v>0</v>
      </c>
      <c r="AM27" s="78">
        <v>3.4482758620689655E-2</v>
      </c>
      <c r="AN27" s="45">
        <v>0</v>
      </c>
      <c r="AO27" s="86">
        <f t="shared" si="0"/>
        <v>15</v>
      </c>
      <c r="AP27" s="46">
        <f t="shared" si="1"/>
        <v>0</v>
      </c>
      <c r="AQ27" s="47">
        <f t="shared" si="2"/>
        <v>0</v>
      </c>
    </row>
    <row r="28" spans="1:43" x14ac:dyDescent="0.35">
      <c r="A28" s="7" t="s">
        <v>128</v>
      </c>
      <c r="B28" s="43">
        <v>0</v>
      </c>
      <c r="C28" s="43">
        <v>6.25E-2</v>
      </c>
      <c r="D28" s="43">
        <v>6.8965517241379309E-2</v>
      </c>
      <c r="E28" s="43">
        <v>0</v>
      </c>
      <c r="F28" s="43">
        <v>0.11538461538461539</v>
      </c>
      <c r="G28" s="43">
        <v>6.6666666666666666E-2</v>
      </c>
      <c r="H28" s="43">
        <v>0.29629629629629628</v>
      </c>
      <c r="I28" s="43">
        <v>0</v>
      </c>
      <c r="J28" s="43">
        <v>0.14285714285714285</v>
      </c>
      <c r="K28" s="43">
        <v>0</v>
      </c>
      <c r="L28" s="43">
        <v>6.25E-2</v>
      </c>
      <c r="M28" s="70">
        <v>0.1111111111111111</v>
      </c>
      <c r="N28" s="43">
        <v>4.5454545454545456E-2</v>
      </c>
      <c r="O28" s="43">
        <v>0</v>
      </c>
      <c r="P28" s="43">
        <v>3.7037037037037035E-2</v>
      </c>
      <c r="Q28" s="43">
        <v>3.7037037037037035E-2</v>
      </c>
      <c r="R28" s="43">
        <v>8.6956521739130432E-2</v>
      </c>
      <c r="S28" s="43">
        <v>3.4482758620689655E-2</v>
      </c>
      <c r="T28" s="43">
        <v>7.1428571428571425E-2</v>
      </c>
      <c r="U28" s="43">
        <v>0.20833333333333334</v>
      </c>
      <c r="V28" s="43">
        <v>0.27272727272727271</v>
      </c>
      <c r="W28" s="43">
        <v>0</v>
      </c>
      <c r="X28" s="43">
        <v>0.15384615384615385</v>
      </c>
      <c r="Y28" s="43">
        <v>9.0909090909090912E-2</v>
      </c>
      <c r="Z28" s="43">
        <v>0</v>
      </c>
      <c r="AA28" s="43">
        <v>0</v>
      </c>
      <c r="AB28" s="43">
        <v>0</v>
      </c>
      <c r="AC28" s="43">
        <v>3.7037037037037035E-2</v>
      </c>
      <c r="AD28" s="43">
        <v>0.08</v>
      </c>
      <c r="AE28" s="43">
        <v>3.5714285714285712E-2</v>
      </c>
      <c r="AF28" s="43">
        <v>0.30769230769230771</v>
      </c>
      <c r="AG28" s="43">
        <v>0</v>
      </c>
      <c r="AH28" s="43">
        <v>7.1428571428571425E-2</v>
      </c>
      <c r="AI28" s="43">
        <v>0</v>
      </c>
      <c r="AJ28" s="43">
        <v>3.7037037037037035E-2</v>
      </c>
      <c r="AK28" s="43">
        <v>4.1666666666666664E-2</v>
      </c>
      <c r="AL28" s="43">
        <v>0</v>
      </c>
      <c r="AM28" s="77">
        <v>0.31034482758620691</v>
      </c>
      <c r="AN28" s="43">
        <v>0.6</v>
      </c>
      <c r="AO28" s="85">
        <f t="shared" si="0"/>
        <v>27</v>
      </c>
      <c r="AP28" s="40">
        <f t="shared" si="1"/>
        <v>1</v>
      </c>
      <c r="AQ28" s="38">
        <f t="shared" si="2"/>
        <v>5</v>
      </c>
    </row>
    <row r="29" spans="1:43" x14ac:dyDescent="0.35">
      <c r="A29" s="7" t="s">
        <v>129</v>
      </c>
      <c r="B29" s="43">
        <v>0</v>
      </c>
      <c r="C29" s="43">
        <v>3.125E-2</v>
      </c>
      <c r="D29" s="43">
        <v>3.4482758620689655E-2</v>
      </c>
      <c r="E29" s="43">
        <v>3.8461538461538464E-2</v>
      </c>
      <c r="F29" s="43">
        <v>7.6923076923076927E-2</v>
      </c>
      <c r="G29" s="43">
        <v>0.1</v>
      </c>
      <c r="H29" s="43">
        <v>0</v>
      </c>
      <c r="I29" s="43">
        <v>0.04</v>
      </c>
      <c r="J29" s="43">
        <v>0</v>
      </c>
      <c r="K29" s="43">
        <v>0</v>
      </c>
      <c r="L29" s="43">
        <v>0</v>
      </c>
      <c r="M29" s="70">
        <v>0.14814814814814814</v>
      </c>
      <c r="N29" s="43">
        <v>4.5454545454545456E-2</v>
      </c>
      <c r="O29" s="43">
        <v>0</v>
      </c>
      <c r="P29" s="43">
        <v>0</v>
      </c>
      <c r="Q29" s="43">
        <v>7.407407407407407E-2</v>
      </c>
      <c r="R29" s="43">
        <v>8.6956521739130432E-2</v>
      </c>
      <c r="S29" s="43">
        <v>3.4482758620689655E-2</v>
      </c>
      <c r="T29" s="43">
        <v>0</v>
      </c>
      <c r="U29" s="43">
        <v>4.1666666666666664E-2</v>
      </c>
      <c r="V29" s="43">
        <v>0.24242424242424243</v>
      </c>
      <c r="W29" s="43">
        <v>3.8461538461538464E-2</v>
      </c>
      <c r="X29" s="43">
        <v>7.6923076923076927E-2</v>
      </c>
      <c r="Y29" s="43">
        <v>4.5454545454545456E-2</v>
      </c>
      <c r="Z29" s="43">
        <v>0</v>
      </c>
      <c r="AA29" s="43">
        <v>0</v>
      </c>
      <c r="AB29" s="43">
        <v>0</v>
      </c>
      <c r="AC29" s="43">
        <v>7.407407407407407E-2</v>
      </c>
      <c r="AD29" s="43">
        <v>0</v>
      </c>
      <c r="AE29" s="43">
        <v>0</v>
      </c>
      <c r="AF29" s="43">
        <v>0.15384615384615385</v>
      </c>
      <c r="AG29" s="43">
        <v>3.5714285714285712E-2</v>
      </c>
      <c r="AH29" s="43">
        <v>3.5714285714285712E-2</v>
      </c>
      <c r="AI29" s="43">
        <v>3.7037037037037035E-2</v>
      </c>
      <c r="AJ29" s="43">
        <v>3.7037037037037035E-2</v>
      </c>
      <c r="AK29" s="43">
        <v>8.3333333333333329E-2</v>
      </c>
      <c r="AL29" s="43">
        <v>4.5454545454545456E-2</v>
      </c>
      <c r="AM29" s="77">
        <v>0.20689655172413793</v>
      </c>
      <c r="AN29" s="43">
        <v>0.4</v>
      </c>
      <c r="AO29" s="85">
        <f t="shared" si="0"/>
        <v>26</v>
      </c>
      <c r="AP29" s="40">
        <f t="shared" si="1"/>
        <v>0</v>
      </c>
      <c r="AQ29" s="38">
        <f t="shared" si="2"/>
        <v>3</v>
      </c>
    </row>
    <row r="30" spans="1:43" x14ac:dyDescent="0.35">
      <c r="A30" s="7" t="s">
        <v>130</v>
      </c>
      <c r="B30" s="43">
        <v>0</v>
      </c>
      <c r="C30" s="43">
        <v>0</v>
      </c>
      <c r="D30" s="43">
        <v>3.4482758620689655E-2</v>
      </c>
      <c r="E30" s="43">
        <v>0</v>
      </c>
      <c r="F30" s="43">
        <v>0</v>
      </c>
      <c r="G30" s="43">
        <v>0</v>
      </c>
      <c r="H30" s="43">
        <v>0</v>
      </c>
      <c r="I30" s="43">
        <v>0.16</v>
      </c>
      <c r="J30" s="43">
        <v>0</v>
      </c>
      <c r="K30" s="43">
        <v>0</v>
      </c>
      <c r="L30" s="43">
        <v>6.25E-2</v>
      </c>
      <c r="M30" s="70">
        <v>7.407407407407407E-2</v>
      </c>
      <c r="N30" s="43">
        <v>4.5454545454545456E-2</v>
      </c>
      <c r="O30" s="43">
        <v>0</v>
      </c>
      <c r="P30" s="43">
        <v>3.7037037037037035E-2</v>
      </c>
      <c r="Q30" s="43">
        <v>3.7037037037037035E-2</v>
      </c>
      <c r="R30" s="43">
        <v>8.6956521739130432E-2</v>
      </c>
      <c r="S30" s="43">
        <v>0</v>
      </c>
      <c r="T30" s="43">
        <v>7.1428571428571425E-2</v>
      </c>
      <c r="U30" s="43">
        <v>8.3333333333333329E-2</v>
      </c>
      <c r="V30" s="43">
        <v>3.0303030303030304E-2</v>
      </c>
      <c r="W30" s="43">
        <v>3.8461538461538464E-2</v>
      </c>
      <c r="X30" s="43">
        <v>0</v>
      </c>
      <c r="Y30" s="43">
        <v>0.22727272727272727</v>
      </c>
      <c r="Z30" s="43">
        <v>0</v>
      </c>
      <c r="AA30" s="43">
        <v>0</v>
      </c>
      <c r="AB30" s="43">
        <v>0</v>
      </c>
      <c r="AC30" s="43">
        <v>0</v>
      </c>
      <c r="AD30" s="43">
        <v>0.08</v>
      </c>
      <c r="AE30" s="43">
        <v>7.1428571428571425E-2</v>
      </c>
      <c r="AF30" s="43">
        <v>0</v>
      </c>
      <c r="AG30" s="43">
        <v>7.1428571428571425E-2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77">
        <v>0</v>
      </c>
      <c r="AN30" s="43">
        <v>0.04</v>
      </c>
      <c r="AO30" s="85">
        <f t="shared" si="0"/>
        <v>17</v>
      </c>
      <c r="AP30" s="40">
        <f t="shared" si="1"/>
        <v>0</v>
      </c>
      <c r="AQ30" s="38">
        <f t="shared" si="2"/>
        <v>1</v>
      </c>
    </row>
    <row r="31" spans="1:43" x14ac:dyDescent="0.35">
      <c r="A31" s="7" t="s">
        <v>131</v>
      </c>
      <c r="B31" s="43">
        <v>0.11538461538461539</v>
      </c>
      <c r="C31" s="43">
        <v>0.28125</v>
      </c>
      <c r="D31" s="43">
        <v>0.13793103448275862</v>
      </c>
      <c r="E31" s="43">
        <v>0.11538461538461539</v>
      </c>
      <c r="F31" s="43">
        <v>0</v>
      </c>
      <c r="G31" s="43">
        <v>0.13333333333333333</v>
      </c>
      <c r="H31" s="43">
        <v>0.33333333333333331</v>
      </c>
      <c r="I31" s="43">
        <v>0</v>
      </c>
      <c r="J31" s="43">
        <v>9.5238095238095233E-2</v>
      </c>
      <c r="K31" s="43">
        <v>3.8461538461538464E-2</v>
      </c>
      <c r="L31" s="43">
        <v>0</v>
      </c>
      <c r="M31" s="70">
        <v>3.7037037037037035E-2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3.4482758620689655E-2</v>
      </c>
      <c r="T31" s="43">
        <v>7.1428571428571425E-2</v>
      </c>
      <c r="U31" s="43">
        <v>0</v>
      </c>
      <c r="V31" s="43">
        <v>9.0909090909090912E-2</v>
      </c>
      <c r="W31" s="43">
        <v>3.8461538461538464E-2</v>
      </c>
      <c r="X31" s="43">
        <v>0.11538461538461539</v>
      </c>
      <c r="Y31" s="43">
        <v>0</v>
      </c>
      <c r="Z31" s="43">
        <v>4.3478260869565216E-2</v>
      </c>
      <c r="AA31" s="43">
        <v>0.58620689655172409</v>
      </c>
      <c r="AB31" s="43">
        <v>0.36</v>
      </c>
      <c r="AC31" s="43">
        <v>0.18518518518518517</v>
      </c>
      <c r="AD31" s="43">
        <v>0.2</v>
      </c>
      <c r="AE31" s="43">
        <v>3.5714285714285712E-2</v>
      </c>
      <c r="AF31" s="43">
        <v>7.6923076923076927E-2</v>
      </c>
      <c r="AG31" s="43">
        <v>0.14285714285714285</v>
      </c>
      <c r="AH31" s="43">
        <v>0</v>
      </c>
      <c r="AI31" s="43">
        <v>0</v>
      </c>
      <c r="AJ31" s="43">
        <v>3.7037037037037035E-2</v>
      </c>
      <c r="AK31" s="43">
        <v>4.1666666666666664E-2</v>
      </c>
      <c r="AL31" s="43">
        <v>0.27272727272727271</v>
      </c>
      <c r="AM31" s="77">
        <v>6.8965517241379309E-2</v>
      </c>
      <c r="AN31" s="43">
        <v>0</v>
      </c>
      <c r="AO31" s="85">
        <f t="shared" si="0"/>
        <v>26</v>
      </c>
      <c r="AP31" s="40">
        <f t="shared" si="1"/>
        <v>1</v>
      </c>
      <c r="AQ31" s="38">
        <f t="shared" si="2"/>
        <v>5</v>
      </c>
    </row>
    <row r="32" spans="1:43" x14ac:dyDescent="0.35">
      <c r="A32" s="7" t="s">
        <v>132</v>
      </c>
      <c r="B32" s="43">
        <v>0</v>
      </c>
      <c r="C32" s="43">
        <v>0</v>
      </c>
      <c r="D32" s="43">
        <v>6.8965517241379309E-2</v>
      </c>
      <c r="E32" s="43">
        <v>0</v>
      </c>
      <c r="F32" s="43">
        <v>3.8461538461538464E-2</v>
      </c>
      <c r="G32" s="43">
        <v>0</v>
      </c>
      <c r="H32" s="43">
        <v>0</v>
      </c>
      <c r="I32" s="43">
        <v>0.32</v>
      </c>
      <c r="J32" s="43">
        <v>0</v>
      </c>
      <c r="K32" s="43">
        <v>0.30769230769230771</v>
      </c>
      <c r="L32" s="43">
        <v>0</v>
      </c>
      <c r="M32" s="70">
        <v>0</v>
      </c>
      <c r="N32" s="43">
        <v>4.5454545454545456E-2</v>
      </c>
      <c r="O32" s="43">
        <v>4.3478260869565216E-2</v>
      </c>
      <c r="P32" s="43">
        <v>0</v>
      </c>
      <c r="Q32" s="43">
        <v>0</v>
      </c>
      <c r="R32" s="43">
        <v>0</v>
      </c>
      <c r="S32" s="43">
        <v>3.4482758620689655E-2</v>
      </c>
      <c r="T32" s="43">
        <v>0</v>
      </c>
      <c r="U32" s="43">
        <v>4.1666666666666664E-2</v>
      </c>
      <c r="V32" s="43">
        <v>0</v>
      </c>
      <c r="W32" s="43">
        <v>3.8461538461538464E-2</v>
      </c>
      <c r="X32" s="43">
        <v>3.8461538461538464E-2</v>
      </c>
      <c r="Y32" s="43">
        <v>0</v>
      </c>
      <c r="Z32" s="43">
        <v>0.2608695652173913</v>
      </c>
      <c r="AA32" s="43">
        <v>3.4482758620689655E-2</v>
      </c>
      <c r="AB32" s="43">
        <v>0</v>
      </c>
      <c r="AC32" s="43">
        <v>3.7037037037037035E-2</v>
      </c>
      <c r="AD32" s="43">
        <v>0.04</v>
      </c>
      <c r="AE32" s="43">
        <v>0</v>
      </c>
      <c r="AF32" s="43">
        <v>3.8461538461538464E-2</v>
      </c>
      <c r="AG32" s="43">
        <v>0</v>
      </c>
      <c r="AH32" s="43">
        <v>7.1428571428571425E-2</v>
      </c>
      <c r="AI32" s="43">
        <v>0</v>
      </c>
      <c r="AJ32" s="43">
        <v>0.1111111111111111</v>
      </c>
      <c r="AK32" s="43">
        <v>4.1666666666666664E-2</v>
      </c>
      <c r="AL32" s="43">
        <v>4.5454545454545456E-2</v>
      </c>
      <c r="AM32" s="77">
        <v>0</v>
      </c>
      <c r="AN32" s="43">
        <v>0</v>
      </c>
      <c r="AO32" s="85">
        <f t="shared" si="0"/>
        <v>19</v>
      </c>
      <c r="AP32" s="40">
        <f t="shared" si="1"/>
        <v>0</v>
      </c>
      <c r="AQ32" s="38">
        <f t="shared" si="2"/>
        <v>3</v>
      </c>
    </row>
    <row r="33" spans="1:43" x14ac:dyDescent="0.35">
      <c r="A33" s="7" t="s">
        <v>133</v>
      </c>
      <c r="B33" s="43">
        <v>0.11538461538461539</v>
      </c>
      <c r="C33" s="43">
        <v>0.3125</v>
      </c>
      <c r="D33" s="43">
        <v>0.10344827586206896</v>
      </c>
      <c r="E33" s="43">
        <v>0.11538461538461539</v>
      </c>
      <c r="F33" s="43">
        <v>0.11538461538461539</v>
      </c>
      <c r="G33" s="43">
        <v>3.3333333333333333E-2</v>
      </c>
      <c r="H33" s="43">
        <v>0.18518518518518517</v>
      </c>
      <c r="I33" s="43">
        <v>0</v>
      </c>
      <c r="J33" s="43">
        <v>4.7619047619047616E-2</v>
      </c>
      <c r="K33" s="43">
        <v>0</v>
      </c>
      <c r="L33" s="43">
        <v>0</v>
      </c>
      <c r="M33" s="70">
        <v>0</v>
      </c>
      <c r="N33" s="43">
        <v>0</v>
      </c>
      <c r="O33" s="43">
        <v>4.3478260869565216E-2</v>
      </c>
      <c r="P33" s="43">
        <v>3.7037037037037035E-2</v>
      </c>
      <c r="Q33" s="43">
        <v>0</v>
      </c>
      <c r="R33" s="43">
        <v>0.13043478260869565</v>
      </c>
      <c r="S33" s="43">
        <v>0</v>
      </c>
      <c r="T33" s="43">
        <v>3.5714285714285712E-2</v>
      </c>
      <c r="U33" s="43">
        <v>0</v>
      </c>
      <c r="V33" s="43">
        <v>3.0303030303030304E-2</v>
      </c>
      <c r="W33" s="43">
        <v>3.8461538461538464E-2</v>
      </c>
      <c r="X33" s="43">
        <v>0.15384615384615385</v>
      </c>
      <c r="Y33" s="43">
        <v>0</v>
      </c>
      <c r="Z33" s="43">
        <v>0</v>
      </c>
      <c r="AA33" s="43">
        <v>0.55172413793103448</v>
      </c>
      <c r="AB33" s="43">
        <v>0.16</v>
      </c>
      <c r="AC33" s="43">
        <v>3.7037037037037035E-2</v>
      </c>
      <c r="AD33" s="43">
        <v>0.08</v>
      </c>
      <c r="AE33" s="43">
        <v>7.1428571428571425E-2</v>
      </c>
      <c r="AF33" s="43">
        <v>3.8461538461538464E-2</v>
      </c>
      <c r="AG33" s="43">
        <v>7.1428571428571425E-2</v>
      </c>
      <c r="AH33" s="43">
        <v>3.5714285714285712E-2</v>
      </c>
      <c r="AI33" s="43">
        <v>0</v>
      </c>
      <c r="AJ33" s="43">
        <v>0</v>
      </c>
      <c r="AK33" s="43">
        <v>4.1666666666666664E-2</v>
      </c>
      <c r="AL33" s="43">
        <v>0.18181818181818182</v>
      </c>
      <c r="AM33" s="77">
        <v>6.8965517241379309E-2</v>
      </c>
      <c r="AN33" s="43">
        <v>0</v>
      </c>
      <c r="AO33" s="85">
        <f t="shared" si="0"/>
        <v>26</v>
      </c>
      <c r="AP33" s="40">
        <f t="shared" si="1"/>
        <v>1</v>
      </c>
      <c r="AQ33" s="38">
        <f t="shared" si="2"/>
        <v>1</v>
      </c>
    </row>
    <row r="34" spans="1:43" x14ac:dyDescent="0.35">
      <c r="A34" s="7" t="s">
        <v>134</v>
      </c>
      <c r="B34" s="43">
        <v>0.11538461538461539</v>
      </c>
      <c r="C34" s="43">
        <v>6.25E-2</v>
      </c>
      <c r="D34" s="43">
        <v>0.10344827586206896</v>
      </c>
      <c r="E34" s="43">
        <v>3.8461538461538464E-2</v>
      </c>
      <c r="F34" s="43">
        <v>3.8461538461538464E-2</v>
      </c>
      <c r="G34" s="43">
        <v>3.3333333333333333E-2</v>
      </c>
      <c r="H34" s="43">
        <v>7.407407407407407E-2</v>
      </c>
      <c r="I34" s="43">
        <v>0</v>
      </c>
      <c r="J34" s="43">
        <v>9.5238095238095233E-2</v>
      </c>
      <c r="K34" s="43">
        <v>0</v>
      </c>
      <c r="L34" s="43">
        <v>6.25E-2</v>
      </c>
      <c r="M34" s="70">
        <v>3.7037037037037035E-2</v>
      </c>
      <c r="N34" s="43">
        <v>0</v>
      </c>
      <c r="O34" s="43">
        <v>4.3478260869565216E-2</v>
      </c>
      <c r="P34" s="43">
        <v>3.7037037037037035E-2</v>
      </c>
      <c r="Q34" s="43">
        <v>7.407407407407407E-2</v>
      </c>
      <c r="R34" s="43">
        <v>0.21739130434782608</v>
      </c>
      <c r="S34" s="43">
        <v>3.4482758620689655E-2</v>
      </c>
      <c r="T34" s="43">
        <v>7.1428571428571425E-2</v>
      </c>
      <c r="U34" s="43">
        <v>4.1666666666666664E-2</v>
      </c>
      <c r="V34" s="43">
        <v>0.36363636363636365</v>
      </c>
      <c r="W34" s="43">
        <v>7.6923076923076927E-2</v>
      </c>
      <c r="X34" s="43">
        <v>3.8461538461538464E-2</v>
      </c>
      <c r="Y34" s="43">
        <v>4.5454545454545456E-2</v>
      </c>
      <c r="Z34" s="43">
        <v>0</v>
      </c>
      <c r="AA34" s="43">
        <v>0.10344827586206896</v>
      </c>
      <c r="AB34" s="43">
        <v>0.12</v>
      </c>
      <c r="AC34" s="43">
        <v>7.407407407407407E-2</v>
      </c>
      <c r="AD34" s="43">
        <v>0.08</v>
      </c>
      <c r="AE34" s="43">
        <v>7.1428571428571425E-2</v>
      </c>
      <c r="AF34" s="43">
        <v>7.6923076923076927E-2</v>
      </c>
      <c r="AG34" s="43">
        <v>0</v>
      </c>
      <c r="AH34" s="43">
        <v>3.5714285714285712E-2</v>
      </c>
      <c r="AI34" s="43">
        <v>7.407407407407407E-2</v>
      </c>
      <c r="AJ34" s="43">
        <v>0</v>
      </c>
      <c r="AK34" s="43">
        <v>4.1666666666666664E-2</v>
      </c>
      <c r="AL34" s="43">
        <v>4.5454545454545456E-2</v>
      </c>
      <c r="AM34" s="77">
        <v>0.10344827586206896</v>
      </c>
      <c r="AN34" s="43">
        <v>0.36</v>
      </c>
      <c r="AO34" s="85">
        <f t="shared" si="0"/>
        <v>33</v>
      </c>
      <c r="AP34" s="40">
        <f t="shared" si="1"/>
        <v>0</v>
      </c>
      <c r="AQ34" s="38">
        <f t="shared" si="2"/>
        <v>3</v>
      </c>
    </row>
    <row r="35" spans="1:43" x14ac:dyDescent="0.35">
      <c r="A35" s="7" t="s">
        <v>135</v>
      </c>
      <c r="B35" s="43">
        <v>0.11538461538461539</v>
      </c>
      <c r="C35" s="43">
        <v>0</v>
      </c>
      <c r="D35" s="43">
        <v>0.10344827586206896</v>
      </c>
      <c r="E35" s="43">
        <v>0.26923076923076922</v>
      </c>
      <c r="F35" s="43">
        <v>0.23076923076923078</v>
      </c>
      <c r="G35" s="43">
        <v>0.2</v>
      </c>
      <c r="H35" s="43">
        <v>7.407407407407407E-2</v>
      </c>
      <c r="I35" s="43">
        <v>0.08</v>
      </c>
      <c r="J35" s="43">
        <v>0</v>
      </c>
      <c r="K35" s="43">
        <v>0.11538461538461539</v>
      </c>
      <c r="L35" s="43">
        <v>0.125</v>
      </c>
      <c r="M35" s="70">
        <v>3.7037037037037035E-2</v>
      </c>
      <c r="N35" s="43">
        <v>9.0909090909090912E-2</v>
      </c>
      <c r="O35" s="43">
        <v>0.2608695652173913</v>
      </c>
      <c r="P35" s="43">
        <v>0.29629629629629628</v>
      </c>
      <c r="Q35" s="43">
        <v>0.22222222222222221</v>
      </c>
      <c r="R35" s="43">
        <v>0</v>
      </c>
      <c r="S35" s="43">
        <v>0.2413793103448276</v>
      </c>
      <c r="T35" s="43">
        <v>0.14285714285714285</v>
      </c>
      <c r="U35" s="43">
        <v>4.1666666666666664E-2</v>
      </c>
      <c r="V35" s="43">
        <v>0.18181818181818182</v>
      </c>
      <c r="W35" s="43">
        <v>0.53846153846153844</v>
      </c>
      <c r="X35" s="43">
        <v>0.19230769230769232</v>
      </c>
      <c r="Y35" s="43">
        <v>0.18181818181818182</v>
      </c>
      <c r="Z35" s="43">
        <v>4.3478260869565216E-2</v>
      </c>
      <c r="AA35" s="43">
        <v>0.10344827586206896</v>
      </c>
      <c r="AB35" s="43">
        <v>0.2</v>
      </c>
      <c r="AC35" s="43">
        <v>0.22222222222222221</v>
      </c>
      <c r="AD35" s="43">
        <v>0.08</v>
      </c>
      <c r="AE35" s="43">
        <v>0.10714285714285714</v>
      </c>
      <c r="AF35" s="43">
        <v>0.23076923076923078</v>
      </c>
      <c r="AG35" s="43">
        <v>0.10714285714285714</v>
      </c>
      <c r="AH35" s="43">
        <v>0.21428571428571427</v>
      </c>
      <c r="AI35" s="43">
        <v>0.18518518518518517</v>
      </c>
      <c r="AJ35" s="43">
        <v>0.22222222222222221</v>
      </c>
      <c r="AK35" s="43">
        <v>0.16666666666666666</v>
      </c>
      <c r="AL35" s="43">
        <v>4.5454545454545456E-2</v>
      </c>
      <c r="AM35" s="77">
        <v>0.2413793103448276</v>
      </c>
      <c r="AN35" s="43">
        <v>0.2</v>
      </c>
      <c r="AO35" s="85">
        <f t="shared" si="0"/>
        <v>36</v>
      </c>
      <c r="AP35" s="40">
        <f t="shared" si="1"/>
        <v>1</v>
      </c>
      <c r="AQ35" s="38">
        <f t="shared" si="2"/>
        <v>14</v>
      </c>
    </row>
    <row r="36" spans="1:43" x14ac:dyDescent="0.35">
      <c r="A36" s="7" t="s">
        <v>136</v>
      </c>
      <c r="B36" s="43">
        <v>0</v>
      </c>
      <c r="C36" s="43">
        <v>0</v>
      </c>
      <c r="D36" s="43">
        <v>0.13793103448275862</v>
      </c>
      <c r="E36" s="43">
        <v>0</v>
      </c>
      <c r="F36" s="43">
        <v>7.6923076923076927E-2</v>
      </c>
      <c r="G36" s="43">
        <v>3.3333333333333333E-2</v>
      </c>
      <c r="H36" s="43">
        <v>3.7037037037037035E-2</v>
      </c>
      <c r="I36" s="43">
        <v>0.28000000000000003</v>
      </c>
      <c r="J36" s="43">
        <v>0</v>
      </c>
      <c r="K36" s="43">
        <v>0</v>
      </c>
      <c r="L36" s="43">
        <v>0.1875</v>
      </c>
      <c r="M36" s="70">
        <v>0.14814814814814814</v>
      </c>
      <c r="N36" s="43">
        <v>0.13636363636363635</v>
      </c>
      <c r="O36" s="43">
        <v>0</v>
      </c>
      <c r="P36" s="43">
        <v>0</v>
      </c>
      <c r="Q36" s="43">
        <v>7.407407407407407E-2</v>
      </c>
      <c r="R36" s="43">
        <v>8.6956521739130432E-2</v>
      </c>
      <c r="S36" s="43">
        <v>0.10344827586206896</v>
      </c>
      <c r="T36" s="43">
        <v>0.10714285714285714</v>
      </c>
      <c r="U36" s="43">
        <v>0.20833333333333334</v>
      </c>
      <c r="V36" s="43">
        <v>0</v>
      </c>
      <c r="W36" s="43">
        <v>3.8461538461538464E-2</v>
      </c>
      <c r="X36" s="43">
        <v>3.8461538461538464E-2</v>
      </c>
      <c r="Y36" s="43">
        <v>0.18181818181818182</v>
      </c>
      <c r="Z36" s="43">
        <v>0.39130434782608697</v>
      </c>
      <c r="AA36" s="43">
        <v>3.4482758620689655E-2</v>
      </c>
      <c r="AB36" s="43">
        <v>0.04</v>
      </c>
      <c r="AC36" s="43">
        <v>3.7037037037037035E-2</v>
      </c>
      <c r="AD36" s="43">
        <v>0.12</v>
      </c>
      <c r="AE36" s="43">
        <v>0</v>
      </c>
      <c r="AF36" s="43">
        <v>0</v>
      </c>
      <c r="AG36" s="43">
        <v>0</v>
      </c>
      <c r="AH36" s="43">
        <v>3.5714285714285712E-2</v>
      </c>
      <c r="AI36" s="43">
        <v>3.7037037037037035E-2</v>
      </c>
      <c r="AJ36" s="43">
        <v>0</v>
      </c>
      <c r="AK36" s="43">
        <v>8.3333333333333329E-2</v>
      </c>
      <c r="AL36" s="43">
        <v>0</v>
      </c>
      <c r="AM36" s="77">
        <v>3.4482758620689655E-2</v>
      </c>
      <c r="AN36" s="43">
        <v>0</v>
      </c>
      <c r="AO36" s="85">
        <f t="shared" si="0"/>
        <v>25</v>
      </c>
      <c r="AP36" s="40">
        <f t="shared" si="1"/>
        <v>0</v>
      </c>
      <c r="AQ36" s="38">
        <f t="shared" si="2"/>
        <v>3</v>
      </c>
    </row>
    <row r="37" spans="1:43" x14ac:dyDescent="0.35">
      <c r="A37" s="7" t="s">
        <v>137</v>
      </c>
      <c r="B37" s="43">
        <v>0.30769230769230771</v>
      </c>
      <c r="C37" s="43">
        <v>0.40625</v>
      </c>
      <c r="D37" s="43">
        <v>0.44827586206896552</v>
      </c>
      <c r="E37" s="43">
        <v>0.23076923076923078</v>
      </c>
      <c r="F37" s="43">
        <v>0.11538461538461539</v>
      </c>
      <c r="G37" s="43">
        <v>0.3</v>
      </c>
      <c r="H37" s="43">
        <v>0.14814814814814814</v>
      </c>
      <c r="I37" s="43">
        <v>0.12</v>
      </c>
      <c r="J37" s="43">
        <v>4.7619047619047616E-2</v>
      </c>
      <c r="K37" s="43">
        <v>0.15384615384615385</v>
      </c>
      <c r="L37" s="43">
        <v>0.375</v>
      </c>
      <c r="M37" s="70">
        <v>0.22222222222222221</v>
      </c>
      <c r="N37" s="43">
        <v>0.27272727272727271</v>
      </c>
      <c r="O37" s="43">
        <v>0.17391304347826086</v>
      </c>
      <c r="P37" s="43">
        <v>0.51851851851851849</v>
      </c>
      <c r="Q37" s="43">
        <v>0.37037037037037035</v>
      </c>
      <c r="R37" s="43">
        <v>0.47826086956521741</v>
      </c>
      <c r="S37" s="43">
        <v>0.20689655172413793</v>
      </c>
      <c r="T37" s="43">
        <v>0.17857142857142858</v>
      </c>
      <c r="U37" s="43">
        <v>0.25</v>
      </c>
      <c r="V37" s="43">
        <v>0.12121212121212122</v>
      </c>
      <c r="W37" s="43">
        <v>0.30769230769230771</v>
      </c>
      <c r="X37" s="43">
        <v>0.19230769230769232</v>
      </c>
      <c r="Y37" s="43">
        <v>0.40909090909090912</v>
      </c>
      <c r="Z37" s="43">
        <v>4.3478260869565216E-2</v>
      </c>
      <c r="AA37" s="43">
        <v>0.2413793103448276</v>
      </c>
      <c r="AB37" s="43">
        <v>0.4</v>
      </c>
      <c r="AC37" s="43">
        <v>0.29629629629629628</v>
      </c>
      <c r="AD37" s="43">
        <v>0.44</v>
      </c>
      <c r="AE37" s="43">
        <v>0.35714285714285715</v>
      </c>
      <c r="AF37" s="43">
        <v>0.30769230769230771</v>
      </c>
      <c r="AG37" s="43">
        <v>0.6428571428571429</v>
      </c>
      <c r="AH37" s="43">
        <v>0.6428571428571429</v>
      </c>
      <c r="AI37" s="43">
        <v>0.66666666666666663</v>
      </c>
      <c r="AJ37" s="43">
        <v>0.22222222222222221</v>
      </c>
      <c r="AK37" s="43">
        <v>0.625</v>
      </c>
      <c r="AL37" s="43">
        <v>0.22727272727272727</v>
      </c>
      <c r="AM37" s="77">
        <v>0.13793103448275862</v>
      </c>
      <c r="AN37" s="43">
        <v>0.08</v>
      </c>
      <c r="AO37" s="85">
        <f t="shared" si="0"/>
        <v>39</v>
      </c>
      <c r="AP37" s="40">
        <f t="shared" si="1"/>
        <v>5</v>
      </c>
      <c r="AQ37" s="38">
        <f t="shared" si="2"/>
        <v>22</v>
      </c>
    </row>
    <row r="38" spans="1:43" x14ac:dyDescent="0.35">
      <c r="A38" s="7" t="s">
        <v>138</v>
      </c>
      <c r="B38" s="43">
        <v>0.19230769230769232</v>
      </c>
      <c r="C38" s="43">
        <v>0.21875</v>
      </c>
      <c r="D38" s="43">
        <v>0.17241379310344829</v>
      </c>
      <c r="E38" s="43">
        <v>0.26923076923076922</v>
      </c>
      <c r="F38" s="43">
        <v>0.15384615384615385</v>
      </c>
      <c r="G38" s="43">
        <v>0.2</v>
      </c>
      <c r="H38" s="43">
        <v>0.1111111111111111</v>
      </c>
      <c r="I38" s="43">
        <v>0.08</v>
      </c>
      <c r="J38" s="43">
        <v>0</v>
      </c>
      <c r="K38" s="43">
        <v>3.8461538461538464E-2</v>
      </c>
      <c r="L38" s="43">
        <v>0.28125</v>
      </c>
      <c r="M38" s="70">
        <v>7.407407407407407E-2</v>
      </c>
      <c r="N38" s="43">
        <v>0.22727272727272727</v>
      </c>
      <c r="O38" s="43">
        <v>0.17391304347826086</v>
      </c>
      <c r="P38" s="43">
        <v>0.1111111111111111</v>
      </c>
      <c r="Q38" s="43">
        <v>0.29629629629629628</v>
      </c>
      <c r="R38" s="43">
        <v>0.13043478260869565</v>
      </c>
      <c r="S38" s="43">
        <v>0.10344827586206896</v>
      </c>
      <c r="T38" s="43">
        <v>7.1428571428571425E-2</v>
      </c>
      <c r="U38" s="43">
        <v>0.125</v>
      </c>
      <c r="V38" s="43">
        <v>6.0606060606060608E-2</v>
      </c>
      <c r="W38" s="43">
        <v>0.11538461538461539</v>
      </c>
      <c r="X38" s="43">
        <v>0.11538461538461539</v>
      </c>
      <c r="Y38" s="43">
        <v>9.0909090909090912E-2</v>
      </c>
      <c r="Z38" s="43">
        <v>0</v>
      </c>
      <c r="AA38" s="43">
        <v>0.10344827586206896</v>
      </c>
      <c r="AB38" s="43">
        <v>0.2</v>
      </c>
      <c r="AC38" s="43">
        <v>0.18518518518518517</v>
      </c>
      <c r="AD38" s="43">
        <v>0.24</v>
      </c>
      <c r="AE38" s="43">
        <v>0.21428571428571427</v>
      </c>
      <c r="AF38" s="43">
        <v>0.11538461538461539</v>
      </c>
      <c r="AG38" s="43">
        <v>0.42857142857142855</v>
      </c>
      <c r="AH38" s="43">
        <v>0.25</v>
      </c>
      <c r="AI38" s="43">
        <v>0.40740740740740738</v>
      </c>
      <c r="AJ38" s="43">
        <v>7.407407407407407E-2</v>
      </c>
      <c r="AK38" s="43">
        <v>0.125</v>
      </c>
      <c r="AL38" s="43">
        <v>9.0909090909090912E-2</v>
      </c>
      <c r="AM38" s="77">
        <v>0.13793103448275862</v>
      </c>
      <c r="AN38" s="43">
        <v>0</v>
      </c>
      <c r="AO38" s="85">
        <f t="shared" si="0"/>
        <v>36</v>
      </c>
      <c r="AP38" s="40">
        <f t="shared" si="1"/>
        <v>0</v>
      </c>
      <c r="AQ38" s="38">
        <f t="shared" si="2"/>
        <v>12</v>
      </c>
    </row>
    <row r="39" spans="1:43" x14ac:dyDescent="0.35">
      <c r="A39" s="7" t="s">
        <v>139</v>
      </c>
      <c r="B39" s="43">
        <v>7.6923076923076927E-2</v>
      </c>
      <c r="C39" s="43">
        <v>0</v>
      </c>
      <c r="D39" s="43">
        <v>0.2413793103448276</v>
      </c>
      <c r="E39" s="43">
        <v>3.8461538461538464E-2</v>
      </c>
      <c r="F39" s="43">
        <v>0</v>
      </c>
      <c r="G39" s="43">
        <v>3.3333333333333333E-2</v>
      </c>
      <c r="H39" s="43">
        <v>3.7037037037037035E-2</v>
      </c>
      <c r="I39" s="43">
        <v>0.12</v>
      </c>
      <c r="J39" s="43">
        <v>9.5238095238095233E-2</v>
      </c>
      <c r="K39" s="43">
        <v>0</v>
      </c>
      <c r="L39" s="43">
        <v>0.34375</v>
      </c>
      <c r="M39" s="70">
        <v>0</v>
      </c>
      <c r="N39" s="43">
        <v>0</v>
      </c>
      <c r="O39" s="43">
        <v>0</v>
      </c>
      <c r="P39" s="43">
        <v>3.7037037037037035E-2</v>
      </c>
      <c r="Q39" s="43">
        <v>7.407407407407407E-2</v>
      </c>
      <c r="R39" s="43">
        <v>0.13043478260869565</v>
      </c>
      <c r="S39" s="43">
        <v>0</v>
      </c>
      <c r="T39" s="43">
        <v>0.2857142857142857</v>
      </c>
      <c r="U39" s="43">
        <v>8.3333333333333329E-2</v>
      </c>
      <c r="V39" s="43">
        <v>0</v>
      </c>
      <c r="W39" s="43">
        <v>3.8461538461538464E-2</v>
      </c>
      <c r="X39" s="43">
        <v>7.6923076923076927E-2</v>
      </c>
      <c r="Y39" s="43">
        <v>0.27272727272727271</v>
      </c>
      <c r="Z39" s="43">
        <v>4.3478260869565216E-2</v>
      </c>
      <c r="AA39" s="43">
        <v>0</v>
      </c>
      <c r="AB39" s="43">
        <v>0.2</v>
      </c>
      <c r="AC39" s="43">
        <v>0</v>
      </c>
      <c r="AD39" s="43">
        <v>0.08</v>
      </c>
      <c r="AE39" s="43">
        <v>0</v>
      </c>
      <c r="AF39" s="43">
        <v>0</v>
      </c>
      <c r="AG39" s="43">
        <v>3.5714285714285712E-2</v>
      </c>
      <c r="AH39" s="43">
        <v>7.1428571428571425E-2</v>
      </c>
      <c r="AI39" s="43">
        <v>0</v>
      </c>
      <c r="AJ39" s="43">
        <v>7.407407407407407E-2</v>
      </c>
      <c r="AK39" s="43">
        <v>8.3333333333333329E-2</v>
      </c>
      <c r="AL39" s="43">
        <v>9.0909090909090912E-2</v>
      </c>
      <c r="AM39" s="77">
        <v>0</v>
      </c>
      <c r="AN39" s="43">
        <v>0</v>
      </c>
      <c r="AO39" s="85">
        <f t="shared" si="0"/>
        <v>24</v>
      </c>
      <c r="AP39" s="40">
        <f t="shared" si="1"/>
        <v>0</v>
      </c>
      <c r="AQ39" s="38">
        <f t="shared" si="2"/>
        <v>5</v>
      </c>
    </row>
    <row r="40" spans="1:43" x14ac:dyDescent="0.35">
      <c r="A40" s="7" t="s">
        <v>140</v>
      </c>
      <c r="B40" s="43">
        <v>0.26923076923076922</v>
      </c>
      <c r="C40" s="43">
        <v>0.375</v>
      </c>
      <c r="D40" s="43">
        <v>0.27586206896551724</v>
      </c>
      <c r="E40" s="43">
        <v>0.15384615384615385</v>
      </c>
      <c r="F40" s="43">
        <v>0.23076923076923078</v>
      </c>
      <c r="G40" s="43">
        <v>0.13333333333333333</v>
      </c>
      <c r="H40" s="43">
        <v>0.18518518518518517</v>
      </c>
      <c r="I40" s="43">
        <v>0.12</v>
      </c>
      <c r="J40" s="43">
        <v>0</v>
      </c>
      <c r="K40" s="43">
        <v>0.15384615384615385</v>
      </c>
      <c r="L40" s="43">
        <v>0.25</v>
      </c>
      <c r="M40" s="70">
        <v>0.22222222222222221</v>
      </c>
      <c r="N40" s="43">
        <v>0.13636363636363635</v>
      </c>
      <c r="O40" s="43">
        <v>0.21739130434782608</v>
      </c>
      <c r="P40" s="43">
        <v>0.22222222222222221</v>
      </c>
      <c r="Q40" s="43">
        <v>7.407407407407407E-2</v>
      </c>
      <c r="R40" s="43">
        <v>0.39130434782608697</v>
      </c>
      <c r="S40" s="43">
        <v>3.4482758620689655E-2</v>
      </c>
      <c r="T40" s="43">
        <v>0.14285714285714285</v>
      </c>
      <c r="U40" s="43">
        <v>0.16666666666666666</v>
      </c>
      <c r="V40" s="43">
        <v>0.18181818181818182</v>
      </c>
      <c r="W40" s="43">
        <v>0.19230769230769232</v>
      </c>
      <c r="X40" s="43">
        <v>0.15384615384615385</v>
      </c>
      <c r="Y40" s="43">
        <v>0.18181818181818182</v>
      </c>
      <c r="Z40" s="43">
        <v>0</v>
      </c>
      <c r="AA40" s="43">
        <v>6.8965517241379309E-2</v>
      </c>
      <c r="AB40" s="43">
        <v>0.28000000000000003</v>
      </c>
      <c r="AC40" s="43">
        <v>3.7037037037037035E-2</v>
      </c>
      <c r="AD40" s="43">
        <v>0.28000000000000003</v>
      </c>
      <c r="AE40" s="43">
        <v>0.14285714285714285</v>
      </c>
      <c r="AF40" s="43">
        <v>0</v>
      </c>
      <c r="AG40" s="43">
        <v>0.5714285714285714</v>
      </c>
      <c r="AH40" s="43">
        <v>0.2857142857142857</v>
      </c>
      <c r="AI40" s="43">
        <v>0.44444444444444442</v>
      </c>
      <c r="AJ40" s="43">
        <v>0.22222222222222221</v>
      </c>
      <c r="AK40" s="43">
        <v>0.29166666666666669</v>
      </c>
      <c r="AL40" s="43">
        <v>4.5454545454545456E-2</v>
      </c>
      <c r="AM40" s="77">
        <v>3.4482758620689655E-2</v>
      </c>
      <c r="AN40" s="43">
        <v>0.08</v>
      </c>
      <c r="AO40" s="85">
        <f t="shared" si="0"/>
        <v>36</v>
      </c>
      <c r="AP40" s="40">
        <f t="shared" si="1"/>
        <v>1</v>
      </c>
      <c r="AQ40" s="38">
        <f t="shared" si="2"/>
        <v>15</v>
      </c>
    </row>
    <row r="41" spans="1:43" x14ac:dyDescent="0.35">
      <c r="A41" s="7" t="s">
        <v>141</v>
      </c>
      <c r="B41" s="43">
        <v>0.11538461538461539</v>
      </c>
      <c r="C41" s="43">
        <v>3.125E-2</v>
      </c>
      <c r="D41" s="43">
        <v>6.8965517241379309E-2</v>
      </c>
      <c r="E41" s="43">
        <v>7.6923076923076927E-2</v>
      </c>
      <c r="F41" s="43">
        <v>0</v>
      </c>
      <c r="G41" s="43">
        <v>3.3333333333333333E-2</v>
      </c>
      <c r="H41" s="43">
        <v>7.407407407407407E-2</v>
      </c>
      <c r="I41" s="43">
        <v>0.04</v>
      </c>
      <c r="J41" s="43">
        <v>0.23809523809523808</v>
      </c>
      <c r="K41" s="43">
        <v>0</v>
      </c>
      <c r="L41" s="43">
        <v>3.125E-2</v>
      </c>
      <c r="M41" s="70">
        <v>3.7037037037037035E-2</v>
      </c>
      <c r="N41" s="43">
        <v>0</v>
      </c>
      <c r="O41" s="43">
        <v>0</v>
      </c>
      <c r="P41" s="43">
        <v>3.7037037037037035E-2</v>
      </c>
      <c r="Q41" s="43">
        <v>3.7037037037037035E-2</v>
      </c>
      <c r="R41" s="43">
        <v>0</v>
      </c>
      <c r="S41" s="43">
        <v>3.4482758620689655E-2</v>
      </c>
      <c r="T41" s="43">
        <v>3.5714285714285712E-2</v>
      </c>
      <c r="U41" s="43">
        <v>4.1666666666666664E-2</v>
      </c>
      <c r="V41" s="43">
        <v>0</v>
      </c>
      <c r="W41" s="43">
        <v>0</v>
      </c>
      <c r="X41" s="43">
        <v>3.8461538461538464E-2</v>
      </c>
      <c r="Y41" s="43">
        <v>0.13636363636363635</v>
      </c>
      <c r="Z41" s="43">
        <v>0</v>
      </c>
      <c r="AA41" s="43">
        <v>0</v>
      </c>
      <c r="AB41" s="43">
        <v>0</v>
      </c>
      <c r="AC41" s="43">
        <v>0</v>
      </c>
      <c r="AD41" s="43">
        <v>0.08</v>
      </c>
      <c r="AE41" s="43">
        <v>0</v>
      </c>
      <c r="AF41" s="43">
        <v>3.8461538461538464E-2</v>
      </c>
      <c r="AG41" s="43">
        <v>0</v>
      </c>
      <c r="AH41" s="43">
        <v>0</v>
      </c>
      <c r="AI41" s="43">
        <v>3.7037037037037035E-2</v>
      </c>
      <c r="AJ41" s="43">
        <v>0</v>
      </c>
      <c r="AK41" s="43">
        <v>4.1666666666666664E-2</v>
      </c>
      <c r="AL41" s="43">
        <v>0.5</v>
      </c>
      <c r="AM41" s="77">
        <v>3.4482758620689655E-2</v>
      </c>
      <c r="AN41" s="43">
        <v>0.04</v>
      </c>
      <c r="AO41" s="85">
        <f t="shared" si="0"/>
        <v>24</v>
      </c>
      <c r="AP41" s="40">
        <f t="shared" si="1"/>
        <v>1</v>
      </c>
      <c r="AQ41" s="38">
        <f t="shared" si="2"/>
        <v>1</v>
      </c>
    </row>
    <row r="42" spans="1:43" x14ac:dyDescent="0.35">
      <c r="A42" s="7" t="s">
        <v>142</v>
      </c>
      <c r="B42" s="43">
        <v>0.11538461538461539</v>
      </c>
      <c r="C42" s="43">
        <v>6.25E-2</v>
      </c>
      <c r="D42" s="43">
        <v>3.4482758620689655E-2</v>
      </c>
      <c r="E42" s="43">
        <v>0</v>
      </c>
      <c r="F42" s="43">
        <v>7.6923076923076927E-2</v>
      </c>
      <c r="G42" s="43">
        <v>0</v>
      </c>
      <c r="H42" s="43">
        <v>3.7037037037037035E-2</v>
      </c>
      <c r="I42" s="43">
        <v>0.2</v>
      </c>
      <c r="J42" s="43">
        <v>4.7619047619047616E-2</v>
      </c>
      <c r="K42" s="43">
        <v>0.23076923076923078</v>
      </c>
      <c r="L42" s="43">
        <v>0.28125</v>
      </c>
      <c r="M42" s="70">
        <v>0.40740740740740738</v>
      </c>
      <c r="N42" s="43">
        <v>0.13636363636363635</v>
      </c>
      <c r="O42" s="43">
        <v>8.6956521739130432E-2</v>
      </c>
      <c r="P42" s="43">
        <v>0.18518518518518517</v>
      </c>
      <c r="Q42" s="43">
        <v>0.1111111111111111</v>
      </c>
      <c r="R42" s="43">
        <v>0.13043478260869565</v>
      </c>
      <c r="S42" s="43">
        <v>3.4482758620689655E-2</v>
      </c>
      <c r="T42" s="43">
        <v>0.10714285714285714</v>
      </c>
      <c r="U42" s="43">
        <v>0.125</v>
      </c>
      <c r="V42" s="43">
        <v>0</v>
      </c>
      <c r="W42" s="43">
        <v>0.15384615384615385</v>
      </c>
      <c r="X42" s="43">
        <v>0.15384615384615385</v>
      </c>
      <c r="Y42" s="43">
        <v>0.45454545454545453</v>
      </c>
      <c r="Z42" s="43">
        <v>0.17391304347826086</v>
      </c>
      <c r="AA42" s="43">
        <v>0</v>
      </c>
      <c r="AB42" s="43">
        <v>0</v>
      </c>
      <c r="AC42" s="43">
        <v>0</v>
      </c>
      <c r="AD42" s="43">
        <v>0</v>
      </c>
      <c r="AE42" s="43">
        <v>0.10714285714285714</v>
      </c>
      <c r="AF42" s="43">
        <v>0</v>
      </c>
      <c r="AG42" s="43">
        <v>0.14285714285714285</v>
      </c>
      <c r="AH42" s="43">
        <v>0.17857142857142858</v>
      </c>
      <c r="AI42" s="43">
        <v>0.18518518518518517</v>
      </c>
      <c r="AJ42" s="43">
        <v>0.37037037037037035</v>
      </c>
      <c r="AK42" s="43">
        <v>0.25</v>
      </c>
      <c r="AL42" s="43">
        <v>0</v>
      </c>
      <c r="AM42" s="77">
        <v>6.8965517241379309E-2</v>
      </c>
      <c r="AN42" s="43">
        <v>0.08</v>
      </c>
      <c r="AO42" s="85">
        <f t="shared" si="0"/>
        <v>30</v>
      </c>
      <c r="AP42" s="40">
        <f t="shared" si="1"/>
        <v>0</v>
      </c>
      <c r="AQ42" s="38">
        <f t="shared" si="2"/>
        <v>7</v>
      </c>
    </row>
    <row r="43" spans="1:43" x14ac:dyDescent="0.35">
      <c r="A43" s="7" t="s">
        <v>143</v>
      </c>
      <c r="B43" s="43">
        <v>0.15384615384615385</v>
      </c>
      <c r="C43" s="43">
        <v>0.125</v>
      </c>
      <c r="D43" s="43">
        <v>3.4482758620689655E-2</v>
      </c>
      <c r="E43" s="43">
        <v>7.6923076923076927E-2</v>
      </c>
      <c r="F43" s="43">
        <v>0</v>
      </c>
      <c r="G43" s="43">
        <v>0</v>
      </c>
      <c r="H43" s="43">
        <v>0.18518518518518517</v>
      </c>
      <c r="I43" s="43">
        <v>0</v>
      </c>
      <c r="J43" s="43">
        <v>0.7142857142857143</v>
      </c>
      <c r="K43" s="43">
        <v>3.8461538461538464E-2</v>
      </c>
      <c r="L43" s="43">
        <v>0.28125</v>
      </c>
      <c r="M43" s="70">
        <v>0.1111111111111111</v>
      </c>
      <c r="N43" s="43">
        <v>9.0909090909090912E-2</v>
      </c>
      <c r="O43" s="43">
        <v>8.6956521739130432E-2</v>
      </c>
      <c r="P43" s="43">
        <v>0.1111111111111111</v>
      </c>
      <c r="Q43" s="43">
        <v>0.14814814814814814</v>
      </c>
      <c r="R43" s="43">
        <v>0.21739130434782608</v>
      </c>
      <c r="S43" s="43">
        <v>0.10344827586206896</v>
      </c>
      <c r="T43" s="43">
        <v>0.17857142857142858</v>
      </c>
      <c r="U43" s="43">
        <v>4.1666666666666664E-2</v>
      </c>
      <c r="V43" s="43">
        <v>9.0909090909090912E-2</v>
      </c>
      <c r="W43" s="43">
        <v>0.11538461538461539</v>
      </c>
      <c r="X43" s="43">
        <v>7.6923076923076927E-2</v>
      </c>
      <c r="Y43" s="43">
        <v>9.0909090909090912E-2</v>
      </c>
      <c r="Z43" s="43">
        <v>0</v>
      </c>
      <c r="AA43" s="43">
        <v>3.4482758620689655E-2</v>
      </c>
      <c r="AB43" s="43">
        <v>0</v>
      </c>
      <c r="AC43" s="43">
        <v>3.7037037037037035E-2</v>
      </c>
      <c r="AD43" s="43">
        <v>0.12</v>
      </c>
      <c r="AE43" s="43">
        <v>0</v>
      </c>
      <c r="AF43" s="43">
        <v>3.8461538461538464E-2</v>
      </c>
      <c r="AG43" s="43">
        <v>0.2857142857142857</v>
      </c>
      <c r="AH43" s="43">
        <v>3.5714285714285712E-2</v>
      </c>
      <c r="AI43" s="43">
        <v>3.7037037037037035E-2</v>
      </c>
      <c r="AJ43" s="43">
        <v>0</v>
      </c>
      <c r="AK43" s="43">
        <v>0.125</v>
      </c>
      <c r="AL43" s="43">
        <v>0.59090909090909094</v>
      </c>
      <c r="AM43" s="77">
        <v>3.4482758620689655E-2</v>
      </c>
      <c r="AN43" s="43">
        <v>0.04</v>
      </c>
      <c r="AO43" s="85">
        <f t="shared" si="0"/>
        <v>32</v>
      </c>
      <c r="AP43" s="40">
        <f t="shared" si="1"/>
        <v>2</v>
      </c>
      <c r="AQ43" s="38">
        <f t="shared" si="2"/>
        <v>3</v>
      </c>
    </row>
    <row r="44" spans="1:43" x14ac:dyDescent="0.35">
      <c r="A44" s="7" t="s">
        <v>144</v>
      </c>
      <c r="B44" s="43">
        <v>3.8461538461538464E-2</v>
      </c>
      <c r="C44" s="43">
        <v>0</v>
      </c>
      <c r="D44" s="43">
        <v>0</v>
      </c>
      <c r="E44" s="43">
        <v>3.8461538461538464E-2</v>
      </c>
      <c r="F44" s="43">
        <v>0</v>
      </c>
      <c r="G44" s="43">
        <v>3.3333333333333333E-2</v>
      </c>
      <c r="H44" s="43">
        <v>0</v>
      </c>
      <c r="I44" s="43">
        <v>0.32</v>
      </c>
      <c r="J44" s="43">
        <v>0</v>
      </c>
      <c r="K44" s="43">
        <v>0</v>
      </c>
      <c r="L44" s="43">
        <v>0</v>
      </c>
      <c r="M44" s="70">
        <v>7.407407407407407E-2</v>
      </c>
      <c r="N44" s="43">
        <v>0</v>
      </c>
      <c r="O44" s="43">
        <v>0</v>
      </c>
      <c r="P44" s="43">
        <v>0</v>
      </c>
      <c r="Q44" s="43">
        <v>3.7037037037037035E-2</v>
      </c>
      <c r="R44" s="43">
        <v>0</v>
      </c>
      <c r="S44" s="43">
        <v>0</v>
      </c>
      <c r="T44" s="43">
        <v>3.5714285714285712E-2</v>
      </c>
      <c r="U44" s="43">
        <v>8.3333333333333329E-2</v>
      </c>
      <c r="V44" s="43">
        <v>0</v>
      </c>
      <c r="W44" s="43">
        <v>0</v>
      </c>
      <c r="X44" s="43">
        <v>0</v>
      </c>
      <c r="Y44" s="43">
        <v>4.5454545454545456E-2</v>
      </c>
      <c r="Z44" s="43">
        <v>0.21739130434782608</v>
      </c>
      <c r="AA44" s="43">
        <v>0</v>
      </c>
      <c r="AB44" s="43">
        <v>0</v>
      </c>
      <c r="AC44" s="43">
        <v>0</v>
      </c>
      <c r="AD44" s="43">
        <v>0</v>
      </c>
      <c r="AE44" s="43">
        <v>0</v>
      </c>
      <c r="AF44" s="43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77">
        <v>3.4482758620689655E-2</v>
      </c>
      <c r="AN44" s="43">
        <v>0</v>
      </c>
      <c r="AO44" s="85">
        <f t="shared" si="0"/>
        <v>11</v>
      </c>
      <c r="AP44" s="40">
        <f t="shared" si="1"/>
        <v>0</v>
      </c>
      <c r="AQ44" s="38">
        <f t="shared" si="2"/>
        <v>2</v>
      </c>
    </row>
    <row r="45" spans="1:43" x14ac:dyDescent="0.35">
      <c r="A45" s="7" t="s">
        <v>145</v>
      </c>
      <c r="B45" s="43">
        <v>0</v>
      </c>
      <c r="C45" s="43">
        <v>6.25E-2</v>
      </c>
      <c r="D45" s="43">
        <v>0</v>
      </c>
      <c r="E45" s="43">
        <v>0</v>
      </c>
      <c r="F45" s="43">
        <v>0</v>
      </c>
      <c r="G45" s="43">
        <v>0.1</v>
      </c>
      <c r="H45" s="43">
        <v>0.1111111111111111</v>
      </c>
      <c r="I45" s="43">
        <v>0</v>
      </c>
      <c r="J45" s="43">
        <v>0</v>
      </c>
      <c r="K45" s="43">
        <v>0</v>
      </c>
      <c r="L45" s="43">
        <v>0</v>
      </c>
      <c r="M45" s="70">
        <v>0</v>
      </c>
      <c r="N45" s="43">
        <v>4.5454545454545456E-2</v>
      </c>
      <c r="O45" s="43">
        <v>0</v>
      </c>
      <c r="P45" s="43">
        <v>0</v>
      </c>
      <c r="Q45" s="43">
        <v>3.7037037037037035E-2</v>
      </c>
      <c r="R45" s="43">
        <v>0</v>
      </c>
      <c r="S45" s="43">
        <v>3.4482758620689655E-2</v>
      </c>
      <c r="T45" s="43">
        <v>7.1428571428571425E-2</v>
      </c>
      <c r="U45" s="43">
        <v>8.3333333333333329E-2</v>
      </c>
      <c r="V45" s="43">
        <v>6.0606060606060608E-2</v>
      </c>
      <c r="W45" s="43">
        <v>7.6923076923076927E-2</v>
      </c>
      <c r="X45" s="43">
        <v>0</v>
      </c>
      <c r="Y45" s="43">
        <v>9.0909090909090912E-2</v>
      </c>
      <c r="Z45" s="43">
        <v>0</v>
      </c>
      <c r="AA45" s="43">
        <v>0.10344827586206896</v>
      </c>
      <c r="AB45" s="43">
        <v>0</v>
      </c>
      <c r="AC45" s="43">
        <v>0.40740740740740738</v>
      </c>
      <c r="AD45" s="43">
        <v>0.4</v>
      </c>
      <c r="AE45" s="43">
        <v>0</v>
      </c>
      <c r="AF45" s="43">
        <v>0</v>
      </c>
      <c r="AG45" s="43">
        <v>0</v>
      </c>
      <c r="AH45" s="43">
        <v>3.5714285714285712E-2</v>
      </c>
      <c r="AI45" s="43">
        <v>0</v>
      </c>
      <c r="AJ45" s="43">
        <v>0</v>
      </c>
      <c r="AK45" s="43">
        <v>0</v>
      </c>
      <c r="AL45" s="43">
        <v>9.0909090909090912E-2</v>
      </c>
      <c r="AM45" s="77">
        <v>3.4482758620689655E-2</v>
      </c>
      <c r="AN45" s="43">
        <v>0</v>
      </c>
      <c r="AO45" s="85">
        <f t="shared" si="0"/>
        <v>17</v>
      </c>
      <c r="AP45" s="40">
        <f t="shared" si="1"/>
        <v>0</v>
      </c>
      <c r="AQ45" s="38">
        <f t="shared" si="2"/>
        <v>2</v>
      </c>
    </row>
    <row r="46" spans="1:43" x14ac:dyDescent="0.35">
      <c r="A46" s="7" t="s">
        <v>146</v>
      </c>
      <c r="B46" s="43">
        <v>0</v>
      </c>
      <c r="C46" s="43">
        <v>0</v>
      </c>
      <c r="D46" s="43">
        <v>6.8965517241379309E-2</v>
      </c>
      <c r="E46" s="43">
        <v>0</v>
      </c>
      <c r="F46" s="43">
        <v>3.8461538461538464E-2</v>
      </c>
      <c r="G46" s="43">
        <v>6.6666666666666666E-2</v>
      </c>
      <c r="H46" s="43">
        <v>0</v>
      </c>
      <c r="I46" s="43">
        <v>0.08</v>
      </c>
      <c r="J46" s="43">
        <v>0</v>
      </c>
      <c r="K46" s="43">
        <v>0</v>
      </c>
      <c r="L46" s="43">
        <v>9.375E-2</v>
      </c>
      <c r="M46" s="70">
        <v>0.14814814814814814</v>
      </c>
      <c r="N46" s="43">
        <v>4.5454545454545456E-2</v>
      </c>
      <c r="O46" s="43">
        <v>4.3478260869565216E-2</v>
      </c>
      <c r="P46" s="43">
        <v>0.1111111111111111</v>
      </c>
      <c r="Q46" s="43">
        <v>0.14814814814814814</v>
      </c>
      <c r="R46" s="43">
        <v>0.13043478260869565</v>
      </c>
      <c r="S46" s="43">
        <v>3.4482758620689655E-2</v>
      </c>
      <c r="T46" s="43">
        <v>0.32142857142857145</v>
      </c>
      <c r="U46" s="43">
        <v>0.125</v>
      </c>
      <c r="V46" s="43">
        <v>0</v>
      </c>
      <c r="W46" s="43">
        <v>3.8461538461538464E-2</v>
      </c>
      <c r="X46" s="43">
        <v>3.8461538461538464E-2</v>
      </c>
      <c r="Y46" s="43">
        <v>0.13636363636363635</v>
      </c>
      <c r="Z46" s="43">
        <v>0</v>
      </c>
      <c r="AA46" s="43">
        <v>0</v>
      </c>
      <c r="AB46" s="43">
        <v>0.04</v>
      </c>
      <c r="AC46" s="43">
        <v>3.7037037037037035E-2</v>
      </c>
      <c r="AD46" s="43">
        <v>0.12</v>
      </c>
      <c r="AE46" s="43">
        <v>7.1428571428571425E-2</v>
      </c>
      <c r="AF46" s="43">
        <v>0</v>
      </c>
      <c r="AG46" s="43">
        <v>3.5714285714285712E-2</v>
      </c>
      <c r="AH46" s="43">
        <v>3.5714285714285712E-2</v>
      </c>
      <c r="AI46" s="43">
        <v>3.7037037037037035E-2</v>
      </c>
      <c r="AJ46" s="43">
        <v>0</v>
      </c>
      <c r="AK46" s="43">
        <v>4.1666666666666664E-2</v>
      </c>
      <c r="AL46" s="43">
        <v>0</v>
      </c>
      <c r="AM46" s="77">
        <v>0</v>
      </c>
      <c r="AN46" s="43">
        <v>0</v>
      </c>
      <c r="AO46" s="85">
        <f t="shared" si="0"/>
        <v>25</v>
      </c>
      <c r="AP46" s="40">
        <f t="shared" si="1"/>
        <v>0</v>
      </c>
      <c r="AQ46" s="38">
        <f t="shared" si="2"/>
        <v>1</v>
      </c>
    </row>
    <row r="47" spans="1:43" x14ac:dyDescent="0.35">
      <c r="A47" s="7" t="s">
        <v>147</v>
      </c>
      <c r="B47" s="43">
        <v>0</v>
      </c>
      <c r="C47" s="43">
        <v>3.125E-2</v>
      </c>
      <c r="D47" s="43">
        <v>0.10344827586206896</v>
      </c>
      <c r="E47" s="43">
        <v>0.19230769230769232</v>
      </c>
      <c r="F47" s="43">
        <v>0.30769230769230771</v>
      </c>
      <c r="G47" s="43">
        <v>0.26666666666666666</v>
      </c>
      <c r="H47" s="43">
        <v>0.1111111111111111</v>
      </c>
      <c r="I47" s="43">
        <v>0.2</v>
      </c>
      <c r="J47" s="43">
        <v>0</v>
      </c>
      <c r="K47" s="43">
        <v>7.6923076923076927E-2</v>
      </c>
      <c r="L47" s="43">
        <v>0.125</v>
      </c>
      <c r="M47" s="70">
        <v>3.7037037037037035E-2</v>
      </c>
      <c r="N47" s="43">
        <v>0.13636363636363635</v>
      </c>
      <c r="O47" s="43">
        <v>4.3478260869565216E-2</v>
      </c>
      <c r="P47" s="43">
        <v>7.407407407407407E-2</v>
      </c>
      <c r="Q47" s="43">
        <v>0.18518518518518517</v>
      </c>
      <c r="R47" s="43">
        <v>0.13043478260869565</v>
      </c>
      <c r="S47" s="43">
        <v>3.4482758620689655E-2</v>
      </c>
      <c r="T47" s="43">
        <v>0</v>
      </c>
      <c r="U47" s="43">
        <v>0</v>
      </c>
      <c r="V47" s="43">
        <v>9.0909090909090912E-2</v>
      </c>
      <c r="W47" s="43">
        <v>0.11538461538461539</v>
      </c>
      <c r="X47" s="43">
        <v>3.8461538461538464E-2</v>
      </c>
      <c r="Y47" s="43">
        <v>0.13636363636363635</v>
      </c>
      <c r="Z47" s="43">
        <v>0</v>
      </c>
      <c r="AA47" s="43">
        <v>6.8965517241379309E-2</v>
      </c>
      <c r="AB47" s="43">
        <v>0.04</v>
      </c>
      <c r="AC47" s="43">
        <v>0.33333333333333331</v>
      </c>
      <c r="AD47" s="43">
        <v>0.12</v>
      </c>
      <c r="AE47" s="43">
        <v>3.5714285714285712E-2</v>
      </c>
      <c r="AF47" s="43">
        <v>3.8461538461538464E-2</v>
      </c>
      <c r="AG47" s="43">
        <v>7.1428571428571425E-2</v>
      </c>
      <c r="AH47" s="43">
        <v>0</v>
      </c>
      <c r="AI47" s="43">
        <v>7.407407407407407E-2</v>
      </c>
      <c r="AJ47" s="43">
        <v>0</v>
      </c>
      <c r="AK47" s="43">
        <v>8.3333333333333329E-2</v>
      </c>
      <c r="AL47" s="43">
        <v>4.5454545454545456E-2</v>
      </c>
      <c r="AM47" s="77">
        <v>0.13793103448275862</v>
      </c>
      <c r="AN47" s="43">
        <v>0</v>
      </c>
      <c r="AO47" s="85">
        <f t="shared" si="0"/>
        <v>31</v>
      </c>
      <c r="AP47" s="40">
        <f t="shared" si="1"/>
        <v>0</v>
      </c>
      <c r="AQ47" s="38">
        <f t="shared" si="2"/>
        <v>4</v>
      </c>
    </row>
    <row r="48" spans="1:43" x14ac:dyDescent="0.35">
      <c r="A48" s="7" t="s">
        <v>148</v>
      </c>
      <c r="B48" s="43">
        <v>0.26923076923076922</v>
      </c>
      <c r="C48" s="43">
        <v>6.25E-2</v>
      </c>
      <c r="D48" s="43">
        <v>6.8965517241379309E-2</v>
      </c>
      <c r="E48" s="43">
        <v>3.8461538461538464E-2</v>
      </c>
      <c r="F48" s="43">
        <v>3.8461538461538464E-2</v>
      </c>
      <c r="G48" s="43">
        <v>0</v>
      </c>
      <c r="H48" s="43">
        <v>0.29629629629629628</v>
      </c>
      <c r="I48" s="43">
        <v>0.04</v>
      </c>
      <c r="J48" s="43">
        <v>0.76190476190476186</v>
      </c>
      <c r="K48" s="43">
        <v>0</v>
      </c>
      <c r="L48" s="43">
        <v>9.375E-2</v>
      </c>
      <c r="M48" s="70">
        <v>0</v>
      </c>
      <c r="N48" s="43">
        <v>4.5454545454545456E-2</v>
      </c>
      <c r="O48" s="43">
        <v>0</v>
      </c>
      <c r="P48" s="43">
        <v>7.407407407407407E-2</v>
      </c>
      <c r="Q48" s="43">
        <v>7.407407407407407E-2</v>
      </c>
      <c r="R48" s="43">
        <v>8.6956521739130432E-2</v>
      </c>
      <c r="S48" s="43">
        <v>0.10344827586206896</v>
      </c>
      <c r="T48" s="43">
        <v>7.1428571428571425E-2</v>
      </c>
      <c r="U48" s="43">
        <v>0.125</v>
      </c>
      <c r="V48" s="43">
        <v>9.0909090909090912E-2</v>
      </c>
      <c r="W48" s="43">
        <v>7.6923076923076927E-2</v>
      </c>
      <c r="X48" s="43">
        <v>7.6923076923076927E-2</v>
      </c>
      <c r="Y48" s="43">
        <v>0.13636363636363635</v>
      </c>
      <c r="Z48" s="43">
        <v>0</v>
      </c>
      <c r="AA48" s="43">
        <v>0</v>
      </c>
      <c r="AB48" s="43">
        <v>0.04</v>
      </c>
      <c r="AC48" s="43">
        <v>3.7037037037037035E-2</v>
      </c>
      <c r="AD48" s="43">
        <v>0.08</v>
      </c>
      <c r="AE48" s="43">
        <v>3.5714285714285712E-2</v>
      </c>
      <c r="AF48" s="43">
        <v>3.8461538461538464E-2</v>
      </c>
      <c r="AG48" s="43">
        <v>0.14285714285714285</v>
      </c>
      <c r="AH48" s="43">
        <v>0</v>
      </c>
      <c r="AI48" s="43">
        <v>3.7037037037037035E-2</v>
      </c>
      <c r="AJ48" s="43">
        <v>3.7037037037037035E-2</v>
      </c>
      <c r="AK48" s="43">
        <v>0.125</v>
      </c>
      <c r="AL48" s="43">
        <v>0.40909090909090912</v>
      </c>
      <c r="AM48" s="77">
        <v>0</v>
      </c>
      <c r="AN48" s="43">
        <v>0.28000000000000003</v>
      </c>
      <c r="AO48" s="85">
        <f t="shared" si="0"/>
        <v>31</v>
      </c>
      <c r="AP48" s="40">
        <f t="shared" si="1"/>
        <v>1</v>
      </c>
      <c r="AQ48" s="38">
        <f t="shared" si="2"/>
        <v>4</v>
      </c>
    </row>
    <row r="49" spans="1:43" x14ac:dyDescent="0.35">
      <c r="A49" s="7" t="s">
        <v>149</v>
      </c>
      <c r="B49" s="43">
        <v>3.8461538461538464E-2</v>
      </c>
      <c r="C49" s="43">
        <v>0</v>
      </c>
      <c r="D49" s="43">
        <v>6.8965517241379309E-2</v>
      </c>
      <c r="E49" s="43">
        <v>0</v>
      </c>
      <c r="F49" s="43">
        <v>3.8461538461538464E-2</v>
      </c>
      <c r="G49" s="43">
        <v>0</v>
      </c>
      <c r="H49" s="43">
        <v>0</v>
      </c>
      <c r="I49" s="43">
        <v>0</v>
      </c>
      <c r="J49" s="43">
        <v>0</v>
      </c>
      <c r="K49" s="43">
        <v>0.19230769230769232</v>
      </c>
      <c r="L49" s="43">
        <v>3.125E-2</v>
      </c>
      <c r="M49" s="70">
        <v>0.14814814814814814</v>
      </c>
      <c r="N49" s="43">
        <v>9.0909090909090912E-2</v>
      </c>
      <c r="O49" s="43">
        <v>8.6956521739130432E-2</v>
      </c>
      <c r="P49" s="43">
        <v>3.7037037037037035E-2</v>
      </c>
      <c r="Q49" s="43">
        <v>3.7037037037037035E-2</v>
      </c>
      <c r="R49" s="43">
        <v>0</v>
      </c>
      <c r="S49" s="43">
        <v>0</v>
      </c>
      <c r="T49" s="43">
        <v>0.14285714285714285</v>
      </c>
      <c r="U49" s="43">
        <v>0.125</v>
      </c>
      <c r="V49" s="43">
        <v>0.12121212121212122</v>
      </c>
      <c r="W49" s="43">
        <v>7.6923076923076927E-2</v>
      </c>
      <c r="X49" s="43">
        <v>0.23076923076923078</v>
      </c>
      <c r="Y49" s="43">
        <v>0.27272727272727271</v>
      </c>
      <c r="Z49" s="43">
        <v>0.13043478260869565</v>
      </c>
      <c r="AA49" s="43">
        <v>0</v>
      </c>
      <c r="AB49" s="43">
        <v>0</v>
      </c>
      <c r="AC49" s="43">
        <v>0</v>
      </c>
      <c r="AD49" s="43">
        <v>0</v>
      </c>
      <c r="AE49" s="43">
        <v>0.10714285714285714</v>
      </c>
      <c r="AF49" s="43">
        <v>3.8461538461538464E-2</v>
      </c>
      <c r="AG49" s="43">
        <v>3.5714285714285712E-2</v>
      </c>
      <c r="AH49" s="43">
        <v>0.2857142857142857</v>
      </c>
      <c r="AI49" s="43">
        <v>7.407407407407407E-2</v>
      </c>
      <c r="AJ49" s="43">
        <v>0.25925925925925924</v>
      </c>
      <c r="AK49" s="43">
        <v>4.1666666666666664E-2</v>
      </c>
      <c r="AL49" s="43">
        <v>4.5454545454545456E-2</v>
      </c>
      <c r="AM49" s="77">
        <v>0.13793103448275862</v>
      </c>
      <c r="AN49" s="43">
        <v>0</v>
      </c>
      <c r="AO49" s="85">
        <f t="shared" si="0"/>
        <v>26</v>
      </c>
      <c r="AP49" s="40">
        <f t="shared" si="1"/>
        <v>0</v>
      </c>
      <c r="AQ49" s="38">
        <f t="shared" si="2"/>
        <v>4</v>
      </c>
    </row>
    <row r="50" spans="1:43" x14ac:dyDescent="0.35">
      <c r="A50" s="7" t="s">
        <v>150</v>
      </c>
      <c r="B50" s="43">
        <v>7.6923076923076927E-2</v>
      </c>
      <c r="C50" s="43">
        <v>3.125E-2</v>
      </c>
      <c r="D50" s="43">
        <v>0.13793103448275862</v>
      </c>
      <c r="E50" s="43">
        <v>7.6923076923076927E-2</v>
      </c>
      <c r="F50" s="43">
        <v>7.6923076923076927E-2</v>
      </c>
      <c r="G50" s="43">
        <v>0.2</v>
      </c>
      <c r="H50" s="43">
        <v>3.7037037037037035E-2</v>
      </c>
      <c r="I50" s="43">
        <v>0</v>
      </c>
      <c r="J50" s="43">
        <v>0</v>
      </c>
      <c r="K50" s="43">
        <v>0</v>
      </c>
      <c r="L50" s="43">
        <v>3.125E-2</v>
      </c>
      <c r="M50" s="70">
        <v>0</v>
      </c>
      <c r="N50" s="43">
        <v>0.13636363636363635</v>
      </c>
      <c r="O50" s="43">
        <v>0.52173913043478259</v>
      </c>
      <c r="P50" s="43">
        <v>3.7037037037037035E-2</v>
      </c>
      <c r="Q50" s="43">
        <v>0.1111111111111111</v>
      </c>
      <c r="R50" s="43">
        <v>8.6956521739130432E-2</v>
      </c>
      <c r="S50" s="43">
        <v>0.13793103448275862</v>
      </c>
      <c r="T50" s="43">
        <v>3.5714285714285712E-2</v>
      </c>
      <c r="U50" s="43">
        <v>8.3333333333333329E-2</v>
      </c>
      <c r="V50" s="43">
        <v>0.36363636363636365</v>
      </c>
      <c r="W50" s="43">
        <v>0.26923076923076922</v>
      </c>
      <c r="X50" s="43">
        <v>7.6923076923076927E-2</v>
      </c>
      <c r="Y50" s="43">
        <v>0</v>
      </c>
      <c r="Z50" s="43">
        <v>8.6956521739130432E-2</v>
      </c>
      <c r="AA50" s="43">
        <v>0.13793103448275862</v>
      </c>
      <c r="AB50" s="43">
        <v>0.04</v>
      </c>
      <c r="AC50" s="43">
        <v>0.1111111111111111</v>
      </c>
      <c r="AD50" s="43">
        <v>0.12</v>
      </c>
      <c r="AE50" s="43">
        <v>0.21428571428571427</v>
      </c>
      <c r="AF50" s="43">
        <v>0.15384615384615385</v>
      </c>
      <c r="AG50" s="43">
        <v>3.5714285714285712E-2</v>
      </c>
      <c r="AH50" s="43">
        <v>0.21428571428571427</v>
      </c>
      <c r="AI50" s="43">
        <v>0.22222222222222221</v>
      </c>
      <c r="AJ50" s="43">
        <v>0.14814814814814814</v>
      </c>
      <c r="AK50" s="43">
        <v>4.1666666666666664E-2</v>
      </c>
      <c r="AL50" s="43">
        <v>0</v>
      </c>
      <c r="AM50" s="77">
        <v>0.2413793103448276</v>
      </c>
      <c r="AN50" s="43">
        <v>0.28000000000000003</v>
      </c>
      <c r="AO50" s="85">
        <f t="shared" si="0"/>
        <v>33</v>
      </c>
      <c r="AP50" s="40">
        <f t="shared" si="1"/>
        <v>1</v>
      </c>
      <c r="AQ50" s="38">
        <f t="shared" si="2"/>
        <v>8</v>
      </c>
    </row>
    <row r="51" spans="1:43" x14ac:dyDescent="0.35">
      <c r="A51" s="7" t="s">
        <v>151</v>
      </c>
      <c r="B51" s="43">
        <v>0</v>
      </c>
      <c r="C51" s="43">
        <v>6.25E-2</v>
      </c>
      <c r="D51" s="43">
        <v>3.4482758620689655E-2</v>
      </c>
      <c r="E51" s="43">
        <v>0</v>
      </c>
      <c r="F51" s="43">
        <v>0</v>
      </c>
      <c r="G51" s="43">
        <v>0</v>
      </c>
      <c r="H51" s="43">
        <v>0</v>
      </c>
      <c r="I51" s="43">
        <v>0.24</v>
      </c>
      <c r="J51" s="43">
        <v>0</v>
      </c>
      <c r="K51" s="43">
        <v>0</v>
      </c>
      <c r="L51" s="43">
        <v>6.25E-2</v>
      </c>
      <c r="M51" s="70">
        <v>0.18518518518518517</v>
      </c>
      <c r="N51" s="43">
        <v>0</v>
      </c>
      <c r="O51" s="43">
        <v>0</v>
      </c>
      <c r="P51" s="43">
        <v>0</v>
      </c>
      <c r="Q51" s="43">
        <v>0</v>
      </c>
      <c r="R51" s="43">
        <v>4.3478260869565216E-2</v>
      </c>
      <c r="S51" s="43">
        <v>3.4482758620689655E-2</v>
      </c>
      <c r="T51" s="43">
        <v>7.1428571428571425E-2</v>
      </c>
      <c r="U51" s="43">
        <v>8.3333333333333329E-2</v>
      </c>
      <c r="V51" s="43">
        <v>0</v>
      </c>
      <c r="W51" s="43">
        <v>0</v>
      </c>
      <c r="X51" s="43">
        <v>0</v>
      </c>
      <c r="Y51" s="43">
        <v>0.13636363636363635</v>
      </c>
      <c r="Z51" s="43">
        <v>0.17391304347826086</v>
      </c>
      <c r="AA51" s="43">
        <v>0</v>
      </c>
      <c r="AB51" s="43">
        <v>0</v>
      </c>
      <c r="AC51" s="43">
        <v>0</v>
      </c>
      <c r="AD51" s="43">
        <v>0.08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77">
        <v>0</v>
      </c>
      <c r="AN51" s="43">
        <v>0.04</v>
      </c>
      <c r="AO51" s="85">
        <f t="shared" si="0"/>
        <v>13</v>
      </c>
      <c r="AP51" s="40">
        <f t="shared" si="1"/>
        <v>0</v>
      </c>
      <c r="AQ51" s="38">
        <f t="shared" si="2"/>
        <v>1</v>
      </c>
    </row>
    <row r="52" spans="1:43" x14ac:dyDescent="0.35">
      <c r="A52" s="7" t="s">
        <v>152</v>
      </c>
      <c r="B52" s="43">
        <v>3.8461538461538464E-2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0.47619047619047616</v>
      </c>
      <c r="K52" s="43">
        <v>0</v>
      </c>
      <c r="L52" s="43">
        <v>9.375E-2</v>
      </c>
      <c r="M52" s="70">
        <v>0</v>
      </c>
      <c r="N52" s="43">
        <v>0</v>
      </c>
      <c r="O52" s="43">
        <v>0</v>
      </c>
      <c r="P52" s="43">
        <v>7.407407407407407E-2</v>
      </c>
      <c r="Q52" s="43">
        <v>7.407407407407407E-2</v>
      </c>
      <c r="R52" s="43">
        <v>8.6956521739130432E-2</v>
      </c>
      <c r="S52" s="43">
        <v>3.4482758620689655E-2</v>
      </c>
      <c r="T52" s="43">
        <v>0</v>
      </c>
      <c r="U52" s="43">
        <v>4.1666666666666664E-2</v>
      </c>
      <c r="V52" s="43">
        <v>3.0303030303030304E-2</v>
      </c>
      <c r="W52" s="43">
        <v>0</v>
      </c>
      <c r="X52" s="43">
        <v>3.8461538461538464E-2</v>
      </c>
      <c r="Y52" s="43">
        <v>4.5454545454545456E-2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3.5714285714285712E-2</v>
      </c>
      <c r="AF52" s="43">
        <v>0</v>
      </c>
      <c r="AG52" s="43">
        <v>0</v>
      </c>
      <c r="AH52" s="43">
        <v>0</v>
      </c>
      <c r="AI52" s="43">
        <v>0</v>
      </c>
      <c r="AJ52" s="43">
        <v>3.7037037037037035E-2</v>
      </c>
      <c r="AK52" s="43">
        <v>0.125</v>
      </c>
      <c r="AL52" s="43">
        <v>0.54545454545454541</v>
      </c>
      <c r="AM52" s="77">
        <v>0</v>
      </c>
      <c r="AN52" s="43">
        <v>0.08</v>
      </c>
      <c r="AO52" s="85">
        <f t="shared" si="0"/>
        <v>16</v>
      </c>
      <c r="AP52" s="40">
        <f t="shared" si="1"/>
        <v>1</v>
      </c>
      <c r="AQ52" s="38">
        <f t="shared" si="2"/>
        <v>1</v>
      </c>
    </row>
    <row r="53" spans="1:43" x14ac:dyDescent="0.35">
      <c r="A53" s="7" t="s">
        <v>153</v>
      </c>
      <c r="B53" s="43">
        <v>0.30769230769230771</v>
      </c>
      <c r="C53" s="43">
        <v>3.125E-2</v>
      </c>
      <c r="D53" s="43">
        <v>0.2413793103448276</v>
      </c>
      <c r="E53" s="43">
        <v>0.73076923076923073</v>
      </c>
      <c r="F53" s="43">
        <v>0.26923076923076922</v>
      </c>
      <c r="G53" s="43">
        <v>0.4</v>
      </c>
      <c r="H53" s="43">
        <v>0.48148148148148145</v>
      </c>
      <c r="I53" s="43">
        <v>0.16</v>
      </c>
      <c r="J53" s="43">
        <v>0.14285714285714285</v>
      </c>
      <c r="K53" s="43">
        <v>0</v>
      </c>
      <c r="L53" s="43">
        <v>6.25E-2</v>
      </c>
      <c r="M53" s="70">
        <v>0</v>
      </c>
      <c r="N53" s="43">
        <v>0.22727272727272727</v>
      </c>
      <c r="O53" s="43">
        <v>0</v>
      </c>
      <c r="P53" s="43">
        <v>0.22222222222222221</v>
      </c>
      <c r="Q53" s="43">
        <v>0.14814814814814814</v>
      </c>
      <c r="R53" s="43">
        <v>0.17391304347826086</v>
      </c>
      <c r="S53" s="43">
        <v>0.44827586206896552</v>
      </c>
      <c r="T53" s="43">
        <v>0.17857142857142858</v>
      </c>
      <c r="U53" s="43">
        <v>4.1666666666666664E-2</v>
      </c>
      <c r="V53" s="43">
        <v>9.0909090909090912E-2</v>
      </c>
      <c r="W53" s="43">
        <v>0.23076923076923078</v>
      </c>
      <c r="X53" s="43">
        <v>0.15384615384615385</v>
      </c>
      <c r="Y53" s="43">
        <v>9.0909090909090912E-2</v>
      </c>
      <c r="Z53" s="43">
        <v>4.3478260869565216E-2</v>
      </c>
      <c r="AA53" s="43">
        <v>6.8965517241379309E-2</v>
      </c>
      <c r="AB53" s="43">
        <v>0.16</v>
      </c>
      <c r="AC53" s="43">
        <v>0.1111111111111111</v>
      </c>
      <c r="AD53" s="43">
        <v>0.28000000000000003</v>
      </c>
      <c r="AE53" s="43">
        <v>7.1428571428571425E-2</v>
      </c>
      <c r="AF53" s="43">
        <v>0</v>
      </c>
      <c r="AG53" s="43">
        <v>3.5714285714285712E-2</v>
      </c>
      <c r="AH53" s="43">
        <v>0</v>
      </c>
      <c r="AI53" s="43">
        <v>0.1111111111111111</v>
      </c>
      <c r="AJ53" s="43">
        <v>7.407407407407407E-2</v>
      </c>
      <c r="AK53" s="43">
        <v>0.16666666666666666</v>
      </c>
      <c r="AL53" s="43">
        <v>4.5454545454545456E-2</v>
      </c>
      <c r="AM53" s="77">
        <v>0.10344827586206896</v>
      </c>
      <c r="AN53" s="43">
        <v>0</v>
      </c>
      <c r="AO53" s="85">
        <f t="shared" si="0"/>
        <v>33</v>
      </c>
      <c r="AP53" s="40">
        <f t="shared" si="1"/>
        <v>1</v>
      </c>
      <c r="AQ53" s="38">
        <f t="shared" si="2"/>
        <v>10</v>
      </c>
    </row>
    <row r="54" spans="1:43" x14ac:dyDescent="0.35">
      <c r="A54" s="7" t="s">
        <v>154</v>
      </c>
      <c r="B54" s="43">
        <v>3.8461538461538464E-2</v>
      </c>
      <c r="C54" s="43">
        <v>0</v>
      </c>
      <c r="D54" s="43">
        <v>3.4482758620689655E-2</v>
      </c>
      <c r="E54" s="43">
        <v>3.8461538461538464E-2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0.5</v>
      </c>
      <c r="L54" s="43">
        <v>0.125</v>
      </c>
      <c r="M54" s="70">
        <v>0.1111111111111111</v>
      </c>
      <c r="N54" s="43">
        <v>0.22727272727272727</v>
      </c>
      <c r="O54" s="43">
        <v>0.56521739130434778</v>
      </c>
      <c r="P54" s="43">
        <v>0.1111111111111111</v>
      </c>
      <c r="Q54" s="43">
        <v>7.407407407407407E-2</v>
      </c>
      <c r="R54" s="43">
        <v>4.3478260869565216E-2</v>
      </c>
      <c r="S54" s="43">
        <v>0</v>
      </c>
      <c r="T54" s="43">
        <v>3.5714285714285712E-2</v>
      </c>
      <c r="U54" s="43">
        <v>8.3333333333333329E-2</v>
      </c>
      <c r="V54" s="43">
        <v>6.0606060606060608E-2</v>
      </c>
      <c r="W54" s="43">
        <v>0.11538461538461539</v>
      </c>
      <c r="X54" s="43">
        <v>3.8461538461538464E-2</v>
      </c>
      <c r="Y54" s="43">
        <v>9.0909090909090912E-2</v>
      </c>
      <c r="Z54" s="43">
        <v>8.6956521739130432E-2</v>
      </c>
      <c r="AA54" s="43">
        <v>0.10344827586206896</v>
      </c>
      <c r="AB54" s="43">
        <v>0.12</v>
      </c>
      <c r="AC54" s="43">
        <v>3.7037037037037035E-2</v>
      </c>
      <c r="AD54" s="43">
        <v>0.04</v>
      </c>
      <c r="AE54" s="43">
        <v>0.17857142857142858</v>
      </c>
      <c r="AF54" s="43">
        <v>3.8461538461538464E-2</v>
      </c>
      <c r="AG54" s="43">
        <v>0.17857142857142858</v>
      </c>
      <c r="AH54" s="43">
        <v>7.1428571428571425E-2</v>
      </c>
      <c r="AI54" s="43">
        <v>0.14814814814814814</v>
      </c>
      <c r="AJ54" s="43">
        <v>0.18518518518518517</v>
      </c>
      <c r="AK54" s="43">
        <v>0.125</v>
      </c>
      <c r="AL54" s="43">
        <v>0.13636363636363635</v>
      </c>
      <c r="AM54" s="77">
        <v>0</v>
      </c>
      <c r="AN54" s="43">
        <v>0</v>
      </c>
      <c r="AO54" s="85">
        <f t="shared" si="0"/>
        <v>30</v>
      </c>
      <c r="AP54" s="40">
        <f t="shared" si="1"/>
        <v>2</v>
      </c>
      <c r="AQ54" s="38">
        <f t="shared" si="2"/>
        <v>1</v>
      </c>
    </row>
    <row r="55" spans="1:43" x14ac:dyDescent="0.35">
      <c r="A55" s="44" t="s">
        <v>155</v>
      </c>
      <c r="B55" s="45">
        <v>0</v>
      </c>
      <c r="C55" s="45">
        <v>3.125E-2</v>
      </c>
      <c r="D55" s="45">
        <v>0</v>
      </c>
      <c r="E55" s="45">
        <v>0</v>
      </c>
      <c r="F55" s="45">
        <v>0</v>
      </c>
      <c r="G55" s="45">
        <v>6.6666666666666666E-2</v>
      </c>
      <c r="H55" s="45">
        <v>0</v>
      </c>
      <c r="I55" s="45">
        <v>0</v>
      </c>
      <c r="J55" s="45">
        <v>4.7619047619047616E-2</v>
      </c>
      <c r="K55" s="45">
        <v>0</v>
      </c>
      <c r="L55" s="45">
        <v>0</v>
      </c>
      <c r="M55" s="71">
        <v>0</v>
      </c>
      <c r="N55" s="45">
        <v>0</v>
      </c>
      <c r="O55" s="45">
        <v>4.3478260869565216E-2</v>
      </c>
      <c r="P55" s="45">
        <v>3.7037037037037035E-2</v>
      </c>
      <c r="Q55" s="45">
        <v>3.7037037037037035E-2</v>
      </c>
      <c r="R55" s="45">
        <v>0</v>
      </c>
      <c r="S55" s="45">
        <v>0.10344827586206896</v>
      </c>
      <c r="T55" s="45">
        <v>0</v>
      </c>
      <c r="U55" s="45">
        <v>8.3333333333333329E-2</v>
      </c>
      <c r="V55" s="45">
        <v>0.15151515151515152</v>
      </c>
      <c r="W55" s="45">
        <v>3.8461538461538464E-2</v>
      </c>
      <c r="X55" s="45">
        <v>0</v>
      </c>
      <c r="Y55" s="45">
        <v>0</v>
      </c>
      <c r="Z55" s="45">
        <v>0</v>
      </c>
      <c r="AA55" s="45">
        <v>0.17241379310344829</v>
      </c>
      <c r="AB55" s="45">
        <v>0</v>
      </c>
      <c r="AC55" s="45">
        <v>0.1111111111111111</v>
      </c>
      <c r="AD55" s="45">
        <v>0.08</v>
      </c>
      <c r="AE55" s="45">
        <v>3.5714285714285712E-2</v>
      </c>
      <c r="AF55" s="45">
        <v>0</v>
      </c>
      <c r="AG55" s="45">
        <v>0</v>
      </c>
      <c r="AH55" s="45">
        <v>3.5714285714285712E-2</v>
      </c>
      <c r="AI55" s="45">
        <v>0</v>
      </c>
      <c r="AJ55" s="45">
        <v>0</v>
      </c>
      <c r="AK55" s="45">
        <v>0</v>
      </c>
      <c r="AL55" s="45">
        <v>0</v>
      </c>
      <c r="AM55" s="78">
        <v>3.4482758620689655E-2</v>
      </c>
      <c r="AN55" s="45">
        <v>0.04</v>
      </c>
      <c r="AO55" s="86">
        <f t="shared" si="0"/>
        <v>17</v>
      </c>
      <c r="AP55" s="46">
        <f t="shared" si="1"/>
        <v>0</v>
      </c>
      <c r="AQ55" s="47">
        <f t="shared" si="2"/>
        <v>0</v>
      </c>
    </row>
    <row r="56" spans="1:43" x14ac:dyDescent="0.35">
      <c r="A56" s="7" t="s">
        <v>156</v>
      </c>
      <c r="B56" s="43">
        <v>0</v>
      </c>
      <c r="C56" s="43">
        <v>3.125E-2</v>
      </c>
      <c r="D56" s="43">
        <v>0</v>
      </c>
      <c r="E56" s="43">
        <v>3.8461538461538464E-2</v>
      </c>
      <c r="F56" s="43">
        <v>0.15384615384615385</v>
      </c>
      <c r="G56" s="43">
        <v>0.16666666666666666</v>
      </c>
      <c r="H56" s="43">
        <v>3.7037037037037035E-2</v>
      </c>
      <c r="I56" s="43">
        <v>0.04</v>
      </c>
      <c r="J56" s="43">
        <v>4.7619047619047616E-2</v>
      </c>
      <c r="K56" s="43">
        <v>3.8461538461538464E-2</v>
      </c>
      <c r="L56" s="43">
        <v>3.125E-2</v>
      </c>
      <c r="M56" s="70">
        <v>7.407407407407407E-2</v>
      </c>
      <c r="N56" s="43">
        <v>0.18181818181818182</v>
      </c>
      <c r="O56" s="43">
        <v>8.6956521739130432E-2</v>
      </c>
      <c r="P56" s="43">
        <v>0</v>
      </c>
      <c r="Q56" s="43">
        <v>0</v>
      </c>
      <c r="R56" s="43">
        <v>0</v>
      </c>
      <c r="S56" s="43">
        <v>0.13793103448275862</v>
      </c>
      <c r="T56" s="43">
        <v>0</v>
      </c>
      <c r="U56" s="43">
        <v>0</v>
      </c>
      <c r="V56" s="43">
        <v>0.12121212121212122</v>
      </c>
      <c r="W56" s="43">
        <v>0</v>
      </c>
      <c r="X56" s="43">
        <v>0</v>
      </c>
      <c r="Y56" s="43">
        <v>4.5454545454545456E-2</v>
      </c>
      <c r="Z56" s="43">
        <v>0</v>
      </c>
      <c r="AA56" s="43">
        <v>0.2413793103448276</v>
      </c>
      <c r="AB56" s="43">
        <v>0</v>
      </c>
      <c r="AC56" s="43">
        <v>0.22222222222222221</v>
      </c>
      <c r="AD56" s="43">
        <v>0.16</v>
      </c>
      <c r="AE56" s="43">
        <v>3.5714285714285712E-2</v>
      </c>
      <c r="AF56" s="43">
        <v>0.15384615384615385</v>
      </c>
      <c r="AG56" s="43">
        <v>3.5714285714285712E-2</v>
      </c>
      <c r="AH56" s="43">
        <v>3.5714285714285712E-2</v>
      </c>
      <c r="AI56" s="43">
        <v>0.1111111111111111</v>
      </c>
      <c r="AJ56" s="43">
        <v>0.18518518518518517</v>
      </c>
      <c r="AK56" s="43">
        <v>4.1666666666666664E-2</v>
      </c>
      <c r="AL56" s="43">
        <v>0</v>
      </c>
      <c r="AM56" s="77">
        <v>0.31034482758620691</v>
      </c>
      <c r="AN56" s="43">
        <v>0.16</v>
      </c>
      <c r="AO56" s="85">
        <f t="shared" si="0"/>
        <v>27</v>
      </c>
      <c r="AP56" s="40">
        <f t="shared" si="1"/>
        <v>0</v>
      </c>
      <c r="AQ56" s="38">
        <f t="shared" si="2"/>
        <v>3</v>
      </c>
    </row>
    <row r="57" spans="1:43" x14ac:dyDescent="0.35">
      <c r="A57" s="7" t="s">
        <v>157</v>
      </c>
      <c r="B57" s="43">
        <v>0.15384615384615385</v>
      </c>
      <c r="C57" s="43">
        <v>9.375E-2</v>
      </c>
      <c r="D57" s="43">
        <v>3.4482758620689655E-2</v>
      </c>
      <c r="E57" s="43">
        <v>7.6923076923076927E-2</v>
      </c>
      <c r="F57" s="43">
        <v>0.19230769230769232</v>
      </c>
      <c r="G57" s="43">
        <v>0.2</v>
      </c>
      <c r="H57" s="43">
        <v>7.407407407407407E-2</v>
      </c>
      <c r="I57" s="43">
        <v>0</v>
      </c>
      <c r="J57" s="43">
        <v>4.7619047619047616E-2</v>
      </c>
      <c r="K57" s="43">
        <v>0</v>
      </c>
      <c r="L57" s="43">
        <v>6.25E-2</v>
      </c>
      <c r="M57" s="70">
        <v>0</v>
      </c>
      <c r="N57" s="43">
        <v>9.0909090909090912E-2</v>
      </c>
      <c r="O57" s="43">
        <v>0</v>
      </c>
      <c r="P57" s="43">
        <v>0.14814814814814814</v>
      </c>
      <c r="Q57" s="43">
        <v>0.14814814814814814</v>
      </c>
      <c r="R57" s="43">
        <v>4.3478260869565216E-2</v>
      </c>
      <c r="S57" s="43">
        <v>3.4482758620689655E-2</v>
      </c>
      <c r="T57" s="43">
        <v>0.14285714285714285</v>
      </c>
      <c r="U57" s="43">
        <v>4.1666666666666664E-2</v>
      </c>
      <c r="V57" s="43">
        <v>0.15151515151515152</v>
      </c>
      <c r="W57" s="43">
        <v>0.11538461538461539</v>
      </c>
      <c r="X57" s="43">
        <v>7.6923076923076927E-2</v>
      </c>
      <c r="Y57" s="43">
        <v>0.13636363636363635</v>
      </c>
      <c r="Z57" s="43">
        <v>0</v>
      </c>
      <c r="AA57" s="43">
        <v>0.17241379310344829</v>
      </c>
      <c r="AB57" s="43">
        <v>0.04</v>
      </c>
      <c r="AC57" s="43">
        <v>0.40740740740740738</v>
      </c>
      <c r="AD57" s="43">
        <v>0.16</v>
      </c>
      <c r="AE57" s="43">
        <v>0.10714285714285714</v>
      </c>
      <c r="AF57" s="43">
        <v>3.8461538461538464E-2</v>
      </c>
      <c r="AG57" s="43">
        <v>7.1428571428571425E-2</v>
      </c>
      <c r="AH57" s="43">
        <v>0.21428571428571427</v>
      </c>
      <c r="AI57" s="43">
        <v>0.14814814814814814</v>
      </c>
      <c r="AJ57" s="43">
        <v>0.1111111111111111</v>
      </c>
      <c r="AK57" s="43">
        <v>8.3333333333333329E-2</v>
      </c>
      <c r="AL57" s="43">
        <v>0</v>
      </c>
      <c r="AM57" s="77">
        <v>0.2413793103448276</v>
      </c>
      <c r="AN57" s="43">
        <v>0.08</v>
      </c>
      <c r="AO57" s="85">
        <f t="shared" si="0"/>
        <v>33</v>
      </c>
      <c r="AP57" s="40">
        <f t="shared" si="1"/>
        <v>0</v>
      </c>
      <c r="AQ57" s="38">
        <f t="shared" si="2"/>
        <v>4</v>
      </c>
    </row>
    <row r="58" spans="1:43" x14ac:dyDescent="0.35">
      <c r="A58" s="7" t="s">
        <v>158</v>
      </c>
      <c r="B58" s="43">
        <v>0.11538461538461539</v>
      </c>
      <c r="C58" s="43">
        <v>6.25E-2</v>
      </c>
      <c r="D58" s="43">
        <v>6.8965517241379309E-2</v>
      </c>
      <c r="E58" s="43">
        <v>0.11538461538461539</v>
      </c>
      <c r="F58" s="43">
        <v>0.15384615384615385</v>
      </c>
      <c r="G58" s="43">
        <v>0.16666666666666666</v>
      </c>
      <c r="H58" s="43">
        <v>0.22222222222222221</v>
      </c>
      <c r="I58" s="43">
        <v>0</v>
      </c>
      <c r="J58" s="43">
        <v>4.7619047619047616E-2</v>
      </c>
      <c r="K58" s="43">
        <v>3.8461538461538464E-2</v>
      </c>
      <c r="L58" s="43">
        <v>6.25E-2</v>
      </c>
      <c r="M58" s="70">
        <v>0.1111111111111111</v>
      </c>
      <c r="N58" s="43">
        <v>0</v>
      </c>
      <c r="O58" s="43">
        <v>4.3478260869565216E-2</v>
      </c>
      <c r="P58" s="43">
        <v>7.407407407407407E-2</v>
      </c>
      <c r="Q58" s="43">
        <v>3.7037037037037035E-2</v>
      </c>
      <c r="R58" s="43">
        <v>4.3478260869565216E-2</v>
      </c>
      <c r="S58" s="43">
        <v>0.27586206896551724</v>
      </c>
      <c r="T58" s="43">
        <v>3.5714285714285712E-2</v>
      </c>
      <c r="U58" s="43">
        <v>4.1666666666666664E-2</v>
      </c>
      <c r="V58" s="43">
        <v>0.12121212121212122</v>
      </c>
      <c r="W58" s="43">
        <v>3.8461538461538464E-2</v>
      </c>
      <c r="X58" s="43">
        <v>7.6923076923076927E-2</v>
      </c>
      <c r="Y58" s="43">
        <v>9.0909090909090912E-2</v>
      </c>
      <c r="Z58" s="43">
        <v>4.3478260869565216E-2</v>
      </c>
      <c r="AA58" s="43">
        <v>0</v>
      </c>
      <c r="AB58" s="43">
        <v>0.04</v>
      </c>
      <c r="AC58" s="43">
        <v>0</v>
      </c>
      <c r="AD58" s="43">
        <v>0.04</v>
      </c>
      <c r="AE58" s="43">
        <v>0</v>
      </c>
      <c r="AF58" s="43">
        <v>0.15384615384615385</v>
      </c>
      <c r="AG58" s="43">
        <v>3.5714285714285712E-2</v>
      </c>
      <c r="AH58" s="43">
        <v>3.5714285714285712E-2</v>
      </c>
      <c r="AI58" s="43">
        <v>7.407407407407407E-2</v>
      </c>
      <c r="AJ58" s="43">
        <v>0.14814814814814814</v>
      </c>
      <c r="AK58" s="43">
        <v>8.3333333333333329E-2</v>
      </c>
      <c r="AL58" s="43">
        <v>0</v>
      </c>
      <c r="AM58" s="77">
        <v>0.44827586206896552</v>
      </c>
      <c r="AN58" s="43">
        <v>0.28000000000000003</v>
      </c>
      <c r="AO58" s="85">
        <f t="shared" si="0"/>
        <v>33</v>
      </c>
      <c r="AP58" s="40">
        <f t="shared" si="1"/>
        <v>0</v>
      </c>
      <c r="AQ58" s="38">
        <f t="shared" si="2"/>
        <v>4</v>
      </c>
    </row>
    <row r="59" spans="1:43" x14ac:dyDescent="0.35">
      <c r="A59" s="7" t="s">
        <v>159</v>
      </c>
      <c r="B59" s="43">
        <v>0.15384615384615385</v>
      </c>
      <c r="C59" s="43">
        <v>3.125E-2</v>
      </c>
      <c r="D59" s="43">
        <v>3.4482758620689655E-2</v>
      </c>
      <c r="E59" s="43">
        <v>0</v>
      </c>
      <c r="F59" s="43">
        <v>0</v>
      </c>
      <c r="G59" s="43">
        <v>6.6666666666666666E-2</v>
      </c>
      <c r="H59" s="43">
        <v>0</v>
      </c>
      <c r="I59" s="43">
        <v>0.04</v>
      </c>
      <c r="J59" s="43">
        <v>0</v>
      </c>
      <c r="K59" s="43">
        <v>0.15384615384615385</v>
      </c>
      <c r="L59" s="43">
        <v>6.25E-2</v>
      </c>
      <c r="M59" s="70">
        <v>0</v>
      </c>
      <c r="N59" s="43">
        <v>0.18181818181818182</v>
      </c>
      <c r="O59" s="43">
        <v>0.17391304347826086</v>
      </c>
      <c r="P59" s="43">
        <v>0.33333333333333331</v>
      </c>
      <c r="Q59" s="43">
        <v>0.25925925925925924</v>
      </c>
      <c r="R59" s="43">
        <v>4.3478260869565216E-2</v>
      </c>
      <c r="S59" s="43">
        <v>0</v>
      </c>
      <c r="T59" s="43">
        <v>0.10714285714285714</v>
      </c>
      <c r="U59" s="43">
        <v>0.20833333333333334</v>
      </c>
      <c r="V59" s="43">
        <v>0.18181818181818182</v>
      </c>
      <c r="W59" s="43">
        <v>0.34615384615384615</v>
      </c>
      <c r="X59" s="43">
        <v>0.11538461538461539</v>
      </c>
      <c r="Y59" s="43">
        <v>0.22727272727272727</v>
      </c>
      <c r="Z59" s="43">
        <v>4.3478260869565216E-2</v>
      </c>
      <c r="AA59" s="43">
        <v>3.4482758620689655E-2</v>
      </c>
      <c r="AB59" s="43">
        <v>0.04</v>
      </c>
      <c r="AC59" s="43">
        <v>3.7037037037037035E-2</v>
      </c>
      <c r="AD59" s="43">
        <v>0.04</v>
      </c>
      <c r="AE59" s="43">
        <v>0.25</v>
      </c>
      <c r="AF59" s="43">
        <v>0.11538461538461539</v>
      </c>
      <c r="AG59" s="43">
        <v>0.21428571428571427</v>
      </c>
      <c r="AH59" s="43">
        <v>0.39285714285714285</v>
      </c>
      <c r="AI59" s="43">
        <v>0.33333333333333331</v>
      </c>
      <c r="AJ59" s="43">
        <v>3.7037037037037035E-2</v>
      </c>
      <c r="AK59" s="43">
        <v>0.125</v>
      </c>
      <c r="AL59" s="43">
        <v>9.0909090909090912E-2</v>
      </c>
      <c r="AM59" s="77">
        <v>6.8965517241379309E-2</v>
      </c>
      <c r="AN59" s="43">
        <v>0.08</v>
      </c>
      <c r="AO59" s="85">
        <f t="shared" si="0"/>
        <v>33</v>
      </c>
      <c r="AP59" s="40">
        <f t="shared" si="1"/>
        <v>0</v>
      </c>
      <c r="AQ59" s="38">
        <f t="shared" si="2"/>
        <v>9</v>
      </c>
    </row>
    <row r="60" spans="1:43" x14ac:dyDescent="0.35">
      <c r="A60" s="44" t="s">
        <v>160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71">
        <v>0</v>
      </c>
      <c r="N60" s="45">
        <v>0</v>
      </c>
      <c r="O60" s="45">
        <v>4.3478260869565216E-2</v>
      </c>
      <c r="P60" s="45">
        <v>0</v>
      </c>
      <c r="Q60" s="45">
        <v>0</v>
      </c>
      <c r="R60" s="45">
        <v>0</v>
      </c>
      <c r="S60" s="45">
        <v>0</v>
      </c>
      <c r="T60" s="45">
        <v>3.5714285714285712E-2</v>
      </c>
      <c r="U60" s="45">
        <v>0</v>
      </c>
      <c r="V60" s="45">
        <v>3.0303030303030304E-2</v>
      </c>
      <c r="W60" s="45">
        <v>0</v>
      </c>
      <c r="X60" s="45">
        <v>0</v>
      </c>
      <c r="Y60" s="45">
        <v>4.5454545454545456E-2</v>
      </c>
      <c r="Z60" s="45">
        <v>0</v>
      </c>
      <c r="AA60" s="45">
        <v>3.4482758620689655E-2</v>
      </c>
      <c r="AB60" s="45">
        <v>0</v>
      </c>
      <c r="AC60" s="45">
        <v>0</v>
      </c>
      <c r="AD60" s="45">
        <v>0.04</v>
      </c>
      <c r="AE60" s="45">
        <v>0</v>
      </c>
      <c r="AF60" s="45">
        <v>3.8461538461538464E-2</v>
      </c>
      <c r="AG60" s="45">
        <v>0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78">
        <v>3.4482758620689655E-2</v>
      </c>
      <c r="AN60" s="45">
        <v>0</v>
      </c>
      <c r="AO60" s="86">
        <f t="shared" si="0"/>
        <v>8</v>
      </c>
      <c r="AP60" s="46">
        <f t="shared" si="1"/>
        <v>0</v>
      </c>
      <c r="AQ60" s="47">
        <f t="shared" si="2"/>
        <v>0</v>
      </c>
    </row>
    <row r="61" spans="1:43" x14ac:dyDescent="0.35">
      <c r="A61" s="44" t="s">
        <v>161</v>
      </c>
      <c r="B61" s="45">
        <v>0</v>
      </c>
      <c r="C61" s="45">
        <v>0</v>
      </c>
      <c r="D61" s="45">
        <v>0</v>
      </c>
      <c r="E61" s="45">
        <v>3.8461538461538464E-2</v>
      </c>
      <c r="F61" s="45">
        <v>0</v>
      </c>
      <c r="G61" s="45">
        <v>3.3333333333333333E-2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71">
        <v>3.7037037037037035E-2</v>
      </c>
      <c r="N61" s="45">
        <v>0.18181818181818182</v>
      </c>
      <c r="O61" s="45">
        <v>0</v>
      </c>
      <c r="P61" s="45">
        <v>3.7037037037037035E-2</v>
      </c>
      <c r="Q61" s="45">
        <v>7.407407407407407E-2</v>
      </c>
      <c r="R61" s="45">
        <v>0</v>
      </c>
      <c r="S61" s="45">
        <v>0.10344827586206896</v>
      </c>
      <c r="T61" s="45">
        <v>0</v>
      </c>
      <c r="U61" s="45">
        <v>0.125</v>
      </c>
      <c r="V61" s="45">
        <v>9.0909090909090912E-2</v>
      </c>
      <c r="W61" s="45">
        <v>3.8461538461538464E-2</v>
      </c>
      <c r="X61" s="45">
        <v>0</v>
      </c>
      <c r="Y61" s="45">
        <v>4.5454545454545456E-2</v>
      </c>
      <c r="Z61" s="45">
        <v>8.6956521739130432E-2</v>
      </c>
      <c r="AA61" s="45">
        <v>3.4482758620689655E-2</v>
      </c>
      <c r="AB61" s="45">
        <v>0</v>
      </c>
      <c r="AC61" s="45">
        <v>0</v>
      </c>
      <c r="AD61" s="45">
        <v>0</v>
      </c>
      <c r="AE61" s="45">
        <v>0.17857142857142858</v>
      </c>
      <c r="AF61" s="45">
        <v>0</v>
      </c>
      <c r="AG61" s="45">
        <v>3.5714285714285712E-2</v>
      </c>
      <c r="AH61" s="45">
        <v>0.17857142857142858</v>
      </c>
      <c r="AI61" s="45">
        <v>0</v>
      </c>
      <c r="AJ61" s="45">
        <v>3.7037037037037035E-2</v>
      </c>
      <c r="AK61" s="45">
        <v>0</v>
      </c>
      <c r="AL61" s="45">
        <v>0</v>
      </c>
      <c r="AM61" s="78">
        <v>6.8965517241379309E-2</v>
      </c>
      <c r="AN61" s="45">
        <v>0.04</v>
      </c>
      <c r="AO61" s="86">
        <f t="shared" si="0"/>
        <v>19</v>
      </c>
      <c r="AP61" s="46">
        <f t="shared" si="1"/>
        <v>0</v>
      </c>
      <c r="AQ61" s="47">
        <f t="shared" si="2"/>
        <v>0</v>
      </c>
    </row>
    <row r="62" spans="1:43" x14ac:dyDescent="0.35">
      <c r="A62" s="7" t="s">
        <v>162</v>
      </c>
      <c r="B62" s="43">
        <v>7.6923076923076927E-2</v>
      </c>
      <c r="C62" s="43">
        <v>3.125E-2</v>
      </c>
      <c r="D62" s="43">
        <v>3.4482758620689655E-2</v>
      </c>
      <c r="E62" s="43">
        <v>0.11538461538461539</v>
      </c>
      <c r="F62" s="43">
        <v>3.8461538461538464E-2</v>
      </c>
      <c r="G62" s="43">
        <v>6.6666666666666666E-2</v>
      </c>
      <c r="H62" s="43">
        <v>3.7037037037037035E-2</v>
      </c>
      <c r="I62" s="43">
        <v>0</v>
      </c>
      <c r="J62" s="43">
        <v>0</v>
      </c>
      <c r="K62" s="43">
        <v>3.8461538461538464E-2</v>
      </c>
      <c r="L62" s="43">
        <v>3.125E-2</v>
      </c>
      <c r="M62" s="70">
        <v>0</v>
      </c>
      <c r="N62" s="43">
        <v>4.5454545454545456E-2</v>
      </c>
      <c r="O62" s="43">
        <v>0</v>
      </c>
      <c r="P62" s="43">
        <v>7.407407407407407E-2</v>
      </c>
      <c r="Q62" s="43">
        <v>3.7037037037037035E-2</v>
      </c>
      <c r="R62" s="43">
        <v>4.3478260869565216E-2</v>
      </c>
      <c r="S62" s="43">
        <v>3.4482758620689655E-2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0.20689655172413793</v>
      </c>
      <c r="AB62" s="43">
        <v>0.04</v>
      </c>
      <c r="AC62" s="43">
        <v>0.33333333333333331</v>
      </c>
      <c r="AD62" s="43">
        <v>0.08</v>
      </c>
      <c r="AE62" s="43">
        <v>0</v>
      </c>
      <c r="AF62" s="43">
        <v>0</v>
      </c>
      <c r="AG62" s="43">
        <v>3.5714285714285712E-2</v>
      </c>
      <c r="AH62" s="43">
        <v>0.10714285714285714</v>
      </c>
      <c r="AI62" s="43">
        <v>3.7037037037037035E-2</v>
      </c>
      <c r="AJ62" s="43">
        <v>3.7037037037037035E-2</v>
      </c>
      <c r="AK62" s="43">
        <v>0</v>
      </c>
      <c r="AL62" s="43">
        <v>0</v>
      </c>
      <c r="AM62" s="77">
        <v>0</v>
      </c>
      <c r="AN62" s="43">
        <v>0</v>
      </c>
      <c r="AO62" s="85">
        <f t="shared" si="0"/>
        <v>22</v>
      </c>
      <c r="AP62" s="40">
        <f t="shared" si="1"/>
        <v>0</v>
      </c>
      <c r="AQ62" s="38">
        <f t="shared" si="2"/>
        <v>2</v>
      </c>
    </row>
    <row r="63" spans="1:43" x14ac:dyDescent="0.35">
      <c r="A63" s="7" t="s">
        <v>163</v>
      </c>
      <c r="B63" s="43">
        <v>0</v>
      </c>
      <c r="C63" s="43">
        <v>3.125E-2</v>
      </c>
      <c r="D63" s="43">
        <v>0.10344827586206896</v>
      </c>
      <c r="E63" s="43">
        <v>0</v>
      </c>
      <c r="F63" s="43">
        <v>0.26923076923076922</v>
      </c>
      <c r="G63" s="43">
        <v>0.3</v>
      </c>
      <c r="H63" s="43">
        <v>3.7037037037037035E-2</v>
      </c>
      <c r="I63" s="43">
        <v>0.08</v>
      </c>
      <c r="J63" s="43">
        <v>0</v>
      </c>
      <c r="K63" s="43">
        <v>0</v>
      </c>
      <c r="L63" s="43">
        <v>3.125E-2</v>
      </c>
      <c r="M63" s="70">
        <v>3.7037037037037035E-2</v>
      </c>
      <c r="N63" s="43">
        <v>0.13636363636363635</v>
      </c>
      <c r="O63" s="43">
        <v>0</v>
      </c>
      <c r="P63" s="43">
        <v>0.1111111111111111</v>
      </c>
      <c r="Q63" s="43">
        <v>3.7037037037037035E-2</v>
      </c>
      <c r="R63" s="43">
        <v>4.3478260869565216E-2</v>
      </c>
      <c r="S63" s="43">
        <v>0.10344827586206896</v>
      </c>
      <c r="T63" s="43">
        <v>7.1428571428571425E-2</v>
      </c>
      <c r="U63" s="43">
        <v>4.1666666666666664E-2</v>
      </c>
      <c r="V63" s="43">
        <v>0</v>
      </c>
      <c r="W63" s="43">
        <v>7.6923076923076927E-2</v>
      </c>
      <c r="X63" s="43">
        <v>0.15384615384615385</v>
      </c>
      <c r="Y63" s="43">
        <v>0</v>
      </c>
      <c r="Z63" s="43">
        <v>0.13043478260869565</v>
      </c>
      <c r="AA63" s="43">
        <v>3.4482758620689655E-2</v>
      </c>
      <c r="AB63" s="43">
        <v>0.2</v>
      </c>
      <c r="AC63" s="43">
        <v>0.14814814814814814</v>
      </c>
      <c r="AD63" s="43">
        <v>0.08</v>
      </c>
      <c r="AE63" s="43">
        <v>3.5714285714285712E-2</v>
      </c>
      <c r="AF63" s="43">
        <v>0.15384615384615385</v>
      </c>
      <c r="AG63" s="43">
        <v>3.5714285714285712E-2</v>
      </c>
      <c r="AH63" s="43">
        <v>7.1428571428571425E-2</v>
      </c>
      <c r="AI63" s="43">
        <v>3.7037037037037035E-2</v>
      </c>
      <c r="AJ63" s="43">
        <v>0</v>
      </c>
      <c r="AK63" s="43">
        <v>0</v>
      </c>
      <c r="AL63" s="43">
        <v>0</v>
      </c>
      <c r="AM63" s="77">
        <v>6.8965517241379309E-2</v>
      </c>
      <c r="AN63" s="43">
        <v>0.04</v>
      </c>
      <c r="AO63" s="85">
        <f t="shared" si="0"/>
        <v>29</v>
      </c>
      <c r="AP63" s="40">
        <f t="shared" si="1"/>
        <v>0</v>
      </c>
      <c r="AQ63" s="38">
        <f t="shared" si="2"/>
        <v>3</v>
      </c>
    </row>
    <row r="64" spans="1:43" x14ac:dyDescent="0.35">
      <c r="A64" s="44" t="s">
        <v>164</v>
      </c>
      <c r="B64" s="45">
        <v>3.8461538461538464E-2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3.7037037037037035E-2</v>
      </c>
      <c r="I64" s="45">
        <v>0</v>
      </c>
      <c r="J64" s="45">
        <v>4.7619047619047616E-2</v>
      </c>
      <c r="K64" s="45">
        <v>7.6923076923076927E-2</v>
      </c>
      <c r="L64" s="45">
        <v>6.25E-2</v>
      </c>
      <c r="M64" s="71">
        <v>0</v>
      </c>
      <c r="N64" s="45">
        <v>9.0909090909090912E-2</v>
      </c>
      <c r="O64" s="45">
        <v>0.13043478260869565</v>
      </c>
      <c r="P64" s="45">
        <v>7.407407407407407E-2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3.0303030303030304E-2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0.04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7.407407407407407E-2</v>
      </c>
      <c r="AJ64" s="45">
        <v>3.7037037037037035E-2</v>
      </c>
      <c r="AK64" s="45">
        <v>0</v>
      </c>
      <c r="AL64" s="45">
        <v>0</v>
      </c>
      <c r="AM64" s="78">
        <v>0</v>
      </c>
      <c r="AN64" s="45">
        <v>0.04</v>
      </c>
      <c r="AO64" s="86">
        <f t="shared" si="0"/>
        <v>13</v>
      </c>
      <c r="AP64" s="46">
        <f t="shared" si="1"/>
        <v>0</v>
      </c>
      <c r="AQ64" s="47">
        <f t="shared" si="2"/>
        <v>0</v>
      </c>
    </row>
    <row r="65" spans="1:47" x14ac:dyDescent="0.35">
      <c r="A65" s="7" t="s">
        <v>165</v>
      </c>
      <c r="B65" s="43">
        <v>0.15384615384615385</v>
      </c>
      <c r="C65" s="43">
        <v>6.25E-2</v>
      </c>
      <c r="D65" s="43">
        <v>0.17241379310344829</v>
      </c>
      <c r="E65" s="43">
        <v>0.34615384615384615</v>
      </c>
      <c r="F65" s="43">
        <v>0.23076923076923078</v>
      </c>
      <c r="G65" s="43">
        <v>0.26666666666666666</v>
      </c>
      <c r="H65" s="43">
        <v>0.14814814814814814</v>
      </c>
      <c r="I65" s="43">
        <v>0.12</v>
      </c>
      <c r="J65" s="43">
        <v>0.14285714285714285</v>
      </c>
      <c r="K65" s="43">
        <v>0</v>
      </c>
      <c r="L65" s="43">
        <v>0</v>
      </c>
      <c r="M65" s="70">
        <v>0.1111111111111111</v>
      </c>
      <c r="N65" s="43">
        <v>0.18181818181818182</v>
      </c>
      <c r="O65" s="43">
        <v>4.3478260869565216E-2</v>
      </c>
      <c r="P65" s="43">
        <v>0.29629629629629628</v>
      </c>
      <c r="Q65" s="43">
        <v>0.18518518518518517</v>
      </c>
      <c r="R65" s="43">
        <v>0.13043478260869565</v>
      </c>
      <c r="S65" s="43">
        <v>0.37931034482758619</v>
      </c>
      <c r="T65" s="43">
        <v>0.14285714285714285</v>
      </c>
      <c r="U65" s="43">
        <v>0.16666666666666666</v>
      </c>
      <c r="V65" s="43">
        <v>0</v>
      </c>
      <c r="W65" s="43">
        <v>7.6923076923076927E-2</v>
      </c>
      <c r="X65" s="43">
        <v>0.11538461538461539</v>
      </c>
      <c r="Y65" s="43">
        <v>4.5454545454545456E-2</v>
      </c>
      <c r="Z65" s="43">
        <v>8.6956521739130432E-2</v>
      </c>
      <c r="AA65" s="43">
        <v>0</v>
      </c>
      <c r="AB65" s="43">
        <v>0.12</v>
      </c>
      <c r="AC65" s="43">
        <v>0.1111111111111111</v>
      </c>
      <c r="AD65" s="43">
        <v>0.08</v>
      </c>
      <c r="AE65" s="43">
        <v>0.10714285714285714</v>
      </c>
      <c r="AF65" s="43">
        <v>0.11538461538461539</v>
      </c>
      <c r="AG65" s="43">
        <v>7.1428571428571425E-2</v>
      </c>
      <c r="AH65" s="43">
        <v>0</v>
      </c>
      <c r="AI65" s="43">
        <v>3.7037037037037035E-2</v>
      </c>
      <c r="AJ65" s="43">
        <v>3.7037037037037035E-2</v>
      </c>
      <c r="AK65" s="43">
        <v>0.16666666666666666</v>
      </c>
      <c r="AL65" s="43">
        <v>9.0909090909090912E-2</v>
      </c>
      <c r="AM65" s="77">
        <v>0.10344827586206896</v>
      </c>
      <c r="AN65" s="43">
        <v>0.12</v>
      </c>
      <c r="AO65" s="85">
        <f t="shared" si="0"/>
        <v>34</v>
      </c>
      <c r="AP65" s="40">
        <f t="shared" si="1"/>
        <v>0</v>
      </c>
      <c r="AQ65" s="38">
        <f t="shared" si="2"/>
        <v>5</v>
      </c>
    </row>
    <row r="66" spans="1:47" x14ac:dyDescent="0.35">
      <c r="A66" s="7" t="s">
        <v>166</v>
      </c>
      <c r="B66" s="43">
        <v>0.23076923076923078</v>
      </c>
      <c r="C66" s="43">
        <v>9.375E-2</v>
      </c>
      <c r="D66" s="43">
        <v>0.10344827586206896</v>
      </c>
      <c r="E66" s="43">
        <v>3.8461538461538464E-2</v>
      </c>
      <c r="F66" s="43">
        <v>7.6923076923076927E-2</v>
      </c>
      <c r="G66" s="43">
        <v>0</v>
      </c>
      <c r="H66" s="43">
        <v>0.18518518518518517</v>
      </c>
      <c r="I66" s="43">
        <v>0</v>
      </c>
      <c r="J66" s="43">
        <v>0.2857142857142857</v>
      </c>
      <c r="K66" s="43">
        <v>0.34615384615384615</v>
      </c>
      <c r="L66" s="43">
        <v>6.25E-2</v>
      </c>
      <c r="M66" s="70">
        <v>0.14814814814814814</v>
      </c>
      <c r="N66" s="43">
        <v>4.5454545454545456E-2</v>
      </c>
      <c r="O66" s="43">
        <v>0.13043478260869565</v>
      </c>
      <c r="P66" s="43">
        <v>0.22222222222222221</v>
      </c>
      <c r="Q66" s="43">
        <v>0.1111111111111111</v>
      </c>
      <c r="R66" s="43">
        <v>0.13043478260869565</v>
      </c>
      <c r="S66" s="43">
        <v>3.4482758620689655E-2</v>
      </c>
      <c r="T66" s="43">
        <v>7.1428571428571425E-2</v>
      </c>
      <c r="U66" s="43">
        <v>4.1666666666666664E-2</v>
      </c>
      <c r="V66" s="43">
        <v>0.12121212121212122</v>
      </c>
      <c r="W66" s="43">
        <v>0.11538461538461539</v>
      </c>
      <c r="X66" s="43">
        <v>0.15384615384615385</v>
      </c>
      <c r="Y66" s="43">
        <v>0.18181818181818182</v>
      </c>
      <c r="Z66" s="43">
        <v>4.3478260869565216E-2</v>
      </c>
      <c r="AA66" s="43">
        <v>0</v>
      </c>
      <c r="AB66" s="43">
        <v>0.08</v>
      </c>
      <c r="AC66" s="43">
        <v>7.407407407407407E-2</v>
      </c>
      <c r="AD66" s="43">
        <v>0.04</v>
      </c>
      <c r="AE66" s="43">
        <v>0.14285714285714285</v>
      </c>
      <c r="AF66" s="43">
        <v>0.15384615384615385</v>
      </c>
      <c r="AG66" s="43">
        <v>0.10714285714285714</v>
      </c>
      <c r="AH66" s="43">
        <v>0.21428571428571427</v>
      </c>
      <c r="AI66" s="43">
        <v>7.407407407407407E-2</v>
      </c>
      <c r="AJ66" s="43">
        <v>0.33333333333333331</v>
      </c>
      <c r="AK66" s="43">
        <v>0.25</v>
      </c>
      <c r="AL66" s="43">
        <v>0.31818181818181818</v>
      </c>
      <c r="AM66" s="77">
        <v>0.10344827586206896</v>
      </c>
      <c r="AN66" s="43">
        <v>0</v>
      </c>
      <c r="AO66" s="85">
        <f t="shared" si="0"/>
        <v>35</v>
      </c>
      <c r="AP66" s="40">
        <f t="shared" si="1"/>
        <v>0</v>
      </c>
      <c r="AQ66" s="38">
        <f t="shared" si="2"/>
        <v>8</v>
      </c>
    </row>
    <row r="67" spans="1:47" x14ac:dyDescent="0.35">
      <c r="A67" s="7" t="s">
        <v>167</v>
      </c>
      <c r="B67" s="43">
        <v>7.6923076923076927E-2</v>
      </c>
      <c r="C67" s="43">
        <v>6.25E-2</v>
      </c>
      <c r="D67" s="43">
        <v>6.8965517241379309E-2</v>
      </c>
      <c r="E67" s="43">
        <v>7.6923076923076927E-2</v>
      </c>
      <c r="F67" s="43">
        <v>0.23076923076923078</v>
      </c>
      <c r="G67" s="43">
        <v>0.1</v>
      </c>
      <c r="H67" s="43">
        <v>0.14814814814814814</v>
      </c>
      <c r="I67" s="43">
        <v>0.04</v>
      </c>
      <c r="J67" s="43">
        <v>4.7619047619047616E-2</v>
      </c>
      <c r="K67" s="43">
        <v>7.6923076923076927E-2</v>
      </c>
      <c r="L67" s="43">
        <v>3.125E-2</v>
      </c>
      <c r="M67" s="70">
        <v>3.7037037037037035E-2</v>
      </c>
      <c r="N67" s="43">
        <v>4.5454545454545456E-2</v>
      </c>
      <c r="O67" s="43">
        <v>8.6956521739130432E-2</v>
      </c>
      <c r="P67" s="43">
        <v>3.7037037037037035E-2</v>
      </c>
      <c r="Q67" s="43">
        <v>7.407407407407407E-2</v>
      </c>
      <c r="R67" s="43">
        <v>0.13043478260869565</v>
      </c>
      <c r="S67" s="43">
        <v>0.10344827586206896</v>
      </c>
      <c r="T67" s="43">
        <v>7.1428571428571425E-2</v>
      </c>
      <c r="U67" s="43">
        <v>0</v>
      </c>
      <c r="V67" s="43">
        <v>0.12121212121212122</v>
      </c>
      <c r="W67" s="43">
        <v>0.19230769230769232</v>
      </c>
      <c r="X67" s="43">
        <v>3.8461538461538464E-2</v>
      </c>
      <c r="Y67" s="43">
        <v>0.18181818181818182</v>
      </c>
      <c r="Z67" s="43">
        <v>0.13043478260869565</v>
      </c>
      <c r="AA67" s="43">
        <v>0.13793103448275862</v>
      </c>
      <c r="AB67" s="43">
        <v>0</v>
      </c>
      <c r="AC67" s="43">
        <v>7.407407407407407E-2</v>
      </c>
      <c r="AD67" s="43">
        <v>0.04</v>
      </c>
      <c r="AE67" s="43">
        <v>0.14285714285714285</v>
      </c>
      <c r="AF67" s="43">
        <v>0.15384615384615385</v>
      </c>
      <c r="AG67" s="43">
        <v>3.5714285714285712E-2</v>
      </c>
      <c r="AH67" s="43">
        <v>0.2857142857142857</v>
      </c>
      <c r="AI67" s="43">
        <v>0</v>
      </c>
      <c r="AJ67" s="43">
        <v>0.25925925925925924</v>
      </c>
      <c r="AK67" s="43">
        <v>4.1666666666666664E-2</v>
      </c>
      <c r="AL67" s="43">
        <v>9.0909090909090912E-2</v>
      </c>
      <c r="AM67" s="77">
        <v>0.20689655172413793</v>
      </c>
      <c r="AN67" s="43">
        <v>0.12</v>
      </c>
      <c r="AO67" s="85">
        <f t="shared" si="0"/>
        <v>36</v>
      </c>
      <c r="AP67" s="40">
        <f t="shared" si="1"/>
        <v>0</v>
      </c>
      <c r="AQ67" s="38">
        <f t="shared" si="2"/>
        <v>4</v>
      </c>
    </row>
    <row r="68" spans="1:47" x14ac:dyDescent="0.35">
      <c r="A68" s="44" t="s">
        <v>168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0.16</v>
      </c>
      <c r="J68" s="45">
        <v>0</v>
      </c>
      <c r="K68" s="45">
        <v>0</v>
      </c>
      <c r="L68" s="45">
        <v>0</v>
      </c>
      <c r="M68" s="71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3.5714285714285712E-2</v>
      </c>
      <c r="U68" s="45">
        <v>4.1666666666666664E-2</v>
      </c>
      <c r="V68" s="45">
        <v>0</v>
      </c>
      <c r="W68" s="45">
        <v>0</v>
      </c>
      <c r="X68" s="45">
        <v>0</v>
      </c>
      <c r="Y68" s="45">
        <v>4.5454545454545456E-2</v>
      </c>
      <c r="Z68" s="45">
        <v>8.6956521739130432E-2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78">
        <v>0</v>
      </c>
      <c r="AN68" s="45">
        <v>0.04</v>
      </c>
      <c r="AO68" s="86">
        <f t="shared" ref="AO68:AO75" si="3">COUNTIF(B68:AN68,"&gt;0")</f>
        <v>6</v>
      </c>
      <c r="AP68" s="46">
        <f t="shared" ref="AP68:AP75" si="4">COUNTIF(B68:AN68,"&gt;=.5")</f>
        <v>0</v>
      </c>
      <c r="AQ68" s="47">
        <f t="shared" ref="AQ68:AQ75" si="5">COUNTIF(B68:AN68,"&gt;=.2")-AP68</f>
        <v>0</v>
      </c>
    </row>
    <row r="69" spans="1:47" x14ac:dyDescent="0.35">
      <c r="A69" s="7" t="s">
        <v>169</v>
      </c>
      <c r="B69" s="43">
        <v>0</v>
      </c>
      <c r="C69" s="43">
        <v>6.25E-2</v>
      </c>
      <c r="D69" s="43">
        <v>0.10344827586206896</v>
      </c>
      <c r="E69" s="43">
        <v>7.6923076923076927E-2</v>
      </c>
      <c r="F69" s="43">
        <v>0.11538461538461539</v>
      </c>
      <c r="G69" s="43">
        <v>3.3333333333333333E-2</v>
      </c>
      <c r="H69" s="43">
        <v>3.7037037037037035E-2</v>
      </c>
      <c r="I69" s="43">
        <v>0.12</v>
      </c>
      <c r="J69" s="43">
        <v>0</v>
      </c>
      <c r="K69" s="43">
        <v>3.8461538461538464E-2</v>
      </c>
      <c r="L69" s="43">
        <v>3.125E-2</v>
      </c>
      <c r="M69" s="70">
        <v>3.7037037037037035E-2</v>
      </c>
      <c r="N69" s="43">
        <v>0</v>
      </c>
      <c r="O69" s="43">
        <v>4.3478260869565216E-2</v>
      </c>
      <c r="P69" s="43">
        <v>0</v>
      </c>
      <c r="Q69" s="43">
        <v>3.7037037037037035E-2</v>
      </c>
      <c r="R69" s="43">
        <v>0.17391304347826086</v>
      </c>
      <c r="S69" s="43">
        <v>0</v>
      </c>
      <c r="T69" s="43">
        <v>7.1428571428571425E-2</v>
      </c>
      <c r="U69" s="43">
        <v>0</v>
      </c>
      <c r="V69" s="43">
        <v>3.0303030303030304E-2</v>
      </c>
      <c r="W69" s="43">
        <v>0</v>
      </c>
      <c r="X69" s="43">
        <v>3.8461538461538464E-2</v>
      </c>
      <c r="Y69" s="43">
        <v>0</v>
      </c>
      <c r="Z69" s="43">
        <v>0</v>
      </c>
      <c r="AA69" s="43">
        <v>0</v>
      </c>
      <c r="AB69" s="43">
        <v>0.04</v>
      </c>
      <c r="AC69" s="43">
        <v>3.7037037037037035E-2</v>
      </c>
      <c r="AD69" s="43">
        <v>0</v>
      </c>
      <c r="AE69" s="43">
        <v>0</v>
      </c>
      <c r="AF69" s="43">
        <v>3.8461538461538464E-2</v>
      </c>
      <c r="AG69" s="43">
        <v>3.5714285714285712E-2</v>
      </c>
      <c r="AH69" s="43">
        <v>3.5714285714285712E-2</v>
      </c>
      <c r="AI69" s="43">
        <v>0</v>
      </c>
      <c r="AJ69" s="43">
        <v>3.7037037037037035E-2</v>
      </c>
      <c r="AK69" s="43">
        <v>0</v>
      </c>
      <c r="AL69" s="43">
        <v>0</v>
      </c>
      <c r="AM69" s="77">
        <v>0</v>
      </c>
      <c r="AN69" s="43">
        <v>0.28000000000000003</v>
      </c>
      <c r="AO69" s="85">
        <f t="shared" si="3"/>
        <v>23</v>
      </c>
      <c r="AP69" s="40">
        <f t="shared" si="4"/>
        <v>0</v>
      </c>
      <c r="AQ69" s="38">
        <f t="shared" si="5"/>
        <v>1</v>
      </c>
    </row>
    <row r="70" spans="1:47" x14ac:dyDescent="0.35">
      <c r="A70" s="44" t="s">
        <v>170</v>
      </c>
      <c r="B70" s="45">
        <v>0</v>
      </c>
      <c r="C70" s="45">
        <v>3.125E-2</v>
      </c>
      <c r="D70" s="45">
        <v>0</v>
      </c>
      <c r="E70" s="45">
        <v>7.6923076923076927E-2</v>
      </c>
      <c r="F70" s="45">
        <v>0</v>
      </c>
      <c r="G70" s="45">
        <v>0</v>
      </c>
      <c r="H70" s="45">
        <v>0</v>
      </c>
      <c r="I70" s="45">
        <v>0</v>
      </c>
      <c r="J70" s="45">
        <v>4.7619047619047616E-2</v>
      </c>
      <c r="K70" s="45">
        <v>0</v>
      </c>
      <c r="L70" s="45">
        <v>0</v>
      </c>
      <c r="M70" s="71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3.8461538461538464E-2</v>
      </c>
      <c r="Y70" s="45">
        <v>4.5454545454545456E-2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3.5714285714285712E-2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78">
        <v>0</v>
      </c>
      <c r="AN70" s="45">
        <v>0.12</v>
      </c>
      <c r="AO70" s="86">
        <f t="shared" si="3"/>
        <v>7</v>
      </c>
      <c r="AP70" s="46">
        <f t="shared" si="4"/>
        <v>0</v>
      </c>
      <c r="AQ70" s="47">
        <f t="shared" si="5"/>
        <v>0</v>
      </c>
    </row>
    <row r="71" spans="1:47" x14ac:dyDescent="0.35">
      <c r="A71" s="7" t="s">
        <v>171</v>
      </c>
      <c r="B71" s="43">
        <v>0</v>
      </c>
      <c r="C71" s="43">
        <v>6.25E-2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0.04</v>
      </c>
      <c r="J71" s="43">
        <v>0</v>
      </c>
      <c r="K71" s="43">
        <v>7.6923076923076927E-2</v>
      </c>
      <c r="L71" s="43">
        <v>0.125</v>
      </c>
      <c r="M71" s="70">
        <v>0.14814814814814814</v>
      </c>
      <c r="N71" s="43">
        <v>0</v>
      </c>
      <c r="O71" s="43">
        <v>8.6956521739130432E-2</v>
      </c>
      <c r="P71" s="43">
        <v>0</v>
      </c>
      <c r="Q71" s="43">
        <v>3.7037037037037035E-2</v>
      </c>
      <c r="R71" s="43">
        <v>4.3478260869565216E-2</v>
      </c>
      <c r="S71" s="43">
        <v>3.4482758620689655E-2</v>
      </c>
      <c r="T71" s="43">
        <v>7.1428571428571425E-2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3.4482758620689655E-2</v>
      </c>
      <c r="AB71" s="43">
        <v>0.08</v>
      </c>
      <c r="AC71" s="43">
        <v>0</v>
      </c>
      <c r="AD71" s="43">
        <v>0</v>
      </c>
      <c r="AE71" s="43">
        <v>0</v>
      </c>
      <c r="AF71" s="43">
        <v>0</v>
      </c>
      <c r="AG71" s="43">
        <v>3.5714285714285712E-2</v>
      </c>
      <c r="AH71" s="43">
        <v>0</v>
      </c>
      <c r="AI71" s="43">
        <v>0</v>
      </c>
      <c r="AJ71" s="43">
        <v>0</v>
      </c>
      <c r="AK71" s="43">
        <v>0.125</v>
      </c>
      <c r="AL71" s="43">
        <v>0.40909090909090912</v>
      </c>
      <c r="AM71" s="77">
        <v>0</v>
      </c>
      <c r="AN71" s="43">
        <v>0</v>
      </c>
      <c r="AO71" s="85">
        <f t="shared" si="3"/>
        <v>15</v>
      </c>
      <c r="AP71" s="40">
        <f t="shared" si="4"/>
        <v>0</v>
      </c>
      <c r="AQ71" s="38">
        <f t="shared" si="5"/>
        <v>1</v>
      </c>
    </row>
    <row r="72" spans="1:47" x14ac:dyDescent="0.35">
      <c r="A72" s="7" t="s">
        <v>172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0.2</v>
      </c>
      <c r="J72" s="43">
        <v>0</v>
      </c>
      <c r="K72" s="43">
        <v>0</v>
      </c>
      <c r="L72" s="43">
        <v>0</v>
      </c>
      <c r="M72" s="70">
        <v>0.14814814814814814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7.1428571428571425E-2</v>
      </c>
      <c r="U72" s="43">
        <v>0.25</v>
      </c>
      <c r="V72" s="43">
        <v>0</v>
      </c>
      <c r="W72" s="43">
        <v>0</v>
      </c>
      <c r="X72" s="43">
        <v>0</v>
      </c>
      <c r="Y72" s="43">
        <v>4.5454545454545456E-2</v>
      </c>
      <c r="Z72" s="43">
        <v>0.21739130434782608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77">
        <v>0</v>
      </c>
      <c r="AN72" s="43">
        <v>0</v>
      </c>
      <c r="AO72" s="85">
        <f t="shared" si="3"/>
        <v>6</v>
      </c>
      <c r="AP72" s="40">
        <f t="shared" si="4"/>
        <v>0</v>
      </c>
      <c r="AQ72" s="38">
        <f t="shared" si="5"/>
        <v>3</v>
      </c>
    </row>
    <row r="73" spans="1:47" x14ac:dyDescent="0.35">
      <c r="A73" s="44" t="s">
        <v>173</v>
      </c>
      <c r="B73" s="45">
        <v>0</v>
      </c>
      <c r="C73" s="45">
        <v>3.125E-2</v>
      </c>
      <c r="D73" s="45">
        <v>0</v>
      </c>
      <c r="E73" s="45">
        <v>0</v>
      </c>
      <c r="F73" s="45">
        <v>3.8461538461538464E-2</v>
      </c>
      <c r="G73" s="45">
        <v>6.6666666666666666E-2</v>
      </c>
      <c r="H73" s="45">
        <v>0</v>
      </c>
      <c r="I73" s="45">
        <v>0</v>
      </c>
      <c r="J73" s="45">
        <v>0</v>
      </c>
      <c r="K73" s="45">
        <v>7.6923076923076927E-2</v>
      </c>
      <c r="L73" s="45">
        <v>0</v>
      </c>
      <c r="M73" s="71">
        <v>3.7037037037037035E-2</v>
      </c>
      <c r="N73" s="45">
        <v>0</v>
      </c>
      <c r="O73" s="45">
        <v>8.6956521739130432E-2</v>
      </c>
      <c r="P73" s="45">
        <v>0</v>
      </c>
      <c r="Q73" s="45">
        <v>3.7037037037037035E-2</v>
      </c>
      <c r="R73" s="45">
        <v>0</v>
      </c>
      <c r="S73" s="45">
        <v>0</v>
      </c>
      <c r="T73" s="45">
        <v>0</v>
      </c>
      <c r="U73" s="45">
        <v>4.1666666666666664E-2</v>
      </c>
      <c r="V73" s="45">
        <v>3.0303030303030304E-2</v>
      </c>
      <c r="W73" s="45">
        <v>3.8461538461538464E-2</v>
      </c>
      <c r="X73" s="45">
        <v>7.6923076923076927E-2</v>
      </c>
      <c r="Y73" s="45">
        <v>0</v>
      </c>
      <c r="Z73" s="45">
        <v>8.6956521739130432E-2</v>
      </c>
      <c r="AA73" s="45">
        <v>0.10344827586206896</v>
      </c>
      <c r="AB73" s="45">
        <v>0.04</v>
      </c>
      <c r="AC73" s="45">
        <v>0.14814814814814814</v>
      </c>
      <c r="AD73" s="45">
        <v>0.08</v>
      </c>
      <c r="AE73" s="45">
        <v>0</v>
      </c>
      <c r="AF73" s="45">
        <v>0</v>
      </c>
      <c r="AG73" s="45">
        <v>0</v>
      </c>
      <c r="AH73" s="45">
        <v>0.14285714285714285</v>
      </c>
      <c r="AI73" s="45">
        <v>3.7037037037037035E-2</v>
      </c>
      <c r="AJ73" s="45">
        <v>7.407407407407407E-2</v>
      </c>
      <c r="AK73" s="45">
        <v>0.16666666666666666</v>
      </c>
      <c r="AL73" s="45">
        <v>9.0909090909090912E-2</v>
      </c>
      <c r="AM73" s="78">
        <v>3.4482758620689655E-2</v>
      </c>
      <c r="AN73" s="45">
        <v>0.12</v>
      </c>
      <c r="AO73" s="86">
        <f t="shared" si="3"/>
        <v>23</v>
      </c>
      <c r="AP73" s="46">
        <f t="shared" si="4"/>
        <v>0</v>
      </c>
      <c r="AQ73" s="47">
        <f t="shared" si="5"/>
        <v>0</v>
      </c>
    </row>
    <row r="74" spans="1:47" x14ac:dyDescent="0.35">
      <c r="A74" s="7" t="s">
        <v>174</v>
      </c>
      <c r="B74" s="43">
        <v>0.23076923076923078</v>
      </c>
      <c r="C74" s="43">
        <v>0.125</v>
      </c>
      <c r="D74" s="43">
        <v>0.20689655172413793</v>
      </c>
      <c r="E74" s="43">
        <v>0.19230769230769232</v>
      </c>
      <c r="F74" s="43">
        <v>0.11538461538461539</v>
      </c>
      <c r="G74" s="43">
        <v>3.3333333333333333E-2</v>
      </c>
      <c r="H74" s="43">
        <v>3.7037037037037035E-2</v>
      </c>
      <c r="I74" s="43">
        <v>0.16</v>
      </c>
      <c r="J74" s="43">
        <v>0</v>
      </c>
      <c r="K74" s="43">
        <v>0.38461538461538464</v>
      </c>
      <c r="L74" s="43">
        <v>0.125</v>
      </c>
      <c r="M74" s="70">
        <v>7.407407407407407E-2</v>
      </c>
      <c r="N74" s="43">
        <v>4.5454545454545456E-2</v>
      </c>
      <c r="O74" s="43">
        <v>4.3478260869565216E-2</v>
      </c>
      <c r="P74" s="43">
        <v>0.1111111111111111</v>
      </c>
      <c r="Q74" s="43">
        <v>0.14814814814814814</v>
      </c>
      <c r="R74" s="43">
        <v>0.13043478260869565</v>
      </c>
      <c r="S74" s="43">
        <v>0.10344827586206896</v>
      </c>
      <c r="T74" s="43">
        <v>3.5714285714285712E-2</v>
      </c>
      <c r="U74" s="43">
        <v>4.1666666666666664E-2</v>
      </c>
      <c r="V74" s="43">
        <v>0</v>
      </c>
      <c r="W74" s="43">
        <v>3.8461538461538464E-2</v>
      </c>
      <c r="X74" s="43">
        <v>0</v>
      </c>
      <c r="Y74" s="43">
        <v>4.5454545454545456E-2</v>
      </c>
      <c r="Z74" s="43">
        <v>8.6956521739130432E-2</v>
      </c>
      <c r="AA74" s="43">
        <v>0.13793103448275862</v>
      </c>
      <c r="AB74" s="43">
        <v>0.12</v>
      </c>
      <c r="AC74" s="43">
        <v>0.14814814814814814</v>
      </c>
      <c r="AD74" s="43">
        <v>0.08</v>
      </c>
      <c r="AE74" s="43">
        <v>7.1428571428571425E-2</v>
      </c>
      <c r="AF74" s="43">
        <v>7.6923076923076927E-2</v>
      </c>
      <c r="AG74" s="43">
        <v>7.1428571428571425E-2</v>
      </c>
      <c r="AH74" s="43">
        <v>0.10714285714285714</v>
      </c>
      <c r="AI74" s="43">
        <v>0.1111111111111111</v>
      </c>
      <c r="AJ74" s="43">
        <v>7.407407407407407E-2</v>
      </c>
      <c r="AK74" s="43">
        <v>4.1666666666666664E-2</v>
      </c>
      <c r="AL74" s="43">
        <v>0</v>
      </c>
      <c r="AM74" s="77">
        <v>0.17241379310344829</v>
      </c>
      <c r="AN74" s="43">
        <v>0</v>
      </c>
      <c r="AO74" s="85">
        <f t="shared" si="3"/>
        <v>34</v>
      </c>
      <c r="AP74" s="40">
        <f t="shared" si="4"/>
        <v>0</v>
      </c>
      <c r="AQ74" s="38">
        <f t="shared" si="5"/>
        <v>3</v>
      </c>
    </row>
    <row r="75" spans="1:47" ht="15" thickBot="1" x14ac:dyDescent="0.4">
      <c r="A75" s="48" t="s">
        <v>175</v>
      </c>
      <c r="B75" s="49">
        <v>0.15384615384615385</v>
      </c>
      <c r="C75" s="49">
        <v>0.15625</v>
      </c>
      <c r="D75" s="49">
        <v>3.4482758620689655E-2</v>
      </c>
      <c r="E75" s="49">
        <v>0</v>
      </c>
      <c r="F75" s="49">
        <v>0</v>
      </c>
      <c r="G75" s="49">
        <v>0</v>
      </c>
      <c r="H75" s="49">
        <v>0.1111111111111111</v>
      </c>
      <c r="I75" s="49">
        <v>0.04</v>
      </c>
      <c r="J75" s="49">
        <v>0</v>
      </c>
      <c r="K75" s="49">
        <v>0.19230769230769232</v>
      </c>
      <c r="L75" s="49">
        <v>3.125E-2</v>
      </c>
      <c r="M75" s="72">
        <v>3.7037037037037035E-2</v>
      </c>
      <c r="N75" s="49">
        <v>4.5454545454545456E-2</v>
      </c>
      <c r="O75" s="49">
        <v>4.3478260869565216E-2</v>
      </c>
      <c r="P75" s="49">
        <v>3.7037037037037035E-2</v>
      </c>
      <c r="Q75" s="49">
        <v>0</v>
      </c>
      <c r="R75" s="49">
        <v>0</v>
      </c>
      <c r="S75" s="49">
        <v>3.4482758620689655E-2</v>
      </c>
      <c r="T75" s="49">
        <v>0</v>
      </c>
      <c r="U75" s="49">
        <v>4.1666666666666664E-2</v>
      </c>
      <c r="V75" s="49">
        <v>0</v>
      </c>
      <c r="W75" s="49">
        <v>3.8461538461538464E-2</v>
      </c>
      <c r="X75" s="49">
        <v>7.6923076923076927E-2</v>
      </c>
      <c r="Y75" s="49">
        <v>0</v>
      </c>
      <c r="Z75" s="49">
        <v>4.3478260869565216E-2</v>
      </c>
      <c r="AA75" s="49">
        <v>6.8965517241379309E-2</v>
      </c>
      <c r="AB75" s="49">
        <v>0.04</v>
      </c>
      <c r="AC75" s="49">
        <v>0</v>
      </c>
      <c r="AD75" s="49">
        <v>0.04</v>
      </c>
      <c r="AE75" s="49">
        <v>0</v>
      </c>
      <c r="AF75" s="49">
        <v>0</v>
      </c>
      <c r="AG75" s="49">
        <v>0</v>
      </c>
      <c r="AH75" s="49">
        <v>3.5714285714285712E-2</v>
      </c>
      <c r="AI75" s="49">
        <v>0</v>
      </c>
      <c r="AJ75" s="49">
        <v>0</v>
      </c>
      <c r="AK75" s="49">
        <v>4.1666666666666664E-2</v>
      </c>
      <c r="AL75" s="49">
        <v>0</v>
      </c>
      <c r="AM75" s="79">
        <v>0</v>
      </c>
      <c r="AN75" s="101">
        <v>0.04</v>
      </c>
      <c r="AO75" s="87">
        <f t="shared" si="3"/>
        <v>22</v>
      </c>
      <c r="AP75" s="50">
        <f t="shared" si="4"/>
        <v>0</v>
      </c>
      <c r="AQ75" s="51">
        <f t="shared" si="5"/>
        <v>0</v>
      </c>
    </row>
    <row r="76" spans="1:47" s="95" customFormat="1" ht="15.5" thickTop="1" thickBot="1" x14ac:dyDescent="0.4">
      <c r="A76" s="21" t="s">
        <v>100</v>
      </c>
      <c r="B76" s="1">
        <f>COUNTIF(B3:B75,"&gt;0")</f>
        <v>43</v>
      </c>
      <c r="C76" s="1">
        <f t="shared" ref="C76:AN76" si="6">COUNTIF(C3:C75,"&gt;0")</f>
        <v>50</v>
      </c>
      <c r="D76" s="1">
        <f t="shared" si="6"/>
        <v>54</v>
      </c>
      <c r="E76" s="1">
        <f t="shared" si="6"/>
        <v>40</v>
      </c>
      <c r="F76" s="1">
        <f t="shared" si="6"/>
        <v>44</v>
      </c>
      <c r="G76" s="1">
        <f t="shared" si="6"/>
        <v>48</v>
      </c>
      <c r="H76" s="1">
        <f t="shared" si="6"/>
        <v>45</v>
      </c>
      <c r="I76" s="1">
        <f t="shared" si="6"/>
        <v>47</v>
      </c>
      <c r="J76" s="1">
        <f t="shared" si="6"/>
        <v>35</v>
      </c>
      <c r="K76" s="1">
        <f t="shared" si="6"/>
        <v>39</v>
      </c>
      <c r="L76" s="1">
        <f t="shared" si="6"/>
        <v>50</v>
      </c>
      <c r="M76" s="89">
        <f t="shared" si="6"/>
        <v>52</v>
      </c>
      <c r="N76" s="1">
        <f t="shared" si="6"/>
        <v>52</v>
      </c>
      <c r="O76" s="1">
        <f t="shared" si="6"/>
        <v>45</v>
      </c>
      <c r="P76" s="1">
        <f t="shared" si="6"/>
        <v>47</v>
      </c>
      <c r="Q76" s="1">
        <f t="shared" si="6"/>
        <v>55</v>
      </c>
      <c r="R76" s="1">
        <f t="shared" si="6"/>
        <v>47</v>
      </c>
      <c r="S76" s="1">
        <f t="shared" si="6"/>
        <v>51</v>
      </c>
      <c r="T76" s="1">
        <f t="shared" si="6"/>
        <v>53</v>
      </c>
      <c r="U76" s="1">
        <f t="shared" si="6"/>
        <v>55</v>
      </c>
      <c r="V76" s="1">
        <f t="shared" si="6"/>
        <v>49</v>
      </c>
      <c r="W76" s="1">
        <f t="shared" si="6"/>
        <v>51</v>
      </c>
      <c r="X76" s="1">
        <f t="shared" si="6"/>
        <v>51</v>
      </c>
      <c r="Y76" s="1">
        <f t="shared" si="6"/>
        <v>51</v>
      </c>
      <c r="Z76" s="1">
        <f t="shared" si="6"/>
        <v>41</v>
      </c>
      <c r="AA76" s="1">
        <f t="shared" si="6"/>
        <v>43</v>
      </c>
      <c r="AB76" s="1">
        <f t="shared" si="6"/>
        <v>44</v>
      </c>
      <c r="AC76" s="1">
        <f t="shared" si="6"/>
        <v>45</v>
      </c>
      <c r="AD76" s="1">
        <f t="shared" si="6"/>
        <v>51</v>
      </c>
      <c r="AE76" s="1">
        <f t="shared" si="6"/>
        <v>49</v>
      </c>
      <c r="AF76" s="1">
        <f t="shared" si="6"/>
        <v>44</v>
      </c>
      <c r="AG76" s="1">
        <f t="shared" si="6"/>
        <v>46</v>
      </c>
      <c r="AH76" s="1">
        <f t="shared" si="6"/>
        <v>44</v>
      </c>
      <c r="AI76" s="1">
        <f t="shared" si="6"/>
        <v>43</v>
      </c>
      <c r="AJ76" s="1">
        <f t="shared" si="6"/>
        <v>46</v>
      </c>
      <c r="AK76" s="1">
        <f t="shared" si="6"/>
        <v>50</v>
      </c>
      <c r="AL76" s="1">
        <f t="shared" si="6"/>
        <v>38</v>
      </c>
      <c r="AM76" s="90">
        <f t="shared" si="6"/>
        <v>51</v>
      </c>
      <c r="AN76" s="91">
        <f t="shared" si="6"/>
        <v>43</v>
      </c>
      <c r="AO76" s="92"/>
      <c r="AP76" s="93">
        <f>SUM(AP3:AP75)</f>
        <v>33</v>
      </c>
      <c r="AQ76" s="94">
        <f t="shared" ref="AQ76" si="7">SUM(AQ3:AQ75)</f>
        <v>332</v>
      </c>
    </row>
    <row r="77" spans="1:47" x14ac:dyDescent="0.3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7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80"/>
      <c r="AN77" s="23"/>
      <c r="AO77" s="105"/>
      <c r="AP77" s="118" t="s">
        <v>176</v>
      </c>
      <c r="AQ77" s="119"/>
      <c r="AR77" s="120"/>
      <c r="AS77" s="114"/>
      <c r="AT77" s="103" t="s">
        <v>177</v>
      </c>
      <c r="AU77" s="104" t="s">
        <v>178</v>
      </c>
    </row>
    <row r="78" spans="1:47" x14ac:dyDescent="0.35">
      <c r="A78" s="30" t="s">
        <v>179</v>
      </c>
      <c r="B78" s="40">
        <f>COUNTIF(B3:B75,"&gt;=.5")</f>
        <v>0</v>
      </c>
      <c r="C78" s="40">
        <f t="shared" ref="C78:AN78" si="8">COUNTIF(C3:C75,"&gt;=.5")</f>
        <v>0</v>
      </c>
      <c r="D78" s="40">
        <f t="shared" si="8"/>
        <v>0</v>
      </c>
      <c r="E78" s="40">
        <f t="shared" si="8"/>
        <v>1</v>
      </c>
      <c r="F78" s="40">
        <f t="shared" si="8"/>
        <v>0</v>
      </c>
      <c r="G78" s="40">
        <f t="shared" si="8"/>
        <v>0</v>
      </c>
      <c r="H78" s="40">
        <f t="shared" si="8"/>
        <v>0</v>
      </c>
      <c r="I78" s="40">
        <f t="shared" si="8"/>
        <v>1</v>
      </c>
      <c r="J78" s="40">
        <f t="shared" si="8"/>
        <v>3</v>
      </c>
      <c r="K78" s="40">
        <f t="shared" si="8"/>
        <v>3</v>
      </c>
      <c r="L78" s="40">
        <f t="shared" si="8"/>
        <v>0</v>
      </c>
      <c r="M78" s="97">
        <f t="shared" si="8"/>
        <v>0</v>
      </c>
      <c r="N78" s="40">
        <f t="shared" si="8"/>
        <v>0</v>
      </c>
      <c r="O78" s="40">
        <f t="shared" si="8"/>
        <v>2</v>
      </c>
      <c r="P78" s="40">
        <f t="shared" si="8"/>
        <v>1</v>
      </c>
      <c r="Q78" s="40">
        <f t="shared" si="8"/>
        <v>1</v>
      </c>
      <c r="R78" s="40">
        <f t="shared" si="8"/>
        <v>0</v>
      </c>
      <c r="S78" s="40">
        <f t="shared" si="8"/>
        <v>0</v>
      </c>
      <c r="T78" s="40">
        <f t="shared" si="8"/>
        <v>0</v>
      </c>
      <c r="U78" s="40">
        <f t="shared" si="8"/>
        <v>1</v>
      </c>
      <c r="V78" s="40">
        <f t="shared" si="8"/>
        <v>1</v>
      </c>
      <c r="W78" s="40">
        <f t="shared" si="8"/>
        <v>1</v>
      </c>
      <c r="X78" s="40">
        <f t="shared" si="8"/>
        <v>1</v>
      </c>
      <c r="Y78" s="40">
        <f t="shared" si="8"/>
        <v>0</v>
      </c>
      <c r="Z78" s="40">
        <f t="shared" si="8"/>
        <v>1</v>
      </c>
      <c r="AA78" s="40">
        <f t="shared" si="8"/>
        <v>3</v>
      </c>
      <c r="AB78" s="40">
        <f t="shared" si="8"/>
        <v>1</v>
      </c>
      <c r="AC78" s="40">
        <f t="shared" si="8"/>
        <v>0</v>
      </c>
      <c r="AD78" s="40">
        <f t="shared" si="8"/>
        <v>0</v>
      </c>
      <c r="AE78" s="40">
        <f t="shared" si="8"/>
        <v>0</v>
      </c>
      <c r="AF78" s="40">
        <f t="shared" si="8"/>
        <v>2</v>
      </c>
      <c r="AG78" s="40">
        <f t="shared" si="8"/>
        <v>2</v>
      </c>
      <c r="AH78" s="40">
        <f t="shared" si="8"/>
        <v>1</v>
      </c>
      <c r="AI78" s="40">
        <f t="shared" si="8"/>
        <v>1</v>
      </c>
      <c r="AJ78" s="40">
        <f t="shared" si="8"/>
        <v>0</v>
      </c>
      <c r="AK78" s="40">
        <f t="shared" si="8"/>
        <v>1</v>
      </c>
      <c r="AL78" s="40">
        <f t="shared" si="8"/>
        <v>3</v>
      </c>
      <c r="AM78" s="98">
        <f t="shared" si="8"/>
        <v>0</v>
      </c>
      <c r="AN78" s="40">
        <f t="shared" si="8"/>
        <v>2</v>
      </c>
      <c r="AO78" s="93">
        <f>SUM(B78:AN78)</f>
        <v>33</v>
      </c>
      <c r="AP78" s="121"/>
      <c r="AQ78" s="122"/>
      <c r="AR78" s="123"/>
      <c r="AS78" s="112" t="s">
        <v>180</v>
      </c>
      <c r="AT78" s="108">
        <f>MIN(B78:AN78)</f>
        <v>0</v>
      </c>
      <c r="AU78" s="109">
        <f>MAX(B78:AN78)</f>
        <v>3</v>
      </c>
    </row>
    <row r="79" spans="1:47" ht="15" thickBot="1" x14ac:dyDescent="0.4">
      <c r="A79" s="96" t="s">
        <v>181</v>
      </c>
      <c r="B79" s="38">
        <f t="shared" ref="B79:AN79" si="9">COUNTIF(B3:B75,"&gt;=.2")-B78</f>
        <v>9</v>
      </c>
      <c r="C79" s="38">
        <f t="shared" si="9"/>
        <v>10</v>
      </c>
      <c r="D79" s="38">
        <f t="shared" si="9"/>
        <v>11</v>
      </c>
      <c r="E79" s="38">
        <f t="shared" si="9"/>
        <v>10</v>
      </c>
      <c r="F79" s="38">
        <f t="shared" si="9"/>
        <v>10</v>
      </c>
      <c r="G79" s="38">
        <f t="shared" si="9"/>
        <v>15</v>
      </c>
      <c r="H79" s="38">
        <f t="shared" si="9"/>
        <v>7</v>
      </c>
      <c r="I79" s="38">
        <f t="shared" si="9"/>
        <v>9</v>
      </c>
      <c r="J79" s="38">
        <f t="shared" si="9"/>
        <v>5</v>
      </c>
      <c r="K79" s="38">
        <f t="shared" si="9"/>
        <v>7</v>
      </c>
      <c r="L79" s="38">
        <f t="shared" si="9"/>
        <v>8</v>
      </c>
      <c r="M79" s="99">
        <f t="shared" si="9"/>
        <v>7</v>
      </c>
      <c r="N79" s="38">
        <f t="shared" si="9"/>
        <v>9</v>
      </c>
      <c r="O79" s="38">
        <f t="shared" si="9"/>
        <v>7</v>
      </c>
      <c r="P79" s="38">
        <f t="shared" si="9"/>
        <v>12</v>
      </c>
      <c r="Q79" s="38">
        <f t="shared" si="9"/>
        <v>6</v>
      </c>
      <c r="R79" s="38">
        <f t="shared" si="9"/>
        <v>8</v>
      </c>
      <c r="S79" s="38">
        <f t="shared" si="9"/>
        <v>10</v>
      </c>
      <c r="T79" s="38">
        <f t="shared" si="9"/>
        <v>6</v>
      </c>
      <c r="U79" s="38">
        <f t="shared" si="9"/>
        <v>7</v>
      </c>
      <c r="V79" s="38">
        <f t="shared" si="9"/>
        <v>6</v>
      </c>
      <c r="W79" s="38">
        <f t="shared" si="9"/>
        <v>6</v>
      </c>
      <c r="X79" s="38">
        <f t="shared" si="9"/>
        <v>6</v>
      </c>
      <c r="Y79" s="38">
        <f t="shared" si="9"/>
        <v>9</v>
      </c>
      <c r="Z79" s="38">
        <f t="shared" si="9"/>
        <v>7</v>
      </c>
      <c r="AA79" s="38">
        <f t="shared" si="9"/>
        <v>7</v>
      </c>
      <c r="AB79" s="38">
        <f t="shared" si="9"/>
        <v>11</v>
      </c>
      <c r="AC79" s="38">
        <f t="shared" si="9"/>
        <v>12</v>
      </c>
      <c r="AD79" s="38">
        <f t="shared" si="9"/>
        <v>12</v>
      </c>
      <c r="AE79" s="38">
        <f t="shared" si="9"/>
        <v>9</v>
      </c>
      <c r="AF79" s="38">
        <f t="shared" si="9"/>
        <v>6</v>
      </c>
      <c r="AG79" s="38">
        <f t="shared" si="9"/>
        <v>6</v>
      </c>
      <c r="AH79" s="38">
        <f t="shared" si="9"/>
        <v>11</v>
      </c>
      <c r="AI79" s="38">
        <f t="shared" si="9"/>
        <v>6</v>
      </c>
      <c r="AJ79" s="38">
        <f t="shared" si="9"/>
        <v>10</v>
      </c>
      <c r="AK79" s="38">
        <f t="shared" si="9"/>
        <v>9</v>
      </c>
      <c r="AL79" s="38">
        <f t="shared" si="9"/>
        <v>6</v>
      </c>
      <c r="AM79" s="100">
        <f t="shared" si="9"/>
        <v>12</v>
      </c>
      <c r="AN79" s="38">
        <f t="shared" si="9"/>
        <v>8</v>
      </c>
      <c r="AO79" s="106">
        <f>SUM(B79:AN79)</f>
        <v>332</v>
      </c>
      <c r="AP79" s="124"/>
      <c r="AQ79" s="125"/>
      <c r="AR79" s="126"/>
      <c r="AS79" s="107" t="s">
        <v>182</v>
      </c>
      <c r="AT79" s="110">
        <f>MIN(B79:AN79)</f>
        <v>5</v>
      </c>
      <c r="AU79" s="111">
        <f>MAX(B79:AN79)</f>
        <v>15</v>
      </c>
    </row>
    <row r="81" spans="40:40" x14ac:dyDescent="0.35">
      <c r="AN81" s="102"/>
    </row>
  </sheetData>
  <sortState xmlns:xlrd2="http://schemas.microsoft.com/office/spreadsheetml/2017/richdata2" ref="A3:AO76">
    <sortCondition ref="A3:A76"/>
  </sortState>
  <mergeCells count="1">
    <mergeCell ref="AP77:AR79"/>
  </mergeCells>
  <conditionalFormatting sqref="B3:AK63">
    <cfRule type="cellIs" dxfId="7" priority="9" operator="between">
      <formula>0.1999</formula>
      <formula>0.4999</formula>
    </cfRule>
    <cfRule type="cellIs" dxfId="6" priority="10" operator="greaterThan">
      <formula>0.4999</formula>
    </cfRule>
  </conditionalFormatting>
  <conditionalFormatting sqref="B3:AN75">
    <cfRule type="cellIs" dxfId="5" priority="1" operator="between">
      <formula>0.1999</formula>
      <formula>0.4999</formula>
    </cfRule>
    <cfRule type="cellIs" dxfId="4" priority="2" operator="greaterThan">
      <formula>0.4999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9"/>
  <sheetViews>
    <sheetView zoomScale="55" zoomScaleNormal="55" workbookViewId="0">
      <selection activeCell="AO76" sqref="AO76:AQ79"/>
    </sheetView>
  </sheetViews>
  <sheetFormatPr defaultRowHeight="14.5" x14ac:dyDescent="0.35"/>
  <cols>
    <col min="1" max="1" width="46.81640625" bestFit="1" customWidth="1"/>
  </cols>
  <sheetData>
    <row r="1" spans="1:43" ht="101.5" x14ac:dyDescent="0.35">
      <c r="A1" s="1" t="s">
        <v>183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29</v>
      </c>
      <c r="P1" s="2" t="s">
        <v>62</v>
      </c>
      <c r="Q1" s="2" t="s">
        <v>31</v>
      </c>
      <c r="R1" s="2" t="s">
        <v>63</v>
      </c>
      <c r="S1" s="2" t="s">
        <v>33</v>
      </c>
      <c r="T1" s="2" t="s">
        <v>64</v>
      </c>
      <c r="U1" s="2" t="s">
        <v>65</v>
      </c>
      <c r="V1" s="2" t="s">
        <v>66</v>
      </c>
      <c r="W1" s="2" t="s">
        <v>67</v>
      </c>
      <c r="X1" s="2" t="s">
        <v>37</v>
      </c>
      <c r="Y1" s="2" t="s">
        <v>68</v>
      </c>
      <c r="Z1" s="2" t="s">
        <v>69</v>
      </c>
      <c r="AA1" s="2" t="s">
        <v>70</v>
      </c>
      <c r="AB1" s="2" t="s">
        <v>39</v>
      </c>
      <c r="AC1" s="2" t="s">
        <v>41</v>
      </c>
      <c r="AD1" s="2" t="s">
        <v>42</v>
      </c>
      <c r="AE1" s="2" t="s">
        <v>43</v>
      </c>
      <c r="AF1" s="2" t="s">
        <v>71</v>
      </c>
      <c r="AG1" s="2" t="s">
        <v>72</v>
      </c>
      <c r="AH1" s="2" t="s">
        <v>73</v>
      </c>
      <c r="AI1" s="2" t="s">
        <v>74</v>
      </c>
      <c r="AJ1" s="2" t="s">
        <v>75</v>
      </c>
      <c r="AK1" s="2" t="s">
        <v>76</v>
      </c>
      <c r="AL1" s="2" t="s">
        <v>77</v>
      </c>
      <c r="AM1" s="2" t="s">
        <v>46</v>
      </c>
      <c r="AN1" s="2" t="s">
        <v>78</v>
      </c>
      <c r="AO1" s="3" t="s">
        <v>184</v>
      </c>
      <c r="AP1" s="41" t="s">
        <v>180</v>
      </c>
      <c r="AQ1" s="42" t="s">
        <v>182</v>
      </c>
    </row>
    <row r="2" spans="1:43" x14ac:dyDescent="0.35">
      <c r="A2" s="4" t="s">
        <v>185</v>
      </c>
      <c r="B2" s="8">
        <v>26</v>
      </c>
      <c r="C2" s="8">
        <v>32</v>
      </c>
      <c r="D2" s="8">
        <v>29</v>
      </c>
      <c r="E2" s="8">
        <v>26</v>
      </c>
      <c r="F2" s="8">
        <v>26</v>
      </c>
      <c r="G2" s="8">
        <v>30</v>
      </c>
      <c r="H2" s="8">
        <v>27</v>
      </c>
      <c r="I2" s="8">
        <v>25</v>
      </c>
      <c r="J2" s="8">
        <v>21</v>
      </c>
      <c r="K2" s="8">
        <v>26</v>
      </c>
      <c r="L2" s="8">
        <v>32</v>
      </c>
      <c r="M2" s="8">
        <v>27</v>
      </c>
      <c r="N2" s="8">
        <v>22</v>
      </c>
      <c r="O2" s="8">
        <v>23</v>
      </c>
      <c r="P2" s="8">
        <v>27</v>
      </c>
      <c r="Q2" s="8">
        <v>27</v>
      </c>
      <c r="R2" s="8">
        <v>23</v>
      </c>
      <c r="S2" s="8">
        <v>29</v>
      </c>
      <c r="T2" s="8">
        <v>28</v>
      </c>
      <c r="U2" s="8">
        <v>24</v>
      </c>
      <c r="V2" s="8">
        <v>33</v>
      </c>
      <c r="W2" s="8">
        <v>26</v>
      </c>
      <c r="X2" s="8">
        <v>26</v>
      </c>
      <c r="Y2" s="8">
        <v>22</v>
      </c>
      <c r="Z2" s="8">
        <v>23</v>
      </c>
      <c r="AA2" s="8">
        <v>29</v>
      </c>
      <c r="AB2" s="8">
        <v>25</v>
      </c>
      <c r="AC2" s="8">
        <v>27</v>
      </c>
      <c r="AD2" s="8">
        <v>25</v>
      </c>
      <c r="AE2" s="8">
        <v>28</v>
      </c>
      <c r="AF2" s="8">
        <v>26</v>
      </c>
      <c r="AG2" s="8">
        <v>28</v>
      </c>
      <c r="AH2" s="8">
        <v>28</v>
      </c>
      <c r="AI2" s="8">
        <v>27</v>
      </c>
      <c r="AJ2" s="8">
        <v>27</v>
      </c>
      <c r="AK2" s="8">
        <v>24</v>
      </c>
      <c r="AL2" s="8">
        <v>22</v>
      </c>
      <c r="AM2" s="8">
        <v>29</v>
      </c>
      <c r="AN2" s="11">
        <v>25</v>
      </c>
      <c r="AO2" s="5"/>
      <c r="AP2" s="6"/>
      <c r="AQ2" s="6"/>
    </row>
    <row r="3" spans="1:43" x14ac:dyDescent="0.35">
      <c r="A3" s="7" t="s">
        <v>104</v>
      </c>
      <c r="B3" s="8">
        <v>0.76923076923076927</v>
      </c>
      <c r="C3" s="8">
        <v>0.625</v>
      </c>
      <c r="D3" s="9">
        <v>5.5172413793103452</v>
      </c>
      <c r="E3" s="8"/>
      <c r="F3" s="8"/>
      <c r="G3" s="8">
        <v>1.3333333333333333</v>
      </c>
      <c r="H3" s="8"/>
      <c r="I3" s="9">
        <v>8.8000000000000007</v>
      </c>
      <c r="J3" s="8">
        <v>1.9047619047619047</v>
      </c>
      <c r="K3" s="8"/>
      <c r="L3" s="9">
        <v>9.375</v>
      </c>
      <c r="M3" s="9">
        <v>8.1481481481481488</v>
      </c>
      <c r="N3" s="10">
        <v>3.6363636363636362</v>
      </c>
      <c r="O3" s="8"/>
      <c r="P3" s="10">
        <v>2.9629629629629628</v>
      </c>
      <c r="Q3" s="9">
        <v>8.8888888888888893</v>
      </c>
      <c r="R3" s="9">
        <v>4.3478260869565215</v>
      </c>
      <c r="S3" s="10">
        <v>2.0689655172413794</v>
      </c>
      <c r="T3" s="9">
        <v>7.8571428571428603</v>
      </c>
      <c r="U3" s="9">
        <v>14.166666666666666</v>
      </c>
      <c r="V3" s="10">
        <v>3.0303030303030303</v>
      </c>
      <c r="W3" s="9">
        <v>4.615384615384615</v>
      </c>
      <c r="X3" s="9">
        <v>4.615384615384615</v>
      </c>
      <c r="Y3" s="9">
        <v>6.3636363636363633</v>
      </c>
      <c r="Z3" s="10">
        <v>3.4782608695652173</v>
      </c>
      <c r="AA3" s="8"/>
      <c r="AB3" s="10">
        <v>3.2</v>
      </c>
      <c r="AC3" s="8">
        <v>0.7407407407407407</v>
      </c>
      <c r="AD3" s="9">
        <v>6.4</v>
      </c>
      <c r="AE3" s="9">
        <v>5.7142857142857144</v>
      </c>
      <c r="AF3" s="10">
        <v>2.3076923076923075</v>
      </c>
      <c r="AG3" s="10">
        <v>2.8571428571428572</v>
      </c>
      <c r="AH3" s="8">
        <v>1.4285714285714286</v>
      </c>
      <c r="AI3" s="8">
        <v>1.4814814814814814</v>
      </c>
      <c r="AJ3" s="8"/>
      <c r="AK3" s="10">
        <v>3.3333333333333335</v>
      </c>
      <c r="AL3" s="8"/>
      <c r="AM3" s="10">
        <v>3.4482758620689653</v>
      </c>
      <c r="AN3" s="11"/>
      <c r="AO3">
        <f t="shared" ref="AO3:AO66" si="0">COUNTIF(B3:AN3,"&gt;0")</f>
        <v>30</v>
      </c>
      <c r="AP3" s="40">
        <f>COUNTIF(B3:AN3,"&gt;=10")</f>
        <v>1</v>
      </c>
      <c r="AQ3" s="38">
        <f>COUNTIF(B3:AN3,"&gt;=4")-AP3</f>
        <v>12</v>
      </c>
    </row>
    <row r="4" spans="1:43" x14ac:dyDescent="0.35">
      <c r="A4" s="7" t="s">
        <v>105</v>
      </c>
      <c r="B4" s="8">
        <v>0.76923076923076927</v>
      </c>
      <c r="C4" s="8"/>
      <c r="D4" s="8"/>
      <c r="E4" s="8"/>
      <c r="F4" s="8"/>
      <c r="G4" s="8"/>
      <c r="H4" s="8"/>
      <c r="I4" s="9">
        <v>4</v>
      </c>
      <c r="J4" s="8"/>
      <c r="K4" s="8"/>
      <c r="L4" s="8">
        <v>0.625</v>
      </c>
      <c r="M4" s="8">
        <v>1.4814814814814814</v>
      </c>
      <c r="N4" s="8"/>
      <c r="O4" s="8"/>
      <c r="P4" s="8"/>
      <c r="Q4" s="8">
        <v>0.7407407407407407</v>
      </c>
      <c r="R4" s="8"/>
      <c r="S4" s="8"/>
      <c r="T4" s="8"/>
      <c r="U4" s="8">
        <v>0.83333333333333337</v>
      </c>
      <c r="V4" s="8"/>
      <c r="W4" s="8"/>
      <c r="X4" s="8"/>
      <c r="Y4" s="8"/>
      <c r="Z4" s="9">
        <v>4.3478260869565215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>
        <v>4.5454545454545459</v>
      </c>
      <c r="AM4" s="8"/>
      <c r="AN4" s="11"/>
      <c r="AO4">
        <f t="shared" si="0"/>
        <v>8</v>
      </c>
      <c r="AP4" s="40">
        <f t="shared" ref="AP4:AP67" si="1">COUNTIF(B4:AN4,"&gt;=10")</f>
        <v>0</v>
      </c>
      <c r="AQ4" s="38">
        <f t="shared" ref="AQ4:AQ67" si="2">COUNTIF(B4:AN4,"&gt;=4")-AP4</f>
        <v>3</v>
      </c>
    </row>
    <row r="5" spans="1:43" x14ac:dyDescent="0.35">
      <c r="A5" s="7" t="s">
        <v>106</v>
      </c>
      <c r="B5" s="10">
        <v>2.3076923076923075</v>
      </c>
      <c r="C5" s="10">
        <v>2.5</v>
      </c>
      <c r="D5" s="9">
        <v>4.8275862068965516</v>
      </c>
      <c r="E5" s="9">
        <v>6.1538461538461542</v>
      </c>
      <c r="F5" s="9">
        <v>6.9230769230769234</v>
      </c>
      <c r="G5" s="9">
        <v>6</v>
      </c>
      <c r="H5" s="8">
        <v>1.4814814814814814</v>
      </c>
      <c r="I5" s="10">
        <v>3.2</v>
      </c>
      <c r="J5" s="9">
        <v>6.666666666666667</v>
      </c>
      <c r="K5" s="10">
        <v>3.0769230769230771</v>
      </c>
      <c r="L5" s="10">
        <v>3.125</v>
      </c>
      <c r="M5" s="8">
        <v>0.7407407407407407</v>
      </c>
      <c r="N5" s="9">
        <v>7.2727272727272725</v>
      </c>
      <c r="O5" s="10">
        <v>2.6086956521739131</v>
      </c>
      <c r="P5" s="9">
        <v>8.1481481481481488</v>
      </c>
      <c r="Q5" s="9">
        <v>10.37037037037037</v>
      </c>
      <c r="R5" s="9">
        <v>6.9565217391304346</v>
      </c>
      <c r="S5" s="9">
        <v>6.8965517241379306</v>
      </c>
      <c r="T5" s="9">
        <v>7.1428571428571432</v>
      </c>
      <c r="U5" s="10">
        <v>2.5</v>
      </c>
      <c r="V5" s="8">
        <v>1.2121212121212122</v>
      </c>
      <c r="W5" s="10">
        <v>3.8461538461538463</v>
      </c>
      <c r="X5" s="9">
        <v>16.153846153846153</v>
      </c>
      <c r="Y5" s="10">
        <v>2.7272727272727271</v>
      </c>
      <c r="Z5" s="10">
        <v>2.6086956521739131</v>
      </c>
      <c r="AA5" s="8">
        <v>1.3793103448275863</v>
      </c>
      <c r="AB5" s="9">
        <v>4</v>
      </c>
      <c r="AC5" s="10">
        <v>2.2222222222222223</v>
      </c>
      <c r="AD5" s="10">
        <v>2.4</v>
      </c>
      <c r="AE5" s="9">
        <v>6.4285714285714288</v>
      </c>
      <c r="AF5" s="9">
        <v>8.4615384615384617</v>
      </c>
      <c r="AG5" s="10">
        <v>2.8571428571428572</v>
      </c>
      <c r="AH5" s="9">
        <v>5.7142857142857144</v>
      </c>
      <c r="AI5" s="10">
        <v>2.9629629629629628</v>
      </c>
      <c r="AJ5" s="10">
        <v>2.2222222222222223</v>
      </c>
      <c r="AK5" s="9">
        <v>7.5</v>
      </c>
      <c r="AL5" s="10">
        <v>2.7272727272727271</v>
      </c>
      <c r="AM5" s="9">
        <v>6.2068965517241379</v>
      </c>
      <c r="AN5" s="12">
        <v>2.4</v>
      </c>
      <c r="AO5">
        <f t="shared" si="0"/>
        <v>39</v>
      </c>
      <c r="AP5" s="40">
        <f t="shared" si="1"/>
        <v>2</v>
      </c>
      <c r="AQ5" s="38">
        <f t="shared" si="2"/>
        <v>16</v>
      </c>
    </row>
    <row r="6" spans="1:43" x14ac:dyDescent="0.35">
      <c r="A6" s="7" t="s">
        <v>107</v>
      </c>
      <c r="B6" s="8">
        <v>1.5384615384615385</v>
      </c>
      <c r="C6" s="10">
        <v>2.5</v>
      </c>
      <c r="D6" s="10">
        <v>2.0689655172413794</v>
      </c>
      <c r="E6" s="8">
        <v>0.76923076923076927</v>
      </c>
      <c r="F6" s="10">
        <v>3.0769230769230771</v>
      </c>
      <c r="G6" s="8">
        <v>0.66666666666666663</v>
      </c>
      <c r="H6" s="8">
        <v>0.7407407407407407</v>
      </c>
      <c r="I6" s="8">
        <v>1.6</v>
      </c>
      <c r="J6" s="8">
        <v>0.95238095238095233</v>
      </c>
      <c r="K6" s="8"/>
      <c r="L6" s="10">
        <v>3.125</v>
      </c>
      <c r="M6" s="8"/>
      <c r="N6" s="8">
        <v>0.90909090909090906</v>
      </c>
      <c r="O6" s="10">
        <v>3.4782608695652173</v>
      </c>
      <c r="P6" s="8">
        <v>0.7407407407407407</v>
      </c>
      <c r="Q6" s="10">
        <v>2.2222222222222223</v>
      </c>
      <c r="R6" s="10">
        <v>3.4782608695652173</v>
      </c>
      <c r="S6" s="8">
        <v>1.3793103448275863</v>
      </c>
      <c r="T6" s="10">
        <v>2.8571428571428572</v>
      </c>
      <c r="U6" s="9">
        <v>4.166666666666667</v>
      </c>
      <c r="V6" s="9">
        <v>12.121212121212121</v>
      </c>
      <c r="W6" s="10">
        <v>3.0769230769230771</v>
      </c>
      <c r="X6" s="8">
        <v>0.76923076923076927</v>
      </c>
      <c r="Y6" s="8">
        <v>0.90909090909090906</v>
      </c>
      <c r="Z6" s="8"/>
      <c r="AA6" s="8">
        <v>0.68965517241379315</v>
      </c>
      <c r="AB6" s="8">
        <v>0.8</v>
      </c>
      <c r="AC6" s="9">
        <v>4.4444444444444446</v>
      </c>
      <c r="AD6" s="8">
        <v>1.6</v>
      </c>
      <c r="AE6" s="8">
        <v>1.4285714285714286</v>
      </c>
      <c r="AF6" s="8"/>
      <c r="AG6" s="10">
        <v>2.8571428571428572</v>
      </c>
      <c r="AH6" s="8"/>
      <c r="AI6" s="10">
        <v>3.7037037037037037</v>
      </c>
      <c r="AJ6" s="8">
        <v>1.4814814814814814</v>
      </c>
      <c r="AK6" s="8">
        <v>0.83333333333333337</v>
      </c>
      <c r="AL6" s="8"/>
      <c r="AM6" s="10">
        <v>3.4482758620689653</v>
      </c>
      <c r="AN6" s="13">
        <v>11.2</v>
      </c>
      <c r="AO6">
        <f t="shared" si="0"/>
        <v>33</v>
      </c>
      <c r="AP6" s="40">
        <f t="shared" si="1"/>
        <v>2</v>
      </c>
      <c r="AQ6" s="38">
        <f t="shared" si="2"/>
        <v>2</v>
      </c>
    </row>
    <row r="7" spans="1:43" x14ac:dyDescent="0.35">
      <c r="A7" s="7" t="s">
        <v>108</v>
      </c>
      <c r="B7" s="9">
        <v>6.1538461538461542</v>
      </c>
      <c r="C7" s="8">
        <v>1.25</v>
      </c>
      <c r="D7" s="10">
        <v>2.7586206896551726</v>
      </c>
      <c r="E7" s="10">
        <v>3.0769230769230771</v>
      </c>
      <c r="F7" s="10">
        <v>3.0769230769230771</v>
      </c>
      <c r="G7" s="8"/>
      <c r="H7" s="8"/>
      <c r="I7" s="8">
        <v>0.8</v>
      </c>
      <c r="J7" s="10">
        <v>2.8571428571428572</v>
      </c>
      <c r="K7" s="9">
        <v>12.307692307692308</v>
      </c>
      <c r="L7" s="10">
        <v>3.125</v>
      </c>
      <c r="M7" s="9">
        <v>6.666666666666667</v>
      </c>
      <c r="N7" s="9">
        <v>5.4545454545454541</v>
      </c>
      <c r="O7" s="9">
        <v>7.8260869565217392</v>
      </c>
      <c r="P7" s="10">
        <v>3.7037037037037037</v>
      </c>
      <c r="Q7" s="10">
        <v>3.7037037037037037</v>
      </c>
      <c r="R7" s="8">
        <v>1.7391304347826086</v>
      </c>
      <c r="S7" s="9">
        <v>4.1379310344827589</v>
      </c>
      <c r="T7" s="10">
        <v>3.5714285714285716</v>
      </c>
      <c r="U7" s="10">
        <v>3.3333333333333335</v>
      </c>
      <c r="V7" s="10">
        <v>3.0303030303030303</v>
      </c>
      <c r="W7" s="10">
        <v>3.8461538461538463</v>
      </c>
      <c r="X7" s="9">
        <v>6.9230769230769234</v>
      </c>
      <c r="Y7" s="10">
        <v>3.6363636363636362</v>
      </c>
      <c r="Z7" s="10">
        <v>3.4782608695652173</v>
      </c>
      <c r="AA7" s="8">
        <v>0.68965517241379315</v>
      </c>
      <c r="AB7" s="10">
        <v>3.2</v>
      </c>
      <c r="AC7" s="8"/>
      <c r="AD7" s="10">
        <v>3.2</v>
      </c>
      <c r="AE7" s="9">
        <v>7.1428571428571432</v>
      </c>
      <c r="AF7" s="8">
        <v>0.76923076923076927</v>
      </c>
      <c r="AG7" s="9">
        <v>6.4285714285714288</v>
      </c>
      <c r="AH7" s="10">
        <v>2.1428571428571428</v>
      </c>
      <c r="AI7" s="9">
        <v>5.9259259259259256</v>
      </c>
      <c r="AJ7" s="9">
        <v>8.8888888888888893</v>
      </c>
      <c r="AK7" s="9">
        <v>5</v>
      </c>
      <c r="AL7" s="10">
        <v>3.6363636363636362</v>
      </c>
      <c r="AM7" s="8"/>
      <c r="AN7" s="11">
        <v>1.6</v>
      </c>
      <c r="AO7">
        <f t="shared" si="0"/>
        <v>35</v>
      </c>
      <c r="AP7" s="40">
        <f t="shared" si="1"/>
        <v>1</v>
      </c>
      <c r="AQ7" s="38">
        <f t="shared" si="2"/>
        <v>11</v>
      </c>
    </row>
    <row r="8" spans="1:43" x14ac:dyDescent="0.35">
      <c r="A8" s="7" t="s">
        <v>109</v>
      </c>
      <c r="B8" s="9">
        <v>4.615384615384615</v>
      </c>
      <c r="C8" s="9">
        <v>5</v>
      </c>
      <c r="D8" s="10">
        <v>3.4482758620689653</v>
      </c>
      <c r="E8" s="9">
        <v>6.9230769230769234</v>
      </c>
      <c r="F8" s="9">
        <v>4.615384615384615</v>
      </c>
      <c r="G8" s="9">
        <v>5.333333333333333</v>
      </c>
      <c r="H8" s="10">
        <v>2.9629629629629628</v>
      </c>
      <c r="I8" s="8">
        <v>0.8</v>
      </c>
      <c r="J8" s="8">
        <v>1.9047619047619047</v>
      </c>
      <c r="K8" s="9">
        <v>4.615384615384615</v>
      </c>
      <c r="L8" s="8">
        <v>1.25</v>
      </c>
      <c r="M8" s="9">
        <v>5.1851851851851851</v>
      </c>
      <c r="N8" s="9">
        <v>4.5454545454545459</v>
      </c>
      <c r="O8" s="9">
        <v>5.2173913043478262</v>
      </c>
      <c r="P8" s="9">
        <v>4.4444444444444446</v>
      </c>
      <c r="Q8" s="10">
        <v>2.9629629629629628</v>
      </c>
      <c r="R8" s="10">
        <v>2.6086956521739131</v>
      </c>
      <c r="S8" s="10">
        <v>2.7586206896551726</v>
      </c>
      <c r="T8" s="10">
        <v>2.8571428571428572</v>
      </c>
      <c r="U8" s="8">
        <v>1.6666666666666667</v>
      </c>
      <c r="V8" s="10">
        <v>2.4242424242424243</v>
      </c>
      <c r="W8" s="8">
        <v>1.5384615384615385</v>
      </c>
      <c r="X8" s="10">
        <v>3.0769230769230771</v>
      </c>
      <c r="Y8" s="8">
        <v>1.8181818181818181</v>
      </c>
      <c r="Z8" s="9">
        <v>4.3478260869565215</v>
      </c>
      <c r="AA8" s="9">
        <v>6.2068965517241379</v>
      </c>
      <c r="AB8" s="9">
        <v>4.8</v>
      </c>
      <c r="AC8" s="10">
        <v>3.7037037037037037</v>
      </c>
      <c r="AD8" s="10">
        <v>2.4</v>
      </c>
      <c r="AE8" s="10">
        <v>3.5714285714285716</v>
      </c>
      <c r="AF8" s="10">
        <v>3.0769230769230771</v>
      </c>
      <c r="AG8" s="10">
        <v>2.8571428571428572</v>
      </c>
      <c r="AH8" s="8">
        <v>0.7142857142857143</v>
      </c>
      <c r="AI8" s="10">
        <v>2.9629629629629628</v>
      </c>
      <c r="AJ8" s="10">
        <v>2.2222222222222223</v>
      </c>
      <c r="AK8" s="10">
        <v>2.5</v>
      </c>
      <c r="AL8" s="8">
        <v>0.90909090909090906</v>
      </c>
      <c r="AM8" s="10">
        <v>2.7586206896551726</v>
      </c>
      <c r="AN8" s="13">
        <v>4.8</v>
      </c>
      <c r="AO8">
        <f t="shared" si="0"/>
        <v>39</v>
      </c>
      <c r="AP8" s="40">
        <f t="shared" si="1"/>
        <v>0</v>
      </c>
      <c r="AQ8" s="38">
        <f t="shared" si="2"/>
        <v>14</v>
      </c>
    </row>
    <row r="9" spans="1:43" x14ac:dyDescent="0.35">
      <c r="A9" s="7" t="s">
        <v>110</v>
      </c>
      <c r="B9" s="8"/>
      <c r="C9" s="8">
        <v>0.625</v>
      </c>
      <c r="D9" s="8"/>
      <c r="E9" s="8"/>
      <c r="F9" s="8">
        <v>0.76923076923076927</v>
      </c>
      <c r="G9" s="10">
        <v>2</v>
      </c>
      <c r="H9" s="8">
        <v>0.7407407407407407</v>
      </c>
      <c r="I9" s="8"/>
      <c r="J9" s="8"/>
      <c r="K9" s="8">
        <v>0.76923076923076927</v>
      </c>
      <c r="L9" s="8"/>
      <c r="M9" s="8"/>
      <c r="N9" s="8">
        <v>0.90909090909090906</v>
      </c>
      <c r="O9" s="9">
        <v>5.2173913043478262</v>
      </c>
      <c r="P9" s="8">
        <v>0.7407407407407407</v>
      </c>
      <c r="Q9" s="8"/>
      <c r="R9" s="8"/>
      <c r="S9" s="10">
        <v>2.0689655172413794</v>
      </c>
      <c r="T9" s="8"/>
      <c r="U9" s="8"/>
      <c r="V9" s="8">
        <v>1.8181818181818181</v>
      </c>
      <c r="W9" s="8"/>
      <c r="X9" s="8">
        <v>0.76923076923076927</v>
      </c>
      <c r="Y9" s="8">
        <v>0.90909090909090906</v>
      </c>
      <c r="Z9" s="8"/>
      <c r="AA9" s="8">
        <v>0.68965517241379315</v>
      </c>
      <c r="AB9" s="8"/>
      <c r="AC9" s="10">
        <v>2.2222222222222223</v>
      </c>
      <c r="AD9" s="8"/>
      <c r="AE9" s="8">
        <v>0.7142857142857143</v>
      </c>
      <c r="AF9" s="10">
        <v>2.3076923076923075</v>
      </c>
      <c r="AG9" s="8"/>
      <c r="AH9" s="10">
        <v>2.1428571428571428</v>
      </c>
      <c r="AI9" s="8"/>
      <c r="AJ9" s="8">
        <v>0.7407407407407407</v>
      </c>
      <c r="AK9" s="8">
        <v>0.83333333333333337</v>
      </c>
      <c r="AL9" s="8"/>
      <c r="AM9" s="8">
        <v>1.3793103448275863</v>
      </c>
      <c r="AN9" s="11"/>
      <c r="AO9">
        <f t="shared" si="0"/>
        <v>20</v>
      </c>
      <c r="AP9" s="40">
        <f t="shared" si="1"/>
        <v>0</v>
      </c>
      <c r="AQ9" s="38">
        <f t="shared" si="2"/>
        <v>1</v>
      </c>
    </row>
    <row r="10" spans="1:43" x14ac:dyDescent="0.35">
      <c r="A10" s="34" t="s">
        <v>111</v>
      </c>
      <c r="B10" s="33"/>
      <c r="C10" s="33"/>
      <c r="D10" s="33">
        <v>0.68965517241379315</v>
      </c>
      <c r="E10" s="33"/>
      <c r="F10" s="33"/>
      <c r="G10" s="33"/>
      <c r="H10" s="33"/>
      <c r="I10" s="33">
        <v>0.8</v>
      </c>
      <c r="J10" s="33"/>
      <c r="K10" s="33">
        <v>1.5384615384615385</v>
      </c>
      <c r="L10" s="33">
        <v>1.25</v>
      </c>
      <c r="M10" s="33">
        <v>2.9629629629629628</v>
      </c>
      <c r="N10" s="33">
        <v>0.90909090909090906</v>
      </c>
      <c r="O10" s="33"/>
      <c r="P10" s="33"/>
      <c r="Q10" s="33"/>
      <c r="R10" s="33"/>
      <c r="S10" s="33"/>
      <c r="T10" s="33">
        <v>0.7142857142857143</v>
      </c>
      <c r="U10" s="33">
        <v>1.6666666666666667</v>
      </c>
      <c r="V10" s="33"/>
      <c r="W10" s="33">
        <v>0.76923076923076927</v>
      </c>
      <c r="X10" s="33"/>
      <c r="Y10" s="33">
        <v>0.90909090909090906</v>
      </c>
      <c r="Z10" s="33"/>
      <c r="AA10" s="33"/>
      <c r="AB10" s="33"/>
      <c r="AC10" s="33"/>
      <c r="AD10" s="33">
        <v>0.8</v>
      </c>
      <c r="AE10" s="33">
        <v>0.7142857142857143</v>
      </c>
      <c r="AF10" s="33"/>
      <c r="AG10" s="33">
        <v>0.7142857142857143</v>
      </c>
      <c r="AH10" s="33"/>
      <c r="AI10" s="33"/>
      <c r="AJ10" s="33"/>
      <c r="AK10" s="33"/>
      <c r="AL10" s="33"/>
      <c r="AM10" s="33"/>
      <c r="AN10" s="33"/>
      <c r="AO10" s="34">
        <f t="shared" si="0"/>
        <v>13</v>
      </c>
      <c r="AP10" s="35">
        <f t="shared" si="1"/>
        <v>0</v>
      </c>
      <c r="AQ10" s="36">
        <f t="shared" si="2"/>
        <v>0</v>
      </c>
    </row>
    <row r="11" spans="1:43" x14ac:dyDescent="0.35">
      <c r="A11" s="34" t="s">
        <v>112</v>
      </c>
      <c r="B11" s="33"/>
      <c r="C11" s="33"/>
      <c r="D11" s="33">
        <v>0.68965517241379315</v>
      </c>
      <c r="E11" s="33"/>
      <c r="F11" s="33"/>
      <c r="G11" s="33"/>
      <c r="H11" s="33"/>
      <c r="I11" s="33"/>
      <c r="J11" s="33"/>
      <c r="K11" s="33"/>
      <c r="L11" s="33">
        <v>0.625</v>
      </c>
      <c r="M11" s="33">
        <v>3.7037037037037037</v>
      </c>
      <c r="N11" s="33"/>
      <c r="O11" s="33"/>
      <c r="P11" s="33"/>
      <c r="Q11" s="33">
        <v>1.4814814814814814</v>
      </c>
      <c r="R11" s="33">
        <v>0.86956521739130432</v>
      </c>
      <c r="S11" s="33">
        <v>1.3793103448275863</v>
      </c>
      <c r="T11" s="33"/>
      <c r="U11" s="33">
        <v>1.6666666666666667</v>
      </c>
      <c r="V11" s="33"/>
      <c r="W11" s="33"/>
      <c r="X11" s="33"/>
      <c r="Y11" s="33"/>
      <c r="Z11" s="33"/>
      <c r="AA11" s="33"/>
      <c r="AB11" s="33"/>
      <c r="AC11" s="33"/>
      <c r="AD11" s="33"/>
      <c r="AE11" s="33">
        <v>0.7142857142857143</v>
      </c>
      <c r="AF11" s="33"/>
      <c r="AG11" s="33"/>
      <c r="AH11" s="33"/>
      <c r="AI11" s="33"/>
      <c r="AJ11" s="33">
        <v>0.7407407407407407</v>
      </c>
      <c r="AK11" s="33"/>
      <c r="AL11" s="33"/>
      <c r="AM11" s="33"/>
      <c r="AN11" s="33"/>
      <c r="AO11" s="34">
        <f t="shared" si="0"/>
        <v>9</v>
      </c>
      <c r="AP11" s="35">
        <f t="shared" si="1"/>
        <v>0</v>
      </c>
      <c r="AQ11" s="36">
        <f t="shared" si="2"/>
        <v>0</v>
      </c>
    </row>
    <row r="12" spans="1:43" x14ac:dyDescent="0.35">
      <c r="A12" s="7" t="s">
        <v>113</v>
      </c>
      <c r="B12" s="8"/>
      <c r="C12" s="8"/>
      <c r="D12" s="8">
        <v>0.68965517241379315</v>
      </c>
      <c r="E12" s="8"/>
      <c r="F12" s="8"/>
      <c r="G12" s="8">
        <v>0.66666666666666663</v>
      </c>
      <c r="H12" s="8"/>
      <c r="I12" s="8">
        <v>0.8</v>
      </c>
      <c r="J12" s="8"/>
      <c r="K12" s="8"/>
      <c r="L12" s="8"/>
      <c r="M12" s="8"/>
      <c r="N12" s="9">
        <v>6.3636363636363633</v>
      </c>
      <c r="O12" s="8"/>
      <c r="P12" s="8"/>
      <c r="Q12" s="8">
        <v>0.7407407407407407</v>
      </c>
      <c r="R12" s="8"/>
      <c r="S12" s="8">
        <v>1.3793103448275863</v>
      </c>
      <c r="T12" s="8"/>
      <c r="U12" s="8">
        <v>0.83333333333333337</v>
      </c>
      <c r="V12" s="8"/>
      <c r="W12" s="8"/>
      <c r="X12" s="8">
        <v>0.76923076923076927</v>
      </c>
      <c r="Y12" s="8"/>
      <c r="Z12" s="9">
        <v>9.5652173913043477</v>
      </c>
      <c r="AA12" s="8"/>
      <c r="AB12" s="8"/>
      <c r="AC12" s="8"/>
      <c r="AD12" s="8"/>
      <c r="AE12" s="8">
        <v>0.7142857142857143</v>
      </c>
      <c r="AF12" s="8"/>
      <c r="AG12" s="8">
        <v>0.7142857142857143</v>
      </c>
      <c r="AH12" s="8"/>
      <c r="AI12" s="8"/>
      <c r="AJ12" s="8"/>
      <c r="AK12" s="8"/>
      <c r="AL12" s="8"/>
      <c r="AM12" s="8">
        <v>0.68965517241379315</v>
      </c>
      <c r="AN12" s="11"/>
      <c r="AO12">
        <f t="shared" si="0"/>
        <v>12</v>
      </c>
      <c r="AP12" s="40">
        <f t="shared" si="1"/>
        <v>0</v>
      </c>
      <c r="AQ12" s="38">
        <f t="shared" si="2"/>
        <v>2</v>
      </c>
    </row>
    <row r="13" spans="1:43" x14ac:dyDescent="0.35">
      <c r="A13" s="34" t="s">
        <v>114</v>
      </c>
      <c r="B13" s="33"/>
      <c r="C13" s="33"/>
      <c r="D13" s="33"/>
      <c r="E13" s="33"/>
      <c r="F13" s="33"/>
      <c r="G13" s="33"/>
      <c r="H13" s="33"/>
      <c r="I13" s="33"/>
      <c r="J13" s="33">
        <v>0.95238095238095233</v>
      </c>
      <c r="K13" s="33">
        <v>0.76923076923076927</v>
      </c>
      <c r="L13" s="33"/>
      <c r="M13" s="33">
        <v>0.7407407407407407</v>
      </c>
      <c r="N13" s="33">
        <v>1.8181818181818181</v>
      </c>
      <c r="O13" s="33">
        <v>1.7391304347826086</v>
      </c>
      <c r="P13" s="33"/>
      <c r="Q13" s="33"/>
      <c r="R13" s="33">
        <v>0.86956521739130432</v>
      </c>
      <c r="S13" s="33"/>
      <c r="T13" s="33">
        <v>1.4285714285714286</v>
      </c>
      <c r="U13" s="33"/>
      <c r="V13" s="33">
        <v>1.8181818181818181</v>
      </c>
      <c r="W13" s="33"/>
      <c r="X13" s="33"/>
      <c r="Y13" s="33"/>
      <c r="Z13" s="33">
        <v>0.86956521739130432</v>
      </c>
      <c r="AA13" s="33"/>
      <c r="AB13" s="33"/>
      <c r="AC13" s="33">
        <v>0.7407407407407407</v>
      </c>
      <c r="AD13" s="33"/>
      <c r="AE13" s="33"/>
      <c r="AF13" s="33"/>
      <c r="AG13" s="33"/>
      <c r="AH13" s="33"/>
      <c r="AI13" s="33"/>
      <c r="AJ13" s="33"/>
      <c r="AK13" s="33"/>
      <c r="AL13" s="33"/>
      <c r="AM13" s="33">
        <v>1.3793103448275863</v>
      </c>
      <c r="AN13" s="33">
        <v>3.2</v>
      </c>
      <c r="AO13" s="34">
        <f t="shared" si="0"/>
        <v>12</v>
      </c>
      <c r="AP13" s="35">
        <f t="shared" si="1"/>
        <v>0</v>
      </c>
      <c r="AQ13" s="36">
        <f t="shared" si="2"/>
        <v>0</v>
      </c>
    </row>
    <row r="14" spans="1:43" x14ac:dyDescent="0.35">
      <c r="A14" s="34" t="s">
        <v>115</v>
      </c>
      <c r="B14" s="33">
        <v>0.76923076923076927</v>
      </c>
      <c r="C14" s="33">
        <v>0.625</v>
      </c>
      <c r="D14" s="33"/>
      <c r="E14" s="33"/>
      <c r="F14" s="33"/>
      <c r="G14" s="33"/>
      <c r="H14" s="33"/>
      <c r="I14" s="33"/>
      <c r="J14" s="33"/>
      <c r="K14" s="33"/>
      <c r="L14" s="33"/>
      <c r="M14" s="33">
        <v>0.7407407407407407</v>
      </c>
      <c r="N14" s="33">
        <v>2.7272727272727271</v>
      </c>
      <c r="O14" s="33"/>
      <c r="P14" s="33"/>
      <c r="Q14" s="33"/>
      <c r="R14" s="33"/>
      <c r="S14" s="33">
        <v>0.68965517241379315</v>
      </c>
      <c r="T14" s="33"/>
      <c r="U14" s="33"/>
      <c r="V14" s="33"/>
      <c r="W14" s="33"/>
      <c r="X14" s="33"/>
      <c r="Y14" s="33"/>
      <c r="Z14" s="33">
        <v>0.86956521739130432</v>
      </c>
      <c r="AA14" s="33"/>
      <c r="AB14" s="33"/>
      <c r="AC14" s="33"/>
      <c r="AD14" s="33"/>
      <c r="AE14" s="33">
        <v>0.7142857142857143</v>
      </c>
      <c r="AF14" s="33"/>
      <c r="AG14" s="33"/>
      <c r="AH14" s="33"/>
      <c r="AI14" s="33"/>
      <c r="AJ14" s="33"/>
      <c r="AK14" s="33"/>
      <c r="AL14" s="33">
        <v>2.7272727272727271</v>
      </c>
      <c r="AM14" s="33"/>
      <c r="AN14" s="33"/>
      <c r="AO14" s="34">
        <f t="shared" si="0"/>
        <v>8</v>
      </c>
      <c r="AP14" s="35">
        <f t="shared" si="1"/>
        <v>0</v>
      </c>
      <c r="AQ14" s="36">
        <f t="shared" si="2"/>
        <v>0</v>
      </c>
    </row>
    <row r="15" spans="1:43" x14ac:dyDescent="0.35">
      <c r="A15" s="7" t="s">
        <v>116</v>
      </c>
      <c r="B15" s="8">
        <v>1.5384615384615385</v>
      </c>
      <c r="C15" s="8">
        <v>0.625</v>
      </c>
      <c r="D15" s="9">
        <v>6.2068965517241379</v>
      </c>
      <c r="E15" s="9">
        <v>4.615384615384615</v>
      </c>
      <c r="F15" s="9">
        <v>7.6923076923076925</v>
      </c>
      <c r="G15" s="9">
        <v>7.333333333333333</v>
      </c>
      <c r="H15" s="10">
        <v>2.2222222222222223</v>
      </c>
      <c r="I15" s="8">
        <v>1.6</v>
      </c>
      <c r="J15" s="8">
        <v>1.9047619047619047</v>
      </c>
      <c r="K15" s="8"/>
      <c r="L15" s="8">
        <v>1.25</v>
      </c>
      <c r="M15" s="8">
        <v>0.7407407407407407</v>
      </c>
      <c r="N15" s="9">
        <v>4.5454545454545459</v>
      </c>
      <c r="O15" s="8">
        <v>1.7391304347826086</v>
      </c>
      <c r="P15" s="8"/>
      <c r="Q15" s="10">
        <v>2.2222222222222223</v>
      </c>
      <c r="R15" s="8">
        <v>0.86956521739130432</v>
      </c>
      <c r="S15" s="9">
        <v>7.5862068965517242</v>
      </c>
      <c r="T15" s="8">
        <v>0.7142857142857143</v>
      </c>
      <c r="U15" s="10">
        <v>2.5</v>
      </c>
      <c r="V15" s="8">
        <v>0.60606060606060608</v>
      </c>
      <c r="W15" s="10">
        <v>2.3076923076923075</v>
      </c>
      <c r="X15" s="10">
        <v>2.3076923076923075</v>
      </c>
      <c r="Y15" s="8"/>
      <c r="Z15" s="10">
        <v>2.6086956521739131</v>
      </c>
      <c r="AA15" s="8">
        <v>0.68965517241379315</v>
      </c>
      <c r="AB15" s="10">
        <v>2.4</v>
      </c>
      <c r="AC15" s="9">
        <v>5.1851851851851851</v>
      </c>
      <c r="AD15" s="8">
        <v>1.6</v>
      </c>
      <c r="AE15" s="8">
        <v>0.7142857142857143</v>
      </c>
      <c r="AF15" s="10">
        <v>2.3076923076923075</v>
      </c>
      <c r="AG15" s="8"/>
      <c r="AH15" s="8"/>
      <c r="AI15" s="10">
        <v>2.2222222222222223</v>
      </c>
      <c r="AJ15" s="8">
        <v>0.7407407407407407</v>
      </c>
      <c r="AK15" s="8">
        <v>1.6666666666666667</v>
      </c>
      <c r="AL15" s="8">
        <v>1.8181818181818181</v>
      </c>
      <c r="AM15" s="8">
        <v>1.3793103448275863</v>
      </c>
      <c r="AN15" s="12">
        <v>2.4</v>
      </c>
      <c r="AO15">
        <f t="shared" si="0"/>
        <v>34</v>
      </c>
      <c r="AP15" s="40">
        <f t="shared" si="1"/>
        <v>0</v>
      </c>
      <c r="AQ15" s="38">
        <f t="shared" si="2"/>
        <v>7</v>
      </c>
    </row>
    <row r="16" spans="1:43" x14ac:dyDescent="0.35">
      <c r="A16" s="7" t="s">
        <v>117</v>
      </c>
      <c r="B16" s="9">
        <v>5.384615384615385</v>
      </c>
      <c r="C16" s="9">
        <v>9.375</v>
      </c>
      <c r="D16" s="9">
        <v>4.8275862068965516</v>
      </c>
      <c r="E16" s="10">
        <v>2.3076923076923075</v>
      </c>
      <c r="F16" s="8">
        <v>1.5384615384615385</v>
      </c>
      <c r="G16" s="10">
        <v>2.6666666666666665</v>
      </c>
      <c r="H16" s="9">
        <v>4.4444444444444446</v>
      </c>
      <c r="I16" s="10">
        <v>2.4</v>
      </c>
      <c r="J16" s="8">
        <v>1.9047619047619047</v>
      </c>
      <c r="K16" s="10">
        <v>2.3076923076923075</v>
      </c>
      <c r="L16" s="8">
        <v>1.875</v>
      </c>
      <c r="M16" s="10">
        <v>2.9629629629629628</v>
      </c>
      <c r="N16" s="8">
        <v>0.90909090909090906</v>
      </c>
      <c r="O16" s="10">
        <v>2.6086956521739131</v>
      </c>
      <c r="P16" s="9">
        <v>4.4444444444444446</v>
      </c>
      <c r="Q16" s="10">
        <v>2.9629629629629628</v>
      </c>
      <c r="R16" s="10">
        <v>3.4782608695652173</v>
      </c>
      <c r="S16" s="10">
        <v>2.0689655172413794</v>
      </c>
      <c r="T16" s="8">
        <v>1.4285714285714286</v>
      </c>
      <c r="U16" s="8"/>
      <c r="V16" s="9">
        <v>4.2424242424242422</v>
      </c>
      <c r="W16" s="8">
        <v>1.5384615384615385</v>
      </c>
      <c r="X16" s="9">
        <v>4.615384615384615</v>
      </c>
      <c r="Y16" s="8">
        <v>1.8181818181818181</v>
      </c>
      <c r="Z16" s="8"/>
      <c r="AA16" s="9">
        <v>15.862068965517242</v>
      </c>
      <c r="AB16" s="9">
        <v>11.2</v>
      </c>
      <c r="AC16" s="10">
        <v>2.9629629629629628</v>
      </c>
      <c r="AD16" s="9">
        <v>4</v>
      </c>
      <c r="AE16" s="10">
        <v>2.1428571428571428</v>
      </c>
      <c r="AF16" s="8">
        <v>1.5384615384615385</v>
      </c>
      <c r="AG16" s="9">
        <v>5.7142857142857144</v>
      </c>
      <c r="AH16" s="8"/>
      <c r="AI16" s="10">
        <v>3.7037037037037037</v>
      </c>
      <c r="AJ16" s="10">
        <v>2.2222222222222223</v>
      </c>
      <c r="AK16" s="9">
        <v>4.166666666666667</v>
      </c>
      <c r="AL16" s="10">
        <v>3.6363636363636362</v>
      </c>
      <c r="AM16" s="8">
        <v>0.68965517241379315</v>
      </c>
      <c r="AN16" s="11">
        <v>0.8</v>
      </c>
      <c r="AO16">
        <f t="shared" si="0"/>
        <v>36</v>
      </c>
      <c r="AP16" s="40">
        <f t="shared" si="1"/>
        <v>2</v>
      </c>
      <c r="AQ16" s="38">
        <f t="shared" si="2"/>
        <v>10</v>
      </c>
    </row>
    <row r="17" spans="1:43" x14ac:dyDescent="0.35">
      <c r="A17" s="7" t="s">
        <v>118</v>
      </c>
      <c r="B17" s="10">
        <v>3.8461538461538463</v>
      </c>
      <c r="C17" s="9">
        <v>6.875</v>
      </c>
      <c r="D17" s="10">
        <v>2.0689655172413794</v>
      </c>
      <c r="E17" s="10">
        <v>2.3076923076923075</v>
      </c>
      <c r="F17" s="8">
        <v>1.5384615384615385</v>
      </c>
      <c r="G17" s="8">
        <v>1.3333333333333333</v>
      </c>
      <c r="H17" s="10">
        <v>2.9629629629629628</v>
      </c>
      <c r="I17" s="8">
        <v>0.8</v>
      </c>
      <c r="J17" s="8">
        <v>0.95238095238095233</v>
      </c>
      <c r="K17" s="9">
        <v>4.615384615384615</v>
      </c>
      <c r="L17" s="10">
        <v>2.5</v>
      </c>
      <c r="M17" s="8"/>
      <c r="N17" s="8"/>
      <c r="O17" s="8">
        <v>0.86956521739130432</v>
      </c>
      <c r="P17" s="8">
        <v>0.7407407407407407</v>
      </c>
      <c r="Q17" s="8">
        <v>1.4814814814814814</v>
      </c>
      <c r="R17" s="8">
        <v>0.86956521739130432</v>
      </c>
      <c r="S17" s="8"/>
      <c r="T17" s="10">
        <v>2.8571428571428572</v>
      </c>
      <c r="U17" s="8">
        <v>0.83333333333333337</v>
      </c>
      <c r="V17" s="10">
        <v>2.4242424242424243</v>
      </c>
      <c r="W17" s="8">
        <v>0.76923076923076927</v>
      </c>
      <c r="X17" s="8">
        <v>1.5384615384615385</v>
      </c>
      <c r="Y17" s="8">
        <v>1.8181818181818181</v>
      </c>
      <c r="Z17" s="8"/>
      <c r="AA17" s="9">
        <v>5.5172413793103452</v>
      </c>
      <c r="AB17" s="9">
        <v>5.6</v>
      </c>
      <c r="AC17" s="9">
        <v>4.4444444444444446</v>
      </c>
      <c r="AD17" s="9">
        <v>4.8</v>
      </c>
      <c r="AE17" s="8">
        <v>0.7142857142857143</v>
      </c>
      <c r="AF17" s="8">
        <v>1.5384615384615385</v>
      </c>
      <c r="AG17" s="10">
        <v>2.8571428571428572</v>
      </c>
      <c r="AH17" s="8"/>
      <c r="AI17" s="8">
        <v>1.4814814814814814</v>
      </c>
      <c r="AJ17" s="10">
        <v>2.2222222222222223</v>
      </c>
      <c r="AK17" s="10">
        <v>2.5</v>
      </c>
      <c r="AL17" s="8">
        <v>1.8181818181818181</v>
      </c>
      <c r="AM17" s="10">
        <v>2.7586206896551726</v>
      </c>
      <c r="AN17" s="11">
        <v>0.8</v>
      </c>
      <c r="AO17">
        <f t="shared" si="0"/>
        <v>34</v>
      </c>
      <c r="AP17" s="40">
        <f t="shared" si="1"/>
        <v>0</v>
      </c>
      <c r="AQ17" s="38">
        <f t="shared" si="2"/>
        <v>6</v>
      </c>
    </row>
    <row r="18" spans="1:43" x14ac:dyDescent="0.35">
      <c r="A18" s="7" t="s">
        <v>119</v>
      </c>
      <c r="B18" s="10">
        <v>3.8461538461538463</v>
      </c>
      <c r="C18" s="9">
        <v>8.125</v>
      </c>
      <c r="D18" s="9">
        <v>4.8275862068965516</v>
      </c>
      <c r="E18" s="9">
        <v>6.1538461538461542</v>
      </c>
      <c r="F18" s="8">
        <v>1.5384615384615385</v>
      </c>
      <c r="G18" s="8">
        <v>1.3333333333333333</v>
      </c>
      <c r="H18" s="9">
        <v>5.1851851851851851</v>
      </c>
      <c r="I18" s="8">
        <v>0.8</v>
      </c>
      <c r="J18" s="9">
        <v>5.7142857142857144</v>
      </c>
      <c r="K18" s="10">
        <v>3.0769230769230771</v>
      </c>
      <c r="L18" s="9">
        <v>5.625</v>
      </c>
      <c r="M18" s="9">
        <v>4.4444444444444446</v>
      </c>
      <c r="N18" s="10">
        <v>2.7272727272727271</v>
      </c>
      <c r="O18" s="9">
        <v>4.3478260869565215</v>
      </c>
      <c r="P18" s="9">
        <v>4.4444444444444446</v>
      </c>
      <c r="Q18" s="10">
        <v>3.7037037037037037</v>
      </c>
      <c r="R18" s="9">
        <v>8.695652173913043</v>
      </c>
      <c r="S18" s="9">
        <v>8.2758620689655178</v>
      </c>
      <c r="T18" s="9">
        <v>9.2857142857142865</v>
      </c>
      <c r="U18" s="8">
        <v>1.6666666666666667</v>
      </c>
      <c r="V18" s="10">
        <v>3.6363636363636362</v>
      </c>
      <c r="W18" s="9">
        <v>5.384615384615385</v>
      </c>
      <c r="X18" s="9">
        <v>5.384615384615385</v>
      </c>
      <c r="Y18" s="9">
        <v>5.4545454545454541</v>
      </c>
      <c r="Z18" s="8"/>
      <c r="AA18" s="10">
        <v>2.0689655172413794</v>
      </c>
      <c r="AB18" s="10">
        <v>2.4</v>
      </c>
      <c r="AC18" s="8"/>
      <c r="AD18" s="9">
        <v>4</v>
      </c>
      <c r="AE18" s="9">
        <v>7.8571428571428568</v>
      </c>
      <c r="AF18" s="9">
        <v>4.615384615384615</v>
      </c>
      <c r="AG18" s="9">
        <v>6.4285714285714288</v>
      </c>
      <c r="AH18" s="10">
        <v>2.8571428571428572</v>
      </c>
      <c r="AI18" s="9">
        <v>5.1851851851851851</v>
      </c>
      <c r="AJ18" s="10">
        <v>3.7037037037037037</v>
      </c>
      <c r="AK18" s="9">
        <v>8.3333333333333339</v>
      </c>
      <c r="AL18" s="10">
        <v>3.6363636363636362</v>
      </c>
      <c r="AM18" s="8">
        <v>1.3793103448275863</v>
      </c>
      <c r="AN18" s="11">
        <v>1.6</v>
      </c>
      <c r="AO18">
        <f t="shared" si="0"/>
        <v>37</v>
      </c>
      <c r="AP18" s="40">
        <f t="shared" si="1"/>
        <v>0</v>
      </c>
      <c r="AQ18" s="38">
        <f t="shared" si="2"/>
        <v>21</v>
      </c>
    </row>
    <row r="19" spans="1:43" x14ac:dyDescent="0.35">
      <c r="A19" s="7" t="s">
        <v>120</v>
      </c>
      <c r="B19" s="10">
        <v>2.3076923076923075</v>
      </c>
      <c r="C19" s="8">
        <v>0.625</v>
      </c>
      <c r="D19" s="9">
        <v>6.8965517241379306</v>
      </c>
      <c r="E19" s="9">
        <v>6.9230769230769234</v>
      </c>
      <c r="F19" s="10">
        <v>3.8461538461538463</v>
      </c>
      <c r="G19" s="8">
        <v>0.66666666666666663</v>
      </c>
      <c r="H19" s="10">
        <v>2.9629629629629628</v>
      </c>
      <c r="I19" s="8">
        <v>0.8</v>
      </c>
      <c r="J19" s="9">
        <v>11.428571428571429</v>
      </c>
      <c r="K19" s="10">
        <v>2.3076923076923075</v>
      </c>
      <c r="L19" s="10">
        <v>3.125</v>
      </c>
      <c r="M19" s="8">
        <v>1.4814814814814814</v>
      </c>
      <c r="N19" s="10">
        <v>3.6363636363636362</v>
      </c>
      <c r="O19" s="8">
        <v>1.7391304347826086</v>
      </c>
      <c r="P19" s="9">
        <v>4.4444444444444446</v>
      </c>
      <c r="Q19" s="9">
        <v>5.1851851851851851</v>
      </c>
      <c r="R19" s="9">
        <v>8.695652173913043</v>
      </c>
      <c r="S19" s="9">
        <v>4.1379310344827589</v>
      </c>
      <c r="T19" s="9">
        <v>6.4285714285714288</v>
      </c>
      <c r="U19" s="8">
        <v>1.6666666666666667</v>
      </c>
      <c r="V19" s="8">
        <v>1.2121212121212122</v>
      </c>
      <c r="W19" s="10">
        <v>3.8461538461538463</v>
      </c>
      <c r="X19" s="9">
        <v>6.1538461538461542</v>
      </c>
      <c r="Y19" s="10">
        <v>2.7272727272727271</v>
      </c>
      <c r="Z19" s="8"/>
      <c r="AA19" s="8">
        <v>0.68965517241379315</v>
      </c>
      <c r="AB19" s="9">
        <v>4.8</v>
      </c>
      <c r="AC19" s="8"/>
      <c r="AD19" s="8"/>
      <c r="AE19" s="9">
        <v>4.2857142857142856</v>
      </c>
      <c r="AF19" s="9">
        <v>10</v>
      </c>
      <c r="AG19" s="10">
        <v>2.8571428571428572</v>
      </c>
      <c r="AH19" s="10">
        <v>2.1428571428571428</v>
      </c>
      <c r="AI19" s="8">
        <v>1.4814814814814814</v>
      </c>
      <c r="AJ19" s="10">
        <v>2.2222222222222223</v>
      </c>
      <c r="AK19" s="9">
        <v>4.166666666666667</v>
      </c>
      <c r="AL19" s="10">
        <v>3.6363636363636362</v>
      </c>
      <c r="AM19" s="8">
        <v>0.68965517241379315</v>
      </c>
      <c r="AN19" s="11">
        <v>0.8</v>
      </c>
      <c r="AO19">
        <f t="shared" si="0"/>
        <v>36</v>
      </c>
      <c r="AP19" s="40">
        <f t="shared" si="1"/>
        <v>2</v>
      </c>
      <c r="AQ19" s="38">
        <f t="shared" si="2"/>
        <v>11</v>
      </c>
    </row>
    <row r="20" spans="1:43" x14ac:dyDescent="0.35">
      <c r="A20" s="7" t="s">
        <v>121</v>
      </c>
      <c r="B20" s="8">
        <v>0.76923076923076927</v>
      </c>
      <c r="C20" s="8">
        <v>1.25</v>
      </c>
      <c r="D20" s="8">
        <v>0.68965517241379315</v>
      </c>
      <c r="E20" s="8"/>
      <c r="F20" s="8">
        <v>1.5384615384615385</v>
      </c>
      <c r="G20" s="9">
        <v>7.333333333333333</v>
      </c>
      <c r="H20" s="8">
        <v>0.7407407407407407</v>
      </c>
      <c r="I20" s="8"/>
      <c r="J20" s="8"/>
      <c r="K20" s="8"/>
      <c r="L20" s="8"/>
      <c r="M20" s="8">
        <v>0.7407407407407407</v>
      </c>
      <c r="N20" s="8"/>
      <c r="O20" s="8">
        <v>0.86956521739130432</v>
      </c>
      <c r="P20" s="8">
        <v>0.7407407407407407</v>
      </c>
      <c r="Q20" s="10">
        <v>2.2222222222222223</v>
      </c>
      <c r="R20" s="8"/>
      <c r="S20" s="8"/>
      <c r="T20" s="8">
        <v>0.7142857142857143</v>
      </c>
      <c r="U20" s="8"/>
      <c r="V20" s="8">
        <v>1.8181818181818181</v>
      </c>
      <c r="W20" s="8">
        <v>1.5384615384615385</v>
      </c>
      <c r="X20" s="8">
        <v>1.5384615384615385</v>
      </c>
      <c r="Y20" s="8"/>
      <c r="Z20" s="8">
        <v>1.7391304347826086</v>
      </c>
      <c r="AA20" s="9">
        <v>7.5862068965517242</v>
      </c>
      <c r="AB20" s="10">
        <v>2.4</v>
      </c>
      <c r="AC20" s="9">
        <v>8.1481481481481488</v>
      </c>
      <c r="AD20" s="9">
        <v>4</v>
      </c>
      <c r="AE20" s="8">
        <v>0.7142857142857143</v>
      </c>
      <c r="AF20" s="9">
        <v>4.615384615384615</v>
      </c>
      <c r="AG20" s="8"/>
      <c r="AH20" s="8"/>
      <c r="AI20" s="8"/>
      <c r="AJ20" s="8">
        <v>0.7407407407407407</v>
      </c>
      <c r="AK20" s="8">
        <v>0.83333333333333337</v>
      </c>
      <c r="AL20" s="8"/>
      <c r="AM20" s="9">
        <v>5.5172413793103452</v>
      </c>
      <c r="AN20" s="12">
        <v>3.2</v>
      </c>
      <c r="AO20">
        <f t="shared" si="0"/>
        <v>25</v>
      </c>
      <c r="AP20" s="40">
        <f t="shared" si="1"/>
        <v>0</v>
      </c>
      <c r="AQ20" s="38">
        <f t="shared" si="2"/>
        <v>6</v>
      </c>
    </row>
    <row r="21" spans="1:43" x14ac:dyDescent="0.35">
      <c r="A21" s="7" t="s">
        <v>122</v>
      </c>
      <c r="B21" s="10">
        <v>2.3076923076923075</v>
      </c>
      <c r="C21" s="10">
        <v>3.125</v>
      </c>
      <c r="D21" s="8">
        <v>1.3793103448275863</v>
      </c>
      <c r="E21" s="9">
        <v>4.615384615384615</v>
      </c>
      <c r="F21" s="10">
        <v>2.3076923076923075</v>
      </c>
      <c r="G21" s="9">
        <v>6.666666666666667</v>
      </c>
      <c r="H21" s="8">
        <v>1.4814814814814814</v>
      </c>
      <c r="I21" s="8">
        <v>1.6</v>
      </c>
      <c r="J21" s="8"/>
      <c r="K21" s="9">
        <v>6.1538461538461542</v>
      </c>
      <c r="L21" s="10">
        <v>3.125</v>
      </c>
      <c r="M21" s="10">
        <v>2.9629629629629628</v>
      </c>
      <c r="N21" s="10">
        <v>3.6363636363636362</v>
      </c>
      <c r="O21" s="9">
        <v>6.9565217391304346</v>
      </c>
      <c r="P21" s="9">
        <v>5.9259259259259256</v>
      </c>
      <c r="Q21" s="10">
        <v>3.7037037037037037</v>
      </c>
      <c r="R21" s="8">
        <v>1.7391304347826086</v>
      </c>
      <c r="S21" s="10">
        <v>2.7586206896551726</v>
      </c>
      <c r="T21" s="8">
        <v>0.7142857142857143</v>
      </c>
      <c r="U21" s="10">
        <v>2.5</v>
      </c>
      <c r="V21" s="10">
        <v>2.4242424242424243</v>
      </c>
      <c r="W21" s="10">
        <v>3.0769230769230771</v>
      </c>
      <c r="X21" s="10">
        <v>3.0769230769230771</v>
      </c>
      <c r="Y21" s="8">
        <v>0.90909090909090906</v>
      </c>
      <c r="Z21" s="8">
        <v>1.7391304347826086</v>
      </c>
      <c r="AA21" s="9">
        <v>8.9655172413793096</v>
      </c>
      <c r="AB21" s="10">
        <v>3.2</v>
      </c>
      <c r="AC21" s="9">
        <v>5.9259259259259256</v>
      </c>
      <c r="AD21" s="9">
        <v>5.6</v>
      </c>
      <c r="AE21" s="10">
        <v>2.8571428571428572</v>
      </c>
      <c r="AF21" s="8">
        <v>1.5384615384615385</v>
      </c>
      <c r="AG21" s="10">
        <v>2.1428571428571428</v>
      </c>
      <c r="AH21" s="10">
        <v>2.8571428571428572</v>
      </c>
      <c r="AI21" s="10">
        <v>3.7037037037037037</v>
      </c>
      <c r="AJ21" s="9">
        <v>4.4444444444444446</v>
      </c>
      <c r="AK21" s="9">
        <v>6.666666666666667</v>
      </c>
      <c r="AL21" s="8">
        <v>0.90909090909090906</v>
      </c>
      <c r="AM21" s="9">
        <v>4.1379310344827589</v>
      </c>
      <c r="AN21" s="11">
        <v>1.6</v>
      </c>
      <c r="AO21">
        <f t="shared" si="0"/>
        <v>38</v>
      </c>
      <c r="AP21" s="40">
        <f t="shared" si="1"/>
        <v>0</v>
      </c>
      <c r="AQ21" s="38">
        <f t="shared" si="2"/>
        <v>11</v>
      </c>
    </row>
    <row r="22" spans="1:43" x14ac:dyDescent="0.35">
      <c r="A22" s="7" t="s">
        <v>123</v>
      </c>
      <c r="B22" s="8"/>
      <c r="C22" s="8"/>
      <c r="D22" s="8">
        <v>1.3793103448275863</v>
      </c>
      <c r="E22" s="8"/>
      <c r="F22" s="8"/>
      <c r="G22" s="8">
        <v>0.66666666666666663</v>
      </c>
      <c r="H22" s="8"/>
      <c r="I22" s="8"/>
      <c r="J22" s="8">
        <v>1.9047619047619047</v>
      </c>
      <c r="K22" s="8"/>
      <c r="L22" s="8"/>
      <c r="M22" s="8"/>
      <c r="N22" s="8">
        <v>1.8181818181818181</v>
      </c>
      <c r="O22" s="10">
        <v>2.6086956521739131</v>
      </c>
      <c r="P22" s="8">
        <v>0.7407407407407407</v>
      </c>
      <c r="Q22" s="8"/>
      <c r="R22" s="8"/>
      <c r="S22" s="8">
        <v>1.3793103448275863</v>
      </c>
      <c r="T22" s="8"/>
      <c r="U22" s="8"/>
      <c r="V22" s="8"/>
      <c r="W22" s="8"/>
      <c r="X22" s="8"/>
      <c r="Y22" s="8"/>
      <c r="Z22" s="8">
        <v>0.86956521739130432</v>
      </c>
      <c r="AA22" s="8"/>
      <c r="AB22" s="8"/>
      <c r="AC22" s="8">
        <v>1.4814814814814814</v>
      </c>
      <c r="AD22" s="8"/>
      <c r="AE22" s="8">
        <v>1.4285714285714286</v>
      </c>
      <c r="AF22" s="8"/>
      <c r="AG22" s="8"/>
      <c r="AH22" s="8">
        <v>1.4285714285714286</v>
      </c>
      <c r="AI22" s="8">
        <v>0.7407407407407407</v>
      </c>
      <c r="AJ22" s="8">
        <v>0.7407407407407407</v>
      </c>
      <c r="AK22" s="8"/>
      <c r="AL22" s="8"/>
      <c r="AM22" s="8">
        <v>1.3793103448275863</v>
      </c>
      <c r="AN22" s="11"/>
      <c r="AO22">
        <f t="shared" si="0"/>
        <v>14</v>
      </c>
      <c r="AP22" s="40">
        <f t="shared" si="1"/>
        <v>0</v>
      </c>
      <c r="AQ22" s="38">
        <f t="shared" si="2"/>
        <v>0</v>
      </c>
    </row>
    <row r="23" spans="1:43" x14ac:dyDescent="0.35">
      <c r="A23" s="32" t="s">
        <v>124</v>
      </c>
      <c r="B23" s="37"/>
      <c r="C23" s="37">
        <v>0.625</v>
      </c>
      <c r="D23" s="37">
        <v>0.68965517241379315</v>
      </c>
      <c r="E23" s="37">
        <v>0.76923076923076927</v>
      </c>
      <c r="F23" s="37"/>
      <c r="G23" s="37"/>
      <c r="H23" s="37"/>
      <c r="I23" s="37">
        <v>0.8</v>
      </c>
      <c r="J23" s="37"/>
      <c r="K23" s="37">
        <v>0.76923076923076927</v>
      </c>
      <c r="L23" s="37">
        <v>1.25</v>
      </c>
      <c r="M23" s="37">
        <v>3.7037037037037037</v>
      </c>
      <c r="N23" s="37">
        <v>0.90909090909090906</v>
      </c>
      <c r="O23" s="37"/>
      <c r="P23" s="37"/>
      <c r="Q23" s="37">
        <v>0.7407407407407407</v>
      </c>
      <c r="R23" s="37">
        <v>0.86956521739130432</v>
      </c>
      <c r="S23" s="37"/>
      <c r="T23" s="37">
        <v>2.8571428571428572</v>
      </c>
      <c r="U23" s="37">
        <v>3.3333333333333335</v>
      </c>
      <c r="V23" s="37"/>
      <c r="W23" s="37">
        <v>0.76923076923076927</v>
      </c>
      <c r="X23" s="37"/>
      <c r="Y23" s="37"/>
      <c r="Z23" s="37">
        <v>0.86956521739130432</v>
      </c>
      <c r="AA23" s="37"/>
      <c r="AB23" s="37"/>
      <c r="AC23" s="37"/>
      <c r="AD23" s="37">
        <v>1.6</v>
      </c>
      <c r="AE23" s="37"/>
      <c r="AF23" s="37">
        <v>0.76923076923076927</v>
      </c>
      <c r="AG23" s="37">
        <v>0.7142857142857143</v>
      </c>
      <c r="AH23" s="37"/>
      <c r="AI23" s="37">
        <v>0.7407407407407407</v>
      </c>
      <c r="AJ23" s="37"/>
      <c r="AK23" s="37"/>
      <c r="AL23" s="37"/>
      <c r="AM23" s="37">
        <v>0.68965517241379315</v>
      </c>
      <c r="AN23" s="33"/>
      <c r="AO23" s="34">
        <f t="shared" si="0"/>
        <v>19</v>
      </c>
      <c r="AP23" s="35">
        <f t="shared" si="1"/>
        <v>0</v>
      </c>
      <c r="AQ23" s="36">
        <f t="shared" si="2"/>
        <v>0</v>
      </c>
    </row>
    <row r="24" spans="1:43" x14ac:dyDescent="0.35">
      <c r="A24" s="7" t="s">
        <v>125</v>
      </c>
      <c r="B24" s="8"/>
      <c r="C24" s="8"/>
      <c r="D24" s="8">
        <v>1.3793103448275863</v>
      </c>
      <c r="E24" s="8">
        <v>1.5384615384615385</v>
      </c>
      <c r="F24" s="10">
        <v>3.8461538461538463</v>
      </c>
      <c r="G24" s="9">
        <v>8.6666666666666661</v>
      </c>
      <c r="H24" s="10">
        <v>2.9629629629629628</v>
      </c>
      <c r="I24" s="8">
        <v>1.6</v>
      </c>
      <c r="J24" s="8">
        <v>0.95238095238095233</v>
      </c>
      <c r="K24" s="8">
        <v>0.76923076923076927</v>
      </c>
      <c r="L24" s="8"/>
      <c r="M24" s="8">
        <v>1.4814814814814814</v>
      </c>
      <c r="N24" s="10">
        <v>3.6363636363636362</v>
      </c>
      <c r="O24" s="10">
        <v>2.6086956521739131</v>
      </c>
      <c r="P24" s="8">
        <v>1.4814814814814814</v>
      </c>
      <c r="Q24" s="8">
        <v>1.4814814814814814</v>
      </c>
      <c r="R24" s="10">
        <v>2.6086956521739131</v>
      </c>
      <c r="S24" s="8">
        <v>0.68965517241379315</v>
      </c>
      <c r="T24" s="10">
        <v>2.8571428571428572</v>
      </c>
      <c r="U24" s="8">
        <v>1.6666666666666667</v>
      </c>
      <c r="V24" s="9">
        <v>8.4848484848484844</v>
      </c>
      <c r="W24" s="10">
        <v>2.3076923076923075</v>
      </c>
      <c r="X24" s="10">
        <v>2.3076923076923075</v>
      </c>
      <c r="Y24" s="9">
        <v>4.5454545454545459</v>
      </c>
      <c r="Z24" s="8">
        <v>0.86956521739130432</v>
      </c>
      <c r="AA24" s="10">
        <v>2.7586206896551726</v>
      </c>
      <c r="AB24" s="8">
        <v>0.8</v>
      </c>
      <c r="AC24" s="10">
        <v>2.2222222222222223</v>
      </c>
      <c r="AD24" s="8">
        <v>0.8</v>
      </c>
      <c r="AE24" s="8">
        <v>1.4285714285714286</v>
      </c>
      <c r="AF24" s="9">
        <v>14.615384615384615</v>
      </c>
      <c r="AG24" s="8"/>
      <c r="AH24" s="9">
        <v>9.2857142857142865</v>
      </c>
      <c r="AI24" s="10">
        <v>2.2222222222222223</v>
      </c>
      <c r="AJ24" s="10">
        <v>2.2222222222222223</v>
      </c>
      <c r="AK24" s="8">
        <v>1.6666666666666667</v>
      </c>
      <c r="AL24" s="8">
        <v>0.90909090909090906</v>
      </c>
      <c r="AM24" s="9">
        <v>5.5172413793103452</v>
      </c>
      <c r="AN24" s="12">
        <v>3.2</v>
      </c>
      <c r="AO24">
        <f t="shared" si="0"/>
        <v>35</v>
      </c>
      <c r="AP24" s="40">
        <f t="shared" si="1"/>
        <v>1</v>
      </c>
      <c r="AQ24" s="38">
        <f t="shared" si="2"/>
        <v>5</v>
      </c>
    </row>
    <row r="25" spans="1:43" x14ac:dyDescent="0.35">
      <c r="A25" s="7" t="s">
        <v>126</v>
      </c>
      <c r="B25" s="10">
        <v>3.0769230769230771</v>
      </c>
      <c r="C25" s="9">
        <v>5</v>
      </c>
      <c r="D25" s="8"/>
      <c r="E25" s="8"/>
      <c r="F25" s="8">
        <v>0.76923076923076927</v>
      </c>
      <c r="G25" s="8"/>
      <c r="H25" s="8">
        <v>0.7407407407407407</v>
      </c>
      <c r="I25" s="8">
        <v>0.8</v>
      </c>
      <c r="J25" s="8">
        <v>0.95238095238095233</v>
      </c>
      <c r="K25" s="9">
        <v>10</v>
      </c>
      <c r="L25" s="8"/>
      <c r="M25" s="10">
        <v>2.2222222222222223</v>
      </c>
      <c r="N25" s="8">
        <v>0.90909090909090906</v>
      </c>
      <c r="O25" s="8">
        <v>1.7391304347826086</v>
      </c>
      <c r="P25" s="8"/>
      <c r="Q25" s="8">
        <v>0.7407407407407407</v>
      </c>
      <c r="R25" s="8">
        <v>0.86956521739130432</v>
      </c>
      <c r="S25" s="8"/>
      <c r="T25" s="8"/>
      <c r="U25" s="8">
        <v>0.83333333333333337</v>
      </c>
      <c r="V25" s="8">
        <v>0.60606060606060608</v>
      </c>
      <c r="W25" s="10">
        <v>2.3076923076923075</v>
      </c>
      <c r="X25" s="8"/>
      <c r="Y25" s="8"/>
      <c r="Z25" s="8">
        <v>0.86956521739130432</v>
      </c>
      <c r="AA25" s="10">
        <v>2.0689655172413794</v>
      </c>
      <c r="AB25" s="10">
        <v>2.4</v>
      </c>
      <c r="AC25" s="8">
        <v>1.4814814814814814</v>
      </c>
      <c r="AD25" s="10">
        <v>2.4</v>
      </c>
      <c r="AE25" s="8">
        <v>0.7142857142857143</v>
      </c>
      <c r="AF25" s="8">
        <v>1.5384615384615385</v>
      </c>
      <c r="AG25" s="8">
        <v>1.4285714285714286</v>
      </c>
      <c r="AH25" s="10">
        <v>2.1428571428571428</v>
      </c>
      <c r="AI25" s="8"/>
      <c r="AJ25" s="9">
        <v>5.1851851851851851</v>
      </c>
      <c r="AK25" s="8">
        <v>1.6666666666666667</v>
      </c>
      <c r="AL25" s="8"/>
      <c r="AM25" s="8"/>
      <c r="AN25" s="11">
        <v>0.8</v>
      </c>
      <c r="AO25">
        <f t="shared" si="0"/>
        <v>27</v>
      </c>
      <c r="AP25" s="40">
        <f t="shared" si="1"/>
        <v>1</v>
      </c>
      <c r="AQ25" s="38">
        <f t="shared" si="2"/>
        <v>2</v>
      </c>
    </row>
    <row r="26" spans="1:43" x14ac:dyDescent="0.35">
      <c r="A26" s="32" t="s">
        <v>127</v>
      </c>
      <c r="B26" s="37"/>
      <c r="C26" s="37"/>
      <c r="D26" s="37"/>
      <c r="E26" s="37"/>
      <c r="F26" s="37">
        <v>0.76923076923076927</v>
      </c>
      <c r="G26" s="37">
        <v>0.66666666666666663</v>
      </c>
      <c r="H26" s="37">
        <v>0.7407407407407407</v>
      </c>
      <c r="I26" s="37">
        <v>0.8</v>
      </c>
      <c r="J26" s="37"/>
      <c r="K26" s="37">
        <v>0.76923076923076927</v>
      </c>
      <c r="L26" s="37"/>
      <c r="M26" s="37">
        <v>0.7407407407407407</v>
      </c>
      <c r="N26" s="37">
        <v>1.8181818181818181</v>
      </c>
      <c r="O26" s="37"/>
      <c r="P26" s="37"/>
      <c r="Q26" s="37"/>
      <c r="R26" s="37"/>
      <c r="S26" s="37"/>
      <c r="T26" s="37"/>
      <c r="U26" s="37"/>
      <c r="V26" s="37">
        <v>1.8181818181818181</v>
      </c>
      <c r="W26" s="37"/>
      <c r="X26" s="37">
        <v>0.76923076923076927</v>
      </c>
      <c r="Y26" s="37">
        <v>0.90909090909090906</v>
      </c>
      <c r="Z26" s="37"/>
      <c r="AA26" s="37">
        <v>1.3793103448275863</v>
      </c>
      <c r="AB26" s="37">
        <v>0.8</v>
      </c>
      <c r="AC26" s="37"/>
      <c r="AD26" s="37"/>
      <c r="AE26" s="37"/>
      <c r="AF26" s="37">
        <v>1.5384615384615385</v>
      </c>
      <c r="AG26" s="37"/>
      <c r="AH26" s="37"/>
      <c r="AI26" s="37"/>
      <c r="AJ26" s="37">
        <v>0.7407407407407407</v>
      </c>
      <c r="AK26" s="37"/>
      <c r="AL26" s="37"/>
      <c r="AM26" s="37">
        <v>0.68965517241379315</v>
      </c>
      <c r="AN26" s="37"/>
      <c r="AO26" s="34">
        <f t="shared" si="0"/>
        <v>15</v>
      </c>
      <c r="AP26" s="35">
        <f t="shared" si="1"/>
        <v>0</v>
      </c>
      <c r="AQ26" s="36">
        <f t="shared" si="2"/>
        <v>0</v>
      </c>
    </row>
    <row r="27" spans="1:43" x14ac:dyDescent="0.35">
      <c r="A27" s="7" t="s">
        <v>128</v>
      </c>
      <c r="B27" s="8"/>
      <c r="C27" s="8">
        <v>1.25</v>
      </c>
      <c r="D27" s="8">
        <v>1.3793103448275863</v>
      </c>
      <c r="E27" s="8"/>
      <c r="F27" s="10">
        <v>2.3076923076923075</v>
      </c>
      <c r="G27" s="8">
        <v>1.3333333333333333</v>
      </c>
      <c r="H27" s="9">
        <v>5.9259259259259256</v>
      </c>
      <c r="I27" s="8"/>
      <c r="J27" s="10">
        <v>2.8571428571428572</v>
      </c>
      <c r="K27" s="8"/>
      <c r="L27" s="8">
        <v>1.25</v>
      </c>
      <c r="M27" s="10">
        <v>2.2222222222222223</v>
      </c>
      <c r="N27" s="8">
        <v>0.90909090909090906</v>
      </c>
      <c r="O27" s="8"/>
      <c r="P27" s="8">
        <v>0.7407407407407407</v>
      </c>
      <c r="Q27" s="8">
        <v>0.7407407407407407</v>
      </c>
      <c r="R27" s="8">
        <v>1.7391304347826086</v>
      </c>
      <c r="S27" s="8">
        <v>0.68965517241379315</v>
      </c>
      <c r="T27" s="8">
        <v>1.4285714285714286</v>
      </c>
      <c r="U27" s="9">
        <v>4.166666666666667</v>
      </c>
      <c r="V27" s="9">
        <v>5.4545454545454541</v>
      </c>
      <c r="W27" s="8"/>
      <c r="X27" s="10">
        <v>3.0769230769230771</v>
      </c>
      <c r="Y27" s="8">
        <v>1.8181818181818181</v>
      </c>
      <c r="Z27" s="8"/>
      <c r="AA27" s="8"/>
      <c r="AB27" s="8"/>
      <c r="AC27" s="8">
        <v>0.7407407407407407</v>
      </c>
      <c r="AD27" s="8">
        <v>1.6</v>
      </c>
      <c r="AE27" s="8">
        <v>0.7142857142857143</v>
      </c>
      <c r="AF27" s="9">
        <v>6.1538461538461542</v>
      </c>
      <c r="AG27" s="8"/>
      <c r="AH27" s="8">
        <v>1.4285714285714286</v>
      </c>
      <c r="AI27" s="8"/>
      <c r="AJ27" s="8">
        <v>0.7407407407407407</v>
      </c>
      <c r="AK27" s="8">
        <v>0.83333333333333337</v>
      </c>
      <c r="AL27" s="8"/>
      <c r="AM27" s="9">
        <v>6.2068965517241379</v>
      </c>
      <c r="AN27" s="13">
        <v>12</v>
      </c>
      <c r="AO27">
        <f t="shared" si="0"/>
        <v>27</v>
      </c>
      <c r="AP27" s="40">
        <f t="shared" si="1"/>
        <v>1</v>
      </c>
      <c r="AQ27" s="38">
        <f t="shared" si="2"/>
        <v>5</v>
      </c>
    </row>
    <row r="28" spans="1:43" x14ac:dyDescent="0.35">
      <c r="A28" s="7" t="s">
        <v>129</v>
      </c>
      <c r="B28" s="8"/>
      <c r="C28" s="8">
        <v>0.625</v>
      </c>
      <c r="D28" s="8">
        <v>0.68965517241379315</v>
      </c>
      <c r="E28" s="8">
        <v>0.76923076923076927</v>
      </c>
      <c r="F28" s="8">
        <v>1.5384615384615385</v>
      </c>
      <c r="G28" s="10">
        <v>2</v>
      </c>
      <c r="H28" s="8"/>
      <c r="I28" s="8">
        <v>0.8</v>
      </c>
      <c r="J28" s="8"/>
      <c r="K28" s="8"/>
      <c r="L28" s="8"/>
      <c r="M28" s="10">
        <v>2.9629629629629628</v>
      </c>
      <c r="N28" s="8">
        <v>0.90909090909090906</v>
      </c>
      <c r="O28" s="8"/>
      <c r="P28" s="8"/>
      <c r="Q28" s="8">
        <v>1.4814814814814814</v>
      </c>
      <c r="R28" s="8">
        <v>1.7391304347826086</v>
      </c>
      <c r="S28" s="8">
        <v>0.68965517241379315</v>
      </c>
      <c r="T28" s="8"/>
      <c r="U28" s="8">
        <v>0.83333333333333337</v>
      </c>
      <c r="V28" s="9">
        <v>4.8484848484848486</v>
      </c>
      <c r="W28" s="8">
        <v>0.76923076923076927</v>
      </c>
      <c r="X28" s="8">
        <v>1.5384615384615385</v>
      </c>
      <c r="Y28" s="8">
        <v>0.90909090909090906</v>
      </c>
      <c r="Z28" s="8"/>
      <c r="AA28" s="8"/>
      <c r="AB28" s="8"/>
      <c r="AC28" s="8">
        <v>1.4814814814814814</v>
      </c>
      <c r="AD28" s="8"/>
      <c r="AE28" s="8"/>
      <c r="AF28" s="10">
        <v>3.0769230769230771</v>
      </c>
      <c r="AG28" s="8">
        <v>0.7142857142857143</v>
      </c>
      <c r="AH28" s="8">
        <v>0.7142857142857143</v>
      </c>
      <c r="AI28" s="8">
        <v>0.7407407407407407</v>
      </c>
      <c r="AJ28" s="8">
        <v>0.7407407407407407</v>
      </c>
      <c r="AK28" s="8">
        <v>1.6666666666666667</v>
      </c>
      <c r="AL28" s="8">
        <v>0.90909090909090906</v>
      </c>
      <c r="AM28" s="9">
        <v>4.1379310344827589</v>
      </c>
      <c r="AN28" s="13">
        <v>8</v>
      </c>
      <c r="AO28">
        <f t="shared" si="0"/>
        <v>26</v>
      </c>
      <c r="AP28" s="40">
        <f t="shared" si="1"/>
        <v>0</v>
      </c>
      <c r="AQ28" s="38">
        <f t="shared" si="2"/>
        <v>3</v>
      </c>
    </row>
    <row r="29" spans="1:43" x14ac:dyDescent="0.35">
      <c r="A29" s="7" t="s">
        <v>130</v>
      </c>
      <c r="B29" s="8"/>
      <c r="C29" s="8"/>
      <c r="D29" s="8">
        <v>0.68965517241379315</v>
      </c>
      <c r="E29" s="8"/>
      <c r="F29" s="8"/>
      <c r="G29" s="8"/>
      <c r="H29" s="8"/>
      <c r="I29" s="10">
        <v>3.2</v>
      </c>
      <c r="J29" s="8"/>
      <c r="K29" s="8"/>
      <c r="L29" s="8">
        <v>1.25</v>
      </c>
      <c r="M29" s="8">
        <v>1.4814814814814814</v>
      </c>
      <c r="N29" s="8">
        <v>0.90909090909090906</v>
      </c>
      <c r="O29" s="8"/>
      <c r="P29" s="8">
        <v>0.7407407407407407</v>
      </c>
      <c r="Q29" s="8">
        <v>0.7407407407407407</v>
      </c>
      <c r="R29" s="8">
        <v>1.7391304347826086</v>
      </c>
      <c r="S29" s="8"/>
      <c r="T29" s="8">
        <v>1.4285714285714286</v>
      </c>
      <c r="U29" s="8">
        <v>1.6666666666666667</v>
      </c>
      <c r="V29" s="8">
        <v>0.60606060606060608</v>
      </c>
      <c r="W29" s="8">
        <v>0.76923076923076927</v>
      </c>
      <c r="X29" s="8"/>
      <c r="Y29" s="9">
        <v>4.5454545454545459</v>
      </c>
      <c r="Z29" s="8"/>
      <c r="AA29" s="8"/>
      <c r="AB29" s="8"/>
      <c r="AC29" s="8"/>
      <c r="AD29" s="8">
        <v>1.6</v>
      </c>
      <c r="AE29" s="8">
        <v>1.4285714285714286</v>
      </c>
      <c r="AF29" s="8"/>
      <c r="AG29" s="8">
        <v>1.4285714285714286</v>
      </c>
      <c r="AH29" s="8"/>
      <c r="AI29" s="8"/>
      <c r="AJ29" s="8"/>
      <c r="AK29" s="8"/>
      <c r="AL29" s="8"/>
      <c r="AM29" s="8"/>
      <c r="AN29" s="11">
        <v>0.8</v>
      </c>
      <c r="AO29">
        <f t="shared" si="0"/>
        <v>17</v>
      </c>
      <c r="AP29" s="40">
        <f t="shared" si="1"/>
        <v>0</v>
      </c>
      <c r="AQ29" s="38">
        <f t="shared" si="2"/>
        <v>1</v>
      </c>
    </row>
    <row r="30" spans="1:43" x14ac:dyDescent="0.35">
      <c r="A30" s="7" t="s">
        <v>131</v>
      </c>
      <c r="B30" s="10">
        <v>2.3076923076923075</v>
      </c>
      <c r="C30" s="9">
        <v>5.625</v>
      </c>
      <c r="D30" s="10">
        <v>2.7586206896551726</v>
      </c>
      <c r="E30" s="10">
        <v>2.3076923076923075</v>
      </c>
      <c r="F30" s="8"/>
      <c r="G30" s="10">
        <v>2.6666666666666665</v>
      </c>
      <c r="H30" s="9">
        <v>6.666666666666667</v>
      </c>
      <c r="I30" s="8"/>
      <c r="J30" s="8">
        <v>1.9047619047619047</v>
      </c>
      <c r="K30" s="8">
        <v>0.76923076923076927</v>
      </c>
      <c r="L30" s="8"/>
      <c r="M30" s="8">
        <v>0.7407407407407407</v>
      </c>
      <c r="N30" s="8"/>
      <c r="O30" s="8"/>
      <c r="P30" s="8"/>
      <c r="Q30" s="8"/>
      <c r="R30" s="8"/>
      <c r="S30" s="8">
        <v>0.68965517241379315</v>
      </c>
      <c r="T30" s="8">
        <v>1.4285714285714286</v>
      </c>
      <c r="U30" s="8"/>
      <c r="V30" s="8">
        <v>1.8181818181818181</v>
      </c>
      <c r="W30" s="8">
        <v>0.76923076923076927</v>
      </c>
      <c r="X30" s="10">
        <v>2.3076923076923075</v>
      </c>
      <c r="Y30" s="8"/>
      <c r="Z30" s="8">
        <v>0.86956521739130432</v>
      </c>
      <c r="AA30" s="9">
        <v>11.724137931034482</v>
      </c>
      <c r="AB30" s="9">
        <v>7.2</v>
      </c>
      <c r="AC30" s="10">
        <v>3.7037037037037037</v>
      </c>
      <c r="AD30" s="9">
        <v>4</v>
      </c>
      <c r="AE30" s="8">
        <v>0.7142857142857143</v>
      </c>
      <c r="AF30" s="8">
        <v>1.5384615384615385</v>
      </c>
      <c r="AG30" s="10">
        <v>2.8571428571428572</v>
      </c>
      <c r="AH30" s="8"/>
      <c r="AI30" s="8"/>
      <c r="AJ30" s="8">
        <v>0.7407407407407407</v>
      </c>
      <c r="AK30" s="8">
        <v>0.83333333333333337</v>
      </c>
      <c r="AL30" s="9">
        <v>5.4545454545454541</v>
      </c>
      <c r="AM30" s="8">
        <v>1.3793103448275863</v>
      </c>
      <c r="AN30" s="11"/>
      <c r="AO30">
        <f t="shared" si="0"/>
        <v>26</v>
      </c>
      <c r="AP30" s="40">
        <f t="shared" si="1"/>
        <v>1</v>
      </c>
      <c r="AQ30" s="38">
        <f t="shared" si="2"/>
        <v>5</v>
      </c>
    </row>
    <row r="31" spans="1:43" x14ac:dyDescent="0.35">
      <c r="A31" s="7" t="s">
        <v>132</v>
      </c>
      <c r="B31" s="8"/>
      <c r="C31" s="8"/>
      <c r="D31" s="8">
        <v>1.3793103448275863</v>
      </c>
      <c r="E31" s="8"/>
      <c r="F31" s="8">
        <v>0.76923076923076927</v>
      </c>
      <c r="G31" s="8"/>
      <c r="H31" s="8"/>
      <c r="I31" s="9">
        <v>6.4</v>
      </c>
      <c r="J31" s="8"/>
      <c r="K31" s="9">
        <v>6.1538461538461542</v>
      </c>
      <c r="L31" s="8"/>
      <c r="M31" s="8"/>
      <c r="N31" s="8">
        <v>0.90909090909090906</v>
      </c>
      <c r="O31" s="8">
        <v>0.86956521739130432</v>
      </c>
      <c r="P31" s="8"/>
      <c r="Q31" s="8"/>
      <c r="R31" s="8"/>
      <c r="S31" s="8">
        <v>0.68965517241379315</v>
      </c>
      <c r="T31" s="8"/>
      <c r="U31" s="8">
        <v>0.83333333333333337</v>
      </c>
      <c r="V31" s="8"/>
      <c r="W31" s="8">
        <v>0.76923076923076927</v>
      </c>
      <c r="X31" s="8">
        <v>0.76923076923076927</v>
      </c>
      <c r="Y31" s="8"/>
      <c r="Z31" s="9">
        <v>5.2173913043478262</v>
      </c>
      <c r="AA31" s="8">
        <v>0.68965517241379315</v>
      </c>
      <c r="AB31" s="8"/>
      <c r="AC31" s="8">
        <v>0.7407407407407407</v>
      </c>
      <c r="AD31" s="8">
        <v>0.8</v>
      </c>
      <c r="AE31" s="8"/>
      <c r="AF31" s="8">
        <v>0.76923076923076927</v>
      </c>
      <c r="AG31" s="8"/>
      <c r="AH31" s="8">
        <v>1.4285714285714286</v>
      </c>
      <c r="AI31" s="8"/>
      <c r="AJ31" s="10">
        <v>2.2222222222222223</v>
      </c>
      <c r="AK31" s="8">
        <v>0.83333333333333337</v>
      </c>
      <c r="AL31" s="8">
        <v>0.90909090909090906</v>
      </c>
      <c r="AM31" s="8"/>
      <c r="AN31" s="11"/>
      <c r="AO31">
        <f t="shared" si="0"/>
        <v>19</v>
      </c>
      <c r="AP31" s="40">
        <f t="shared" si="1"/>
        <v>0</v>
      </c>
      <c r="AQ31" s="38">
        <f t="shared" si="2"/>
        <v>3</v>
      </c>
    </row>
    <row r="32" spans="1:43" x14ac:dyDescent="0.35">
      <c r="A32" s="7" t="s">
        <v>133</v>
      </c>
      <c r="B32" s="10">
        <v>2.3076923076923075</v>
      </c>
      <c r="C32" s="9">
        <v>6.25</v>
      </c>
      <c r="D32" s="10">
        <v>2.0689655172413794</v>
      </c>
      <c r="E32" s="10">
        <v>2.3076923076923075</v>
      </c>
      <c r="F32" s="10">
        <v>2.3076923076923075</v>
      </c>
      <c r="G32" s="8">
        <v>0.66666666666666663</v>
      </c>
      <c r="H32" s="10">
        <v>3.7037037037037037</v>
      </c>
      <c r="I32" s="8"/>
      <c r="J32" s="8">
        <v>0.95238095238095233</v>
      </c>
      <c r="K32" s="8"/>
      <c r="L32" s="8"/>
      <c r="M32" s="8"/>
      <c r="N32" s="8"/>
      <c r="O32" s="8">
        <v>0.86956521739130432</v>
      </c>
      <c r="P32" s="8">
        <v>0.7407407407407407</v>
      </c>
      <c r="Q32" s="8"/>
      <c r="R32" s="10">
        <v>2.6086956521739131</v>
      </c>
      <c r="S32" s="8"/>
      <c r="T32" s="8">
        <v>0.7142857142857143</v>
      </c>
      <c r="U32" s="8"/>
      <c r="V32" s="8">
        <v>0.60606060606060608</v>
      </c>
      <c r="W32" s="8">
        <v>0.76923076923076927</v>
      </c>
      <c r="X32" s="10">
        <v>3.0769230769230771</v>
      </c>
      <c r="Y32" s="8"/>
      <c r="Z32" s="8"/>
      <c r="AA32" s="9">
        <v>11.03448275862069</v>
      </c>
      <c r="AB32" s="10">
        <v>3.2</v>
      </c>
      <c r="AC32" s="8">
        <v>0.7407407407407407</v>
      </c>
      <c r="AD32" s="8">
        <v>1.6</v>
      </c>
      <c r="AE32" s="8">
        <v>1.4285714285714286</v>
      </c>
      <c r="AF32" s="8">
        <v>0.76923076923076927</v>
      </c>
      <c r="AG32" s="8">
        <v>1.4285714285714286</v>
      </c>
      <c r="AH32" s="8">
        <v>0.7142857142857143</v>
      </c>
      <c r="AI32" s="8"/>
      <c r="AJ32" s="8"/>
      <c r="AK32" s="8">
        <v>0.83333333333333337</v>
      </c>
      <c r="AL32" s="10">
        <v>3.6363636363636362</v>
      </c>
      <c r="AM32" s="8">
        <v>1.3793103448275863</v>
      </c>
      <c r="AN32" s="11"/>
      <c r="AO32">
        <f t="shared" si="0"/>
        <v>26</v>
      </c>
      <c r="AP32" s="40">
        <f t="shared" si="1"/>
        <v>1</v>
      </c>
      <c r="AQ32" s="38">
        <f t="shared" si="2"/>
        <v>1</v>
      </c>
    </row>
    <row r="33" spans="1:43" x14ac:dyDescent="0.35">
      <c r="A33" s="7" t="s">
        <v>134</v>
      </c>
      <c r="B33" s="10">
        <v>2.3076923076923075</v>
      </c>
      <c r="C33" s="8">
        <v>1.25</v>
      </c>
      <c r="D33" s="10">
        <v>2.0689655172413794</v>
      </c>
      <c r="E33" s="8">
        <v>0.76923076923076927</v>
      </c>
      <c r="F33" s="8">
        <v>0.76923076923076927</v>
      </c>
      <c r="G33" s="8">
        <v>0.66666666666666663</v>
      </c>
      <c r="H33" s="8">
        <v>1.4814814814814814</v>
      </c>
      <c r="I33" s="8"/>
      <c r="J33" s="8">
        <v>1.9047619047619047</v>
      </c>
      <c r="K33" s="8"/>
      <c r="L33" s="8">
        <v>1.25</v>
      </c>
      <c r="M33" s="8">
        <v>0.7407407407407407</v>
      </c>
      <c r="N33" s="8"/>
      <c r="O33" s="8">
        <v>0.86956521739130432</v>
      </c>
      <c r="P33" s="8">
        <v>0.7407407407407407</v>
      </c>
      <c r="Q33" s="8">
        <v>1.4814814814814814</v>
      </c>
      <c r="R33" s="9">
        <v>4.3478260869565215</v>
      </c>
      <c r="S33" s="8">
        <v>0.68965517241379315</v>
      </c>
      <c r="T33" s="8">
        <v>1.4285714285714286</v>
      </c>
      <c r="U33" s="8">
        <v>0.83333333333333337</v>
      </c>
      <c r="V33" s="9">
        <v>7.2727272727272725</v>
      </c>
      <c r="W33" s="8">
        <v>1.5384615384615385</v>
      </c>
      <c r="X33" s="8">
        <v>0.76923076923076927</v>
      </c>
      <c r="Y33" s="8">
        <v>0.90909090909090906</v>
      </c>
      <c r="Z33" s="8"/>
      <c r="AA33" s="10">
        <v>2.0689655172413794</v>
      </c>
      <c r="AB33" s="10">
        <v>2.4</v>
      </c>
      <c r="AC33" s="8">
        <v>1.4814814814814814</v>
      </c>
      <c r="AD33" s="8">
        <v>1.6</v>
      </c>
      <c r="AE33" s="8">
        <v>1.4285714285714286</v>
      </c>
      <c r="AF33" s="8">
        <v>1.5384615384615385</v>
      </c>
      <c r="AG33" s="8"/>
      <c r="AH33" s="8">
        <v>0.7142857142857143</v>
      </c>
      <c r="AI33" s="8">
        <v>1.4814814814814814</v>
      </c>
      <c r="AJ33" s="8"/>
      <c r="AK33" s="8">
        <v>0.83333333333333337</v>
      </c>
      <c r="AL33" s="8">
        <v>0.90909090909090906</v>
      </c>
      <c r="AM33" s="10">
        <v>2.0689655172413794</v>
      </c>
      <c r="AN33" s="13">
        <v>7.2</v>
      </c>
      <c r="AO33">
        <f t="shared" si="0"/>
        <v>33</v>
      </c>
      <c r="AP33" s="40">
        <f t="shared" si="1"/>
        <v>0</v>
      </c>
      <c r="AQ33" s="38">
        <f t="shared" si="2"/>
        <v>3</v>
      </c>
    </row>
    <row r="34" spans="1:43" x14ac:dyDescent="0.35">
      <c r="A34" s="7" t="s">
        <v>135</v>
      </c>
      <c r="B34" s="10">
        <v>2.3076923076923075</v>
      </c>
      <c r="C34" s="8"/>
      <c r="D34" s="10">
        <v>2.0689655172413794</v>
      </c>
      <c r="E34" s="9">
        <v>5.384615384615385</v>
      </c>
      <c r="F34" s="9">
        <v>4.615384615384615</v>
      </c>
      <c r="G34" s="9">
        <v>4</v>
      </c>
      <c r="H34" s="8">
        <v>1.4814814814814814</v>
      </c>
      <c r="I34" s="8">
        <v>1.6</v>
      </c>
      <c r="J34" s="8"/>
      <c r="K34" s="10">
        <v>2.3076923076923075</v>
      </c>
      <c r="L34" s="10">
        <v>2.5</v>
      </c>
      <c r="M34" s="8">
        <v>0.7407407407407407</v>
      </c>
      <c r="N34" s="8">
        <v>1.8181818181818181</v>
      </c>
      <c r="O34" s="9">
        <v>5.2173913043478262</v>
      </c>
      <c r="P34" s="9">
        <v>5.9259259259259256</v>
      </c>
      <c r="Q34" s="9">
        <v>4.4444444444444446</v>
      </c>
      <c r="R34" s="8"/>
      <c r="S34" s="9">
        <v>4.8275862068965516</v>
      </c>
      <c r="T34" s="10">
        <v>2.8571428571428572</v>
      </c>
      <c r="U34" s="8">
        <v>0.83333333333333337</v>
      </c>
      <c r="V34" s="10">
        <v>3.6363636363636362</v>
      </c>
      <c r="W34" s="9">
        <v>10.76923076923077</v>
      </c>
      <c r="X34" s="10">
        <v>3.8461538461538463</v>
      </c>
      <c r="Y34" s="10">
        <v>3.6363636363636362</v>
      </c>
      <c r="Z34" s="8">
        <v>0.86956521739130432</v>
      </c>
      <c r="AA34" s="10">
        <v>2.0689655172413794</v>
      </c>
      <c r="AB34" s="9">
        <v>4</v>
      </c>
      <c r="AC34" s="9">
        <v>4.4444444444444446</v>
      </c>
      <c r="AD34" s="8">
        <v>1.6</v>
      </c>
      <c r="AE34" s="10">
        <v>2.1428571428571428</v>
      </c>
      <c r="AF34" s="9">
        <v>4.615384615384615</v>
      </c>
      <c r="AG34" s="10">
        <v>2.1428571428571428</v>
      </c>
      <c r="AH34" s="9">
        <v>4.2857142857142856</v>
      </c>
      <c r="AI34" s="10">
        <v>3.7037037037037037</v>
      </c>
      <c r="AJ34" s="9">
        <v>4.4444444444444446</v>
      </c>
      <c r="AK34" s="10">
        <v>3.3333333333333335</v>
      </c>
      <c r="AL34" s="8">
        <v>0.90909090909090906</v>
      </c>
      <c r="AM34" s="9">
        <v>4.8275862068965516</v>
      </c>
      <c r="AN34" s="13">
        <v>4</v>
      </c>
      <c r="AO34">
        <f t="shared" si="0"/>
        <v>36</v>
      </c>
      <c r="AP34" s="40">
        <f t="shared" si="1"/>
        <v>1</v>
      </c>
      <c r="AQ34" s="38">
        <f t="shared" si="2"/>
        <v>14</v>
      </c>
    </row>
    <row r="35" spans="1:43" x14ac:dyDescent="0.35">
      <c r="A35" s="7" t="s">
        <v>136</v>
      </c>
      <c r="B35" s="8"/>
      <c r="C35" s="8"/>
      <c r="D35" s="10">
        <v>2.7586206896551726</v>
      </c>
      <c r="E35" s="8"/>
      <c r="F35" s="8">
        <v>1.5384615384615385</v>
      </c>
      <c r="G35" s="8">
        <v>0.66666666666666663</v>
      </c>
      <c r="H35" s="8">
        <v>0.7407407407407407</v>
      </c>
      <c r="I35" s="9">
        <v>5.6</v>
      </c>
      <c r="J35" s="8"/>
      <c r="K35" s="8"/>
      <c r="L35" s="10">
        <v>3.75</v>
      </c>
      <c r="M35" s="10">
        <v>2.9629629629629628</v>
      </c>
      <c r="N35" s="10">
        <v>2.7272727272727271</v>
      </c>
      <c r="O35" s="8"/>
      <c r="P35" s="8"/>
      <c r="Q35" s="8">
        <v>1.4814814814814814</v>
      </c>
      <c r="R35" s="8">
        <v>1.7391304347826086</v>
      </c>
      <c r="S35" s="10">
        <v>2.0689655172413794</v>
      </c>
      <c r="T35" s="10">
        <v>2.1428571428571428</v>
      </c>
      <c r="U35" s="9">
        <v>4.166666666666667</v>
      </c>
      <c r="V35" s="8"/>
      <c r="W35" s="8">
        <v>0.76923076923076927</v>
      </c>
      <c r="X35" s="8">
        <v>0.76923076923076927</v>
      </c>
      <c r="Y35" s="10">
        <v>3.6363636363636362</v>
      </c>
      <c r="Z35" s="9">
        <v>7.8260869565217392</v>
      </c>
      <c r="AA35" s="8">
        <v>0.68965517241379315</v>
      </c>
      <c r="AB35" s="8">
        <v>0.8</v>
      </c>
      <c r="AC35" s="8">
        <v>0.7407407407407407</v>
      </c>
      <c r="AD35" s="10">
        <v>2.4</v>
      </c>
      <c r="AE35" s="8"/>
      <c r="AF35" s="8"/>
      <c r="AG35" s="8"/>
      <c r="AH35" s="8">
        <v>0.7142857142857143</v>
      </c>
      <c r="AI35" s="8">
        <v>0.7407407407407407</v>
      </c>
      <c r="AJ35" s="8"/>
      <c r="AK35" s="8">
        <v>1.6666666666666667</v>
      </c>
      <c r="AL35" s="8"/>
      <c r="AM35" s="8">
        <v>0.68965517241379315</v>
      </c>
      <c r="AN35" s="11"/>
      <c r="AO35">
        <f t="shared" si="0"/>
        <v>25</v>
      </c>
      <c r="AP35" s="40">
        <f t="shared" si="1"/>
        <v>0</v>
      </c>
      <c r="AQ35" s="38">
        <f t="shared" si="2"/>
        <v>3</v>
      </c>
    </row>
    <row r="36" spans="1:43" x14ac:dyDescent="0.35">
      <c r="A36" s="7" t="s">
        <v>137</v>
      </c>
      <c r="B36" s="9">
        <v>6.1538461538461542</v>
      </c>
      <c r="C36" s="9">
        <v>8.125</v>
      </c>
      <c r="D36" s="9">
        <v>8.9655172413793096</v>
      </c>
      <c r="E36" s="9">
        <v>4.615384615384615</v>
      </c>
      <c r="F36" s="10">
        <v>2.3076923076923075</v>
      </c>
      <c r="G36" s="9">
        <v>6</v>
      </c>
      <c r="H36" s="10">
        <v>2.9629629629629628</v>
      </c>
      <c r="I36" s="10">
        <v>2.4</v>
      </c>
      <c r="J36" s="8">
        <v>0.95238095238095233</v>
      </c>
      <c r="K36" s="10">
        <v>3.0769230769230771</v>
      </c>
      <c r="L36" s="9">
        <v>7.5</v>
      </c>
      <c r="M36" s="9">
        <v>4.4444444444444446</v>
      </c>
      <c r="N36" s="9">
        <v>5.4545454545454541</v>
      </c>
      <c r="O36" s="10">
        <v>3.4782608695652173</v>
      </c>
      <c r="P36" s="9">
        <v>10.37037037037037</v>
      </c>
      <c r="Q36" s="9">
        <v>7.4074074074074074</v>
      </c>
      <c r="R36" s="9">
        <v>9.5652173913043477</v>
      </c>
      <c r="S36" s="9">
        <v>4.1379310344827589</v>
      </c>
      <c r="T36" s="10">
        <v>3.5714285714285716</v>
      </c>
      <c r="U36" s="9">
        <v>5</v>
      </c>
      <c r="V36" s="10">
        <v>2.4242424242424243</v>
      </c>
      <c r="W36" s="9">
        <v>6.1538461538461542</v>
      </c>
      <c r="X36" s="10">
        <v>3.8461538461538463</v>
      </c>
      <c r="Y36" s="9">
        <v>8.1818181818181817</v>
      </c>
      <c r="Z36" s="8">
        <v>0.86956521739130432</v>
      </c>
      <c r="AA36" s="9">
        <v>4.8275862068965516</v>
      </c>
      <c r="AB36" s="9">
        <v>8</v>
      </c>
      <c r="AC36" s="9">
        <v>5.9259259259259256</v>
      </c>
      <c r="AD36" s="9">
        <v>8.8000000000000007</v>
      </c>
      <c r="AE36" s="9">
        <v>7.1428571428571432</v>
      </c>
      <c r="AF36" s="9">
        <v>6.1538461538461542</v>
      </c>
      <c r="AG36" s="9">
        <v>12.857142857142858</v>
      </c>
      <c r="AH36" s="9">
        <v>12.857142857142858</v>
      </c>
      <c r="AI36" s="9">
        <v>13.333333333333334</v>
      </c>
      <c r="AJ36" s="9">
        <v>4.4444444444444446</v>
      </c>
      <c r="AK36" s="9">
        <v>12.5</v>
      </c>
      <c r="AL36" s="9">
        <v>4.5454545454545459</v>
      </c>
      <c r="AM36" s="10">
        <v>2.7586206896551726</v>
      </c>
      <c r="AN36" s="11">
        <v>1.6</v>
      </c>
      <c r="AO36">
        <f t="shared" si="0"/>
        <v>39</v>
      </c>
      <c r="AP36" s="40">
        <f t="shared" si="1"/>
        <v>5</v>
      </c>
      <c r="AQ36" s="38">
        <f t="shared" si="2"/>
        <v>22</v>
      </c>
    </row>
    <row r="37" spans="1:43" x14ac:dyDescent="0.35">
      <c r="A37" s="7" t="s">
        <v>138</v>
      </c>
      <c r="B37" s="10">
        <v>3.8461538461538463</v>
      </c>
      <c r="C37" s="9">
        <v>4.375</v>
      </c>
      <c r="D37" s="10">
        <v>3.4482758620689653</v>
      </c>
      <c r="E37" s="9">
        <v>5.384615384615385</v>
      </c>
      <c r="F37" s="10">
        <v>3.0769230769230771</v>
      </c>
      <c r="G37" s="9">
        <v>4</v>
      </c>
      <c r="H37" s="10">
        <v>2.2222222222222223</v>
      </c>
      <c r="I37" s="8">
        <v>1.6</v>
      </c>
      <c r="J37" s="8"/>
      <c r="K37" s="8">
        <v>0.76923076923076927</v>
      </c>
      <c r="L37" s="9">
        <v>5.625</v>
      </c>
      <c r="M37" s="8">
        <v>1.4814814814814814</v>
      </c>
      <c r="N37" s="9">
        <v>4.5454545454545459</v>
      </c>
      <c r="O37" s="10">
        <v>3.4782608695652173</v>
      </c>
      <c r="P37" s="10">
        <v>2.2222222222222223</v>
      </c>
      <c r="Q37" s="9">
        <v>5.9259259259259256</v>
      </c>
      <c r="R37" s="10">
        <v>2.6086956521739131</v>
      </c>
      <c r="S37" s="10">
        <v>2.0689655172413794</v>
      </c>
      <c r="T37" s="8">
        <v>1.4285714285714286</v>
      </c>
      <c r="U37" s="10">
        <v>2.5</v>
      </c>
      <c r="V37" s="8">
        <v>1.2121212121212122</v>
      </c>
      <c r="W37" s="10">
        <v>2.3076923076923075</v>
      </c>
      <c r="X37" s="10">
        <v>2.3076923076923075</v>
      </c>
      <c r="Y37" s="8">
        <v>1.8181818181818181</v>
      </c>
      <c r="Z37" s="8"/>
      <c r="AA37" s="10">
        <v>2.0689655172413794</v>
      </c>
      <c r="AB37" s="9">
        <v>4</v>
      </c>
      <c r="AC37" s="10">
        <v>3.7037037037037037</v>
      </c>
      <c r="AD37" s="9">
        <v>4.8</v>
      </c>
      <c r="AE37" s="9">
        <v>4.2857142857142856</v>
      </c>
      <c r="AF37" s="10">
        <v>2.3076923076923075</v>
      </c>
      <c r="AG37" s="9">
        <v>8.5714285714285712</v>
      </c>
      <c r="AH37" s="9">
        <v>5</v>
      </c>
      <c r="AI37" s="9">
        <v>8.1481481481481488</v>
      </c>
      <c r="AJ37" s="8">
        <v>1.4814814814814814</v>
      </c>
      <c r="AK37" s="10">
        <v>2.5</v>
      </c>
      <c r="AL37" s="8">
        <v>1.8181818181818181</v>
      </c>
      <c r="AM37" s="10">
        <v>2.7586206896551726</v>
      </c>
      <c r="AN37" s="11"/>
      <c r="AO37">
        <f t="shared" si="0"/>
        <v>36</v>
      </c>
      <c r="AP37" s="40">
        <f t="shared" si="1"/>
        <v>0</v>
      </c>
      <c r="AQ37" s="38">
        <f t="shared" si="2"/>
        <v>12</v>
      </c>
    </row>
    <row r="38" spans="1:43" x14ac:dyDescent="0.35">
      <c r="A38" s="7" t="s">
        <v>139</v>
      </c>
      <c r="B38" s="8">
        <v>1.5384615384615385</v>
      </c>
      <c r="C38" s="8"/>
      <c r="D38" s="9">
        <v>4.8275862068965516</v>
      </c>
      <c r="E38" s="8">
        <v>0.76923076923076927</v>
      </c>
      <c r="F38" s="8"/>
      <c r="G38" s="8">
        <v>0.66666666666666663</v>
      </c>
      <c r="H38" s="8">
        <v>0.7407407407407407</v>
      </c>
      <c r="I38" s="10">
        <v>2.4</v>
      </c>
      <c r="J38" s="8">
        <v>1.9047619047619047</v>
      </c>
      <c r="K38" s="8"/>
      <c r="L38" s="9">
        <v>6.875</v>
      </c>
      <c r="M38" s="8"/>
      <c r="N38" s="8"/>
      <c r="O38" s="8"/>
      <c r="P38" s="8">
        <v>0.7407407407407407</v>
      </c>
      <c r="Q38" s="8">
        <v>1.4814814814814814</v>
      </c>
      <c r="R38" s="10">
        <v>2.6086956521739131</v>
      </c>
      <c r="S38" s="8"/>
      <c r="T38" s="9">
        <v>5.7142857142857144</v>
      </c>
      <c r="U38" s="8">
        <v>1.6666666666666667</v>
      </c>
      <c r="V38" s="8"/>
      <c r="W38" s="8">
        <v>0.76923076923076927</v>
      </c>
      <c r="X38" s="8">
        <v>1.5384615384615385</v>
      </c>
      <c r="Y38" s="9">
        <v>5.4545454545454541</v>
      </c>
      <c r="Z38" s="8">
        <v>0.86956521739130432</v>
      </c>
      <c r="AA38" s="8"/>
      <c r="AB38" s="9">
        <v>4</v>
      </c>
      <c r="AC38" s="8"/>
      <c r="AD38" s="8">
        <v>1.6</v>
      </c>
      <c r="AE38" s="8"/>
      <c r="AF38" s="8"/>
      <c r="AG38" s="8">
        <v>0.7142857142857143</v>
      </c>
      <c r="AH38" s="8">
        <v>1.4285714285714286</v>
      </c>
      <c r="AI38" s="8"/>
      <c r="AJ38" s="8">
        <v>1.4814814814814814</v>
      </c>
      <c r="AK38" s="8">
        <v>1.6666666666666667</v>
      </c>
      <c r="AL38" s="8">
        <v>1.8181818181818181</v>
      </c>
      <c r="AM38" s="8"/>
      <c r="AN38" s="11"/>
      <c r="AO38">
        <f t="shared" si="0"/>
        <v>24</v>
      </c>
      <c r="AP38" s="40">
        <f t="shared" si="1"/>
        <v>0</v>
      </c>
      <c r="AQ38" s="38">
        <f t="shared" si="2"/>
        <v>5</v>
      </c>
    </row>
    <row r="39" spans="1:43" x14ac:dyDescent="0.35">
      <c r="A39" s="7" t="s">
        <v>140</v>
      </c>
      <c r="B39" s="9">
        <v>5.384615384615385</v>
      </c>
      <c r="C39" s="9">
        <v>7.5</v>
      </c>
      <c r="D39" s="9">
        <v>5.5172413793103452</v>
      </c>
      <c r="E39" s="10">
        <v>3.0769230769230771</v>
      </c>
      <c r="F39" s="9">
        <v>4.615384615384615</v>
      </c>
      <c r="G39" s="10">
        <v>2.6666666666666665</v>
      </c>
      <c r="H39" s="10">
        <v>3.7037037037037037</v>
      </c>
      <c r="I39" s="10">
        <v>2.4</v>
      </c>
      <c r="J39" s="8"/>
      <c r="K39" s="10">
        <v>3.0769230769230771</v>
      </c>
      <c r="L39" s="9">
        <v>5</v>
      </c>
      <c r="M39" s="9">
        <v>4.4444444444444446</v>
      </c>
      <c r="N39" s="10">
        <v>2.7272727272727271</v>
      </c>
      <c r="O39" s="9">
        <v>4.3478260869565215</v>
      </c>
      <c r="P39" s="9">
        <v>4.4444444444444446</v>
      </c>
      <c r="Q39" s="8">
        <v>1.4814814814814814</v>
      </c>
      <c r="R39" s="9">
        <v>7.8260869565217392</v>
      </c>
      <c r="S39" s="8">
        <v>0.68965517241379315</v>
      </c>
      <c r="T39" s="10">
        <v>2.8571428571428572</v>
      </c>
      <c r="U39" s="10">
        <v>3.3333333333333335</v>
      </c>
      <c r="V39" s="10">
        <v>3.6363636363636362</v>
      </c>
      <c r="W39" s="10">
        <v>3.8461538461538463</v>
      </c>
      <c r="X39" s="10">
        <v>3.0769230769230771</v>
      </c>
      <c r="Y39" s="10">
        <v>3.6363636363636362</v>
      </c>
      <c r="Z39" s="8"/>
      <c r="AA39" s="8">
        <v>1.3793103448275863</v>
      </c>
      <c r="AB39" s="9">
        <v>5.6</v>
      </c>
      <c r="AC39" s="8">
        <v>0.7407407407407407</v>
      </c>
      <c r="AD39" s="9">
        <v>5.6</v>
      </c>
      <c r="AE39" s="10">
        <v>2.8571428571428572</v>
      </c>
      <c r="AF39" s="8"/>
      <c r="AG39" s="9">
        <v>11.428571428571429</v>
      </c>
      <c r="AH39" s="9">
        <v>5.7142857142857144</v>
      </c>
      <c r="AI39" s="9">
        <v>8.8888888888888893</v>
      </c>
      <c r="AJ39" s="9">
        <v>4.4444444444444446</v>
      </c>
      <c r="AK39" s="9">
        <v>5.833333333333333</v>
      </c>
      <c r="AL39" s="8">
        <v>0.90909090909090906</v>
      </c>
      <c r="AM39" s="8">
        <v>0.68965517241379315</v>
      </c>
      <c r="AN39" s="11">
        <v>1.6</v>
      </c>
      <c r="AO39">
        <f t="shared" si="0"/>
        <v>36</v>
      </c>
      <c r="AP39" s="40">
        <f t="shared" si="1"/>
        <v>1</v>
      </c>
      <c r="AQ39" s="38">
        <f t="shared" si="2"/>
        <v>15</v>
      </c>
    </row>
    <row r="40" spans="1:43" ht="29" x14ac:dyDescent="0.35">
      <c r="A40" s="14" t="s">
        <v>141</v>
      </c>
      <c r="B40" s="10">
        <v>2.3076923076923075</v>
      </c>
      <c r="C40" s="8">
        <v>0.625</v>
      </c>
      <c r="D40" s="8">
        <v>1.3793103448275863</v>
      </c>
      <c r="E40" s="8">
        <v>1.5384615384615385</v>
      </c>
      <c r="F40" s="8"/>
      <c r="G40" s="8">
        <v>0.66666666666666663</v>
      </c>
      <c r="H40" s="8">
        <v>1.4814814814814814</v>
      </c>
      <c r="I40" s="8">
        <v>0.8</v>
      </c>
      <c r="J40" s="9">
        <v>4.7619047619047619</v>
      </c>
      <c r="K40" s="8"/>
      <c r="L40" s="8">
        <v>0.625</v>
      </c>
      <c r="M40" s="8">
        <v>0.7407407407407407</v>
      </c>
      <c r="N40" s="8"/>
      <c r="O40" s="8"/>
      <c r="P40" s="8">
        <v>0.7407407407407407</v>
      </c>
      <c r="Q40" s="8">
        <v>0.7407407407407407</v>
      </c>
      <c r="R40" s="8"/>
      <c r="S40" s="8">
        <v>0.68965517241379315</v>
      </c>
      <c r="T40" s="8">
        <v>0.7142857142857143</v>
      </c>
      <c r="U40" s="8">
        <v>0.83333333333333337</v>
      </c>
      <c r="V40" s="8"/>
      <c r="W40" s="8"/>
      <c r="X40" s="8">
        <v>0.76923076923076927</v>
      </c>
      <c r="Y40" s="10">
        <v>2.7272727272727271</v>
      </c>
      <c r="Z40" s="8"/>
      <c r="AA40" s="8"/>
      <c r="AB40" s="8"/>
      <c r="AC40" s="8"/>
      <c r="AD40" s="8">
        <v>1.6</v>
      </c>
      <c r="AE40" s="8"/>
      <c r="AF40" s="8">
        <v>0.76923076923076927</v>
      </c>
      <c r="AG40" s="8"/>
      <c r="AH40" s="8"/>
      <c r="AI40" s="8">
        <v>0.7407407407407407</v>
      </c>
      <c r="AJ40" s="8"/>
      <c r="AK40" s="8">
        <v>0.83333333333333337</v>
      </c>
      <c r="AL40" s="9">
        <v>10</v>
      </c>
      <c r="AM40" s="8">
        <v>0.68965517241379315</v>
      </c>
      <c r="AN40" s="11">
        <v>0.8</v>
      </c>
      <c r="AO40">
        <f t="shared" si="0"/>
        <v>24</v>
      </c>
      <c r="AP40" s="40">
        <f t="shared" si="1"/>
        <v>1</v>
      </c>
      <c r="AQ40" s="38">
        <f t="shared" si="2"/>
        <v>1</v>
      </c>
    </row>
    <row r="41" spans="1:43" x14ac:dyDescent="0.35">
      <c r="A41" s="7" t="s">
        <v>142</v>
      </c>
      <c r="B41" s="10">
        <v>2.3076923076923075</v>
      </c>
      <c r="C41" s="8">
        <v>1.25</v>
      </c>
      <c r="D41" s="8">
        <v>0.68965517241379315</v>
      </c>
      <c r="E41" s="8"/>
      <c r="F41" s="8">
        <v>1.5384615384615385</v>
      </c>
      <c r="G41" s="8"/>
      <c r="H41" s="8">
        <v>0.7407407407407407</v>
      </c>
      <c r="I41" s="9">
        <v>4</v>
      </c>
      <c r="J41" s="8">
        <v>0.95238095238095233</v>
      </c>
      <c r="K41" s="9">
        <v>4.615384615384615</v>
      </c>
      <c r="L41" s="9">
        <v>5.625</v>
      </c>
      <c r="M41" s="9">
        <v>8.1481481481481488</v>
      </c>
      <c r="N41" s="10">
        <v>2.7272727272727271</v>
      </c>
      <c r="O41" s="8">
        <v>1.7391304347826086</v>
      </c>
      <c r="P41" s="10">
        <v>3.7037037037037037</v>
      </c>
      <c r="Q41" s="10">
        <v>2.2222222222222223</v>
      </c>
      <c r="R41" s="10">
        <v>2.6086956521739131</v>
      </c>
      <c r="S41" s="8">
        <v>0.68965517241379315</v>
      </c>
      <c r="T41" s="10">
        <v>2.1428571428571428</v>
      </c>
      <c r="U41" s="10">
        <v>2.5</v>
      </c>
      <c r="V41" s="8"/>
      <c r="W41" s="10">
        <v>3.0769230769230771</v>
      </c>
      <c r="X41" s="10">
        <v>3.0769230769230771</v>
      </c>
      <c r="Y41" s="9">
        <v>9.0909090909090917</v>
      </c>
      <c r="Z41" s="10">
        <v>3.4782608695652173</v>
      </c>
      <c r="AA41" s="8"/>
      <c r="AB41" s="8"/>
      <c r="AC41" s="8"/>
      <c r="AD41" s="8"/>
      <c r="AE41" s="10">
        <v>2.1428571428571428</v>
      </c>
      <c r="AF41" s="8"/>
      <c r="AG41" s="10">
        <v>2.8571428571428572</v>
      </c>
      <c r="AH41" s="10">
        <v>3.5714285714285716</v>
      </c>
      <c r="AI41" s="10">
        <v>3.7037037037037037</v>
      </c>
      <c r="AJ41" s="9">
        <v>7.4074074074074074</v>
      </c>
      <c r="AK41" s="9">
        <v>5</v>
      </c>
      <c r="AL41" s="8"/>
      <c r="AM41" s="8">
        <v>1.3793103448275863</v>
      </c>
      <c r="AN41" s="11">
        <v>1.6</v>
      </c>
      <c r="AO41">
        <f t="shared" si="0"/>
        <v>30</v>
      </c>
      <c r="AP41" s="40">
        <f t="shared" si="1"/>
        <v>0</v>
      </c>
      <c r="AQ41" s="38">
        <f t="shared" si="2"/>
        <v>7</v>
      </c>
    </row>
    <row r="42" spans="1:43" x14ac:dyDescent="0.35">
      <c r="A42" s="7" t="s">
        <v>143</v>
      </c>
      <c r="B42" s="10">
        <v>3.0769230769230771</v>
      </c>
      <c r="C42" s="10">
        <v>2.5</v>
      </c>
      <c r="D42" s="8">
        <v>0.68965517241379315</v>
      </c>
      <c r="E42" s="8">
        <v>1.5384615384615385</v>
      </c>
      <c r="F42" s="8"/>
      <c r="G42" s="8"/>
      <c r="H42" s="10">
        <v>3.7037037037037037</v>
      </c>
      <c r="I42" s="8"/>
      <c r="J42" s="9">
        <v>14.285714285714286</v>
      </c>
      <c r="K42" s="8">
        <v>0.76923076923076927</v>
      </c>
      <c r="L42" s="9">
        <v>5.625</v>
      </c>
      <c r="M42" s="10">
        <v>2.2222222222222223</v>
      </c>
      <c r="N42" s="8">
        <v>1.8181818181818181</v>
      </c>
      <c r="O42" s="8">
        <v>1.7391304347826086</v>
      </c>
      <c r="P42" s="10">
        <v>2.2222222222222223</v>
      </c>
      <c r="Q42" s="10">
        <v>2.9629629629629628</v>
      </c>
      <c r="R42" s="9">
        <v>4.3478260869565215</v>
      </c>
      <c r="S42" s="10">
        <v>2.0689655172413794</v>
      </c>
      <c r="T42" s="10">
        <v>3.5714285714285716</v>
      </c>
      <c r="U42" s="8">
        <v>0.83333333333333337</v>
      </c>
      <c r="V42" s="8">
        <v>1.8181818181818181</v>
      </c>
      <c r="W42" s="10">
        <v>2.3076923076923075</v>
      </c>
      <c r="X42" s="8">
        <v>1.5384615384615385</v>
      </c>
      <c r="Y42" s="8">
        <v>1.8181818181818181</v>
      </c>
      <c r="Z42" s="8"/>
      <c r="AA42" s="8">
        <v>0.68965517241379315</v>
      </c>
      <c r="AB42" s="8"/>
      <c r="AC42" s="8">
        <v>0.7407407407407407</v>
      </c>
      <c r="AD42" s="10">
        <v>2.4</v>
      </c>
      <c r="AE42" s="8"/>
      <c r="AF42" s="8">
        <v>0.76923076923076927</v>
      </c>
      <c r="AG42" s="9">
        <v>5.7142857142857144</v>
      </c>
      <c r="AH42" s="8">
        <v>0.7142857142857143</v>
      </c>
      <c r="AI42" s="8">
        <v>0.7407407407407407</v>
      </c>
      <c r="AJ42" s="8"/>
      <c r="AK42" s="10">
        <v>2.5</v>
      </c>
      <c r="AL42" s="9">
        <v>11.818181818181818</v>
      </c>
      <c r="AM42" s="8">
        <v>0.68965517241379315</v>
      </c>
      <c r="AN42" s="11">
        <v>0.8</v>
      </c>
      <c r="AO42">
        <f t="shared" si="0"/>
        <v>32</v>
      </c>
      <c r="AP42" s="40">
        <f t="shared" si="1"/>
        <v>2</v>
      </c>
      <c r="AQ42" s="38">
        <f t="shared" si="2"/>
        <v>3</v>
      </c>
    </row>
    <row r="43" spans="1:43" x14ac:dyDescent="0.35">
      <c r="A43" s="7" t="s">
        <v>144</v>
      </c>
      <c r="B43" s="8">
        <v>0.76923076923076927</v>
      </c>
      <c r="C43" s="8"/>
      <c r="D43" s="8"/>
      <c r="E43" s="8">
        <v>0.76923076923076927</v>
      </c>
      <c r="F43" s="8"/>
      <c r="G43" s="8">
        <v>0.66666666666666663</v>
      </c>
      <c r="H43" s="8"/>
      <c r="I43" s="9">
        <v>6.4</v>
      </c>
      <c r="J43" s="8"/>
      <c r="K43" s="8"/>
      <c r="L43" s="8"/>
      <c r="M43" s="8">
        <v>1.4814814814814814</v>
      </c>
      <c r="N43" s="8"/>
      <c r="O43" s="8"/>
      <c r="P43" s="8"/>
      <c r="Q43" s="8">
        <v>0.7407407407407407</v>
      </c>
      <c r="R43" s="8"/>
      <c r="S43" s="8"/>
      <c r="T43" s="8">
        <v>0.7142857142857143</v>
      </c>
      <c r="U43" s="8">
        <v>1.6666666666666667</v>
      </c>
      <c r="V43" s="8"/>
      <c r="W43" s="8"/>
      <c r="X43" s="8"/>
      <c r="Y43" s="8">
        <v>0.90909090909090906</v>
      </c>
      <c r="Z43" s="9">
        <v>4.3478260869565215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>
        <v>0.68965517241379315</v>
      </c>
      <c r="AN43" s="11"/>
      <c r="AO43">
        <f t="shared" si="0"/>
        <v>11</v>
      </c>
      <c r="AP43" s="40">
        <f t="shared" si="1"/>
        <v>0</v>
      </c>
      <c r="AQ43" s="38">
        <f t="shared" si="2"/>
        <v>2</v>
      </c>
    </row>
    <row r="44" spans="1:43" x14ac:dyDescent="0.35">
      <c r="A44" s="7" t="s">
        <v>145</v>
      </c>
      <c r="B44" s="8"/>
      <c r="C44" s="8">
        <v>1.25</v>
      </c>
      <c r="D44" s="8"/>
      <c r="E44" s="8"/>
      <c r="F44" s="8"/>
      <c r="G44" s="10">
        <v>2</v>
      </c>
      <c r="H44" s="10">
        <v>2.2222222222222223</v>
      </c>
      <c r="I44" s="8"/>
      <c r="J44" s="8"/>
      <c r="K44" s="8"/>
      <c r="L44" s="8"/>
      <c r="M44" s="8"/>
      <c r="N44" s="8">
        <v>0.90909090909090906</v>
      </c>
      <c r="O44" s="8"/>
      <c r="P44" s="8"/>
      <c r="Q44" s="8">
        <v>0.7407407407407407</v>
      </c>
      <c r="R44" s="8"/>
      <c r="S44" s="8">
        <v>0.68965517241379315</v>
      </c>
      <c r="T44" s="8">
        <v>1.4285714285714286</v>
      </c>
      <c r="U44" s="8">
        <v>1.6666666666666667</v>
      </c>
      <c r="V44" s="8">
        <v>1.2121212121212122</v>
      </c>
      <c r="W44" s="8">
        <v>1.5384615384615385</v>
      </c>
      <c r="X44" s="8"/>
      <c r="Y44" s="8">
        <v>1.8181818181818181</v>
      </c>
      <c r="Z44" s="8"/>
      <c r="AA44" s="10">
        <v>2.0689655172413794</v>
      </c>
      <c r="AB44" s="8"/>
      <c r="AC44" s="9">
        <v>8.1481481481481488</v>
      </c>
      <c r="AD44" s="9">
        <v>8</v>
      </c>
      <c r="AE44" s="8"/>
      <c r="AF44" s="8"/>
      <c r="AG44" s="8"/>
      <c r="AH44" s="8">
        <v>0.7142857142857143</v>
      </c>
      <c r="AI44" s="8"/>
      <c r="AJ44" s="8"/>
      <c r="AK44" s="8"/>
      <c r="AL44" s="8">
        <v>1.8181818181818181</v>
      </c>
      <c r="AM44" s="8">
        <v>0.68965517241379315</v>
      </c>
      <c r="AN44" s="11"/>
      <c r="AO44">
        <f t="shared" si="0"/>
        <v>17</v>
      </c>
      <c r="AP44" s="40">
        <f t="shared" si="1"/>
        <v>0</v>
      </c>
      <c r="AQ44" s="38">
        <f t="shared" si="2"/>
        <v>2</v>
      </c>
    </row>
    <row r="45" spans="1:43" x14ac:dyDescent="0.35">
      <c r="A45" s="7" t="s">
        <v>146</v>
      </c>
      <c r="B45" s="8"/>
      <c r="C45" s="8"/>
      <c r="D45" s="8">
        <v>1.3793103448275863</v>
      </c>
      <c r="E45" s="8"/>
      <c r="F45" s="8">
        <v>0.76923076923076927</v>
      </c>
      <c r="G45" s="8">
        <v>1.3333333333333333</v>
      </c>
      <c r="H45" s="8"/>
      <c r="I45" s="8">
        <v>1.6</v>
      </c>
      <c r="J45" s="8"/>
      <c r="K45" s="8"/>
      <c r="L45" s="8">
        <v>1.875</v>
      </c>
      <c r="M45" s="10">
        <v>2.9629629629629628</v>
      </c>
      <c r="N45" s="8">
        <v>0.90909090909090906</v>
      </c>
      <c r="O45" s="8">
        <v>0.86956521739130432</v>
      </c>
      <c r="P45" s="10">
        <v>2.2222222222222223</v>
      </c>
      <c r="Q45" s="10">
        <v>2.9629629629629628</v>
      </c>
      <c r="R45" s="10">
        <v>2.6086956521739131</v>
      </c>
      <c r="S45" s="8">
        <v>0.68965517241379315</v>
      </c>
      <c r="T45" s="9">
        <v>6.4285714285714288</v>
      </c>
      <c r="U45" s="10">
        <v>2.5</v>
      </c>
      <c r="V45" s="8"/>
      <c r="W45" s="8">
        <v>0.76923076923076927</v>
      </c>
      <c r="X45" s="8">
        <v>0.76923076923076927</v>
      </c>
      <c r="Y45" s="10">
        <v>2.7272727272727271</v>
      </c>
      <c r="Z45" s="8"/>
      <c r="AA45" s="8"/>
      <c r="AB45" s="8">
        <v>0.8</v>
      </c>
      <c r="AC45" s="8">
        <v>0.7407407407407407</v>
      </c>
      <c r="AD45" s="10">
        <v>2.4</v>
      </c>
      <c r="AE45" s="8">
        <v>1.4285714285714286</v>
      </c>
      <c r="AF45" s="8"/>
      <c r="AG45" s="8">
        <v>0.7142857142857143</v>
      </c>
      <c r="AH45" s="8">
        <v>0.7142857142857143</v>
      </c>
      <c r="AI45" s="8">
        <v>0.7407407407407407</v>
      </c>
      <c r="AJ45" s="8"/>
      <c r="AK45" s="8">
        <v>0.83333333333333337</v>
      </c>
      <c r="AL45" s="8"/>
      <c r="AM45" s="8"/>
      <c r="AN45" s="11"/>
      <c r="AO45">
        <f t="shared" si="0"/>
        <v>25</v>
      </c>
      <c r="AP45" s="40">
        <f t="shared" si="1"/>
        <v>0</v>
      </c>
      <c r="AQ45" s="38">
        <f t="shared" si="2"/>
        <v>1</v>
      </c>
    </row>
    <row r="46" spans="1:43" x14ac:dyDescent="0.35">
      <c r="A46" s="7" t="s">
        <v>147</v>
      </c>
      <c r="B46" s="8"/>
      <c r="C46" s="8">
        <v>0.625</v>
      </c>
      <c r="D46" s="10">
        <v>2.0689655172413794</v>
      </c>
      <c r="E46" s="10">
        <v>3.8461538461538463</v>
      </c>
      <c r="F46" s="9">
        <v>6.1538461538461542</v>
      </c>
      <c r="G46" s="9">
        <v>5.333333333333333</v>
      </c>
      <c r="H46" s="10">
        <v>2.2222222222222223</v>
      </c>
      <c r="I46" s="9">
        <v>4</v>
      </c>
      <c r="J46" s="8"/>
      <c r="K46" s="8">
        <v>1.5384615384615385</v>
      </c>
      <c r="L46" s="10">
        <v>2.5</v>
      </c>
      <c r="M46" s="8">
        <v>0.7407407407407407</v>
      </c>
      <c r="N46" s="10">
        <v>2.7272727272727271</v>
      </c>
      <c r="O46" s="8">
        <v>0.86956521739130432</v>
      </c>
      <c r="P46" s="8">
        <v>1.4814814814814814</v>
      </c>
      <c r="Q46" s="10">
        <v>3.7037037037037037</v>
      </c>
      <c r="R46" s="10">
        <v>2.6086956521739131</v>
      </c>
      <c r="S46" s="8">
        <v>0.68965517241379315</v>
      </c>
      <c r="T46" s="8"/>
      <c r="U46" s="8"/>
      <c r="V46" s="8">
        <v>1.8181818181818181</v>
      </c>
      <c r="W46" s="10">
        <v>2.3076923076923075</v>
      </c>
      <c r="X46" s="8">
        <v>0.76923076923076927</v>
      </c>
      <c r="Y46" s="10">
        <v>2.7272727272727271</v>
      </c>
      <c r="Z46" s="8"/>
      <c r="AA46" s="8">
        <v>1.3793103448275863</v>
      </c>
      <c r="AB46" s="8">
        <v>0.8</v>
      </c>
      <c r="AC46" s="9">
        <v>6.666666666666667</v>
      </c>
      <c r="AD46" s="10">
        <v>2.4</v>
      </c>
      <c r="AE46" s="8">
        <v>0.7142857142857143</v>
      </c>
      <c r="AF46" s="8">
        <v>0.76923076923076927</v>
      </c>
      <c r="AG46" s="8">
        <v>1.4285714285714286</v>
      </c>
      <c r="AH46" s="8"/>
      <c r="AI46" s="8">
        <v>1.4814814814814814</v>
      </c>
      <c r="AJ46" s="8"/>
      <c r="AK46" s="8">
        <v>1.6666666666666667</v>
      </c>
      <c r="AL46" s="8">
        <v>0.90909090909090906</v>
      </c>
      <c r="AM46" s="10">
        <v>2.7586206896551726</v>
      </c>
      <c r="AN46" s="11"/>
      <c r="AO46">
        <f t="shared" si="0"/>
        <v>31</v>
      </c>
      <c r="AP46" s="40">
        <f t="shared" si="1"/>
        <v>0</v>
      </c>
      <c r="AQ46" s="38">
        <f t="shared" si="2"/>
        <v>4</v>
      </c>
    </row>
    <row r="47" spans="1:43" x14ac:dyDescent="0.35">
      <c r="A47" s="7" t="s">
        <v>148</v>
      </c>
      <c r="B47" s="9">
        <v>4.615384615384615</v>
      </c>
      <c r="C47" s="8">
        <v>1.25</v>
      </c>
      <c r="D47" s="8">
        <v>1.3793103448275863</v>
      </c>
      <c r="E47" s="8">
        <v>0.76923076923076927</v>
      </c>
      <c r="F47" s="8">
        <v>0.76923076923076927</v>
      </c>
      <c r="G47" s="8"/>
      <c r="H47" s="9">
        <v>5.9259259259259256</v>
      </c>
      <c r="I47" s="8">
        <v>0.8</v>
      </c>
      <c r="J47" s="9">
        <v>15.238095238095237</v>
      </c>
      <c r="K47" s="8"/>
      <c r="L47" s="8">
        <v>1.875</v>
      </c>
      <c r="M47" s="8"/>
      <c r="N47" s="8">
        <v>0.90909090909090906</v>
      </c>
      <c r="O47" s="8"/>
      <c r="P47" s="8">
        <v>1.4814814814814814</v>
      </c>
      <c r="Q47" s="8">
        <v>1.4814814814814814</v>
      </c>
      <c r="R47" s="8">
        <v>1.7391304347826086</v>
      </c>
      <c r="S47" s="10">
        <v>2.0689655172413794</v>
      </c>
      <c r="T47" s="8">
        <v>1.4285714285714286</v>
      </c>
      <c r="U47" s="10">
        <v>2.5</v>
      </c>
      <c r="V47" s="8">
        <v>1.8181818181818181</v>
      </c>
      <c r="W47" s="8">
        <v>1.5384615384615385</v>
      </c>
      <c r="X47" s="8">
        <v>1.5384615384615385</v>
      </c>
      <c r="Y47" s="10">
        <v>2.7272727272727271</v>
      </c>
      <c r="Z47" s="8"/>
      <c r="AA47" s="8"/>
      <c r="AB47" s="8">
        <v>0.8</v>
      </c>
      <c r="AC47" s="8">
        <v>0.7407407407407407</v>
      </c>
      <c r="AD47" s="8">
        <v>1.6</v>
      </c>
      <c r="AE47" s="8">
        <v>0.7142857142857143</v>
      </c>
      <c r="AF47" s="8">
        <v>0.76923076923076927</v>
      </c>
      <c r="AG47" s="10">
        <v>2.8571428571428572</v>
      </c>
      <c r="AH47" s="8"/>
      <c r="AI47" s="8">
        <v>0.7407407407407407</v>
      </c>
      <c r="AJ47" s="8">
        <v>0.7407407407407407</v>
      </c>
      <c r="AK47" s="10">
        <v>2.5</v>
      </c>
      <c r="AL47" s="9">
        <v>8.1818181818181817</v>
      </c>
      <c r="AM47" s="8"/>
      <c r="AN47" s="13">
        <v>5.6</v>
      </c>
      <c r="AO47">
        <f t="shared" si="0"/>
        <v>31</v>
      </c>
      <c r="AP47" s="40">
        <f t="shared" si="1"/>
        <v>1</v>
      </c>
      <c r="AQ47" s="38">
        <f t="shared" si="2"/>
        <v>4</v>
      </c>
    </row>
    <row r="48" spans="1:43" x14ac:dyDescent="0.35">
      <c r="A48" s="7" t="s">
        <v>149</v>
      </c>
      <c r="B48" s="8">
        <v>0.76923076923076927</v>
      </c>
      <c r="C48" s="8"/>
      <c r="D48" s="8">
        <v>1.3793103448275863</v>
      </c>
      <c r="E48" s="8"/>
      <c r="F48" s="8">
        <v>0.76923076923076927</v>
      </c>
      <c r="G48" s="8"/>
      <c r="H48" s="8"/>
      <c r="I48" s="8"/>
      <c r="J48" s="8"/>
      <c r="K48" s="10">
        <v>3.8461538461538463</v>
      </c>
      <c r="L48" s="8">
        <v>0.625</v>
      </c>
      <c r="M48" s="10">
        <v>2.9629629629629628</v>
      </c>
      <c r="N48" s="8">
        <v>1.8181818181818181</v>
      </c>
      <c r="O48" s="8">
        <v>1.7391304347826086</v>
      </c>
      <c r="P48" s="8">
        <v>0.7407407407407407</v>
      </c>
      <c r="Q48" s="8">
        <v>0.7407407407407407</v>
      </c>
      <c r="R48" s="8"/>
      <c r="S48" s="8"/>
      <c r="T48" s="10">
        <v>2.8571428571428572</v>
      </c>
      <c r="U48" s="10">
        <v>2.5</v>
      </c>
      <c r="V48" s="10">
        <v>2.4242424242424243</v>
      </c>
      <c r="W48" s="8">
        <v>1.5384615384615385</v>
      </c>
      <c r="X48" s="9">
        <v>4.615384615384615</v>
      </c>
      <c r="Y48" s="9">
        <v>5.4545454545454541</v>
      </c>
      <c r="Z48" s="10">
        <v>2.6086956521739131</v>
      </c>
      <c r="AA48" s="8"/>
      <c r="AB48" s="8"/>
      <c r="AC48" s="8"/>
      <c r="AD48" s="8"/>
      <c r="AE48" s="10">
        <v>2.1428571428571428</v>
      </c>
      <c r="AF48" s="8">
        <v>0.76923076923076927</v>
      </c>
      <c r="AG48" s="8">
        <v>0.7142857142857143</v>
      </c>
      <c r="AH48" s="9">
        <v>5.7142857142857144</v>
      </c>
      <c r="AI48" s="8">
        <v>1.4814814814814814</v>
      </c>
      <c r="AJ48" s="9">
        <v>5.1851851851851851</v>
      </c>
      <c r="AK48" s="8">
        <v>0.83333333333333337</v>
      </c>
      <c r="AL48" s="8">
        <v>0.90909090909090906</v>
      </c>
      <c r="AM48" s="10">
        <v>2.7586206896551726</v>
      </c>
      <c r="AN48" s="11"/>
      <c r="AO48">
        <f t="shared" si="0"/>
        <v>26</v>
      </c>
      <c r="AP48" s="40">
        <f t="shared" si="1"/>
        <v>0</v>
      </c>
      <c r="AQ48" s="38">
        <f t="shared" si="2"/>
        <v>4</v>
      </c>
    </row>
    <row r="49" spans="1:43" x14ac:dyDescent="0.35">
      <c r="A49" s="7" t="s">
        <v>150</v>
      </c>
      <c r="B49" s="8">
        <v>1.5384615384615385</v>
      </c>
      <c r="C49" s="8">
        <v>0.625</v>
      </c>
      <c r="D49" s="10">
        <v>2.7586206896551726</v>
      </c>
      <c r="E49" s="8">
        <v>1.5384615384615385</v>
      </c>
      <c r="F49" s="8">
        <v>1.5384615384615385</v>
      </c>
      <c r="G49" s="9">
        <v>4</v>
      </c>
      <c r="H49" s="8">
        <v>0.7407407407407407</v>
      </c>
      <c r="I49" s="8"/>
      <c r="J49" s="8"/>
      <c r="K49" s="8"/>
      <c r="L49" s="8">
        <v>0.625</v>
      </c>
      <c r="M49" s="8"/>
      <c r="N49" s="10">
        <v>2.7272727272727271</v>
      </c>
      <c r="O49" s="9">
        <v>10.434782608695652</v>
      </c>
      <c r="P49" s="8">
        <v>0.7407407407407407</v>
      </c>
      <c r="Q49" s="10">
        <v>2.2222222222222223</v>
      </c>
      <c r="R49" s="8">
        <v>1.7391304347826086</v>
      </c>
      <c r="S49" s="10">
        <v>2.7586206896551726</v>
      </c>
      <c r="T49" s="8">
        <v>0.7142857142857143</v>
      </c>
      <c r="U49" s="8">
        <v>1.6666666666666667</v>
      </c>
      <c r="V49" s="9">
        <v>7.2727272727272725</v>
      </c>
      <c r="W49" s="9">
        <v>5.384615384615385</v>
      </c>
      <c r="X49" s="8">
        <v>1.5384615384615385</v>
      </c>
      <c r="Y49" s="8"/>
      <c r="Z49" s="8">
        <v>1.7391304347826086</v>
      </c>
      <c r="AA49" s="10">
        <v>2.7586206896551726</v>
      </c>
      <c r="AB49" s="8">
        <v>0.8</v>
      </c>
      <c r="AC49" s="10">
        <v>2.2222222222222223</v>
      </c>
      <c r="AD49" s="10">
        <v>2.4</v>
      </c>
      <c r="AE49" s="9">
        <v>4.2857142857142856</v>
      </c>
      <c r="AF49" s="10">
        <v>3.0769230769230771</v>
      </c>
      <c r="AG49" s="8">
        <v>0.7142857142857143</v>
      </c>
      <c r="AH49" s="9">
        <v>4.2857142857142856</v>
      </c>
      <c r="AI49" s="9">
        <v>4.4444444444444446</v>
      </c>
      <c r="AJ49" s="10">
        <v>2.9629629629629628</v>
      </c>
      <c r="AK49" s="8">
        <v>0.83333333333333337</v>
      </c>
      <c r="AL49" s="8"/>
      <c r="AM49" s="9">
        <v>4.8275862068965516</v>
      </c>
      <c r="AN49" s="13">
        <v>5.6</v>
      </c>
      <c r="AO49">
        <f t="shared" si="0"/>
        <v>33</v>
      </c>
      <c r="AP49" s="40">
        <f t="shared" si="1"/>
        <v>1</v>
      </c>
      <c r="AQ49" s="38">
        <f t="shared" si="2"/>
        <v>8</v>
      </c>
    </row>
    <row r="50" spans="1:43" x14ac:dyDescent="0.35">
      <c r="A50" s="7" t="s">
        <v>151</v>
      </c>
      <c r="B50" s="8"/>
      <c r="C50" s="8">
        <v>1.25</v>
      </c>
      <c r="D50" s="8">
        <v>0.68965517241379315</v>
      </c>
      <c r="E50" s="8"/>
      <c r="F50" s="8"/>
      <c r="G50" s="8"/>
      <c r="H50" s="8"/>
      <c r="I50" s="9">
        <v>4.8</v>
      </c>
      <c r="J50" s="8"/>
      <c r="K50" s="8"/>
      <c r="L50" s="8">
        <v>1.25</v>
      </c>
      <c r="M50" s="10">
        <v>3.7037037037037037</v>
      </c>
      <c r="N50" s="8"/>
      <c r="O50" s="8"/>
      <c r="P50" s="8"/>
      <c r="Q50" s="8"/>
      <c r="R50" s="8">
        <v>0.86956521739130432</v>
      </c>
      <c r="S50" s="8">
        <v>0.68965517241379315</v>
      </c>
      <c r="T50" s="8">
        <v>1.4285714285714286</v>
      </c>
      <c r="U50" s="8">
        <v>1.6666666666666667</v>
      </c>
      <c r="V50" s="8"/>
      <c r="W50" s="8"/>
      <c r="X50" s="8"/>
      <c r="Y50" s="10">
        <v>2.7272727272727271</v>
      </c>
      <c r="Z50" s="10">
        <v>3.4782608695652173</v>
      </c>
      <c r="AA50" s="8"/>
      <c r="AB50" s="8"/>
      <c r="AC50" s="8"/>
      <c r="AD50" s="8">
        <v>1.6</v>
      </c>
      <c r="AE50" s="8"/>
      <c r="AF50" s="8"/>
      <c r="AG50" s="8"/>
      <c r="AH50" s="8"/>
      <c r="AI50" s="8"/>
      <c r="AJ50" s="8"/>
      <c r="AK50" s="8"/>
      <c r="AL50" s="8"/>
      <c r="AM50" s="8"/>
      <c r="AN50" s="11">
        <v>0.8</v>
      </c>
      <c r="AO50">
        <f t="shared" si="0"/>
        <v>13</v>
      </c>
      <c r="AP50" s="40">
        <f t="shared" si="1"/>
        <v>0</v>
      </c>
      <c r="AQ50" s="38">
        <f t="shared" si="2"/>
        <v>1</v>
      </c>
    </row>
    <row r="51" spans="1:43" x14ac:dyDescent="0.35">
      <c r="A51" s="7" t="s">
        <v>152</v>
      </c>
      <c r="B51" s="8">
        <v>0.76923076923076927</v>
      </c>
      <c r="C51" s="8"/>
      <c r="D51" s="8"/>
      <c r="E51" s="8"/>
      <c r="F51" s="8"/>
      <c r="G51" s="8"/>
      <c r="H51" s="8"/>
      <c r="I51" s="8"/>
      <c r="J51" s="9">
        <v>9.5238095238095237</v>
      </c>
      <c r="K51" s="8"/>
      <c r="L51" s="8">
        <v>1.875</v>
      </c>
      <c r="M51" s="8"/>
      <c r="N51" s="8"/>
      <c r="O51" s="8"/>
      <c r="P51" s="8">
        <v>1.4814814814814814</v>
      </c>
      <c r="Q51" s="8">
        <v>1.4814814814814814</v>
      </c>
      <c r="R51" s="8">
        <v>1.7391304347826086</v>
      </c>
      <c r="S51" s="8">
        <v>0.68965517241379315</v>
      </c>
      <c r="T51" s="8"/>
      <c r="U51" s="8">
        <v>0.83333333333333337</v>
      </c>
      <c r="V51" s="8">
        <v>0.60606060606060608</v>
      </c>
      <c r="W51" s="8"/>
      <c r="X51" s="8">
        <v>0.76923076923076927</v>
      </c>
      <c r="Y51" s="8">
        <v>0.90909090909090906</v>
      </c>
      <c r="Z51" s="8"/>
      <c r="AA51" s="8"/>
      <c r="AB51" s="8"/>
      <c r="AC51" s="8"/>
      <c r="AD51" s="8"/>
      <c r="AE51" s="8">
        <v>0.7142857142857143</v>
      </c>
      <c r="AF51" s="8"/>
      <c r="AG51" s="8"/>
      <c r="AH51" s="8"/>
      <c r="AI51" s="8"/>
      <c r="AJ51" s="8">
        <v>0.7407407407407407</v>
      </c>
      <c r="AK51" s="10">
        <v>2.5</v>
      </c>
      <c r="AL51" s="9">
        <v>10.909090909090908</v>
      </c>
      <c r="AM51" s="8"/>
      <c r="AN51" s="11">
        <v>1.6</v>
      </c>
      <c r="AO51">
        <f t="shared" si="0"/>
        <v>16</v>
      </c>
      <c r="AP51" s="40">
        <f t="shared" si="1"/>
        <v>1</v>
      </c>
      <c r="AQ51" s="38">
        <f t="shared" si="2"/>
        <v>1</v>
      </c>
    </row>
    <row r="52" spans="1:43" x14ac:dyDescent="0.35">
      <c r="A52" s="7" t="s">
        <v>153</v>
      </c>
      <c r="B52" s="9">
        <v>6.1538461538461542</v>
      </c>
      <c r="C52" s="8">
        <v>0.625</v>
      </c>
      <c r="D52" s="9">
        <v>4.8275862068965516</v>
      </c>
      <c r="E52" s="9">
        <v>14.615384615384615</v>
      </c>
      <c r="F52" s="9">
        <v>5.384615384615385</v>
      </c>
      <c r="G52" s="9">
        <v>8</v>
      </c>
      <c r="H52" s="9">
        <v>9.6296296296296298</v>
      </c>
      <c r="I52" s="10">
        <v>3.2</v>
      </c>
      <c r="J52" s="10">
        <v>2.8571428571428572</v>
      </c>
      <c r="K52" s="8"/>
      <c r="L52" s="8">
        <v>1.25</v>
      </c>
      <c r="M52" s="8"/>
      <c r="N52" s="9">
        <v>4.5454545454545459</v>
      </c>
      <c r="O52" s="8"/>
      <c r="P52" s="9">
        <v>4.4444444444444446</v>
      </c>
      <c r="Q52" s="10">
        <v>2.9629629629629628</v>
      </c>
      <c r="R52" s="10">
        <v>3.4782608695652173</v>
      </c>
      <c r="S52" s="9">
        <v>8.9655172413793096</v>
      </c>
      <c r="T52" s="10">
        <v>3.5714285714285716</v>
      </c>
      <c r="U52" s="8">
        <v>0.83333333333333337</v>
      </c>
      <c r="V52" s="8">
        <v>1.8181818181818181</v>
      </c>
      <c r="W52" s="9">
        <v>4.615384615384615</v>
      </c>
      <c r="X52" s="10">
        <v>3.0769230769230771</v>
      </c>
      <c r="Y52" s="8">
        <v>1.8181818181818181</v>
      </c>
      <c r="Z52" s="8">
        <v>0.86956521739130432</v>
      </c>
      <c r="AA52" s="8">
        <v>1.3793103448275863</v>
      </c>
      <c r="AB52" s="10">
        <v>3.2</v>
      </c>
      <c r="AC52" s="10">
        <v>2.2222222222222223</v>
      </c>
      <c r="AD52" s="9">
        <v>5.6</v>
      </c>
      <c r="AE52" s="8">
        <v>1.4285714285714286</v>
      </c>
      <c r="AF52" s="8"/>
      <c r="AG52" s="8">
        <v>0.7142857142857143</v>
      </c>
      <c r="AH52" s="8"/>
      <c r="AI52" s="10">
        <v>2.2222222222222223</v>
      </c>
      <c r="AJ52" s="8">
        <v>1.4814814814814814</v>
      </c>
      <c r="AK52" s="10">
        <v>3.3333333333333335</v>
      </c>
      <c r="AL52" s="8">
        <v>0.90909090909090906</v>
      </c>
      <c r="AM52" s="10">
        <v>2.0689655172413794</v>
      </c>
      <c r="AN52" s="11"/>
      <c r="AO52">
        <f t="shared" si="0"/>
        <v>33</v>
      </c>
      <c r="AP52" s="40">
        <f t="shared" si="1"/>
        <v>1</v>
      </c>
      <c r="AQ52" s="38">
        <f t="shared" si="2"/>
        <v>10</v>
      </c>
    </row>
    <row r="53" spans="1:43" x14ac:dyDescent="0.35">
      <c r="A53" s="7" t="s">
        <v>154</v>
      </c>
      <c r="B53" s="8">
        <v>0.76923076923076927</v>
      </c>
      <c r="C53" s="8"/>
      <c r="D53" s="8">
        <v>0.68965517241379315</v>
      </c>
      <c r="E53" s="8">
        <v>0.76923076923076927</v>
      </c>
      <c r="F53" s="8"/>
      <c r="G53" s="8"/>
      <c r="H53" s="8"/>
      <c r="I53" s="8"/>
      <c r="J53" s="8"/>
      <c r="K53" s="9">
        <v>10</v>
      </c>
      <c r="L53" s="10">
        <v>2.5</v>
      </c>
      <c r="M53" s="10">
        <v>2.2222222222222223</v>
      </c>
      <c r="N53" s="9">
        <v>4.5454545454545459</v>
      </c>
      <c r="O53" s="9">
        <v>11.304347826086957</v>
      </c>
      <c r="P53" s="10">
        <v>2.2222222222222223</v>
      </c>
      <c r="Q53" s="8">
        <v>1.4814814814814814</v>
      </c>
      <c r="R53" s="8">
        <v>0.86956521739130432</v>
      </c>
      <c r="S53" s="8"/>
      <c r="T53" s="8">
        <v>0.7142857142857143</v>
      </c>
      <c r="U53" s="8">
        <v>1.6666666666666667</v>
      </c>
      <c r="V53" s="8">
        <v>1.2121212121212122</v>
      </c>
      <c r="W53" s="10">
        <v>2.3076923076923075</v>
      </c>
      <c r="X53" s="8">
        <v>0.76923076923076927</v>
      </c>
      <c r="Y53" s="8">
        <v>1.8181818181818181</v>
      </c>
      <c r="Z53" s="8">
        <v>1.7391304347826086</v>
      </c>
      <c r="AA53" s="10">
        <v>2.0689655172413794</v>
      </c>
      <c r="AB53" s="10">
        <v>2.4</v>
      </c>
      <c r="AC53" s="8">
        <v>0.7407407407407407</v>
      </c>
      <c r="AD53" s="8">
        <v>0.8</v>
      </c>
      <c r="AE53" s="10">
        <v>3.5714285714285716</v>
      </c>
      <c r="AF53" s="8">
        <v>0.76923076923076927</v>
      </c>
      <c r="AG53" s="10">
        <v>3.5714285714285716</v>
      </c>
      <c r="AH53" s="8">
        <v>1.4285714285714286</v>
      </c>
      <c r="AI53" s="10">
        <v>2.9629629629629628</v>
      </c>
      <c r="AJ53" s="10">
        <v>3.7037037037037037</v>
      </c>
      <c r="AK53" s="10">
        <v>2.5</v>
      </c>
      <c r="AL53" s="10">
        <v>2.7272727272727271</v>
      </c>
      <c r="AM53" s="8"/>
      <c r="AN53" s="11"/>
      <c r="AO53">
        <f t="shared" si="0"/>
        <v>30</v>
      </c>
      <c r="AP53" s="40">
        <f t="shared" si="1"/>
        <v>2</v>
      </c>
      <c r="AQ53" s="38">
        <f t="shared" si="2"/>
        <v>1</v>
      </c>
    </row>
    <row r="54" spans="1:43" x14ac:dyDescent="0.35">
      <c r="A54" s="7" t="s">
        <v>155</v>
      </c>
      <c r="B54" s="8"/>
      <c r="C54" s="8">
        <v>0.625</v>
      </c>
      <c r="D54" s="8"/>
      <c r="E54" s="8"/>
      <c r="F54" s="8"/>
      <c r="G54" s="8">
        <v>1.3333333333333333</v>
      </c>
      <c r="H54" s="8"/>
      <c r="I54" s="8"/>
      <c r="J54" s="8">
        <v>0.95238095238095233</v>
      </c>
      <c r="K54" s="8"/>
      <c r="L54" s="8"/>
      <c r="M54" s="8"/>
      <c r="N54" s="8"/>
      <c r="O54" s="8">
        <v>0.86956521739130432</v>
      </c>
      <c r="P54" s="8">
        <v>0.7407407407407407</v>
      </c>
      <c r="Q54" s="8">
        <v>0.7407407407407407</v>
      </c>
      <c r="R54" s="8"/>
      <c r="S54" s="10">
        <v>2.0689655172413794</v>
      </c>
      <c r="T54" s="8"/>
      <c r="U54" s="8">
        <v>1.6666666666666667</v>
      </c>
      <c r="V54" s="10">
        <v>3.0303030303030303</v>
      </c>
      <c r="W54" s="8">
        <v>0.76923076923076927</v>
      </c>
      <c r="X54" s="8"/>
      <c r="Y54" s="8"/>
      <c r="Z54" s="8"/>
      <c r="AA54" s="10">
        <v>3.4482758620689653</v>
      </c>
      <c r="AB54" s="8"/>
      <c r="AC54" s="10">
        <v>2.2222222222222223</v>
      </c>
      <c r="AD54" s="8">
        <v>1.6</v>
      </c>
      <c r="AE54" s="8">
        <v>0.7142857142857143</v>
      </c>
      <c r="AF54" s="8"/>
      <c r="AG54" s="8"/>
      <c r="AH54" s="8">
        <v>0.7142857142857143</v>
      </c>
      <c r="AI54" s="8"/>
      <c r="AJ54" s="8"/>
      <c r="AK54" s="8"/>
      <c r="AL54" s="8"/>
      <c r="AM54" s="8">
        <v>0.68965517241379315</v>
      </c>
      <c r="AN54" s="11">
        <v>0.8</v>
      </c>
      <c r="AO54">
        <f t="shared" si="0"/>
        <v>17</v>
      </c>
      <c r="AP54" s="40">
        <f t="shared" si="1"/>
        <v>0</v>
      </c>
      <c r="AQ54" s="38">
        <f t="shared" si="2"/>
        <v>0</v>
      </c>
    </row>
    <row r="55" spans="1:43" x14ac:dyDescent="0.35">
      <c r="A55" s="7" t="s">
        <v>156</v>
      </c>
      <c r="B55" s="8"/>
      <c r="C55" s="8">
        <v>0.625</v>
      </c>
      <c r="D55" s="8"/>
      <c r="E55" s="8">
        <v>0.76923076923076927</v>
      </c>
      <c r="F55" s="10">
        <v>3.0769230769230771</v>
      </c>
      <c r="G55" s="10">
        <v>3.3333333333333335</v>
      </c>
      <c r="H55" s="8">
        <v>0.7407407407407407</v>
      </c>
      <c r="I55" s="8">
        <v>0.8</v>
      </c>
      <c r="J55" s="8">
        <v>0.95238095238095233</v>
      </c>
      <c r="K55" s="8">
        <v>0.76923076923076927</v>
      </c>
      <c r="L55" s="8">
        <v>0.625</v>
      </c>
      <c r="M55" s="8">
        <v>1.4814814814814814</v>
      </c>
      <c r="N55" s="10">
        <v>3.6363636363636362</v>
      </c>
      <c r="O55" s="8">
        <v>1.7391304347826086</v>
      </c>
      <c r="P55" s="8"/>
      <c r="Q55" s="8"/>
      <c r="R55" s="8"/>
      <c r="S55" s="10">
        <v>2.7586206896551726</v>
      </c>
      <c r="T55" s="8"/>
      <c r="U55" s="8"/>
      <c r="V55" s="10">
        <v>2.4242424242424243</v>
      </c>
      <c r="W55" s="8"/>
      <c r="X55" s="8"/>
      <c r="Y55" s="8">
        <v>0.90909090909090906</v>
      </c>
      <c r="Z55" s="8"/>
      <c r="AA55" s="9">
        <v>4.8275862068965516</v>
      </c>
      <c r="AB55" s="8"/>
      <c r="AC55" s="9">
        <v>4.4444444444444446</v>
      </c>
      <c r="AD55" s="10">
        <v>3.2</v>
      </c>
      <c r="AE55" s="8">
        <v>0.7142857142857143</v>
      </c>
      <c r="AF55" s="10">
        <v>3.0769230769230771</v>
      </c>
      <c r="AG55" s="8">
        <v>0.7142857142857143</v>
      </c>
      <c r="AH55" s="8">
        <v>0.7142857142857143</v>
      </c>
      <c r="AI55" s="10">
        <v>2.2222222222222223</v>
      </c>
      <c r="AJ55" s="10">
        <v>3.7037037037037037</v>
      </c>
      <c r="AK55" s="8">
        <v>0.83333333333333337</v>
      </c>
      <c r="AL55" s="8"/>
      <c r="AM55" s="9">
        <v>6.2068965517241379</v>
      </c>
      <c r="AN55" s="12">
        <v>3.2</v>
      </c>
      <c r="AO55">
        <f t="shared" si="0"/>
        <v>27</v>
      </c>
      <c r="AP55" s="40">
        <f t="shared" si="1"/>
        <v>0</v>
      </c>
      <c r="AQ55" s="38">
        <f t="shared" si="2"/>
        <v>3</v>
      </c>
    </row>
    <row r="56" spans="1:43" x14ac:dyDescent="0.35">
      <c r="A56" s="7" t="s">
        <v>157</v>
      </c>
      <c r="B56" s="10">
        <v>3.0769230769230771</v>
      </c>
      <c r="C56" s="8">
        <v>1.875</v>
      </c>
      <c r="D56" s="8">
        <v>0.68965517241379315</v>
      </c>
      <c r="E56" s="8">
        <v>1.5384615384615385</v>
      </c>
      <c r="F56" s="10">
        <v>3.8461538461538463</v>
      </c>
      <c r="G56" s="9">
        <v>4</v>
      </c>
      <c r="H56" s="8">
        <v>1.4814814814814814</v>
      </c>
      <c r="I56" s="8"/>
      <c r="J56" s="8">
        <v>0.95238095238095233</v>
      </c>
      <c r="K56" s="8"/>
      <c r="L56" s="8">
        <v>1.25</v>
      </c>
      <c r="M56" s="8"/>
      <c r="N56" s="8">
        <v>1.8181818181818181</v>
      </c>
      <c r="O56" s="8"/>
      <c r="P56" s="10">
        <v>2.9629629629629628</v>
      </c>
      <c r="Q56" s="10">
        <v>2.9629629629629628</v>
      </c>
      <c r="R56" s="8">
        <v>0.86956521739130432</v>
      </c>
      <c r="S56" s="8">
        <v>0.68965517241379315</v>
      </c>
      <c r="T56" s="10">
        <v>2.8571428571428572</v>
      </c>
      <c r="U56" s="8">
        <v>0.83333333333333337</v>
      </c>
      <c r="V56" s="10">
        <v>3.0303030303030303</v>
      </c>
      <c r="W56" s="10">
        <v>2.3076923076923075</v>
      </c>
      <c r="X56" s="8">
        <v>1.5384615384615385</v>
      </c>
      <c r="Y56" s="10">
        <v>2.7272727272727271</v>
      </c>
      <c r="Z56" s="8"/>
      <c r="AA56" s="10">
        <v>3.4482758620689653</v>
      </c>
      <c r="AB56" s="8">
        <v>0.8</v>
      </c>
      <c r="AC56" s="9">
        <v>8.1481481481481488</v>
      </c>
      <c r="AD56" s="10">
        <v>3.2</v>
      </c>
      <c r="AE56" s="10">
        <v>2.1428571428571428</v>
      </c>
      <c r="AF56" s="8">
        <v>0.76923076923076927</v>
      </c>
      <c r="AG56" s="8">
        <v>1.4285714285714286</v>
      </c>
      <c r="AH56" s="9">
        <v>4.2857142857142856</v>
      </c>
      <c r="AI56" s="10">
        <v>2.9629629629629628</v>
      </c>
      <c r="AJ56" s="10">
        <v>2.2222222222222223</v>
      </c>
      <c r="AK56" s="8">
        <v>1.6666666666666667</v>
      </c>
      <c r="AL56" s="8"/>
      <c r="AM56" s="9">
        <v>4.8275862068965516</v>
      </c>
      <c r="AN56" s="11">
        <v>1.6</v>
      </c>
      <c r="AO56">
        <f t="shared" si="0"/>
        <v>33</v>
      </c>
      <c r="AP56" s="40">
        <f t="shared" si="1"/>
        <v>0</v>
      </c>
      <c r="AQ56" s="38">
        <f t="shared" si="2"/>
        <v>4</v>
      </c>
    </row>
    <row r="57" spans="1:43" x14ac:dyDescent="0.35">
      <c r="A57" s="7" t="s">
        <v>158</v>
      </c>
      <c r="B57" s="10">
        <v>2.3076923076923075</v>
      </c>
      <c r="C57" s="8">
        <v>1.25</v>
      </c>
      <c r="D57" s="8">
        <v>1.3793103448275863</v>
      </c>
      <c r="E57" s="10">
        <v>2.3076923076923075</v>
      </c>
      <c r="F57" s="10">
        <v>3.0769230769230771</v>
      </c>
      <c r="G57" s="10">
        <v>3.3333333333333335</v>
      </c>
      <c r="H57" s="9">
        <v>4.4444444444444446</v>
      </c>
      <c r="I57" s="8"/>
      <c r="J57" s="8">
        <v>0.95238095238095233</v>
      </c>
      <c r="K57" s="8">
        <v>0.76923076923076927</v>
      </c>
      <c r="L57" s="8">
        <v>1.25</v>
      </c>
      <c r="M57" s="10">
        <v>2.2222222222222223</v>
      </c>
      <c r="N57" s="8"/>
      <c r="O57" s="8">
        <v>0.86956521739130432</v>
      </c>
      <c r="P57" s="8">
        <v>1.4814814814814814</v>
      </c>
      <c r="Q57" s="8">
        <v>0.7407407407407407</v>
      </c>
      <c r="R57" s="8">
        <v>0.86956521739130432</v>
      </c>
      <c r="S57" s="9">
        <v>5.5172413793103452</v>
      </c>
      <c r="T57" s="8">
        <v>0.7142857142857143</v>
      </c>
      <c r="U57" s="8">
        <v>0.83333333333333337</v>
      </c>
      <c r="V57" s="10">
        <v>2.4242424242424243</v>
      </c>
      <c r="W57" s="8">
        <v>0.76923076923076927</v>
      </c>
      <c r="X57" s="8">
        <v>1.5384615384615385</v>
      </c>
      <c r="Y57" s="8">
        <v>1.8181818181818181</v>
      </c>
      <c r="Z57" s="8">
        <v>0.86956521739130432</v>
      </c>
      <c r="AA57" s="8"/>
      <c r="AB57" s="8">
        <v>0.8</v>
      </c>
      <c r="AC57" s="8"/>
      <c r="AD57" s="8">
        <v>0.8</v>
      </c>
      <c r="AE57" s="8"/>
      <c r="AF57" s="10">
        <v>3.0769230769230771</v>
      </c>
      <c r="AG57" s="8">
        <v>0.7142857142857143</v>
      </c>
      <c r="AH57" s="8">
        <v>0.7142857142857143</v>
      </c>
      <c r="AI57" s="8">
        <v>1.4814814814814814</v>
      </c>
      <c r="AJ57" s="10">
        <v>2.9629629629629628</v>
      </c>
      <c r="AK57" s="8">
        <v>1.6666666666666667</v>
      </c>
      <c r="AL57" s="8"/>
      <c r="AM57" s="9">
        <v>8.9655172413793096</v>
      </c>
      <c r="AN57" s="13">
        <v>5.6</v>
      </c>
      <c r="AO57">
        <f t="shared" si="0"/>
        <v>33</v>
      </c>
      <c r="AP57" s="40">
        <f t="shared" si="1"/>
        <v>0</v>
      </c>
      <c r="AQ57" s="38">
        <f t="shared" si="2"/>
        <v>4</v>
      </c>
    </row>
    <row r="58" spans="1:43" x14ac:dyDescent="0.35">
      <c r="A58" s="7" t="s">
        <v>159</v>
      </c>
      <c r="B58" s="10">
        <v>3.0769230769230771</v>
      </c>
      <c r="C58" s="8">
        <v>0.625</v>
      </c>
      <c r="D58" s="8">
        <v>0.68965517241379315</v>
      </c>
      <c r="E58" s="8"/>
      <c r="F58" s="8"/>
      <c r="G58" s="8">
        <v>1.3333333333333333</v>
      </c>
      <c r="H58" s="8"/>
      <c r="I58" s="8">
        <v>0.8</v>
      </c>
      <c r="J58" s="8"/>
      <c r="K58" s="10">
        <v>3.0769230769230771</v>
      </c>
      <c r="L58" s="8">
        <v>1.25</v>
      </c>
      <c r="M58" s="8"/>
      <c r="N58" s="10">
        <v>3.6363636363636362</v>
      </c>
      <c r="O58" s="10">
        <v>3.4782608695652173</v>
      </c>
      <c r="P58" s="9">
        <v>6.666666666666667</v>
      </c>
      <c r="Q58" s="9">
        <v>5.1851851851851851</v>
      </c>
      <c r="R58" s="8">
        <v>0.86956521739130432</v>
      </c>
      <c r="S58" s="8"/>
      <c r="T58" s="10">
        <v>2.1428571428571428</v>
      </c>
      <c r="U58" s="9">
        <v>4.166666666666667</v>
      </c>
      <c r="V58" s="10">
        <v>3.6363636363636362</v>
      </c>
      <c r="W58" s="9">
        <v>6.9230769230769234</v>
      </c>
      <c r="X58" s="10">
        <v>2.3076923076923075</v>
      </c>
      <c r="Y58" s="9">
        <v>4.5454545454545459</v>
      </c>
      <c r="Z58" s="8">
        <v>0.86956521739130432</v>
      </c>
      <c r="AA58" s="8">
        <v>0.68965517241379315</v>
      </c>
      <c r="AB58" s="8">
        <v>0.8</v>
      </c>
      <c r="AC58" s="8">
        <v>0.7407407407407407</v>
      </c>
      <c r="AD58" s="8">
        <v>0.8</v>
      </c>
      <c r="AE58" s="9">
        <v>5</v>
      </c>
      <c r="AF58" s="10">
        <v>2.3076923076923075</v>
      </c>
      <c r="AG58" s="9">
        <v>4.2857142857142856</v>
      </c>
      <c r="AH58" s="9">
        <v>7.8571428571428568</v>
      </c>
      <c r="AI58" s="9">
        <v>6.666666666666667</v>
      </c>
      <c r="AJ58" s="8">
        <v>0.7407407407407407</v>
      </c>
      <c r="AK58" s="10">
        <v>2.5</v>
      </c>
      <c r="AL58" s="8">
        <v>1.8181818181818181</v>
      </c>
      <c r="AM58" s="8">
        <v>1.3793103448275863</v>
      </c>
      <c r="AN58" s="11">
        <v>1.6</v>
      </c>
      <c r="AO58">
        <f t="shared" si="0"/>
        <v>33</v>
      </c>
      <c r="AP58" s="40">
        <f t="shared" si="1"/>
        <v>0</v>
      </c>
      <c r="AQ58" s="38">
        <f t="shared" si="2"/>
        <v>9</v>
      </c>
    </row>
    <row r="59" spans="1:43" x14ac:dyDescent="0.35">
      <c r="A59" s="32" t="s">
        <v>160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>
        <v>0.86956521739130432</v>
      </c>
      <c r="P59" s="37"/>
      <c r="Q59" s="37"/>
      <c r="R59" s="37"/>
      <c r="S59" s="37"/>
      <c r="T59" s="37">
        <v>0.7142857142857143</v>
      </c>
      <c r="U59" s="37"/>
      <c r="V59" s="37">
        <v>0.60606060606060608</v>
      </c>
      <c r="W59" s="37"/>
      <c r="X59" s="37"/>
      <c r="Y59" s="37">
        <v>0.90909090909090906</v>
      </c>
      <c r="Z59" s="37"/>
      <c r="AA59" s="37">
        <v>0.68965517241379315</v>
      </c>
      <c r="AB59" s="37"/>
      <c r="AC59" s="37"/>
      <c r="AD59" s="37">
        <v>0.8</v>
      </c>
      <c r="AE59" s="37"/>
      <c r="AF59" s="37">
        <v>0.76923076923076927</v>
      </c>
      <c r="AG59" s="37"/>
      <c r="AH59" s="37"/>
      <c r="AI59" s="37"/>
      <c r="AJ59" s="37"/>
      <c r="AK59" s="37"/>
      <c r="AL59" s="37"/>
      <c r="AM59" s="37">
        <v>0.68965517241379315</v>
      </c>
      <c r="AN59" s="37"/>
      <c r="AO59" s="34">
        <f t="shared" si="0"/>
        <v>8</v>
      </c>
      <c r="AP59" s="35">
        <f t="shared" si="1"/>
        <v>0</v>
      </c>
      <c r="AQ59" s="36">
        <f t="shared" si="2"/>
        <v>0</v>
      </c>
    </row>
    <row r="60" spans="1:43" x14ac:dyDescent="0.35">
      <c r="A60" s="32" t="s">
        <v>161</v>
      </c>
      <c r="B60" s="37"/>
      <c r="C60" s="37"/>
      <c r="D60" s="37"/>
      <c r="E60" s="37">
        <v>0.76923076923076927</v>
      </c>
      <c r="F60" s="37"/>
      <c r="G60" s="37">
        <v>0.66666666666666663</v>
      </c>
      <c r="H60" s="37"/>
      <c r="I60" s="37"/>
      <c r="J60" s="37"/>
      <c r="K60" s="37"/>
      <c r="L60" s="37"/>
      <c r="M60" s="37">
        <v>0.7407407407407407</v>
      </c>
      <c r="N60" s="37">
        <v>3.6363636363636362</v>
      </c>
      <c r="O60" s="37"/>
      <c r="P60" s="37">
        <v>0.7407407407407407</v>
      </c>
      <c r="Q60" s="37">
        <v>1.4814814814814814</v>
      </c>
      <c r="R60" s="37"/>
      <c r="S60" s="37">
        <v>2.0689655172413794</v>
      </c>
      <c r="T60" s="37"/>
      <c r="U60" s="37">
        <v>2.5</v>
      </c>
      <c r="V60" s="37">
        <v>1.8181818181818181</v>
      </c>
      <c r="W60" s="37">
        <v>0.76923076923076927</v>
      </c>
      <c r="X60" s="37"/>
      <c r="Y60" s="37">
        <v>0.90909090909090906</v>
      </c>
      <c r="Z60" s="37">
        <v>1.7391304347826086</v>
      </c>
      <c r="AA60" s="37">
        <v>0.68965517241379315</v>
      </c>
      <c r="AB60" s="37"/>
      <c r="AC60" s="37"/>
      <c r="AD60" s="37"/>
      <c r="AE60" s="37">
        <v>3.5714285714285716</v>
      </c>
      <c r="AF60" s="37"/>
      <c r="AG60" s="37">
        <v>0.7142857142857143</v>
      </c>
      <c r="AH60" s="37">
        <v>3.5714285714285716</v>
      </c>
      <c r="AI60" s="37"/>
      <c r="AJ60" s="37">
        <v>0.7407407407407407</v>
      </c>
      <c r="AK60" s="37"/>
      <c r="AL60" s="37"/>
      <c r="AM60" s="37">
        <v>1.3793103448275863</v>
      </c>
      <c r="AN60" s="37">
        <v>0.8</v>
      </c>
      <c r="AO60" s="34">
        <f t="shared" si="0"/>
        <v>19</v>
      </c>
      <c r="AP60" s="35">
        <f t="shared" si="1"/>
        <v>0</v>
      </c>
      <c r="AQ60" s="36">
        <f t="shared" si="2"/>
        <v>0</v>
      </c>
    </row>
    <row r="61" spans="1:43" x14ac:dyDescent="0.35">
      <c r="A61" s="7" t="s">
        <v>162</v>
      </c>
      <c r="B61" s="8">
        <v>1.5384615384615385</v>
      </c>
      <c r="C61" s="8">
        <v>0.625</v>
      </c>
      <c r="D61" s="8">
        <v>0.68965517241379315</v>
      </c>
      <c r="E61" s="10">
        <v>2.3076923076923075</v>
      </c>
      <c r="F61" s="8">
        <v>0.76923076923076927</v>
      </c>
      <c r="G61" s="8">
        <v>1.3333333333333333</v>
      </c>
      <c r="H61" s="8">
        <v>0.7407407407407407</v>
      </c>
      <c r="I61" s="8"/>
      <c r="J61" s="8"/>
      <c r="K61" s="8">
        <v>0.76923076923076927</v>
      </c>
      <c r="L61" s="8">
        <v>0.625</v>
      </c>
      <c r="M61" s="8"/>
      <c r="N61" s="8">
        <v>0.90909090909090906</v>
      </c>
      <c r="O61" s="8"/>
      <c r="P61" s="8">
        <v>1.4814814814814814</v>
      </c>
      <c r="Q61" s="8">
        <v>0.7407407407407407</v>
      </c>
      <c r="R61" s="8">
        <v>0.86956521739130432</v>
      </c>
      <c r="S61" s="8">
        <v>0.68965517241379315</v>
      </c>
      <c r="T61" s="8"/>
      <c r="U61" s="8"/>
      <c r="V61" s="8"/>
      <c r="W61" s="8"/>
      <c r="X61" s="8"/>
      <c r="Y61" s="8"/>
      <c r="Z61" s="8"/>
      <c r="AA61" s="9">
        <v>4.1379310344827589</v>
      </c>
      <c r="AB61" s="8">
        <v>0.8</v>
      </c>
      <c r="AC61" s="9">
        <v>6.666666666666667</v>
      </c>
      <c r="AD61" s="8">
        <v>1.6</v>
      </c>
      <c r="AE61" s="8"/>
      <c r="AF61" s="8"/>
      <c r="AG61" s="8">
        <v>0.7142857142857143</v>
      </c>
      <c r="AH61" s="10">
        <v>2.1428571428571428</v>
      </c>
      <c r="AI61" s="8">
        <v>0.7407407407407407</v>
      </c>
      <c r="AJ61" s="8">
        <v>0.7407407407407407</v>
      </c>
      <c r="AK61" s="8"/>
      <c r="AL61" s="8"/>
      <c r="AM61" s="8"/>
      <c r="AN61" s="11"/>
      <c r="AO61">
        <f t="shared" si="0"/>
        <v>22</v>
      </c>
      <c r="AP61" s="40">
        <f t="shared" si="1"/>
        <v>0</v>
      </c>
      <c r="AQ61" s="38">
        <f t="shared" si="2"/>
        <v>2</v>
      </c>
    </row>
    <row r="62" spans="1:43" x14ac:dyDescent="0.35">
      <c r="A62" s="7" t="s">
        <v>163</v>
      </c>
      <c r="B62" s="8"/>
      <c r="C62" s="8">
        <v>0.625</v>
      </c>
      <c r="D62" s="10">
        <v>2.0689655172413794</v>
      </c>
      <c r="E62" s="8"/>
      <c r="F62" s="9">
        <v>5.384615384615385</v>
      </c>
      <c r="G62" s="9">
        <v>6</v>
      </c>
      <c r="H62" s="8">
        <v>0.7407407407407407</v>
      </c>
      <c r="I62" s="8">
        <v>1.6</v>
      </c>
      <c r="J62" s="8"/>
      <c r="K62" s="8"/>
      <c r="L62" s="8">
        <v>0.625</v>
      </c>
      <c r="M62" s="8">
        <v>0.7407407407407407</v>
      </c>
      <c r="N62" s="10">
        <v>2.7272727272727271</v>
      </c>
      <c r="O62" s="8"/>
      <c r="P62" s="10">
        <v>2.2222222222222223</v>
      </c>
      <c r="Q62" s="8">
        <v>0.7407407407407407</v>
      </c>
      <c r="R62" s="8">
        <v>0.86956521739130432</v>
      </c>
      <c r="S62" s="10">
        <v>2.0689655172413794</v>
      </c>
      <c r="T62" s="8">
        <v>1.4285714285714286</v>
      </c>
      <c r="U62" s="8">
        <v>0.83333333333333337</v>
      </c>
      <c r="V62" s="8"/>
      <c r="W62" s="8">
        <v>1.5384615384615385</v>
      </c>
      <c r="X62" s="10">
        <v>3.0769230769230771</v>
      </c>
      <c r="Y62" s="8"/>
      <c r="Z62" s="10">
        <v>2.6086956521739131</v>
      </c>
      <c r="AA62" s="8">
        <v>0.68965517241379315</v>
      </c>
      <c r="AB62" s="9">
        <v>4</v>
      </c>
      <c r="AC62" s="10">
        <v>2.9629629629629628</v>
      </c>
      <c r="AD62" s="8">
        <v>1.6</v>
      </c>
      <c r="AE62" s="8">
        <v>0.7142857142857143</v>
      </c>
      <c r="AF62" s="10">
        <v>3.0769230769230771</v>
      </c>
      <c r="AG62" s="8">
        <v>0.7142857142857143</v>
      </c>
      <c r="AH62" s="8">
        <v>1.4285714285714286</v>
      </c>
      <c r="AI62" s="8">
        <v>0.7407407407407407</v>
      </c>
      <c r="AJ62" s="8"/>
      <c r="AK62" s="8"/>
      <c r="AL62" s="8"/>
      <c r="AM62" s="8">
        <v>1.3793103448275863</v>
      </c>
      <c r="AN62" s="11">
        <v>0.8</v>
      </c>
      <c r="AO62">
        <f t="shared" si="0"/>
        <v>29</v>
      </c>
      <c r="AP62" s="40">
        <f t="shared" si="1"/>
        <v>0</v>
      </c>
      <c r="AQ62" s="38">
        <f t="shared" si="2"/>
        <v>3</v>
      </c>
    </row>
    <row r="63" spans="1:43" x14ac:dyDescent="0.35">
      <c r="A63" s="32" t="s">
        <v>164</v>
      </c>
      <c r="B63" s="37">
        <v>0.76923076923076927</v>
      </c>
      <c r="C63" s="37"/>
      <c r="D63" s="37"/>
      <c r="E63" s="37"/>
      <c r="F63" s="37"/>
      <c r="G63" s="37"/>
      <c r="H63" s="37">
        <v>0.7407407407407407</v>
      </c>
      <c r="I63" s="37"/>
      <c r="J63" s="37">
        <v>0.95238095238095233</v>
      </c>
      <c r="K63" s="37">
        <v>1.5384615384615385</v>
      </c>
      <c r="L63" s="37">
        <v>1.25</v>
      </c>
      <c r="M63" s="37"/>
      <c r="N63" s="37">
        <v>1.8181818181818181</v>
      </c>
      <c r="O63" s="37">
        <v>2.6086956521739131</v>
      </c>
      <c r="P63" s="37">
        <v>1.4814814814814814</v>
      </c>
      <c r="Q63" s="37"/>
      <c r="R63" s="37"/>
      <c r="S63" s="37"/>
      <c r="T63" s="37"/>
      <c r="U63" s="37"/>
      <c r="V63" s="37">
        <v>0.60606060606060608</v>
      </c>
      <c r="W63" s="37"/>
      <c r="X63" s="37"/>
      <c r="Y63" s="37"/>
      <c r="Z63" s="37"/>
      <c r="AA63" s="37"/>
      <c r="AB63" s="37">
        <v>0.8</v>
      </c>
      <c r="AC63" s="37"/>
      <c r="AD63" s="37"/>
      <c r="AE63" s="37"/>
      <c r="AF63" s="37"/>
      <c r="AG63" s="37"/>
      <c r="AH63" s="37"/>
      <c r="AI63" s="37">
        <v>1.4814814814814814</v>
      </c>
      <c r="AJ63" s="37">
        <v>0.7407407407407407</v>
      </c>
      <c r="AK63" s="37"/>
      <c r="AL63" s="37"/>
      <c r="AM63" s="37"/>
      <c r="AN63" s="37">
        <v>0.8</v>
      </c>
      <c r="AO63" s="34">
        <f t="shared" si="0"/>
        <v>13</v>
      </c>
      <c r="AP63" s="35">
        <f t="shared" si="1"/>
        <v>0</v>
      </c>
      <c r="AQ63" s="36">
        <f t="shared" si="2"/>
        <v>0</v>
      </c>
    </row>
    <row r="64" spans="1:43" x14ac:dyDescent="0.35">
      <c r="A64" s="7" t="s">
        <v>165</v>
      </c>
      <c r="B64" s="10">
        <v>3.0769230769230771</v>
      </c>
      <c r="C64" s="8">
        <v>1.25</v>
      </c>
      <c r="D64" s="10">
        <v>3.4482758620689653</v>
      </c>
      <c r="E64" s="9">
        <v>6.9230769230769234</v>
      </c>
      <c r="F64" s="9">
        <v>4.615384615384615</v>
      </c>
      <c r="G64" s="9">
        <v>5.333333333333333</v>
      </c>
      <c r="H64" s="10">
        <v>2.9629629629629628</v>
      </c>
      <c r="I64" s="10">
        <v>2.4</v>
      </c>
      <c r="J64" s="10">
        <v>2.8571428571428572</v>
      </c>
      <c r="K64" s="8"/>
      <c r="L64" s="8"/>
      <c r="M64" s="10">
        <v>2.2222222222222223</v>
      </c>
      <c r="N64" s="10">
        <v>3.6363636363636362</v>
      </c>
      <c r="O64" s="8">
        <v>0.86956521739130432</v>
      </c>
      <c r="P64" s="9">
        <v>5.9259259259259256</v>
      </c>
      <c r="Q64" s="10">
        <v>3.7037037037037037</v>
      </c>
      <c r="R64" s="10">
        <v>2.6086956521739131</v>
      </c>
      <c r="S64" s="9">
        <v>7.5862068965517242</v>
      </c>
      <c r="T64" s="10">
        <v>2.8571428571428572</v>
      </c>
      <c r="U64" s="10">
        <v>3.3333333333333335</v>
      </c>
      <c r="V64" s="8"/>
      <c r="W64" s="8">
        <v>1.5384615384615385</v>
      </c>
      <c r="X64" s="10">
        <v>2.3076923076923075</v>
      </c>
      <c r="Y64" s="8">
        <v>0.90909090909090906</v>
      </c>
      <c r="Z64" s="8">
        <v>1.7391304347826086</v>
      </c>
      <c r="AA64" s="8"/>
      <c r="AB64" s="10">
        <v>2.4</v>
      </c>
      <c r="AC64" s="10">
        <v>2.2222222222222223</v>
      </c>
      <c r="AD64" s="8">
        <v>1.6</v>
      </c>
      <c r="AE64" s="10">
        <v>2.1428571428571428</v>
      </c>
      <c r="AF64" s="10">
        <v>2.3076923076923075</v>
      </c>
      <c r="AG64" s="8">
        <v>1.4285714285714286</v>
      </c>
      <c r="AH64" s="8"/>
      <c r="AI64" s="8">
        <v>0.7407407407407407</v>
      </c>
      <c r="AJ64" s="8">
        <v>0.7407407407407407</v>
      </c>
      <c r="AK64" s="10">
        <v>3.3333333333333335</v>
      </c>
      <c r="AL64" s="8">
        <v>1.8181818181818181</v>
      </c>
      <c r="AM64" s="10">
        <v>2.0689655172413794</v>
      </c>
      <c r="AN64" s="12">
        <v>2.4</v>
      </c>
      <c r="AO64">
        <f t="shared" si="0"/>
        <v>34</v>
      </c>
      <c r="AP64" s="40">
        <f t="shared" si="1"/>
        <v>0</v>
      </c>
      <c r="AQ64" s="38">
        <f t="shared" si="2"/>
        <v>5</v>
      </c>
    </row>
    <row r="65" spans="1:43" x14ac:dyDescent="0.35">
      <c r="A65" s="7" t="s">
        <v>166</v>
      </c>
      <c r="B65" s="9">
        <v>4.615384615384615</v>
      </c>
      <c r="C65" s="8">
        <v>1.875</v>
      </c>
      <c r="D65" s="10">
        <v>2.0689655172413794</v>
      </c>
      <c r="E65" s="8">
        <v>0.76923076923076927</v>
      </c>
      <c r="F65" s="8">
        <v>1.5384615384615385</v>
      </c>
      <c r="G65" s="8"/>
      <c r="H65" s="10">
        <v>3.7037037037037037</v>
      </c>
      <c r="I65" s="8"/>
      <c r="J65" s="9">
        <v>5.7142857142857144</v>
      </c>
      <c r="K65" s="9">
        <v>6.9230769230769234</v>
      </c>
      <c r="L65" s="8">
        <v>1.25</v>
      </c>
      <c r="M65" s="10">
        <v>2.9629629629629628</v>
      </c>
      <c r="N65" s="8">
        <v>0.90909090909090906</v>
      </c>
      <c r="O65" s="10">
        <v>2.6086956521739131</v>
      </c>
      <c r="P65" s="9">
        <v>4.4444444444444446</v>
      </c>
      <c r="Q65" s="10">
        <v>2.2222222222222223</v>
      </c>
      <c r="R65" s="10">
        <v>2.6086956521739131</v>
      </c>
      <c r="S65" s="8">
        <v>0.68965517241379315</v>
      </c>
      <c r="T65" s="8">
        <v>1.4285714285714286</v>
      </c>
      <c r="U65" s="8">
        <v>0.83333333333333337</v>
      </c>
      <c r="V65" s="10">
        <v>2.4242424242424243</v>
      </c>
      <c r="W65" s="10">
        <v>2.3076923076923075</v>
      </c>
      <c r="X65" s="10">
        <v>3.0769230769230771</v>
      </c>
      <c r="Y65" s="10">
        <v>3.6363636363636362</v>
      </c>
      <c r="Z65" s="8">
        <v>0.86956521739130432</v>
      </c>
      <c r="AA65" s="8"/>
      <c r="AB65" s="8">
        <v>1.6</v>
      </c>
      <c r="AC65" s="8">
        <v>1.4814814814814814</v>
      </c>
      <c r="AD65" s="8">
        <v>0.8</v>
      </c>
      <c r="AE65" s="10">
        <v>2.8571428571428572</v>
      </c>
      <c r="AF65" s="10">
        <v>3.0769230769230771</v>
      </c>
      <c r="AG65" s="10">
        <v>2.1428571428571428</v>
      </c>
      <c r="AH65" s="9">
        <v>4.2857142857142856</v>
      </c>
      <c r="AI65" s="8">
        <v>1.4814814814814814</v>
      </c>
      <c r="AJ65" s="9">
        <v>6.666666666666667</v>
      </c>
      <c r="AK65" s="9">
        <v>5</v>
      </c>
      <c r="AL65" s="9">
        <v>6.3636363636363633</v>
      </c>
      <c r="AM65" s="10">
        <v>2.0689655172413794</v>
      </c>
      <c r="AN65" s="11"/>
      <c r="AO65">
        <f t="shared" si="0"/>
        <v>35</v>
      </c>
      <c r="AP65" s="40">
        <f t="shared" si="1"/>
        <v>0</v>
      </c>
      <c r="AQ65" s="38">
        <f t="shared" si="2"/>
        <v>8</v>
      </c>
    </row>
    <row r="66" spans="1:43" x14ac:dyDescent="0.35">
      <c r="A66" s="7" t="s">
        <v>167</v>
      </c>
      <c r="B66" s="8">
        <v>1.5384615384615385</v>
      </c>
      <c r="C66" s="8">
        <v>1.25</v>
      </c>
      <c r="D66" s="8">
        <v>1.3793103448275863</v>
      </c>
      <c r="E66" s="8">
        <v>1.5384615384615385</v>
      </c>
      <c r="F66" s="9">
        <v>4.615384615384615</v>
      </c>
      <c r="G66" s="10">
        <v>2</v>
      </c>
      <c r="H66" s="10">
        <v>2.9629629629629628</v>
      </c>
      <c r="I66" s="8">
        <v>0.8</v>
      </c>
      <c r="J66" s="8">
        <v>0.95238095238095233</v>
      </c>
      <c r="K66" s="8">
        <v>1.5384615384615385</v>
      </c>
      <c r="L66" s="8">
        <v>0.625</v>
      </c>
      <c r="M66" s="8">
        <v>0.7407407407407407</v>
      </c>
      <c r="N66" s="8">
        <v>0.90909090909090906</v>
      </c>
      <c r="O66" s="8">
        <v>1.7391304347826086</v>
      </c>
      <c r="P66" s="8">
        <v>0.7407407407407407</v>
      </c>
      <c r="Q66" s="8">
        <v>1.4814814814814814</v>
      </c>
      <c r="R66" s="10">
        <v>2.6086956521739131</v>
      </c>
      <c r="S66" s="10">
        <v>2.0689655172413794</v>
      </c>
      <c r="T66" s="8">
        <v>1.4285714285714286</v>
      </c>
      <c r="U66" s="8"/>
      <c r="V66" s="10">
        <v>2.4242424242424243</v>
      </c>
      <c r="W66" s="10">
        <v>3.8461538461538463</v>
      </c>
      <c r="X66" s="8">
        <v>0.76923076923076927</v>
      </c>
      <c r="Y66" s="10">
        <v>3.6363636363636362</v>
      </c>
      <c r="Z66" s="10">
        <v>2.6086956521739131</v>
      </c>
      <c r="AA66" s="10">
        <v>2.7586206896551726</v>
      </c>
      <c r="AB66" s="8"/>
      <c r="AC66" s="8">
        <v>1.4814814814814814</v>
      </c>
      <c r="AD66" s="8">
        <v>0.8</v>
      </c>
      <c r="AE66" s="10">
        <v>2.8571428571428572</v>
      </c>
      <c r="AF66" s="10">
        <v>3.0769230769230771</v>
      </c>
      <c r="AG66" s="8">
        <v>0.7142857142857143</v>
      </c>
      <c r="AH66" s="9">
        <v>5.7142857142857144</v>
      </c>
      <c r="AI66" s="8"/>
      <c r="AJ66" s="9">
        <v>5.1851851851851851</v>
      </c>
      <c r="AK66" s="8">
        <v>0.83333333333333337</v>
      </c>
      <c r="AL66" s="8">
        <v>1.8181818181818181</v>
      </c>
      <c r="AM66" s="9">
        <v>4.1379310344827589</v>
      </c>
      <c r="AN66" s="12">
        <v>2.4</v>
      </c>
      <c r="AO66">
        <f t="shared" si="0"/>
        <v>36</v>
      </c>
      <c r="AP66" s="40">
        <f t="shared" si="1"/>
        <v>0</v>
      </c>
      <c r="AQ66" s="38">
        <f t="shared" si="2"/>
        <v>4</v>
      </c>
    </row>
    <row r="67" spans="1:43" x14ac:dyDescent="0.35">
      <c r="A67" s="7" t="s">
        <v>168</v>
      </c>
      <c r="B67" s="8"/>
      <c r="C67" s="8"/>
      <c r="D67" s="8"/>
      <c r="E67" s="8"/>
      <c r="F67" s="8"/>
      <c r="G67" s="8"/>
      <c r="H67" s="8"/>
      <c r="I67" s="10">
        <v>3.2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>
        <v>0.7142857142857143</v>
      </c>
      <c r="U67" s="8">
        <v>0.83333333333333337</v>
      </c>
      <c r="V67" s="8"/>
      <c r="W67" s="8"/>
      <c r="X67" s="8"/>
      <c r="Y67" s="8">
        <v>0.90909090909090906</v>
      </c>
      <c r="Z67" s="8">
        <v>1.7391304347826086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11">
        <v>0.8</v>
      </c>
      <c r="AO67">
        <f t="shared" ref="AO67:AO75" si="3">COUNTIF(B67:AN67,"&gt;0")</f>
        <v>6</v>
      </c>
      <c r="AP67" s="40">
        <f t="shared" si="1"/>
        <v>0</v>
      </c>
      <c r="AQ67" s="38">
        <f t="shared" si="2"/>
        <v>0</v>
      </c>
    </row>
    <row r="68" spans="1:43" x14ac:dyDescent="0.35">
      <c r="A68" s="7" t="s">
        <v>169</v>
      </c>
      <c r="B68" s="8"/>
      <c r="C68" s="8">
        <v>1.25</v>
      </c>
      <c r="D68" s="10">
        <v>2.0689655172413794</v>
      </c>
      <c r="E68" s="8">
        <v>1.5384615384615385</v>
      </c>
      <c r="F68" s="10">
        <v>2.3076923076923075</v>
      </c>
      <c r="G68" s="8">
        <v>0.66666666666666663</v>
      </c>
      <c r="H68" s="8">
        <v>0.7407407407407407</v>
      </c>
      <c r="I68" s="10">
        <v>2.4</v>
      </c>
      <c r="J68" s="8"/>
      <c r="K68" s="8">
        <v>0.76923076923076927</v>
      </c>
      <c r="L68" s="8">
        <v>0.625</v>
      </c>
      <c r="M68" s="8">
        <v>0.7407407407407407</v>
      </c>
      <c r="N68" s="8"/>
      <c r="O68" s="8">
        <v>0.86956521739130432</v>
      </c>
      <c r="P68" s="8"/>
      <c r="Q68" s="8">
        <v>0.7407407407407407</v>
      </c>
      <c r="R68" s="10">
        <v>3.4782608695652173</v>
      </c>
      <c r="S68" s="8"/>
      <c r="T68" s="8">
        <v>1.4285714285714286</v>
      </c>
      <c r="U68" s="8"/>
      <c r="V68" s="8">
        <v>0.60606060606060608</v>
      </c>
      <c r="W68" s="8"/>
      <c r="X68" s="8">
        <v>0.76923076923076927</v>
      </c>
      <c r="Y68" s="8"/>
      <c r="Z68" s="8"/>
      <c r="AA68" s="8"/>
      <c r="AB68" s="8">
        <v>0.8</v>
      </c>
      <c r="AC68" s="8">
        <v>0.7407407407407407</v>
      </c>
      <c r="AD68" s="8"/>
      <c r="AE68" s="8"/>
      <c r="AF68" s="8">
        <v>0.76923076923076927</v>
      </c>
      <c r="AG68" s="8">
        <v>0.7142857142857143</v>
      </c>
      <c r="AH68" s="8">
        <v>0.7142857142857143</v>
      </c>
      <c r="AI68" s="8"/>
      <c r="AJ68" s="8">
        <v>0.7407407407407407</v>
      </c>
      <c r="AK68" s="8"/>
      <c r="AL68" s="8"/>
      <c r="AM68" s="8"/>
      <c r="AN68" s="13">
        <v>5.6</v>
      </c>
      <c r="AO68">
        <f t="shared" si="3"/>
        <v>23</v>
      </c>
      <c r="AP68" s="40">
        <f t="shared" ref="AP68:AP75" si="4">COUNTIF(B68:AN68,"&gt;=10")</f>
        <v>0</v>
      </c>
      <c r="AQ68" s="38">
        <f t="shared" ref="AQ68:AQ75" si="5">COUNTIF(B68:AN68,"&gt;=4")-AP68</f>
        <v>1</v>
      </c>
    </row>
    <row r="69" spans="1:43" x14ac:dyDescent="0.35">
      <c r="A69" s="32" t="s">
        <v>170</v>
      </c>
      <c r="B69" s="33"/>
      <c r="C69" s="33">
        <v>0.625</v>
      </c>
      <c r="D69" s="33"/>
      <c r="E69" s="33">
        <v>1.5384615384615385</v>
      </c>
      <c r="F69" s="33"/>
      <c r="G69" s="33"/>
      <c r="H69" s="33"/>
      <c r="I69" s="33"/>
      <c r="J69" s="33">
        <v>0.95238095238095233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>
        <v>0.76923076923076927</v>
      </c>
      <c r="Y69" s="33">
        <v>0.90909090909090906</v>
      </c>
      <c r="Z69" s="33"/>
      <c r="AA69" s="33"/>
      <c r="AB69" s="33"/>
      <c r="AC69" s="33"/>
      <c r="AD69" s="33"/>
      <c r="AE69" s="33"/>
      <c r="AF69" s="33"/>
      <c r="AG69" s="33">
        <v>0.7142857142857143</v>
      </c>
      <c r="AH69" s="33"/>
      <c r="AI69" s="33"/>
      <c r="AJ69" s="33"/>
      <c r="AK69" s="33"/>
      <c r="AL69" s="33"/>
      <c r="AM69" s="33"/>
      <c r="AN69" s="33">
        <v>2.4</v>
      </c>
      <c r="AO69" s="34">
        <f t="shared" si="3"/>
        <v>7</v>
      </c>
      <c r="AP69" s="35">
        <f t="shared" si="4"/>
        <v>0</v>
      </c>
      <c r="AQ69" s="36">
        <f t="shared" si="5"/>
        <v>0</v>
      </c>
    </row>
    <row r="70" spans="1:43" x14ac:dyDescent="0.35">
      <c r="A70" s="7" t="s">
        <v>171</v>
      </c>
      <c r="B70" s="8"/>
      <c r="C70" s="8">
        <v>1.25</v>
      </c>
      <c r="D70" s="8"/>
      <c r="E70" s="8"/>
      <c r="F70" s="8"/>
      <c r="G70" s="8"/>
      <c r="H70" s="8"/>
      <c r="I70" s="8">
        <v>0.8</v>
      </c>
      <c r="J70" s="8"/>
      <c r="K70" s="8">
        <v>1.5384615384615385</v>
      </c>
      <c r="L70" s="10">
        <v>2.5</v>
      </c>
      <c r="M70" s="10">
        <v>2.9629629629629628</v>
      </c>
      <c r="N70" s="8"/>
      <c r="O70" s="8">
        <v>1.7391304347826086</v>
      </c>
      <c r="P70" s="8"/>
      <c r="Q70" s="8">
        <v>0.7407407407407407</v>
      </c>
      <c r="R70" s="8">
        <v>0.86956521739130432</v>
      </c>
      <c r="S70" s="8">
        <v>0.68965517241379315</v>
      </c>
      <c r="T70" s="8">
        <v>1.4285714285714286</v>
      </c>
      <c r="U70" s="8"/>
      <c r="V70" s="8"/>
      <c r="W70" s="8"/>
      <c r="X70" s="8"/>
      <c r="Y70" s="8"/>
      <c r="Z70" s="8"/>
      <c r="AA70" s="8">
        <v>0.68965517241379315</v>
      </c>
      <c r="AB70" s="8">
        <v>1.6</v>
      </c>
      <c r="AC70" s="8"/>
      <c r="AD70" s="8"/>
      <c r="AE70" s="8"/>
      <c r="AF70" s="8"/>
      <c r="AG70" s="8">
        <v>0.7142857142857143</v>
      </c>
      <c r="AH70" s="8"/>
      <c r="AI70" s="8"/>
      <c r="AJ70" s="8"/>
      <c r="AK70" s="10">
        <v>2.5</v>
      </c>
      <c r="AL70" s="9">
        <v>8.1818181818181817</v>
      </c>
      <c r="AM70" s="8"/>
      <c r="AN70" s="11"/>
      <c r="AO70">
        <f t="shared" si="3"/>
        <v>15</v>
      </c>
      <c r="AP70" s="40">
        <f t="shared" si="4"/>
        <v>0</v>
      </c>
      <c r="AQ70" s="38">
        <f t="shared" si="5"/>
        <v>1</v>
      </c>
    </row>
    <row r="71" spans="1:43" x14ac:dyDescent="0.35">
      <c r="A71" s="7" t="s">
        <v>172</v>
      </c>
      <c r="B71" s="8"/>
      <c r="C71" s="8"/>
      <c r="D71" s="8"/>
      <c r="E71" s="8"/>
      <c r="F71" s="8"/>
      <c r="G71" s="8"/>
      <c r="H71" s="8"/>
      <c r="I71" s="9">
        <v>4</v>
      </c>
      <c r="J71" s="8"/>
      <c r="K71" s="8"/>
      <c r="L71" s="8"/>
      <c r="M71" s="10">
        <v>2.9629629629629628</v>
      </c>
      <c r="N71" s="8"/>
      <c r="O71" s="8"/>
      <c r="P71" s="8"/>
      <c r="Q71" s="8"/>
      <c r="R71" s="8"/>
      <c r="S71" s="8"/>
      <c r="T71" s="8">
        <v>1.4285714285714286</v>
      </c>
      <c r="U71" s="9">
        <v>5</v>
      </c>
      <c r="V71" s="8"/>
      <c r="W71" s="8"/>
      <c r="X71" s="8"/>
      <c r="Y71" s="8">
        <v>0.90909090909090906</v>
      </c>
      <c r="Z71" s="9">
        <v>4.3478260869565215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11"/>
      <c r="AO71">
        <f t="shared" si="3"/>
        <v>6</v>
      </c>
      <c r="AP71" s="40">
        <f t="shared" si="4"/>
        <v>0</v>
      </c>
      <c r="AQ71" s="38">
        <f t="shared" si="5"/>
        <v>3</v>
      </c>
    </row>
    <row r="72" spans="1:43" x14ac:dyDescent="0.35">
      <c r="A72" s="32" t="s">
        <v>173</v>
      </c>
      <c r="B72" s="33"/>
      <c r="C72" s="33">
        <v>0.625</v>
      </c>
      <c r="D72" s="33"/>
      <c r="E72" s="33"/>
      <c r="F72" s="33">
        <v>0.76923076923076927</v>
      </c>
      <c r="G72" s="33">
        <v>1.3333333333333333</v>
      </c>
      <c r="H72" s="33"/>
      <c r="I72" s="33"/>
      <c r="J72" s="33"/>
      <c r="K72" s="33">
        <v>1.5384615384615385</v>
      </c>
      <c r="L72" s="33"/>
      <c r="M72" s="33">
        <v>0.7407407407407407</v>
      </c>
      <c r="N72" s="33"/>
      <c r="O72" s="33">
        <v>1.7391304347826086</v>
      </c>
      <c r="P72" s="33"/>
      <c r="Q72" s="33">
        <v>0.7407407407407407</v>
      </c>
      <c r="R72" s="33"/>
      <c r="S72" s="33"/>
      <c r="T72" s="33"/>
      <c r="U72" s="33">
        <v>0.83333333333333337</v>
      </c>
      <c r="V72" s="33">
        <v>0.60606060606060608</v>
      </c>
      <c r="W72" s="33">
        <v>0.76923076923076927</v>
      </c>
      <c r="X72" s="33">
        <v>1.5384615384615385</v>
      </c>
      <c r="Y72" s="33"/>
      <c r="Z72" s="33">
        <v>1.7391304347826086</v>
      </c>
      <c r="AA72" s="33">
        <v>2.0689655172413794</v>
      </c>
      <c r="AB72" s="33">
        <v>0.8</v>
      </c>
      <c r="AC72" s="33">
        <v>2.9629629629629628</v>
      </c>
      <c r="AD72" s="33">
        <v>1.6</v>
      </c>
      <c r="AE72" s="33"/>
      <c r="AF72" s="33"/>
      <c r="AG72" s="33"/>
      <c r="AH72" s="33">
        <v>2.8571428571428572</v>
      </c>
      <c r="AI72" s="33">
        <v>0.7407407407407407</v>
      </c>
      <c r="AJ72" s="33">
        <v>1.4814814814814814</v>
      </c>
      <c r="AK72" s="33">
        <v>3.3333333333333335</v>
      </c>
      <c r="AL72" s="33">
        <v>1.8181818181818181</v>
      </c>
      <c r="AM72" s="33">
        <v>0.68965517241379315</v>
      </c>
      <c r="AN72" s="33">
        <v>2.4</v>
      </c>
      <c r="AO72" s="34">
        <f t="shared" si="3"/>
        <v>23</v>
      </c>
      <c r="AP72" s="35">
        <f t="shared" si="4"/>
        <v>0</v>
      </c>
      <c r="AQ72" s="36">
        <f t="shared" si="5"/>
        <v>0</v>
      </c>
    </row>
    <row r="73" spans="1:43" x14ac:dyDescent="0.35">
      <c r="A73" s="7" t="s">
        <v>174</v>
      </c>
      <c r="B73" s="9">
        <v>4.615384615384615</v>
      </c>
      <c r="C73" s="10">
        <v>2.5</v>
      </c>
      <c r="D73" s="9">
        <v>4.1379310344827589</v>
      </c>
      <c r="E73" s="10">
        <v>3.8461538461538463</v>
      </c>
      <c r="F73" s="10">
        <v>2.3076923076923075</v>
      </c>
      <c r="G73" s="8">
        <v>0.66666666666666663</v>
      </c>
      <c r="H73" s="8">
        <v>0.7407407407407407</v>
      </c>
      <c r="I73" s="10">
        <v>3.2</v>
      </c>
      <c r="J73" s="8"/>
      <c r="K73" s="9">
        <v>7.6923076923076925</v>
      </c>
      <c r="L73" s="10">
        <v>2.5</v>
      </c>
      <c r="M73" s="8">
        <v>1.4814814814814814</v>
      </c>
      <c r="N73" s="8">
        <v>0.90909090909090906</v>
      </c>
      <c r="O73" s="8">
        <v>0.86956521739130432</v>
      </c>
      <c r="P73" s="10">
        <v>2.2222222222222223</v>
      </c>
      <c r="Q73" s="10">
        <v>2.9629629629629628</v>
      </c>
      <c r="R73" s="10">
        <v>2.6086956521739131</v>
      </c>
      <c r="S73" s="10">
        <v>2.0689655172413794</v>
      </c>
      <c r="T73" s="8">
        <v>0.7142857142857143</v>
      </c>
      <c r="U73" s="8">
        <v>0.83333333333333337</v>
      </c>
      <c r="V73" s="8"/>
      <c r="W73" s="8">
        <v>0.76923076923076927</v>
      </c>
      <c r="X73" s="8"/>
      <c r="Y73" s="8">
        <v>0.90909090909090906</v>
      </c>
      <c r="Z73" s="8">
        <v>1.7391304347826086</v>
      </c>
      <c r="AA73" s="10">
        <v>2.7586206896551726</v>
      </c>
      <c r="AB73" s="10">
        <v>2.4</v>
      </c>
      <c r="AC73" s="10">
        <v>2.9629629629629628</v>
      </c>
      <c r="AD73" s="8">
        <v>1.6</v>
      </c>
      <c r="AE73" s="8">
        <v>1.4285714285714286</v>
      </c>
      <c r="AF73" s="8">
        <v>1.5384615384615385</v>
      </c>
      <c r="AG73" s="8">
        <v>1.4285714285714286</v>
      </c>
      <c r="AH73" s="10">
        <v>2.1428571428571428</v>
      </c>
      <c r="AI73" s="10">
        <v>2.2222222222222223</v>
      </c>
      <c r="AJ73" s="8">
        <v>1.4814814814814814</v>
      </c>
      <c r="AK73" s="8">
        <v>0.83333333333333337</v>
      </c>
      <c r="AL73" s="8"/>
      <c r="AM73" s="10">
        <v>3.4482758620689653</v>
      </c>
      <c r="AN73" s="11"/>
      <c r="AO73">
        <f t="shared" si="3"/>
        <v>34</v>
      </c>
      <c r="AP73" s="40">
        <f t="shared" si="4"/>
        <v>0</v>
      </c>
      <c r="AQ73" s="38">
        <f t="shared" si="5"/>
        <v>3</v>
      </c>
    </row>
    <row r="74" spans="1:43" x14ac:dyDescent="0.35">
      <c r="A74" s="32" t="s">
        <v>175</v>
      </c>
      <c r="B74" s="33">
        <v>3.0769230769230771</v>
      </c>
      <c r="C74" s="33">
        <v>3.125</v>
      </c>
      <c r="D74" s="33">
        <v>0.68965517241379315</v>
      </c>
      <c r="E74" s="33"/>
      <c r="F74" s="33"/>
      <c r="G74" s="33"/>
      <c r="H74" s="33">
        <v>2.2222222222222223</v>
      </c>
      <c r="I74" s="33">
        <v>0.8</v>
      </c>
      <c r="J74" s="33"/>
      <c r="K74" s="33">
        <v>3.8461538461538463</v>
      </c>
      <c r="L74" s="33">
        <v>0.625</v>
      </c>
      <c r="M74" s="33">
        <v>0.7407407407407407</v>
      </c>
      <c r="N74" s="33">
        <v>0.90909090909090906</v>
      </c>
      <c r="O74" s="33">
        <v>0.86956521739130432</v>
      </c>
      <c r="P74" s="33">
        <v>0.7407407407407407</v>
      </c>
      <c r="Q74" s="33"/>
      <c r="R74" s="33"/>
      <c r="S74" s="33">
        <v>0.68965517241379315</v>
      </c>
      <c r="T74" s="33"/>
      <c r="U74" s="33">
        <v>0.83333333333333337</v>
      </c>
      <c r="V74" s="33"/>
      <c r="W74" s="33">
        <v>0.76923076923076927</v>
      </c>
      <c r="X74" s="33">
        <v>1.5384615384615385</v>
      </c>
      <c r="Y74" s="33"/>
      <c r="Z74" s="33">
        <v>0.86956521739130432</v>
      </c>
      <c r="AA74" s="33">
        <v>1.3793103448275863</v>
      </c>
      <c r="AB74" s="33">
        <v>0.8</v>
      </c>
      <c r="AC74" s="33"/>
      <c r="AD74" s="33">
        <v>0.8</v>
      </c>
      <c r="AE74" s="33"/>
      <c r="AF74" s="33"/>
      <c r="AG74" s="33"/>
      <c r="AH74" s="33">
        <v>0.7142857142857143</v>
      </c>
      <c r="AI74" s="33"/>
      <c r="AJ74" s="33"/>
      <c r="AK74" s="33">
        <v>0.83333333333333337</v>
      </c>
      <c r="AL74" s="33"/>
      <c r="AM74" s="33"/>
      <c r="AN74" s="33">
        <v>0.8</v>
      </c>
      <c r="AO74" s="34">
        <f t="shared" si="3"/>
        <v>22</v>
      </c>
      <c r="AP74" s="35">
        <f t="shared" si="4"/>
        <v>0</v>
      </c>
      <c r="AQ74" s="36">
        <f t="shared" si="5"/>
        <v>0</v>
      </c>
    </row>
    <row r="75" spans="1:43" ht="15" thickBot="1" x14ac:dyDescent="0.4">
      <c r="A75" s="15" t="s">
        <v>103</v>
      </c>
      <c r="B75" s="16"/>
      <c r="C75" s="16">
        <v>0.625</v>
      </c>
      <c r="D75" s="17">
        <v>2.0689655172413794</v>
      </c>
      <c r="E75" s="16"/>
      <c r="F75" s="16">
        <v>0.76923076923076927</v>
      </c>
      <c r="G75" s="16">
        <v>0.66666666666666663</v>
      </c>
      <c r="H75" s="16">
        <v>0.7407407407407407</v>
      </c>
      <c r="I75" s="18">
        <v>14.4</v>
      </c>
      <c r="J75" s="16"/>
      <c r="K75" s="16">
        <v>0.76923076923076927</v>
      </c>
      <c r="L75" s="16">
        <v>1.25</v>
      </c>
      <c r="M75" s="16">
        <v>1.4814814814814814</v>
      </c>
      <c r="N75" s="16">
        <v>0.90909090909090906</v>
      </c>
      <c r="O75" s="16">
        <v>0.86956521739130432</v>
      </c>
      <c r="P75" s="16"/>
      <c r="Q75" s="16"/>
      <c r="R75" s="16"/>
      <c r="S75" s="16">
        <v>0.68965517241379315</v>
      </c>
      <c r="T75" s="17">
        <v>2.1428571428571428</v>
      </c>
      <c r="U75" s="18">
        <v>7.5</v>
      </c>
      <c r="V75" s="16">
        <v>0.60606060606060608</v>
      </c>
      <c r="W75" s="16">
        <v>0.76923076923076927</v>
      </c>
      <c r="X75" s="16">
        <v>0.76923076923076927</v>
      </c>
      <c r="Y75" s="16">
        <v>1.8181818181818181</v>
      </c>
      <c r="Z75" s="18">
        <v>15.652173913043478</v>
      </c>
      <c r="AA75" s="16"/>
      <c r="AB75" s="16">
        <v>1.6</v>
      </c>
      <c r="AC75" s="16"/>
      <c r="AD75" s="16"/>
      <c r="AE75" s="16">
        <v>0.7142857142857143</v>
      </c>
      <c r="AF75" s="16">
        <v>1.5384615384615385</v>
      </c>
      <c r="AG75" s="16"/>
      <c r="AH75" s="16">
        <v>1.4285714285714286</v>
      </c>
      <c r="AI75" s="16">
        <v>0.7407407407407407</v>
      </c>
      <c r="AJ75" s="16"/>
      <c r="AK75" s="16">
        <v>0.83333333333333337</v>
      </c>
      <c r="AL75" s="16">
        <v>0.90909090909090906</v>
      </c>
      <c r="AM75" s="16">
        <v>0.68965517241379315</v>
      </c>
      <c r="AN75" s="19"/>
      <c r="AO75">
        <f t="shared" si="3"/>
        <v>27</v>
      </c>
      <c r="AP75" s="39">
        <f t="shared" si="4"/>
        <v>2</v>
      </c>
      <c r="AQ75" s="38">
        <f t="shared" si="5"/>
        <v>1</v>
      </c>
    </row>
    <row r="76" spans="1:43" ht="15" thickTop="1" x14ac:dyDescent="0.35">
      <c r="A76" s="21" t="s">
        <v>186</v>
      </c>
      <c r="B76">
        <f>COUNTIF(B3:B75,"&gt;0")</f>
        <v>43</v>
      </c>
      <c r="C76">
        <f t="shared" ref="C76:AN76" si="6">COUNTIF(C3:C75,"&gt;0")</f>
        <v>50</v>
      </c>
      <c r="D76">
        <f t="shared" si="6"/>
        <v>54</v>
      </c>
      <c r="E76">
        <f t="shared" si="6"/>
        <v>40</v>
      </c>
      <c r="F76">
        <f t="shared" si="6"/>
        <v>44</v>
      </c>
      <c r="G76">
        <f t="shared" si="6"/>
        <v>48</v>
      </c>
      <c r="H76">
        <f t="shared" si="6"/>
        <v>45</v>
      </c>
      <c r="I76">
        <f t="shared" si="6"/>
        <v>47</v>
      </c>
      <c r="J76">
        <f t="shared" si="6"/>
        <v>35</v>
      </c>
      <c r="K76">
        <f t="shared" si="6"/>
        <v>39</v>
      </c>
      <c r="L76">
        <f t="shared" si="6"/>
        <v>50</v>
      </c>
      <c r="M76">
        <f t="shared" si="6"/>
        <v>52</v>
      </c>
      <c r="N76">
        <f t="shared" si="6"/>
        <v>52</v>
      </c>
      <c r="O76">
        <f t="shared" si="6"/>
        <v>45</v>
      </c>
      <c r="P76">
        <f t="shared" si="6"/>
        <v>47</v>
      </c>
      <c r="Q76">
        <f t="shared" si="6"/>
        <v>55</v>
      </c>
      <c r="R76">
        <f t="shared" si="6"/>
        <v>47</v>
      </c>
      <c r="S76">
        <f t="shared" si="6"/>
        <v>51</v>
      </c>
      <c r="T76">
        <f t="shared" si="6"/>
        <v>53</v>
      </c>
      <c r="U76">
        <f t="shared" si="6"/>
        <v>55</v>
      </c>
      <c r="V76">
        <f t="shared" si="6"/>
        <v>49</v>
      </c>
      <c r="W76">
        <f t="shared" si="6"/>
        <v>51</v>
      </c>
      <c r="X76">
        <f t="shared" si="6"/>
        <v>51</v>
      </c>
      <c r="Y76">
        <f t="shared" si="6"/>
        <v>51</v>
      </c>
      <c r="Z76">
        <f t="shared" si="6"/>
        <v>41</v>
      </c>
      <c r="AA76">
        <f t="shared" si="6"/>
        <v>43</v>
      </c>
      <c r="AB76">
        <f t="shared" si="6"/>
        <v>44</v>
      </c>
      <c r="AC76">
        <f t="shared" si="6"/>
        <v>45</v>
      </c>
      <c r="AD76">
        <f t="shared" si="6"/>
        <v>51</v>
      </c>
      <c r="AE76">
        <f t="shared" si="6"/>
        <v>49</v>
      </c>
      <c r="AF76">
        <f t="shared" si="6"/>
        <v>44</v>
      </c>
      <c r="AG76">
        <f t="shared" si="6"/>
        <v>46</v>
      </c>
      <c r="AH76">
        <f t="shared" si="6"/>
        <v>44</v>
      </c>
      <c r="AI76">
        <f t="shared" si="6"/>
        <v>43</v>
      </c>
      <c r="AJ76">
        <f t="shared" si="6"/>
        <v>46</v>
      </c>
      <c r="AK76">
        <f t="shared" si="6"/>
        <v>50</v>
      </c>
      <c r="AL76">
        <f t="shared" si="6"/>
        <v>38</v>
      </c>
      <c r="AM76">
        <f t="shared" si="6"/>
        <v>51</v>
      </c>
      <c r="AN76">
        <f t="shared" si="6"/>
        <v>43</v>
      </c>
      <c r="AP76">
        <f>SUM(AP3:AP75)</f>
        <v>33</v>
      </c>
      <c r="AQ76">
        <f t="shared" ref="AQ76" si="7">SUM(AQ3:AQ75)</f>
        <v>332</v>
      </c>
    </row>
    <row r="77" spans="1:43" x14ac:dyDescent="0.35">
      <c r="A77" s="22" t="s">
        <v>187</v>
      </c>
      <c r="B77" s="23">
        <v>1</v>
      </c>
      <c r="C77" s="23">
        <v>2</v>
      </c>
      <c r="D77" s="23">
        <v>3</v>
      </c>
      <c r="E77" s="23">
        <v>4</v>
      </c>
      <c r="F77" s="23">
        <v>5</v>
      </c>
      <c r="G77" s="23">
        <v>6</v>
      </c>
      <c r="H77" s="23">
        <v>7</v>
      </c>
      <c r="I77" s="23">
        <v>8</v>
      </c>
      <c r="J77" s="23">
        <v>9</v>
      </c>
      <c r="K77" s="23">
        <v>10</v>
      </c>
      <c r="L77" s="23">
        <v>11</v>
      </c>
      <c r="M77" s="23">
        <v>12</v>
      </c>
      <c r="N77" s="23">
        <v>13</v>
      </c>
      <c r="O77" s="23">
        <v>14</v>
      </c>
      <c r="P77" s="23">
        <v>15</v>
      </c>
      <c r="Q77" s="23">
        <v>16</v>
      </c>
      <c r="R77" s="23">
        <v>17</v>
      </c>
      <c r="S77" s="23">
        <v>18</v>
      </c>
      <c r="T77" s="23">
        <v>19</v>
      </c>
      <c r="U77" s="23">
        <v>20</v>
      </c>
      <c r="V77" s="23">
        <v>21</v>
      </c>
      <c r="W77" s="23">
        <v>22</v>
      </c>
      <c r="X77" s="23">
        <v>23</v>
      </c>
      <c r="Y77" s="23">
        <v>24</v>
      </c>
      <c r="Z77" s="23">
        <v>25</v>
      </c>
      <c r="AA77" s="23">
        <v>26</v>
      </c>
      <c r="AB77" s="23">
        <v>27</v>
      </c>
      <c r="AC77" s="23">
        <v>28</v>
      </c>
      <c r="AD77" s="23">
        <v>29</v>
      </c>
      <c r="AE77" s="23">
        <v>30</v>
      </c>
      <c r="AF77" s="23">
        <v>31</v>
      </c>
      <c r="AG77" s="23">
        <v>32</v>
      </c>
      <c r="AH77" s="23">
        <v>33</v>
      </c>
      <c r="AI77" s="23">
        <v>34</v>
      </c>
      <c r="AJ77" s="23">
        <v>35</v>
      </c>
      <c r="AK77" s="23">
        <v>36</v>
      </c>
      <c r="AL77" s="23">
        <v>37</v>
      </c>
      <c r="AM77" s="23">
        <v>38</v>
      </c>
      <c r="AN77" s="23">
        <v>39</v>
      </c>
      <c r="AO77" s="24" t="s">
        <v>188</v>
      </c>
      <c r="AP77" s="25" t="s">
        <v>177</v>
      </c>
      <c r="AQ77" s="26" t="s">
        <v>178</v>
      </c>
    </row>
    <row r="78" spans="1:43" x14ac:dyDescent="0.35">
      <c r="A78" s="21" t="s">
        <v>180</v>
      </c>
      <c r="B78" s="20">
        <f>COUNTIF(B3:B75,"&gt;=10")</f>
        <v>0</v>
      </c>
      <c r="C78" s="20">
        <f t="shared" ref="C78:AN78" si="8">COUNTIF(C3:C75,"&gt;=10")</f>
        <v>0</v>
      </c>
      <c r="D78" s="20">
        <f t="shared" si="8"/>
        <v>0</v>
      </c>
      <c r="E78" s="20">
        <f t="shared" si="8"/>
        <v>1</v>
      </c>
      <c r="F78" s="20">
        <f t="shared" si="8"/>
        <v>0</v>
      </c>
      <c r="G78" s="20">
        <f t="shared" si="8"/>
        <v>0</v>
      </c>
      <c r="H78" s="20">
        <f t="shared" si="8"/>
        <v>0</v>
      </c>
      <c r="I78" s="20">
        <f t="shared" si="8"/>
        <v>1</v>
      </c>
      <c r="J78" s="20">
        <f t="shared" si="8"/>
        <v>3</v>
      </c>
      <c r="K78" s="20">
        <f t="shared" si="8"/>
        <v>3</v>
      </c>
      <c r="L78" s="20">
        <f t="shared" si="8"/>
        <v>0</v>
      </c>
      <c r="M78" s="20">
        <f t="shared" si="8"/>
        <v>0</v>
      </c>
      <c r="N78" s="20">
        <f t="shared" si="8"/>
        <v>0</v>
      </c>
      <c r="O78" s="20">
        <f t="shared" si="8"/>
        <v>2</v>
      </c>
      <c r="P78" s="20">
        <f t="shared" si="8"/>
        <v>1</v>
      </c>
      <c r="Q78" s="20">
        <f t="shared" si="8"/>
        <v>1</v>
      </c>
      <c r="R78" s="20">
        <f t="shared" si="8"/>
        <v>0</v>
      </c>
      <c r="S78" s="20">
        <f t="shared" si="8"/>
        <v>0</v>
      </c>
      <c r="T78" s="20">
        <f t="shared" si="8"/>
        <v>0</v>
      </c>
      <c r="U78" s="20">
        <f t="shared" si="8"/>
        <v>1</v>
      </c>
      <c r="V78" s="20">
        <f t="shared" si="8"/>
        <v>1</v>
      </c>
      <c r="W78" s="20">
        <f t="shared" si="8"/>
        <v>1</v>
      </c>
      <c r="X78" s="20">
        <f t="shared" si="8"/>
        <v>1</v>
      </c>
      <c r="Y78" s="20">
        <f t="shared" si="8"/>
        <v>0</v>
      </c>
      <c r="Z78" s="20">
        <f t="shared" si="8"/>
        <v>1</v>
      </c>
      <c r="AA78" s="20">
        <f t="shared" si="8"/>
        <v>3</v>
      </c>
      <c r="AB78" s="20">
        <f t="shared" si="8"/>
        <v>1</v>
      </c>
      <c r="AC78" s="20">
        <f t="shared" si="8"/>
        <v>0</v>
      </c>
      <c r="AD78" s="20">
        <f t="shared" si="8"/>
        <v>0</v>
      </c>
      <c r="AE78" s="20">
        <f t="shared" si="8"/>
        <v>0</v>
      </c>
      <c r="AF78" s="20">
        <f t="shared" si="8"/>
        <v>2</v>
      </c>
      <c r="AG78" s="20">
        <f t="shared" si="8"/>
        <v>2</v>
      </c>
      <c r="AH78" s="20">
        <f t="shared" si="8"/>
        <v>1</v>
      </c>
      <c r="AI78" s="20">
        <f t="shared" si="8"/>
        <v>1</v>
      </c>
      <c r="AJ78" s="20">
        <f t="shared" si="8"/>
        <v>0</v>
      </c>
      <c r="AK78" s="20">
        <f t="shared" si="8"/>
        <v>1</v>
      </c>
      <c r="AL78" s="20">
        <f t="shared" si="8"/>
        <v>3</v>
      </c>
      <c r="AM78" s="20">
        <f t="shared" si="8"/>
        <v>0</v>
      </c>
      <c r="AN78" s="20">
        <f t="shared" si="8"/>
        <v>2</v>
      </c>
      <c r="AO78" s="27">
        <f>SUM(B78:AN78)</f>
        <v>33</v>
      </c>
      <c r="AP78" s="28">
        <f>MIN(B78:AN78)</f>
        <v>0</v>
      </c>
      <c r="AQ78" s="29">
        <f>MAX(B78:AN78)</f>
        <v>3</v>
      </c>
    </row>
    <row r="79" spans="1:43" x14ac:dyDescent="0.35">
      <c r="A79" s="30" t="s">
        <v>182</v>
      </c>
      <c r="B79" s="31">
        <f>COUNTIF(B3:B75,"&gt;=4")-B78</f>
        <v>9</v>
      </c>
      <c r="C79" s="31">
        <f t="shared" ref="C79:AN79" si="9">COUNTIF(C3:C75,"&gt;=4")-C78</f>
        <v>10</v>
      </c>
      <c r="D79" s="31">
        <f t="shared" si="9"/>
        <v>11</v>
      </c>
      <c r="E79" s="31">
        <f t="shared" si="9"/>
        <v>10</v>
      </c>
      <c r="F79" s="31">
        <f t="shared" si="9"/>
        <v>10</v>
      </c>
      <c r="G79" s="31">
        <f t="shared" si="9"/>
        <v>15</v>
      </c>
      <c r="H79" s="31">
        <f t="shared" si="9"/>
        <v>7</v>
      </c>
      <c r="I79" s="31">
        <f t="shared" si="9"/>
        <v>9</v>
      </c>
      <c r="J79" s="31">
        <f t="shared" si="9"/>
        <v>5</v>
      </c>
      <c r="K79" s="31">
        <f t="shared" si="9"/>
        <v>7</v>
      </c>
      <c r="L79" s="31">
        <f t="shared" si="9"/>
        <v>8</v>
      </c>
      <c r="M79" s="31">
        <f t="shared" si="9"/>
        <v>7</v>
      </c>
      <c r="N79" s="31">
        <f t="shared" si="9"/>
        <v>9</v>
      </c>
      <c r="O79" s="31">
        <f t="shared" si="9"/>
        <v>7</v>
      </c>
      <c r="P79" s="31">
        <f t="shared" si="9"/>
        <v>12</v>
      </c>
      <c r="Q79" s="31">
        <f t="shared" si="9"/>
        <v>6</v>
      </c>
      <c r="R79" s="31">
        <f t="shared" si="9"/>
        <v>8</v>
      </c>
      <c r="S79" s="31">
        <f t="shared" si="9"/>
        <v>10</v>
      </c>
      <c r="T79" s="31">
        <f t="shared" si="9"/>
        <v>6</v>
      </c>
      <c r="U79" s="31">
        <f t="shared" si="9"/>
        <v>7</v>
      </c>
      <c r="V79" s="31">
        <f t="shared" si="9"/>
        <v>6</v>
      </c>
      <c r="W79" s="31">
        <f t="shared" si="9"/>
        <v>6</v>
      </c>
      <c r="X79" s="31">
        <f t="shared" si="9"/>
        <v>6</v>
      </c>
      <c r="Y79" s="31">
        <f t="shared" si="9"/>
        <v>9</v>
      </c>
      <c r="Z79" s="31">
        <f t="shared" si="9"/>
        <v>7</v>
      </c>
      <c r="AA79" s="31">
        <f t="shared" si="9"/>
        <v>7</v>
      </c>
      <c r="AB79" s="31">
        <f t="shared" si="9"/>
        <v>11</v>
      </c>
      <c r="AC79" s="31">
        <f t="shared" si="9"/>
        <v>12</v>
      </c>
      <c r="AD79" s="31">
        <f t="shared" si="9"/>
        <v>12</v>
      </c>
      <c r="AE79" s="31">
        <f t="shared" si="9"/>
        <v>9</v>
      </c>
      <c r="AF79" s="31">
        <f t="shared" si="9"/>
        <v>6</v>
      </c>
      <c r="AG79" s="31">
        <f t="shared" si="9"/>
        <v>6</v>
      </c>
      <c r="AH79" s="31">
        <f t="shared" si="9"/>
        <v>11</v>
      </c>
      <c r="AI79" s="31">
        <f t="shared" si="9"/>
        <v>6</v>
      </c>
      <c r="AJ79" s="31">
        <f t="shared" si="9"/>
        <v>10</v>
      </c>
      <c r="AK79" s="31">
        <f t="shared" si="9"/>
        <v>9</v>
      </c>
      <c r="AL79" s="31">
        <f t="shared" si="9"/>
        <v>6</v>
      </c>
      <c r="AM79" s="31">
        <f t="shared" si="9"/>
        <v>12</v>
      </c>
      <c r="AN79" s="31">
        <f t="shared" si="9"/>
        <v>8</v>
      </c>
      <c r="AO79" s="27">
        <f t="shared" ref="AO79" si="10">SUM(B79:AN79)</f>
        <v>332</v>
      </c>
      <c r="AP79" s="28">
        <f t="shared" ref="AP79" si="11">MIN(B79:AN79)</f>
        <v>5</v>
      </c>
      <c r="AQ79" s="29">
        <f t="shared" ref="AQ79" si="12">MAX(B79:AN79)</f>
        <v>15</v>
      </c>
    </row>
  </sheetData>
  <conditionalFormatting sqref="B3:AN9 B12:AN12 B15:AN22 B24:AN25 B27:AN58 B61:AN62 B64:AN68 B70:AN71 B73:AN73 B75:AN75">
    <cfRule type="cellIs" dxfId="3" priority="3" operator="lessThan">
      <formula>4</formula>
    </cfRule>
    <cfRule type="cellIs" dxfId="2" priority="4" operator="greaterThan">
      <formula>9.9999999</formula>
    </cfRule>
  </conditionalFormatting>
  <conditionalFormatting sqref="B3:AN75">
    <cfRule type="cellIs" dxfId="1" priority="1" operator="between">
      <formula>4</formula>
      <formula>9.8</formula>
    </cfRule>
    <cfRule type="cellIs" dxfId="0" priority="2" operator="greaterThan">
      <formula>9.9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Summary Table</vt:lpstr>
      <vt:lpstr>Count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Damschroder</dc:creator>
  <cp:keywords/>
  <dc:description/>
  <cp:lastModifiedBy>Kononowech, Jennifer L.</cp:lastModifiedBy>
  <cp:revision/>
  <dcterms:created xsi:type="dcterms:W3CDTF">2017-11-01T23:23:25Z</dcterms:created>
  <dcterms:modified xsi:type="dcterms:W3CDTF">2025-05-07T12:54:12Z</dcterms:modified>
  <cp:category/>
  <cp:contentStatus/>
</cp:coreProperties>
</file>