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sonya\Downloads\RESOURCES FILES\"/>
    </mc:Choice>
  </mc:AlternateContent>
  <xr:revisionPtr revIDLastSave="0" documentId="13_ncr:1_{BCF97FD2-1695-4DFB-BAB7-6715F438DB33}" xr6:coauthVersionLast="47" xr6:coauthVersionMax="47" xr10:uidLastSave="{00000000-0000-0000-0000-000000000000}"/>
  <bookViews>
    <workbookView xWindow="6170" yWindow="380" windowWidth="19200" windowHeight="12740" tabRatio="728" xr2:uid="{75C08840-DC01-406E-A0AC-E2168A76067B}"/>
  </bookViews>
  <sheets>
    <sheet name="Instructions" sheetId="10" r:id="rId1"/>
    <sheet name="1. Applicant Info" sheetId="28" r:id="rId2"/>
    <sheet name="2. Operations Budget Sheet" sheetId="3" r:id="rId3"/>
    <sheet name="3. Administration Budget Sheet" sheetId="2" r:id="rId4"/>
    <sheet name="4. Vehicle Request Budget Form" sheetId="16" r:id="rId5"/>
    <sheet name="5.Capital Planning Budget Sheet" sheetId="7" r:id="rId6"/>
    <sheet name="6. Revenue Budget" sheetId="8" r:id="rId7"/>
    <sheet name="Ops-Admin Source Budget" sheetId="4" r:id="rId8"/>
    <sheet name="Cap-Plan Source Budget Sheet" sheetId="9" r:id="rId9"/>
    <sheet name="5311 Funding Summary" sheetId="6" r:id="rId10"/>
    <sheet name="Operating Recovery Ratio" sheetId="22" r:id="rId11"/>
    <sheet name="Application Letter" sheetId="23" r:id="rId12"/>
    <sheet name="Local Match Commitment Letter" sheetId="24" r:id="rId13"/>
    <sheet name="Local Match Certifcation" sheetId="25" r:id="rId14"/>
    <sheet name="Resolution Local Match" sheetId="26" r:id="rId15"/>
    <sheet name="7. Vehicle Inventory Form" sheetId="12" r:id="rId16"/>
    <sheet name="8. Vehicle Profile Sheet" sheetId="13" r:id="rId17"/>
    <sheet name="9. Non Expendable Inventory" sheetId="14" r:id="rId18"/>
    <sheet name="10. Fleet Replacement Form" sheetId="15" r:id="rId19"/>
    <sheet name="Fleet Analysis" sheetId="30" r:id="rId20"/>
    <sheet name="Vehicle Depreciation Sch" sheetId="17" r:id="rId21"/>
    <sheet name="Chart of Accounts" sheetId="18" r:id="rId22"/>
    <sheet name="11. Resource Variable" sheetId="29" r:id="rId23"/>
    <sheet name="Cost Allocation Matrix" sheetId="19" r:id="rId24"/>
    <sheet name="12. Checklist" sheetId="11" r:id="rId25"/>
  </sheets>
  <definedNames>
    <definedName name="_xlnm.Print_Area" localSheetId="1">'1. Applicant Info'!$A$1:$E$42</definedName>
    <definedName name="_xlnm.Print_Area" localSheetId="18">'10. Fleet Replacement Form'!$A$1:$H$25</definedName>
    <definedName name="_xlnm.Print_Area" localSheetId="24">'12. Checklist'!$A$1:$C$102</definedName>
    <definedName name="_xlnm.Print_Area" localSheetId="2">'2. Operations Budget Sheet'!$A$1:$E$67</definedName>
    <definedName name="_xlnm.Print_Area" localSheetId="3">'3. Administration Budget Sheet'!$A$1:$E$62</definedName>
    <definedName name="_xlnm.Print_Area" localSheetId="4">'4. Vehicle Request Budget Form'!$A$1:$G$31</definedName>
    <definedName name="_xlnm.Print_Area" localSheetId="5">'5.Capital Planning Budget Sheet'!$A$1:$F$31</definedName>
    <definedName name="_xlnm.Print_Area" localSheetId="9">'5311 Funding Summary'!$A$1:$H$26</definedName>
    <definedName name="_xlnm.Print_Area" localSheetId="6">'6. Revenue Budget'!$A$1:$D$34</definedName>
    <definedName name="_xlnm.Print_Area" localSheetId="15">'7. Vehicle Inventory Form'!$A$1:$N$55</definedName>
    <definedName name="_xlnm.Print_Area" localSheetId="16">'8. Vehicle Profile Sheet'!$A$1:$V$54</definedName>
    <definedName name="_xlnm.Print_Area" localSheetId="17">'9. Non Expendable Inventory'!$A$1:$K$18</definedName>
    <definedName name="_xlnm.Print_Area" localSheetId="8">'Cap-Plan Source Budget Sheet'!$A$1:$E$39</definedName>
    <definedName name="_xlnm.Print_Area" localSheetId="21">'Chart of Accounts'!$A$1:$D$130</definedName>
    <definedName name="_xlnm.Print_Area" localSheetId="23">'Cost Allocation Matrix'!$A$1:$E$103</definedName>
    <definedName name="_xlnm.Print_Area" localSheetId="0">Instructions!$A$1:$N$146</definedName>
    <definedName name="_xlnm.Print_Area" localSheetId="7">'Ops-Admin Source Budget'!$A$1:$E$40</definedName>
    <definedName name="_xlnm.Print_Area" localSheetId="20">'Vehicle Depreciation Sch'!$A$1:$J$66</definedName>
    <definedName name="_xlnm.Print_Titles" localSheetId="24">'12. Checklist'!$1:$8</definedName>
    <definedName name="_xlnm.Print_Titles" localSheetId="19">'Fleet Analysis'!$1:$6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11" l="1"/>
  <c r="E27" i="16"/>
  <c r="F19" i="16" l="1"/>
  <c r="F16" i="16"/>
  <c r="F23" i="16"/>
  <c r="F13" i="16"/>
  <c r="F10" i="16"/>
  <c r="F8" i="16"/>
  <c r="F6" i="16"/>
  <c r="F27" i="16" l="1"/>
  <c r="B7" i="30"/>
  <c r="B8" i="30"/>
  <c r="B9" i="30"/>
  <c r="B10" i="30"/>
  <c r="B11" i="30"/>
  <c r="B12" i="30"/>
  <c r="B13" i="30"/>
  <c r="B14" i="30"/>
  <c r="B15" i="30"/>
  <c r="B16" i="30"/>
  <c r="B17" i="30"/>
  <c r="B18" i="30"/>
  <c r="B19" i="30"/>
  <c r="B20" i="30"/>
  <c r="B21" i="30"/>
  <c r="B22" i="30"/>
  <c r="B23" i="30"/>
  <c r="B24" i="30"/>
  <c r="B25" i="30"/>
  <c r="B26" i="30"/>
  <c r="B27" i="30"/>
  <c r="B28" i="30"/>
  <c r="B29" i="30"/>
  <c r="B30" i="30"/>
  <c r="B31" i="30"/>
  <c r="B32" i="30"/>
  <c r="B33" i="30"/>
  <c r="B34" i="30"/>
  <c r="B35" i="30"/>
  <c r="B36" i="30"/>
  <c r="B37" i="30"/>
  <c r="B38" i="30"/>
  <c r="B39" i="30"/>
  <c r="B40" i="30"/>
  <c r="B41" i="30"/>
  <c r="B42" i="30"/>
  <c r="B43" i="30"/>
  <c r="B44" i="30"/>
  <c r="B45" i="30"/>
  <c r="B46" i="30"/>
  <c r="B47" i="30"/>
  <c r="B48" i="30"/>
  <c r="B49" i="30"/>
  <c r="B50" i="30"/>
  <c r="B51" i="30"/>
  <c r="B52" i="30"/>
  <c r="B53" i="30"/>
  <c r="B54" i="30"/>
  <c r="B55" i="30"/>
  <c r="B56" i="30"/>
  <c r="C62" i="2"/>
  <c r="C26" i="6"/>
  <c r="D8" i="30" l="1"/>
  <c r="D9" i="30"/>
  <c r="D10" i="30"/>
  <c r="D11" i="30"/>
  <c r="D12" i="30"/>
  <c r="D13" i="30"/>
  <c r="D14" i="30"/>
  <c r="D15" i="30"/>
  <c r="D16" i="30"/>
  <c r="D17" i="30"/>
  <c r="D18" i="30"/>
  <c r="D19" i="30"/>
  <c r="D20" i="30"/>
  <c r="D21" i="30"/>
  <c r="D22" i="30"/>
  <c r="D23" i="30"/>
  <c r="D24" i="30"/>
  <c r="D25" i="30"/>
  <c r="D26" i="30"/>
  <c r="D27" i="30"/>
  <c r="D28" i="30"/>
  <c r="D29" i="30"/>
  <c r="D30" i="30"/>
  <c r="D31" i="30"/>
  <c r="D32" i="30"/>
  <c r="D33" i="30"/>
  <c r="D34" i="30"/>
  <c r="D35" i="30"/>
  <c r="D36" i="30"/>
  <c r="D37" i="30"/>
  <c r="D38" i="30"/>
  <c r="D39" i="30"/>
  <c r="D40" i="30"/>
  <c r="D41" i="30"/>
  <c r="D42" i="30"/>
  <c r="D43" i="30"/>
  <c r="D44" i="30"/>
  <c r="D45" i="30"/>
  <c r="D46" i="30"/>
  <c r="D47" i="30"/>
  <c r="D48" i="30"/>
  <c r="D49" i="30"/>
  <c r="D50" i="30"/>
  <c r="D51" i="30"/>
  <c r="D52" i="30"/>
  <c r="D53" i="30"/>
  <c r="D54" i="30"/>
  <c r="D55" i="30"/>
  <c r="D56" i="30"/>
  <c r="D7" i="30"/>
  <c r="F2" i="30"/>
  <c r="F5" i="30" s="1"/>
  <c r="B4" i="30"/>
  <c r="E49" i="30" l="1"/>
  <c r="E41" i="30"/>
  <c r="E33" i="30"/>
  <c r="E25" i="30"/>
  <c r="E17" i="30"/>
  <c r="E9" i="30"/>
  <c r="E56" i="30"/>
  <c r="E48" i="30"/>
  <c r="E40" i="30"/>
  <c r="E32" i="30"/>
  <c r="E24" i="30"/>
  <c r="E55" i="30"/>
  <c r="E47" i="30"/>
  <c r="E39" i="30"/>
  <c r="E31" i="30"/>
  <c r="E23" i="30"/>
  <c r="E15" i="30"/>
  <c r="E44" i="30"/>
  <c r="E28" i="30"/>
  <c r="E26" i="30"/>
  <c r="E16" i="30"/>
  <c r="E54" i="30"/>
  <c r="E46" i="30"/>
  <c r="E38" i="30"/>
  <c r="E30" i="30"/>
  <c r="E22" i="30"/>
  <c r="E14" i="30"/>
  <c r="E36" i="30"/>
  <c r="E12" i="30"/>
  <c r="E18" i="30"/>
  <c r="E53" i="30"/>
  <c r="E45" i="30"/>
  <c r="E37" i="30"/>
  <c r="E29" i="30"/>
  <c r="E21" i="30"/>
  <c r="E13" i="30"/>
  <c r="E52" i="30"/>
  <c r="E20" i="30"/>
  <c r="E10" i="30"/>
  <c r="E8" i="30"/>
  <c r="E51" i="30"/>
  <c r="E43" i="30"/>
  <c r="E35" i="30"/>
  <c r="E27" i="30"/>
  <c r="E19" i="30"/>
  <c r="E11" i="30"/>
  <c r="E50" i="30"/>
  <c r="E42" i="30"/>
  <c r="E34" i="30"/>
  <c r="N14" i="29"/>
  <c r="O14" i="29"/>
  <c r="P14" i="29" s="1"/>
  <c r="D100" i="19" s="1"/>
  <c r="O13" i="29"/>
  <c r="P13" i="29" s="1"/>
  <c r="D99" i="19" s="1"/>
  <c r="N13" i="29"/>
  <c r="C68" i="18" l="1"/>
  <c r="B7" i="3"/>
  <c r="B5" i="3"/>
  <c r="B4" i="3"/>
  <c r="B3" i="3"/>
  <c r="B3" i="6"/>
  <c r="F9" i="22"/>
  <c r="B3" i="18"/>
  <c r="B72" i="18"/>
  <c r="H3" i="15"/>
  <c r="J4" i="14"/>
  <c r="N2" i="13"/>
  <c r="L3" i="12"/>
  <c r="B4" i="6"/>
  <c r="G3" i="16"/>
  <c r="B5" i="9"/>
  <c r="B5" i="4"/>
  <c r="B4" i="8"/>
  <c r="B4" i="7"/>
  <c r="B4" i="2"/>
  <c r="D56" i="17"/>
  <c r="H56" i="17" s="1"/>
  <c r="E56" i="17"/>
  <c r="F56" i="17"/>
  <c r="G56" i="17"/>
  <c r="D26" i="17"/>
  <c r="E26" i="17"/>
  <c r="F26" i="17"/>
  <c r="G26" i="17"/>
  <c r="D27" i="17"/>
  <c r="E27" i="17"/>
  <c r="F27" i="17"/>
  <c r="G27" i="17"/>
  <c r="D9" i="17"/>
  <c r="E9" i="17"/>
  <c r="F9" i="17"/>
  <c r="G9" i="17"/>
  <c r="D10" i="17"/>
  <c r="E10" i="17"/>
  <c r="F10" i="17"/>
  <c r="G10" i="17"/>
  <c r="D11" i="17"/>
  <c r="E11" i="17"/>
  <c r="F11" i="17"/>
  <c r="G11" i="17"/>
  <c r="D12" i="17"/>
  <c r="E12" i="17"/>
  <c r="F12" i="17"/>
  <c r="G12" i="17"/>
  <c r="D13" i="17"/>
  <c r="H13" i="17" s="1"/>
  <c r="E13" i="17"/>
  <c r="F13" i="17"/>
  <c r="G13" i="17"/>
  <c r="D14" i="17"/>
  <c r="E14" i="17"/>
  <c r="F14" i="17"/>
  <c r="G14" i="17"/>
  <c r="D15" i="17"/>
  <c r="H15" i="17" s="1"/>
  <c r="E15" i="17"/>
  <c r="F15" i="17"/>
  <c r="G15" i="17"/>
  <c r="D16" i="17"/>
  <c r="E16" i="17"/>
  <c r="F16" i="17"/>
  <c r="G16" i="17"/>
  <c r="H16" i="17" s="1"/>
  <c r="D17" i="17"/>
  <c r="E17" i="17"/>
  <c r="F17" i="17"/>
  <c r="G17" i="17"/>
  <c r="D18" i="17"/>
  <c r="E18" i="17"/>
  <c r="F18" i="17"/>
  <c r="G18" i="17"/>
  <c r="D19" i="17"/>
  <c r="E19" i="17"/>
  <c r="F19" i="17"/>
  <c r="G19" i="17"/>
  <c r="D20" i="17"/>
  <c r="E20" i="17"/>
  <c r="F20" i="17"/>
  <c r="G20" i="17"/>
  <c r="D21" i="17"/>
  <c r="E21" i="17"/>
  <c r="F21" i="17"/>
  <c r="G21" i="17"/>
  <c r="D22" i="17"/>
  <c r="E22" i="17"/>
  <c r="F22" i="17"/>
  <c r="G22" i="17"/>
  <c r="D23" i="17"/>
  <c r="E23" i="17"/>
  <c r="F23" i="17"/>
  <c r="G23" i="17"/>
  <c r="D24" i="17"/>
  <c r="E24" i="17"/>
  <c r="F24" i="17"/>
  <c r="G24" i="17"/>
  <c r="D25" i="17"/>
  <c r="E25" i="17"/>
  <c r="F25" i="17"/>
  <c r="G25" i="17"/>
  <c r="D28" i="17"/>
  <c r="E28" i="17"/>
  <c r="F28" i="17"/>
  <c r="G28" i="17"/>
  <c r="D29" i="17"/>
  <c r="H29" i="17" s="1"/>
  <c r="E29" i="17"/>
  <c r="F29" i="17"/>
  <c r="G29" i="17"/>
  <c r="D30" i="17"/>
  <c r="E30" i="17"/>
  <c r="F30" i="17"/>
  <c r="G30" i="17"/>
  <c r="D31" i="17"/>
  <c r="E31" i="17"/>
  <c r="F31" i="17"/>
  <c r="G31" i="17"/>
  <c r="D32" i="17"/>
  <c r="E32" i="17"/>
  <c r="F32" i="17"/>
  <c r="G32" i="17"/>
  <c r="D33" i="17"/>
  <c r="H33" i="17" s="1"/>
  <c r="E33" i="17"/>
  <c r="F33" i="17"/>
  <c r="G33" i="17"/>
  <c r="D34" i="17"/>
  <c r="E34" i="17"/>
  <c r="F34" i="17"/>
  <c r="G34" i="17"/>
  <c r="D35" i="17"/>
  <c r="E35" i="17"/>
  <c r="F35" i="17"/>
  <c r="G35" i="17"/>
  <c r="D36" i="17"/>
  <c r="E36" i="17"/>
  <c r="F36" i="17"/>
  <c r="G36" i="17"/>
  <c r="D37" i="17"/>
  <c r="E37" i="17"/>
  <c r="F37" i="17"/>
  <c r="G37" i="17"/>
  <c r="D38" i="17"/>
  <c r="E38" i="17"/>
  <c r="F38" i="17"/>
  <c r="G38" i="17"/>
  <c r="D39" i="17"/>
  <c r="E39" i="17"/>
  <c r="F39" i="17"/>
  <c r="G39" i="17"/>
  <c r="D40" i="17"/>
  <c r="E40" i="17"/>
  <c r="F40" i="17"/>
  <c r="G40" i="17"/>
  <c r="D41" i="17"/>
  <c r="E41" i="17"/>
  <c r="F41" i="17"/>
  <c r="G41" i="17"/>
  <c r="D42" i="17"/>
  <c r="E42" i="17"/>
  <c r="F42" i="17"/>
  <c r="G42" i="17"/>
  <c r="D43" i="17"/>
  <c r="E43" i="17"/>
  <c r="F43" i="17"/>
  <c r="G43" i="17"/>
  <c r="D44" i="17"/>
  <c r="E44" i="17"/>
  <c r="F44" i="17"/>
  <c r="G44" i="17"/>
  <c r="D45" i="17"/>
  <c r="E45" i="17"/>
  <c r="F45" i="17"/>
  <c r="G45" i="17"/>
  <c r="D46" i="17"/>
  <c r="E46" i="17"/>
  <c r="F46" i="17"/>
  <c r="G46" i="17"/>
  <c r="D47" i="17"/>
  <c r="E47" i="17"/>
  <c r="F47" i="17"/>
  <c r="G47" i="17"/>
  <c r="D48" i="17"/>
  <c r="E48" i="17"/>
  <c r="F48" i="17"/>
  <c r="G48" i="17"/>
  <c r="D49" i="17"/>
  <c r="E49" i="17"/>
  <c r="F49" i="17"/>
  <c r="G49" i="17"/>
  <c r="D50" i="17"/>
  <c r="E50" i="17"/>
  <c r="F50" i="17"/>
  <c r="G50" i="17"/>
  <c r="D51" i="17"/>
  <c r="E51" i="17"/>
  <c r="F51" i="17"/>
  <c r="G51" i="17"/>
  <c r="D52" i="17"/>
  <c r="E52" i="17"/>
  <c r="F52" i="17"/>
  <c r="G52" i="17"/>
  <c r="D53" i="17"/>
  <c r="E53" i="17"/>
  <c r="F53" i="17"/>
  <c r="G53" i="17"/>
  <c r="D54" i="17"/>
  <c r="E54" i="17"/>
  <c r="F54" i="17"/>
  <c r="G54" i="17"/>
  <c r="D55" i="17"/>
  <c r="H55" i="17" s="1"/>
  <c r="E55" i="17"/>
  <c r="F55" i="17"/>
  <c r="G55" i="17"/>
  <c r="B25" i="13"/>
  <c r="C25" i="13"/>
  <c r="H25" i="13"/>
  <c r="M25" i="13"/>
  <c r="B26" i="13"/>
  <c r="C26" i="13"/>
  <c r="H26" i="13"/>
  <c r="M26" i="13"/>
  <c r="B27" i="13"/>
  <c r="C27" i="13"/>
  <c r="H27" i="13"/>
  <c r="M27" i="13"/>
  <c r="B28" i="13"/>
  <c r="C28" i="13"/>
  <c r="H28" i="13"/>
  <c r="M28" i="13"/>
  <c r="B29" i="13"/>
  <c r="C29" i="13"/>
  <c r="H29" i="13"/>
  <c r="M29" i="13"/>
  <c r="B30" i="13"/>
  <c r="C30" i="13"/>
  <c r="H30" i="13"/>
  <c r="M30" i="13"/>
  <c r="B31" i="13"/>
  <c r="C31" i="13"/>
  <c r="H31" i="13"/>
  <c r="M31" i="13"/>
  <c r="B32" i="13"/>
  <c r="C32" i="13"/>
  <c r="H32" i="13"/>
  <c r="M32" i="13"/>
  <c r="B33" i="13"/>
  <c r="C33" i="13"/>
  <c r="H33" i="13"/>
  <c r="M33" i="13"/>
  <c r="B34" i="13"/>
  <c r="C34" i="13"/>
  <c r="H34" i="13"/>
  <c r="M34" i="13"/>
  <c r="B35" i="13"/>
  <c r="C35" i="13"/>
  <c r="H35" i="13"/>
  <c r="M35" i="13"/>
  <c r="B36" i="13"/>
  <c r="C36" i="13"/>
  <c r="H36" i="13"/>
  <c r="M36" i="13"/>
  <c r="B37" i="13"/>
  <c r="C37" i="13"/>
  <c r="H37" i="13"/>
  <c r="M37" i="13"/>
  <c r="B38" i="13"/>
  <c r="C38" i="13"/>
  <c r="H38" i="13"/>
  <c r="M38" i="13"/>
  <c r="B39" i="13"/>
  <c r="C39" i="13"/>
  <c r="H39" i="13"/>
  <c r="M39" i="13"/>
  <c r="B40" i="13"/>
  <c r="C40" i="13"/>
  <c r="H40" i="13"/>
  <c r="M40" i="13"/>
  <c r="B41" i="13"/>
  <c r="C41" i="13"/>
  <c r="H41" i="13"/>
  <c r="M41" i="13"/>
  <c r="B42" i="13"/>
  <c r="C42" i="13"/>
  <c r="H42" i="13"/>
  <c r="M42" i="13"/>
  <c r="B43" i="13"/>
  <c r="C43" i="13"/>
  <c r="H43" i="13"/>
  <c r="M43" i="13"/>
  <c r="B44" i="13"/>
  <c r="C44" i="13"/>
  <c r="H44" i="13"/>
  <c r="M44" i="13"/>
  <c r="B45" i="13"/>
  <c r="C45" i="13"/>
  <c r="H45" i="13"/>
  <c r="M45" i="13"/>
  <c r="B46" i="13"/>
  <c r="C46" i="13"/>
  <c r="H46" i="13"/>
  <c r="M46" i="13"/>
  <c r="B47" i="13"/>
  <c r="C47" i="13"/>
  <c r="H47" i="13"/>
  <c r="M47" i="13"/>
  <c r="B48" i="13"/>
  <c r="C48" i="13"/>
  <c r="H48" i="13"/>
  <c r="M48" i="13"/>
  <c r="B49" i="13"/>
  <c r="C49" i="13"/>
  <c r="H49" i="13"/>
  <c r="M49" i="13"/>
  <c r="B50" i="13"/>
  <c r="C50" i="13"/>
  <c r="H50" i="13"/>
  <c r="M50" i="13"/>
  <c r="B51" i="13"/>
  <c r="C51" i="13"/>
  <c r="H51" i="13"/>
  <c r="M51" i="13"/>
  <c r="B52" i="13"/>
  <c r="C52" i="13"/>
  <c r="H52" i="13"/>
  <c r="M52" i="13"/>
  <c r="B53" i="13"/>
  <c r="C53" i="13"/>
  <c r="H53" i="13"/>
  <c r="M53" i="13"/>
  <c r="B54" i="13"/>
  <c r="C54" i="13"/>
  <c r="H54" i="13"/>
  <c r="M54" i="13"/>
  <c r="E14" i="6"/>
  <c r="E15" i="6"/>
  <c r="E13" i="6"/>
  <c r="C37" i="9"/>
  <c r="C21" i="9"/>
  <c r="C38" i="4"/>
  <c r="E70" i="19"/>
  <c r="E71" i="19"/>
  <c r="E90" i="19"/>
  <c r="E91" i="19"/>
  <c r="E93" i="19"/>
  <c r="C79" i="18"/>
  <c r="D10" i="19" s="1"/>
  <c r="E10" i="19" s="1"/>
  <c r="C80" i="18"/>
  <c r="D23" i="19" s="1"/>
  <c r="E23" i="19" s="1"/>
  <c r="C81" i="18"/>
  <c r="D13" i="19" s="1"/>
  <c r="C82" i="18"/>
  <c r="D14" i="19" s="1"/>
  <c r="C83" i="18"/>
  <c r="D15" i="19" s="1"/>
  <c r="C84" i="18"/>
  <c r="D16" i="19" s="1"/>
  <c r="C85" i="18"/>
  <c r="D17" i="19" s="1"/>
  <c r="C86" i="18"/>
  <c r="D18" i="19" s="1"/>
  <c r="C87" i="18"/>
  <c r="D19" i="19" s="1"/>
  <c r="C88" i="18"/>
  <c r="D20" i="19" s="1"/>
  <c r="C89" i="18"/>
  <c r="D21" i="19" s="1"/>
  <c r="C90" i="18"/>
  <c r="D22" i="19" s="1"/>
  <c r="C91" i="18"/>
  <c r="D48" i="19" s="1"/>
  <c r="E48" i="19" s="1"/>
  <c r="C92" i="18"/>
  <c r="C93" i="18"/>
  <c r="C94" i="18"/>
  <c r="C95" i="18"/>
  <c r="C96" i="18"/>
  <c r="C97" i="18"/>
  <c r="C98" i="18"/>
  <c r="C99" i="18"/>
  <c r="D64" i="19" s="1"/>
  <c r="E64" i="19" s="1"/>
  <c r="C100" i="18"/>
  <c r="D65" i="19" s="1"/>
  <c r="E65" i="19" s="1"/>
  <c r="C101" i="18"/>
  <c r="D66" i="19" s="1"/>
  <c r="E66" i="19" s="1"/>
  <c r="C102" i="18"/>
  <c r="D67" i="19" s="1"/>
  <c r="E67" i="19" s="1"/>
  <c r="C103" i="18"/>
  <c r="D68" i="19" s="1"/>
  <c r="E68" i="19" s="1"/>
  <c r="C104" i="18"/>
  <c r="C105" i="18"/>
  <c r="C106" i="18"/>
  <c r="D49" i="19" s="1"/>
  <c r="E49" i="19" s="1"/>
  <c r="C107" i="18"/>
  <c r="C108" i="18"/>
  <c r="C109" i="18"/>
  <c r="C110" i="18"/>
  <c r="C111" i="18"/>
  <c r="D50" i="19" s="1"/>
  <c r="E50" i="19" s="1"/>
  <c r="C112" i="18"/>
  <c r="C113" i="18"/>
  <c r="D51" i="19" s="1"/>
  <c r="E51" i="19" s="1"/>
  <c r="C114" i="18"/>
  <c r="D52" i="19" s="1"/>
  <c r="E52" i="19" s="1"/>
  <c r="C115" i="18"/>
  <c r="C116" i="18"/>
  <c r="D86" i="19" s="1"/>
  <c r="E86" i="19" s="1"/>
  <c r="C117" i="18"/>
  <c r="D81" i="19" s="1"/>
  <c r="C118" i="18"/>
  <c r="D87" i="19" s="1"/>
  <c r="E87" i="19" s="1"/>
  <c r="C119" i="18"/>
  <c r="D88" i="19" s="1"/>
  <c r="E88" i="19" s="1"/>
  <c r="C120" i="18"/>
  <c r="D89" i="19" s="1"/>
  <c r="E89" i="19" s="1"/>
  <c r="C121" i="18"/>
  <c r="D53" i="19" s="1"/>
  <c r="E53" i="19" s="1"/>
  <c r="C122" i="18"/>
  <c r="D54" i="19" s="1"/>
  <c r="E54" i="19" s="1"/>
  <c r="C123" i="18"/>
  <c r="C124" i="18"/>
  <c r="D55" i="19" s="1"/>
  <c r="E55" i="19" s="1"/>
  <c r="C125" i="18"/>
  <c r="D56" i="19" s="1"/>
  <c r="E56" i="19" s="1"/>
  <c r="C126" i="18"/>
  <c r="D69" i="19" s="1"/>
  <c r="E69" i="19" s="1"/>
  <c r="C127" i="18"/>
  <c r="C78" i="18"/>
  <c r="D9" i="19" s="1"/>
  <c r="E9" i="19" s="1"/>
  <c r="C11" i="18"/>
  <c r="B6" i="19" s="1"/>
  <c r="E6" i="19" s="1"/>
  <c r="C12" i="18"/>
  <c r="B7" i="19" s="1"/>
  <c r="E7" i="19" s="1"/>
  <c r="C13" i="18"/>
  <c r="B13" i="19" s="1"/>
  <c r="C14" i="18"/>
  <c r="B14" i="19" s="1"/>
  <c r="C15" i="18"/>
  <c r="B15" i="19" s="1"/>
  <c r="C16" i="18"/>
  <c r="B16" i="19" s="1"/>
  <c r="C17" i="18"/>
  <c r="B17" i="19" s="1"/>
  <c r="C18" i="18"/>
  <c r="B18" i="19" s="1"/>
  <c r="C19" i="18"/>
  <c r="B19" i="19" s="1"/>
  <c r="C20" i="18"/>
  <c r="B20" i="19" s="1"/>
  <c r="C21" i="18"/>
  <c r="B21" i="19" s="1"/>
  <c r="C22" i="18"/>
  <c r="B22" i="19" s="1"/>
  <c r="C23" i="18"/>
  <c r="B8" i="19" s="1"/>
  <c r="E8" i="19" s="1"/>
  <c r="C24" i="18"/>
  <c r="C25" i="18"/>
  <c r="C26" i="18"/>
  <c r="C27" i="18"/>
  <c r="C28" i="18"/>
  <c r="C29" i="18"/>
  <c r="C30" i="18"/>
  <c r="C32" i="19" s="1"/>
  <c r="E32" i="19" s="1"/>
  <c r="C31" i="18"/>
  <c r="B33" i="19" s="1"/>
  <c r="C32" i="18"/>
  <c r="C72" i="19" s="1"/>
  <c r="E72" i="19" s="1"/>
  <c r="C33" i="18"/>
  <c r="C73" i="19" s="1"/>
  <c r="E73" i="19" s="1"/>
  <c r="C34" i="18"/>
  <c r="C35" i="18"/>
  <c r="C75" i="19" s="1"/>
  <c r="E75" i="19" s="1"/>
  <c r="C36" i="18"/>
  <c r="B76" i="19" s="1"/>
  <c r="E76" i="19" s="1"/>
  <c r="C37" i="18"/>
  <c r="C77" i="19" s="1"/>
  <c r="E77" i="19" s="1"/>
  <c r="C38" i="18"/>
  <c r="C78" i="19" s="1"/>
  <c r="E78" i="19" s="1"/>
  <c r="C39" i="18"/>
  <c r="C40" i="18"/>
  <c r="C80" i="19" s="1"/>
  <c r="E80" i="19" s="1"/>
  <c r="C41" i="18"/>
  <c r="C81" i="19" s="1"/>
  <c r="C42" i="18"/>
  <c r="C43" i="18"/>
  <c r="D60" i="19" s="1"/>
  <c r="E60" i="19" s="1"/>
  <c r="C44" i="18"/>
  <c r="B34" i="19" s="1"/>
  <c r="E34" i="19" s="1"/>
  <c r="C45" i="18"/>
  <c r="D35" i="19" s="1"/>
  <c r="E35" i="19" s="1"/>
  <c r="C46" i="18"/>
  <c r="D36" i="19" s="1"/>
  <c r="E36" i="19" s="1"/>
  <c r="C47" i="18"/>
  <c r="D37" i="19" s="1"/>
  <c r="E37" i="19" s="1"/>
  <c r="C48" i="18"/>
  <c r="C49" i="18"/>
  <c r="C50" i="18"/>
  <c r="C51" i="18"/>
  <c r="C52" i="18"/>
  <c r="C53" i="18"/>
  <c r="C54" i="18"/>
  <c r="D61" i="19" s="1"/>
  <c r="E61" i="19" s="1"/>
  <c r="C55" i="18"/>
  <c r="B44" i="19" s="1"/>
  <c r="E44" i="19" s="1"/>
  <c r="C56" i="18"/>
  <c r="C82" i="19" s="1"/>
  <c r="E82" i="19" s="1"/>
  <c r="C57" i="18"/>
  <c r="C45" i="19" s="1"/>
  <c r="E45" i="19" s="1"/>
  <c r="C58" i="18"/>
  <c r="C83" i="19" s="1"/>
  <c r="E83" i="19" s="1"/>
  <c r="C59" i="18"/>
  <c r="C84" i="19" s="1"/>
  <c r="E84" i="19" s="1"/>
  <c r="C60" i="18"/>
  <c r="C85" i="19" s="1"/>
  <c r="E85" i="19" s="1"/>
  <c r="C61" i="18"/>
  <c r="D62" i="19" s="1"/>
  <c r="E62" i="19" s="1"/>
  <c r="C62" i="18"/>
  <c r="D63" i="19" s="1"/>
  <c r="E63" i="19" s="1"/>
  <c r="C63" i="18"/>
  <c r="C64" i="18"/>
  <c r="C10" i="18"/>
  <c r="B5" i="19" s="1"/>
  <c r="C67" i="3"/>
  <c r="M6" i="13"/>
  <c r="M7" i="13"/>
  <c r="M8" i="13"/>
  <c r="M9" i="13"/>
  <c r="M10" i="13"/>
  <c r="M11" i="13"/>
  <c r="M12" i="13"/>
  <c r="M13" i="13"/>
  <c r="M14" i="13"/>
  <c r="M15" i="13"/>
  <c r="M16" i="13"/>
  <c r="M17" i="13"/>
  <c r="M18" i="13"/>
  <c r="M19" i="13"/>
  <c r="M20" i="13"/>
  <c r="M21" i="13"/>
  <c r="M22" i="13"/>
  <c r="M23" i="13"/>
  <c r="M24" i="13"/>
  <c r="M5" i="13"/>
  <c r="H4" i="17"/>
  <c r="G62" i="17" s="1"/>
  <c r="C6" i="13"/>
  <c r="C7" i="13"/>
  <c r="C8" i="13"/>
  <c r="C9" i="13"/>
  <c r="C10" i="13"/>
  <c r="C11" i="13"/>
  <c r="C12" i="13"/>
  <c r="C13" i="13"/>
  <c r="C14" i="13"/>
  <c r="C15" i="13"/>
  <c r="C16" i="13"/>
  <c r="C17" i="13"/>
  <c r="C18" i="13"/>
  <c r="C19" i="13"/>
  <c r="C20" i="13"/>
  <c r="C21" i="13"/>
  <c r="C22" i="13"/>
  <c r="C23" i="13"/>
  <c r="C24" i="13"/>
  <c r="C5" i="13"/>
  <c r="E2" i="19"/>
  <c r="B2" i="18"/>
  <c r="B71" i="18" s="1"/>
  <c r="D8" i="17"/>
  <c r="G8" i="17"/>
  <c r="G7" i="17"/>
  <c r="E8" i="17"/>
  <c r="D7" i="17"/>
  <c r="F8" i="17"/>
  <c r="F7" i="17"/>
  <c r="E7" i="17"/>
  <c r="H6" i="13"/>
  <c r="H7" i="13"/>
  <c r="H8" i="13"/>
  <c r="H9" i="13"/>
  <c r="H10" i="13"/>
  <c r="H11" i="13"/>
  <c r="H12" i="13"/>
  <c r="H13" i="13"/>
  <c r="H14" i="13"/>
  <c r="H15" i="13"/>
  <c r="H16" i="13"/>
  <c r="H17" i="13"/>
  <c r="H18" i="13"/>
  <c r="H19" i="13"/>
  <c r="H20" i="13"/>
  <c r="H21" i="13"/>
  <c r="H22" i="13"/>
  <c r="H23" i="13"/>
  <c r="H24" i="13"/>
  <c r="H5" i="13"/>
  <c r="B6" i="13"/>
  <c r="B7" i="13"/>
  <c r="B8" i="13"/>
  <c r="B9" i="13"/>
  <c r="B10" i="13"/>
  <c r="B11" i="13"/>
  <c r="B12" i="13"/>
  <c r="B13" i="13"/>
  <c r="B14" i="13"/>
  <c r="B15" i="13"/>
  <c r="B16" i="13"/>
  <c r="B17" i="13"/>
  <c r="B18" i="13"/>
  <c r="B19" i="13"/>
  <c r="B20" i="13"/>
  <c r="B21" i="13"/>
  <c r="B22" i="13"/>
  <c r="B23" i="13"/>
  <c r="B24" i="13"/>
  <c r="B5" i="13"/>
  <c r="B4" i="9"/>
  <c r="B4" i="4"/>
  <c r="B3" i="8"/>
  <c r="B3" i="7"/>
  <c r="B3" i="2"/>
  <c r="C13" i="9"/>
  <c r="C15" i="4"/>
  <c r="G12" i="6" s="1"/>
  <c r="G16" i="6" s="1"/>
  <c r="C25" i="4"/>
  <c r="F12" i="6" s="1"/>
  <c r="F16" i="6" s="1"/>
  <c r="D9" i="25" s="1"/>
  <c r="B27" i="8"/>
  <c r="B30" i="8" s="1"/>
  <c r="C24" i="4" s="1"/>
  <c r="D31" i="19" l="1"/>
  <c r="D30" i="19"/>
  <c r="C74" i="19"/>
  <c r="E74" i="19" s="1"/>
  <c r="F8" i="22"/>
  <c r="C49" i="17"/>
  <c r="C43" i="17"/>
  <c r="C31" i="17"/>
  <c r="C56" i="17"/>
  <c r="C52" i="17"/>
  <c r="C50" i="17"/>
  <c r="C46" i="17"/>
  <c r="C44" i="17"/>
  <c r="C40" i="17"/>
  <c r="C38" i="17"/>
  <c r="C36" i="17"/>
  <c r="C34" i="17"/>
  <c r="C32" i="17"/>
  <c r="C30" i="17"/>
  <c r="C51" i="17"/>
  <c r="C45" i="17"/>
  <c r="C29" i="17"/>
  <c r="C54" i="17"/>
  <c r="C48" i="17"/>
  <c r="C42" i="17"/>
  <c r="C55" i="17"/>
  <c r="C47" i="17"/>
  <c r="C39" i="17"/>
  <c r="C33" i="17"/>
  <c r="C37" i="17"/>
  <c r="C41" i="17"/>
  <c r="C53" i="17"/>
  <c r="C35" i="17"/>
  <c r="B19" i="17"/>
  <c r="I19" i="17" s="1"/>
  <c r="J19" i="17" s="1"/>
  <c r="C19" i="30"/>
  <c r="F19" i="30" s="1"/>
  <c r="B11" i="17"/>
  <c r="I11" i="17" s="1"/>
  <c r="J11" i="17" s="1"/>
  <c r="C11" i="30"/>
  <c r="F11" i="30" s="1"/>
  <c r="B26" i="17"/>
  <c r="I26" i="17" s="1"/>
  <c r="J26" i="17" s="1"/>
  <c r="C26" i="30"/>
  <c r="F26" i="30" s="1"/>
  <c r="B18" i="17"/>
  <c r="C18" i="30"/>
  <c r="F18" i="30" s="1"/>
  <c r="B10" i="17"/>
  <c r="I10" i="17" s="1"/>
  <c r="J10" i="17" s="1"/>
  <c r="C10" i="30"/>
  <c r="F10" i="30" s="1"/>
  <c r="B25" i="17"/>
  <c r="I25" i="17" s="1"/>
  <c r="J25" i="17" s="1"/>
  <c r="C25" i="30"/>
  <c r="F25" i="30" s="1"/>
  <c r="B55" i="17"/>
  <c r="I55" i="17" s="1"/>
  <c r="J55" i="17" s="1"/>
  <c r="C55" i="30"/>
  <c r="B45" i="17"/>
  <c r="I45" i="17" s="1"/>
  <c r="J45" i="17" s="1"/>
  <c r="C45" i="30"/>
  <c r="B31" i="17"/>
  <c r="I31" i="17" s="1"/>
  <c r="J31" i="17" s="1"/>
  <c r="C31" i="30"/>
  <c r="F31" i="30" s="1"/>
  <c r="B24" i="17"/>
  <c r="I24" i="17" s="1"/>
  <c r="J24" i="17" s="1"/>
  <c r="C24" i="30"/>
  <c r="F24" i="30" s="1"/>
  <c r="B9" i="17"/>
  <c r="I9" i="17" s="1"/>
  <c r="J9" i="17" s="1"/>
  <c r="C9" i="30"/>
  <c r="F9" i="30" s="1"/>
  <c r="B53" i="17"/>
  <c r="I53" i="17" s="1"/>
  <c r="J53" i="17" s="1"/>
  <c r="C53" i="30"/>
  <c r="F53" i="30" s="1"/>
  <c r="B47" i="17"/>
  <c r="I47" i="17" s="1"/>
  <c r="J47" i="17" s="1"/>
  <c r="C47" i="30"/>
  <c r="B39" i="17"/>
  <c r="I39" i="17" s="1"/>
  <c r="J39" i="17" s="1"/>
  <c r="C39" i="30"/>
  <c r="B33" i="17"/>
  <c r="I33" i="17" s="1"/>
  <c r="J33" i="17" s="1"/>
  <c r="C33" i="30"/>
  <c r="F33" i="30" s="1"/>
  <c r="B27" i="17"/>
  <c r="C27" i="30"/>
  <c r="F27" i="30" s="1"/>
  <c r="B8" i="17"/>
  <c r="I8" i="17" s="1"/>
  <c r="J8" i="17" s="1"/>
  <c r="C8" i="30"/>
  <c r="F8" i="30" s="1"/>
  <c r="B23" i="17"/>
  <c r="C23" i="30"/>
  <c r="F23" i="30" s="1"/>
  <c r="B15" i="17"/>
  <c r="I15" i="17" s="1"/>
  <c r="J15" i="17" s="1"/>
  <c r="C15" i="30"/>
  <c r="F15" i="30" s="1"/>
  <c r="B20" i="17"/>
  <c r="I20" i="17" s="1"/>
  <c r="J20" i="17" s="1"/>
  <c r="C20" i="30"/>
  <c r="F20" i="30" s="1"/>
  <c r="B51" i="17"/>
  <c r="I51" i="17" s="1"/>
  <c r="J51" i="17" s="1"/>
  <c r="C51" i="30"/>
  <c r="B43" i="17"/>
  <c r="I43" i="17" s="1"/>
  <c r="J43" i="17" s="1"/>
  <c r="C43" i="30"/>
  <c r="F43" i="30" s="1"/>
  <c r="B37" i="17"/>
  <c r="I37" i="17" s="1"/>
  <c r="J37" i="17" s="1"/>
  <c r="C37" i="30"/>
  <c r="F37" i="30" s="1"/>
  <c r="B29" i="17"/>
  <c r="I29" i="17" s="1"/>
  <c r="J29" i="17" s="1"/>
  <c r="C29" i="30"/>
  <c r="F29" i="30" s="1"/>
  <c r="B16" i="17"/>
  <c r="I16" i="17" s="1"/>
  <c r="J16" i="17" s="1"/>
  <c r="C16" i="30"/>
  <c r="F16" i="30" s="1"/>
  <c r="B22" i="17"/>
  <c r="C22" i="30"/>
  <c r="F22" i="30" s="1"/>
  <c r="B14" i="17"/>
  <c r="I14" i="17" s="1"/>
  <c r="J14" i="17" s="1"/>
  <c r="C14" i="30"/>
  <c r="B12" i="17"/>
  <c r="I12" i="17" s="1"/>
  <c r="J12" i="17" s="1"/>
  <c r="C12" i="30"/>
  <c r="F12" i="30" s="1"/>
  <c r="B17" i="17"/>
  <c r="I17" i="17" s="1"/>
  <c r="J17" i="17" s="1"/>
  <c r="C17" i="30"/>
  <c r="F17" i="30" s="1"/>
  <c r="B49" i="17"/>
  <c r="I49" i="17" s="1"/>
  <c r="J49" i="17" s="1"/>
  <c r="C49" i="30"/>
  <c r="B41" i="17"/>
  <c r="I41" i="17" s="1"/>
  <c r="J41" i="17" s="1"/>
  <c r="C41" i="30"/>
  <c r="F41" i="30" s="1"/>
  <c r="B35" i="17"/>
  <c r="C35" i="30"/>
  <c r="F35" i="30" s="1"/>
  <c r="B21" i="17"/>
  <c r="I21" i="17" s="1"/>
  <c r="J21" i="17" s="1"/>
  <c r="C21" i="30"/>
  <c r="B13" i="17"/>
  <c r="C13" i="30"/>
  <c r="B56" i="17"/>
  <c r="I56" i="17" s="1"/>
  <c r="J56" i="17" s="1"/>
  <c r="C56" i="30"/>
  <c r="B54" i="17"/>
  <c r="C54" i="30"/>
  <c r="F54" i="30" s="1"/>
  <c r="B52" i="17"/>
  <c r="I52" i="17" s="1"/>
  <c r="J52" i="17" s="1"/>
  <c r="C52" i="30"/>
  <c r="B50" i="17"/>
  <c r="C50" i="30"/>
  <c r="B48" i="17"/>
  <c r="I48" i="17" s="1"/>
  <c r="J48" i="17" s="1"/>
  <c r="C48" i="30"/>
  <c r="B46" i="17"/>
  <c r="I46" i="17" s="1"/>
  <c r="J46" i="17" s="1"/>
  <c r="C46" i="30"/>
  <c r="B44" i="17"/>
  <c r="I44" i="17" s="1"/>
  <c r="J44" i="17" s="1"/>
  <c r="C44" i="30"/>
  <c r="F44" i="30" s="1"/>
  <c r="B42" i="17"/>
  <c r="C42" i="30"/>
  <c r="F42" i="30" s="1"/>
  <c r="B40" i="17"/>
  <c r="I40" i="17" s="1"/>
  <c r="J40" i="17" s="1"/>
  <c r="C40" i="30"/>
  <c r="F40" i="30" s="1"/>
  <c r="B38" i="17"/>
  <c r="C38" i="30"/>
  <c r="F38" i="30" s="1"/>
  <c r="B36" i="17"/>
  <c r="I36" i="17" s="1"/>
  <c r="J36" i="17" s="1"/>
  <c r="C36" i="30"/>
  <c r="F36" i="30" s="1"/>
  <c r="B34" i="17"/>
  <c r="C34" i="30"/>
  <c r="F34" i="30" s="1"/>
  <c r="B32" i="17"/>
  <c r="I32" i="17" s="1"/>
  <c r="J32" i="17" s="1"/>
  <c r="C32" i="30"/>
  <c r="F32" i="30" s="1"/>
  <c r="B30" i="17"/>
  <c r="C30" i="30"/>
  <c r="F30" i="30" s="1"/>
  <c r="B28" i="17"/>
  <c r="I28" i="17" s="1"/>
  <c r="J28" i="17" s="1"/>
  <c r="C28" i="30"/>
  <c r="F28" i="30" s="1"/>
  <c r="B7" i="17"/>
  <c r="I7" i="17" s="1"/>
  <c r="J7" i="17" s="1"/>
  <c r="C7" i="30"/>
  <c r="F39" i="30"/>
  <c r="C22" i="17"/>
  <c r="C21" i="17"/>
  <c r="C13" i="17"/>
  <c r="C20" i="17"/>
  <c r="C12" i="17"/>
  <c r="C27" i="17"/>
  <c r="C23" i="17"/>
  <c r="C11" i="17"/>
  <c r="C26" i="17"/>
  <c r="C18" i="17"/>
  <c r="C10" i="17"/>
  <c r="C15" i="17"/>
  <c r="C19" i="17"/>
  <c r="C25" i="17"/>
  <c r="C17" i="17"/>
  <c r="C9" i="17"/>
  <c r="C24" i="17"/>
  <c r="C16" i="17"/>
  <c r="C8" i="17"/>
  <c r="C28" i="17"/>
  <c r="C14" i="17"/>
  <c r="C7" i="17"/>
  <c r="G61" i="17"/>
  <c r="G63" i="17"/>
  <c r="G64" i="17"/>
  <c r="G65" i="17"/>
  <c r="E33" i="19"/>
  <c r="B5" i="8"/>
  <c r="B6" i="9"/>
  <c r="B6" i="4"/>
  <c r="B4" i="18"/>
  <c r="B73" i="18" s="1"/>
  <c r="B5" i="7"/>
  <c r="B5" i="6"/>
  <c r="B5" i="2"/>
  <c r="C11" i="7"/>
  <c r="I54" i="17"/>
  <c r="J54" i="17" s="1"/>
  <c r="H52" i="17"/>
  <c r="H50" i="17"/>
  <c r="H42" i="17"/>
  <c r="H38" i="17"/>
  <c r="D57" i="17"/>
  <c r="H47" i="17"/>
  <c r="H24" i="17"/>
  <c r="H22" i="17"/>
  <c r="H19" i="17"/>
  <c r="H53" i="17"/>
  <c r="H20" i="17"/>
  <c r="H18" i="17"/>
  <c r="H36" i="17"/>
  <c r="H45" i="17"/>
  <c r="H48" i="17"/>
  <c r="H41" i="17"/>
  <c r="H35" i="17"/>
  <c r="H34" i="17"/>
  <c r="H25" i="17"/>
  <c r="H10" i="17"/>
  <c r="H46" i="17"/>
  <c r="H39" i="17"/>
  <c r="H32" i="17"/>
  <c r="H23" i="17"/>
  <c r="H21" i="17"/>
  <c r="H26" i="17"/>
  <c r="H40" i="17"/>
  <c r="H37" i="17"/>
  <c r="H30" i="17"/>
  <c r="H17" i="17"/>
  <c r="H44" i="17"/>
  <c r="H14" i="17"/>
  <c r="H11" i="17"/>
  <c r="H9" i="17"/>
  <c r="H54" i="17"/>
  <c r="H49" i="17"/>
  <c r="H31" i="17"/>
  <c r="H12" i="17"/>
  <c r="H43" i="17"/>
  <c r="H27" i="17"/>
  <c r="H8" i="17"/>
  <c r="H51" i="17"/>
  <c r="H28" i="17"/>
  <c r="E31" i="19"/>
  <c r="I50" i="17"/>
  <c r="J50" i="17" s="1"/>
  <c r="I22" i="17"/>
  <c r="J22" i="17" s="1"/>
  <c r="I30" i="17"/>
  <c r="J30" i="17" s="1"/>
  <c r="I38" i="17"/>
  <c r="J38" i="17" s="1"/>
  <c r="I18" i="17"/>
  <c r="J18" i="17" s="1"/>
  <c r="I34" i="17"/>
  <c r="J34" i="17" s="1"/>
  <c r="I42" i="17"/>
  <c r="J42" i="17" s="1"/>
  <c r="I23" i="17"/>
  <c r="J23" i="17" s="1"/>
  <c r="I13" i="17"/>
  <c r="J13" i="17" s="1"/>
  <c r="I27" i="17"/>
  <c r="J27" i="17" s="1"/>
  <c r="I35" i="17"/>
  <c r="J35" i="17" s="1"/>
  <c r="D46" i="19"/>
  <c r="E46" i="19" s="1"/>
  <c r="D47" i="19"/>
  <c r="E47" i="19" s="1"/>
  <c r="B34" i="8"/>
  <c r="D29" i="19"/>
  <c r="E29" i="19" s="1"/>
  <c r="D39" i="19"/>
  <c r="E39" i="19" s="1"/>
  <c r="D42" i="19"/>
  <c r="E42" i="19" s="1"/>
  <c r="D41" i="19"/>
  <c r="E41" i="19" s="1"/>
  <c r="D38" i="19"/>
  <c r="E38" i="19" s="1"/>
  <c r="D43" i="19"/>
  <c r="E43" i="19" s="1"/>
  <c r="D40" i="19"/>
  <c r="E40" i="19" s="1"/>
  <c r="E19" i="19"/>
  <c r="E30" i="19"/>
  <c r="E18" i="19"/>
  <c r="E81" i="19"/>
  <c r="E15" i="19"/>
  <c r="B28" i="19"/>
  <c r="E28" i="19" s="1"/>
  <c r="E22" i="19"/>
  <c r="E14" i="19"/>
  <c r="C79" i="19"/>
  <c r="E79" i="19" s="1"/>
  <c r="D27" i="19"/>
  <c r="E27" i="19" s="1"/>
  <c r="E21" i="19"/>
  <c r="E13" i="19"/>
  <c r="E17" i="19"/>
  <c r="C59" i="19"/>
  <c r="E59" i="19" s="1"/>
  <c r="D26" i="19"/>
  <c r="E26" i="19" s="1"/>
  <c r="E20" i="19"/>
  <c r="E16" i="19"/>
  <c r="E5" i="19"/>
  <c r="C66" i="18"/>
  <c r="E129" i="18"/>
  <c r="H7" i="17"/>
  <c r="C31" i="7"/>
  <c r="C31" i="4"/>
  <c r="C12" i="4"/>
  <c r="C12" i="9" l="1"/>
  <c r="C14" i="9" s="1"/>
  <c r="H14" i="6" s="1"/>
  <c r="C22" i="7"/>
  <c r="E7" i="30"/>
  <c r="F7" i="30" s="1"/>
  <c r="C28" i="9"/>
  <c r="C30" i="9" s="1"/>
  <c r="F14" i="30"/>
  <c r="F21" i="30"/>
  <c r="F13" i="30"/>
  <c r="F45" i="30"/>
  <c r="F47" i="30"/>
  <c r="F48" i="30"/>
  <c r="F46" i="30"/>
  <c r="F49" i="30"/>
  <c r="F50" i="30"/>
  <c r="J57" i="17"/>
  <c r="D94" i="19"/>
  <c r="B94" i="19"/>
  <c r="B101" i="19"/>
  <c r="B99" i="19"/>
  <c r="C33" i="4"/>
  <c r="C13" i="6" s="1"/>
  <c r="H13" i="6"/>
  <c r="E25" i="6" s="1"/>
  <c r="C17" i="4"/>
  <c r="C21" i="4" s="1"/>
  <c r="H12" i="6"/>
  <c r="C25" i="6" s="1"/>
  <c r="C27" i="6" s="1"/>
  <c r="E12" i="6"/>
  <c r="E16" i="6" s="1"/>
  <c r="C35" i="4"/>
  <c r="C39" i="4" s="1"/>
  <c r="C40" i="4" s="1"/>
  <c r="C16" i="9" l="1"/>
  <c r="C14" i="6" s="1"/>
  <c r="F9" i="23" s="1"/>
  <c r="C18" i="9"/>
  <c r="C22" i="9" s="1"/>
  <c r="C23" i="9" s="1"/>
  <c r="H15" i="6"/>
  <c r="H16" i="6" s="1"/>
  <c r="C34" i="9"/>
  <c r="C38" i="9" s="1"/>
  <c r="C39" i="9" s="1"/>
  <c r="C32" i="9"/>
  <c r="C15" i="6" s="1"/>
  <c r="F10" i="24" s="1"/>
  <c r="E23" i="6"/>
  <c r="C23" i="6"/>
  <c r="F51" i="30"/>
  <c r="F52" i="30"/>
  <c r="F55" i="30"/>
  <c r="F56" i="30"/>
  <c r="D8" i="25"/>
  <c r="F7" i="22"/>
  <c r="F10" i="22" s="1"/>
  <c r="F8" i="24"/>
  <c r="F8" i="23"/>
  <c r="C128" i="18"/>
  <c r="C92" i="19" s="1"/>
  <c r="E92" i="19" s="1"/>
  <c r="E99" i="19"/>
  <c r="C19" i="4"/>
  <c r="C12" i="6" s="1"/>
  <c r="D13" i="6"/>
  <c r="C26" i="4"/>
  <c r="C27" i="4" s="1"/>
  <c r="F9" i="24" l="1"/>
  <c r="D14" i="6"/>
  <c r="D15" i="6"/>
  <c r="F10" i="23"/>
  <c r="F7" i="24"/>
  <c r="F7" i="23"/>
  <c r="C129" i="18"/>
  <c r="C130" i="18" s="1"/>
  <c r="E94" i="19"/>
  <c r="C99" i="19" s="1"/>
  <c r="C94" i="19"/>
  <c r="B100" i="19"/>
  <c r="C16" i="6"/>
  <c r="D12" i="6"/>
  <c r="D16" i="6" l="1"/>
  <c r="C100" i="19"/>
  <c r="B103" i="19"/>
  <c r="C101" i="19" s="1"/>
  <c r="E100" i="19"/>
  <c r="F7" i="26" l="1"/>
  <c r="D11" i="25"/>
  <c r="F12" i="23"/>
  <c r="F12" i="24"/>
  <c r="D7" i="25"/>
  <c r="B8" i="9"/>
  <c r="D2" i="13"/>
  <c r="B6" i="18"/>
  <c r="B75" i="18" s="1"/>
  <c r="B8" i="4"/>
  <c r="B7" i="2"/>
  <c r="D3" i="12"/>
  <c r="B3" i="16"/>
  <c r="C4" i="17"/>
  <c r="B7" i="7"/>
  <c r="B7" i="6" s="1"/>
  <c r="C4" i="14"/>
  <c r="B7" i="8"/>
  <c r="D3" i="15"/>
  <c r="B6" i="11"/>
  <c r="B2" i="19"/>
</calcChain>
</file>

<file path=xl/sharedStrings.xml><?xml version="1.0" encoding="utf-8"?>
<sst xmlns="http://schemas.openxmlformats.org/spreadsheetml/2006/main" count="1157" uniqueCount="602">
  <si>
    <t xml:space="preserve">PROJECT COUNTY: </t>
  </si>
  <si>
    <t>PROJECT NUMBER:</t>
  </si>
  <si>
    <t>OPERATIONS</t>
  </si>
  <si>
    <t>Total Operating Budget:</t>
  </si>
  <si>
    <t>Less Direct Operating Revenues</t>
  </si>
  <si>
    <t>Farebox:</t>
  </si>
  <si>
    <t>Net Operating Cost:</t>
  </si>
  <si>
    <t>Local Share Funds</t>
  </si>
  <si>
    <t>Contracts:</t>
  </si>
  <si>
    <t>Applicant Share:</t>
  </si>
  <si>
    <t xml:space="preserve">Total Local Share: </t>
  </si>
  <si>
    <t>Administration</t>
  </si>
  <si>
    <t>Total Administration Budget:</t>
  </si>
  <si>
    <t>Less Federal Funding Share (80%):</t>
  </si>
  <si>
    <t>Total Local Funding Share (20%):</t>
  </si>
  <si>
    <t>Capital</t>
  </si>
  <si>
    <t>Total Capital Budget:</t>
  </si>
  <si>
    <t>TOTAL</t>
  </si>
  <si>
    <t>Uniforms</t>
  </si>
  <si>
    <t>Fuel/Oil</t>
  </si>
  <si>
    <t>ADMINISTRATION</t>
  </si>
  <si>
    <t>Supplies</t>
  </si>
  <si>
    <t>Advertising</t>
  </si>
  <si>
    <t>Mileage</t>
  </si>
  <si>
    <t>Travel</t>
  </si>
  <si>
    <t>Professional Services</t>
  </si>
  <si>
    <t>Office Equipment</t>
  </si>
  <si>
    <t>Vehicle Insurance</t>
  </si>
  <si>
    <t>Total</t>
  </si>
  <si>
    <t>Vehicle Capital</t>
  </si>
  <si>
    <t>Non-vehicle Capital (List in Detail)</t>
  </si>
  <si>
    <t>Sole Source Purchases</t>
  </si>
  <si>
    <t xml:space="preserve">5311 SOURCE OF BUDGET FUNDS SHEET </t>
  </si>
  <si>
    <t>Budget Category</t>
  </si>
  <si>
    <t>A.</t>
  </si>
  <si>
    <t>B.</t>
  </si>
  <si>
    <t>C.</t>
  </si>
  <si>
    <t>Contract</t>
  </si>
  <si>
    <t>D.</t>
  </si>
  <si>
    <t>E.</t>
  </si>
  <si>
    <t>Farebox</t>
  </si>
  <si>
    <t>F.</t>
  </si>
  <si>
    <t>FISCAL YEAR:</t>
  </si>
  <si>
    <t>ORIGINAL:</t>
  </si>
  <si>
    <t>X</t>
  </si>
  <si>
    <t>Planning</t>
  </si>
  <si>
    <t>Total Planning Budget:</t>
  </si>
  <si>
    <t>Insert Description</t>
  </si>
  <si>
    <t>Less Federal Funding Share (50%):</t>
  </si>
  <si>
    <t>Total Local Funding Share (50%):</t>
  </si>
  <si>
    <t>Agency Name</t>
  </si>
  <si>
    <t>Contracts</t>
  </si>
  <si>
    <t>2.  Administration (80%/20%)</t>
  </si>
  <si>
    <t>1.  Operations (50%/50%)</t>
  </si>
  <si>
    <t>Estimated Yearly
Contract Amount</t>
  </si>
  <si>
    <t>Advertising/</t>
  </si>
  <si>
    <t>Other Revenue</t>
  </si>
  <si>
    <t>3. Capital (Varies)</t>
  </si>
  <si>
    <t>4. Planning (80%/20%)</t>
  </si>
  <si>
    <t>5. Total</t>
  </si>
  <si>
    <t>5311 FUNDING SUMMARY</t>
  </si>
  <si>
    <t>Applicant Name:</t>
  </si>
  <si>
    <t>APPLICANT NAME:</t>
  </si>
  <si>
    <t>Revenue</t>
  </si>
  <si>
    <t>Funds</t>
  </si>
  <si>
    <t>Federal</t>
  </si>
  <si>
    <t>Local</t>
  </si>
  <si>
    <t>Estimated Yearly Revenue For:</t>
  </si>
  <si>
    <t>Instructions</t>
  </si>
  <si>
    <t>Enter Information on Green Tab Worksheets:</t>
  </si>
  <si>
    <t>Exhibits</t>
  </si>
  <si>
    <t>Required Application Package</t>
  </si>
  <si>
    <t>Page No.</t>
  </si>
  <si>
    <t>Current System and Project Description Form</t>
  </si>
  <si>
    <t xml:space="preserve">  1.   General description of service area including delineated boundaries</t>
  </si>
  <si>
    <t xml:space="preserve">   2.   General description of applicant and subcontractors</t>
  </si>
  <si>
    <t xml:space="preserve">  4.   Current fare structure</t>
  </si>
  <si>
    <t>(a) Description of fare eligibility process</t>
  </si>
  <si>
    <t>(i) Copy of fare application form, if applicable</t>
  </si>
  <si>
    <t>(b) Date of last fare increase</t>
  </si>
  <si>
    <t>(c) Planned fare increases</t>
  </si>
  <si>
    <t>(d) Operating recovery ratio</t>
  </si>
  <si>
    <t xml:space="preserve">  5.   Copy of system brochure</t>
  </si>
  <si>
    <t xml:space="preserve">  6.   Describe efforts to market or promote system</t>
  </si>
  <si>
    <t xml:space="preserve">  7.   Describe your method of implementing and announcing service changes and fare Increases</t>
  </si>
  <si>
    <t xml:space="preserve">  8.   Describe coordination efforts</t>
  </si>
  <si>
    <t xml:space="preserve">   9.   System Safety, Security and Emergency Preparedness Plan (SSEPP) updates as applicable</t>
  </si>
  <si>
    <t>Capital Equipment</t>
  </si>
  <si>
    <t>1.  Vehicle Inventory Form</t>
  </si>
  <si>
    <t xml:space="preserve">2.  Vehicle Profile Sheet </t>
  </si>
  <si>
    <t>3.  Non-Expendable Equipment Inventory Form</t>
  </si>
  <si>
    <t>4. Transit Program Fleet Replacement Form</t>
  </si>
  <si>
    <t>Public Participation Process</t>
  </si>
  <si>
    <r>
      <t xml:space="preserve">1.  Copy of the </t>
    </r>
    <r>
      <rPr>
        <b/>
        <sz val="11"/>
        <rFont val="Calibri"/>
        <family val="2"/>
      </rPr>
      <t xml:space="preserve">Public Hearing Notice </t>
    </r>
    <r>
      <rPr>
        <sz val="11"/>
        <rFont val="Calibri"/>
        <family val="2"/>
      </rPr>
      <t xml:space="preserve">as it appeared in the newspaper </t>
    </r>
  </si>
  <si>
    <t>2.  Notarized statement verifying publication (publisher’s affidavit)</t>
  </si>
  <si>
    <t>Complaint and Bid Protest Procedures</t>
  </si>
  <si>
    <t xml:space="preserve">2.  Copy of Bid Protest Procedures                                     </t>
  </si>
  <si>
    <t>Title VI General Reporting Requirements (Civil Rights)</t>
  </si>
  <si>
    <t xml:space="preserve">    (a) Operation Budget </t>
  </si>
  <si>
    <t>2.  Source of Budget Funds Sheet</t>
  </si>
  <si>
    <t>4.  Local Match Commitment Letter</t>
  </si>
  <si>
    <t xml:space="preserve">    (a) Local Match Documentation Certification</t>
  </si>
  <si>
    <t>1.  Vehicle Depreciation Schedule</t>
  </si>
  <si>
    <t>Completed Application*</t>
  </si>
  <si>
    <t xml:space="preserve">          (Attachments must be inserted directly after question.)</t>
  </si>
  <si>
    <t>Year</t>
  </si>
  <si>
    <t>Equipment Description (Make/Model)</t>
  </si>
  <si>
    <t>Vin Number</t>
  </si>
  <si>
    <t>Source Grant</t>
  </si>
  <si>
    <t>Acquisition Date</t>
  </si>
  <si>
    <t>Cost</t>
  </si>
  <si>
    <t>% Federal Participation</t>
  </si>
  <si>
    <t>Title Holder</t>
  </si>
  <si>
    <t>Location (City)</t>
  </si>
  <si>
    <r>
      <t xml:space="preserve">Condition </t>
    </r>
    <r>
      <rPr>
        <b/>
        <sz val="10"/>
        <color rgb="FF000000"/>
        <rFont val="Calibri"/>
        <family val="2"/>
      </rPr>
      <t>(New, Excellent, Good, Fair, or Poor)</t>
    </r>
  </si>
  <si>
    <t>Disposal Date</t>
  </si>
  <si>
    <t>Useful Life</t>
  </si>
  <si>
    <t>Disposal Price</t>
  </si>
  <si>
    <t>VIN Number</t>
  </si>
  <si>
    <t>Funding</t>
  </si>
  <si>
    <t>Vehicle Type</t>
  </si>
  <si>
    <t>Mileage as of (Insert Date)</t>
  </si>
  <si>
    <t>Seating Capacity</t>
  </si>
  <si>
    <t>Tag</t>
  </si>
  <si>
    <t>Model Year</t>
  </si>
  <si>
    <t>Lift (Yes/No)</t>
  </si>
  <si>
    <t>Start Time</t>
  </si>
  <si>
    <t>End Time</t>
  </si>
  <si>
    <t>Duration</t>
  </si>
  <si>
    <t>Usage</t>
  </si>
  <si>
    <t>Sun</t>
  </si>
  <si>
    <t>M</t>
  </si>
  <si>
    <t>T</t>
  </si>
  <si>
    <t>W</t>
  </si>
  <si>
    <t>F</t>
  </si>
  <si>
    <t>Sat</t>
  </si>
  <si>
    <t>Description of Service</t>
  </si>
  <si>
    <t>Equipment Description</t>
  </si>
  <si>
    <t>Equipment ID Number</t>
  </si>
  <si>
    <t>Location</t>
  </si>
  <si>
    <t xml:space="preserve"> Condition (New, Excellent, Good, Fair, or Poor) and Use</t>
  </si>
  <si>
    <t>Make/Model</t>
  </si>
  <si>
    <t>Year of Purchase</t>
  </si>
  <si>
    <t>Mo/Year Placed in Revenue Service</t>
  </si>
  <si>
    <t>Accumulated Mileage</t>
  </si>
  <si>
    <t>Estimated Mo./Yr. to be taken Out of Revenue Service</t>
  </si>
  <si>
    <t>Designed Seating Capacity</t>
  </si>
  <si>
    <t>Engine Type
G-Gas or D-Diesel</t>
  </si>
  <si>
    <t xml:space="preserve">Number of Each Type Vehicle Needed </t>
  </si>
  <si>
    <t>Intended Use
R-Replacement
N-New Service
E-Expansion Service</t>
  </si>
  <si>
    <t>Gas only</t>
  </si>
  <si>
    <t>TOTALS</t>
  </si>
  <si>
    <t>Count</t>
  </si>
  <si>
    <t>Vehicle Year</t>
  </si>
  <si>
    <t>Aggregate Cost of Vehicle</t>
  </si>
  <si>
    <t>Useful Life Years</t>
  </si>
  <si>
    <t>Single Year Value</t>
  </si>
  <si>
    <t>ALDOT has designated the following useful life standards for rolling stock purchases:</t>
  </si>
  <si>
    <t>Type</t>
  </si>
  <si>
    <t>Vehicle</t>
  </si>
  <si>
    <t>FTA Defined Useful Life</t>
  </si>
  <si>
    <t>Bus</t>
  </si>
  <si>
    <t>30' Heavy duty transit bus (includes Body on Chassis)</t>
  </si>
  <si>
    <t>10 Years or 350,000 Miles</t>
  </si>
  <si>
    <t>Cutaway</t>
  </si>
  <si>
    <t>25' - 35' Light duty (Cutaway Chassis)</t>
  </si>
  <si>
    <t>5 Years or 150,000 Miles</t>
  </si>
  <si>
    <t>30' - 35' Medium duty (Cutaway Chassis)</t>
  </si>
  <si>
    <t>7 Years or 200,000 Miles</t>
  </si>
  <si>
    <t>Van</t>
  </si>
  <si>
    <t>Modified Van, High Roof Van (Transit Van)</t>
  </si>
  <si>
    <t>5 Years or 100,000 Miles</t>
  </si>
  <si>
    <t>Minivan</t>
  </si>
  <si>
    <t>Minivans</t>
  </si>
  <si>
    <t>Overall Total Cost</t>
  </si>
  <si>
    <t>Agency/ALDOT</t>
  </si>
  <si>
    <t>Exhausted Useful Life Year/ Zero Deprecation Value</t>
  </si>
  <si>
    <t>Vehicle Vin #</t>
  </si>
  <si>
    <t>Capital Planning Budget Sheet (Green Tab)</t>
  </si>
  <si>
    <t>Vehicle Request Budget Form (Green Tab)</t>
  </si>
  <si>
    <t>Administration Budget Sheet (Green Tab)</t>
  </si>
  <si>
    <t>Operations Budget Sheet (Green Tab)</t>
  </si>
  <si>
    <t>Age of Vehicle</t>
  </si>
  <si>
    <t>Depreciation Value</t>
  </si>
  <si>
    <t>Account</t>
  </si>
  <si>
    <t>Amount</t>
  </si>
  <si>
    <t>Assigned Category</t>
  </si>
  <si>
    <t>MILES</t>
  </si>
  <si>
    <t>OVERHEAD</t>
  </si>
  <si>
    <t>GRAND TOTAL</t>
  </si>
  <si>
    <t>COST ALLOCATION MATRIX</t>
  </si>
  <si>
    <t>EXPENSE ACCOUNT</t>
  </si>
  <si>
    <t xml:space="preserve"> HOURS</t>
  </si>
  <si>
    <t xml:space="preserve">  TOTAL COST</t>
  </si>
  <si>
    <t>LABOR</t>
  </si>
  <si>
    <t>FRINGE BENEFITS</t>
  </si>
  <si>
    <t>SERVICES</t>
  </si>
  <si>
    <t>LIABILITY</t>
  </si>
  <si>
    <t>MATERIALS/SUPPLIES</t>
  </si>
  <si>
    <t>VEHICLE DEPRECIATION</t>
  </si>
  <si>
    <t xml:space="preserve">   DEPRECIATION</t>
  </si>
  <si>
    <t xml:space="preserve">Basis of </t>
  </si>
  <si>
    <t xml:space="preserve">Total Expenses </t>
  </si>
  <si>
    <t xml:space="preserve">  Percentage of </t>
  </si>
  <si>
    <t>Resource</t>
  </si>
  <si>
    <t xml:space="preserve">   AVERAGE</t>
  </si>
  <si>
    <t>Assignment</t>
  </si>
  <si>
    <t>Assigned</t>
  </si>
  <si>
    <t xml:space="preserve">  Total Costs</t>
  </si>
  <si>
    <t xml:space="preserve">  Variables</t>
  </si>
  <si>
    <t xml:space="preserve">   UNIT COST</t>
  </si>
  <si>
    <t>(Total OVH divided by total costs)</t>
  </si>
  <si>
    <t>Subtotal without Depreciation</t>
  </si>
  <si>
    <t>Fiscal Year:</t>
  </si>
  <si>
    <t>Fixed Cost Percentage (Overhead)</t>
  </si>
  <si>
    <t>Hours</t>
  </si>
  <si>
    <t>Miles</t>
  </si>
  <si>
    <t>or Older</t>
  </si>
  <si>
    <t>Enter Replacement Vehicle Data According to Required Headings</t>
  </si>
  <si>
    <t>Budget Chart of Accounts</t>
  </si>
  <si>
    <t>Should match Operations Budget Total</t>
  </si>
  <si>
    <t>Should match Administration Budget Total</t>
  </si>
  <si>
    <t xml:space="preserve">Grand Total Depreciation </t>
  </si>
  <si>
    <t>Total Non-Vehicle Capital Budget:</t>
  </si>
  <si>
    <t xml:space="preserve">5311 LINE-ITEM BUDGET SHEET </t>
  </si>
  <si>
    <t xml:space="preserve">    (b) Administration Budget</t>
  </si>
  <si>
    <t xml:space="preserve">    (c) Capital Budget</t>
  </si>
  <si>
    <t xml:space="preserve">    (d) Planning Budget</t>
  </si>
  <si>
    <t xml:space="preserve">    (a) Operation Source Budget Sheet (50%/50% Funding)</t>
  </si>
  <si>
    <t xml:space="preserve">    (b) Administration Source Budget Sheet (80%/20% Funding)</t>
  </si>
  <si>
    <t xml:space="preserve">    (c) Capital Source Budget Sheet (80%/20% Funding based on Type)</t>
  </si>
  <si>
    <t xml:space="preserve">    (d) Planning Source Budget Sheet (80%/20% Funding)</t>
  </si>
  <si>
    <t xml:space="preserve">    (a) Operations Chart of Accounts</t>
  </si>
  <si>
    <t xml:space="preserve">    (b) Administration Chart of Accounts</t>
  </si>
  <si>
    <t>2.  Chart of Accounts</t>
  </si>
  <si>
    <t>3.  Cost Allocation Matrix for Budget</t>
  </si>
  <si>
    <t>The Resource Variables are calculated from the Quarterly Management Report.</t>
  </si>
  <si>
    <t>Drivers Salaries</t>
  </si>
  <si>
    <t>FICA/Social Security</t>
  </si>
  <si>
    <t>Unemployment Compensation</t>
  </si>
  <si>
    <t>Workmen's Compensation</t>
  </si>
  <si>
    <t>Health Insurance</t>
  </si>
  <si>
    <t>Life Insurance</t>
  </si>
  <si>
    <t>Retirement</t>
  </si>
  <si>
    <t>Overtime</t>
  </si>
  <si>
    <t>Safety Incentive Programs</t>
  </si>
  <si>
    <t>Longevity Pay</t>
  </si>
  <si>
    <t>Disability</t>
  </si>
  <si>
    <t>Substitute Drivers/Temps</t>
  </si>
  <si>
    <t xml:space="preserve">Training  </t>
  </si>
  <si>
    <t>Alcohol/Drug Testing</t>
  </si>
  <si>
    <t>Physical Examinations</t>
  </si>
  <si>
    <t>Radio Communications</t>
  </si>
  <si>
    <t>Tires</t>
  </si>
  <si>
    <t>Vehicle Maintenance/Repairs</t>
  </si>
  <si>
    <t>Vehicle Cleaning and Sanitation</t>
  </si>
  <si>
    <t>Personal Protective Equipment</t>
  </si>
  <si>
    <t>Towing</t>
  </si>
  <si>
    <t>Purchased transportation</t>
  </si>
  <si>
    <t>Licenses/Tags</t>
  </si>
  <si>
    <t>Non-Revenue (Service) Vehicles</t>
  </si>
  <si>
    <t xml:space="preserve">Vehicle Insurance Deductibles </t>
  </si>
  <si>
    <t>Vehicle Rental</t>
  </si>
  <si>
    <t>Operating Building Maintenance/Repairs</t>
  </si>
  <si>
    <t>Operating Building Equipment</t>
  </si>
  <si>
    <t>Space/Rent</t>
  </si>
  <si>
    <t>Storage</t>
  </si>
  <si>
    <t>Pest Control</t>
  </si>
  <si>
    <t>Groundskeeping</t>
  </si>
  <si>
    <t>Operating Building Insurance</t>
  </si>
  <si>
    <t>Mechanic Salaries</t>
  </si>
  <si>
    <t>Shop Equipment</t>
  </si>
  <si>
    <t>Shop Equipment Maintenance/Repairs</t>
  </si>
  <si>
    <t>Equipment Rental</t>
  </si>
  <si>
    <t>Small Tools</t>
  </si>
  <si>
    <t>Indirect Cost</t>
  </si>
  <si>
    <t>State Unemployment Insurance</t>
  </si>
  <si>
    <t>Payroll Processing</t>
  </si>
  <si>
    <t>Employee Recruitment</t>
  </si>
  <si>
    <t>Training</t>
  </si>
  <si>
    <t>Insurance - Commercial Property</t>
  </si>
  <si>
    <t>Insurance - General Liability</t>
  </si>
  <si>
    <t>Insurance - Contents and Property</t>
  </si>
  <si>
    <t>Insurance - Employee Dishonesty &amp; Notary</t>
  </si>
  <si>
    <t>Tags/Titles</t>
  </si>
  <si>
    <t>Cleaning &amp; Janitorial</t>
  </si>
  <si>
    <t>Security System</t>
  </si>
  <si>
    <t xml:space="preserve">Storage Rental </t>
  </si>
  <si>
    <t>Utilities</t>
  </si>
  <si>
    <t>Equipment Lease</t>
  </si>
  <si>
    <t>Cyber Liability Insurance</t>
  </si>
  <si>
    <t xml:space="preserve">Indirect Costs </t>
  </si>
  <si>
    <t>Preventative Maintenance</t>
  </si>
  <si>
    <t>Background Checks</t>
  </si>
  <si>
    <t>GPS Monitoring/Vehicle Data Plan</t>
  </si>
  <si>
    <t>Shop Supplies</t>
  </si>
  <si>
    <t>Fees (Non-Penalty)</t>
  </si>
  <si>
    <r>
      <t>Operating Salaries</t>
    </r>
    <r>
      <rPr>
        <sz val="10"/>
        <rFont val="Calibri"/>
        <family val="2"/>
        <scheme val="minor"/>
      </rPr>
      <t xml:space="preserve"> (Non-Driver &amp; Non-Mechanic)</t>
    </r>
  </si>
  <si>
    <t>Administrative Salaries (Non-Director)</t>
  </si>
  <si>
    <t>Director Salary</t>
  </si>
  <si>
    <t>Background Check</t>
  </si>
  <si>
    <t>Insurance - Directors &amp; Officers Lib.</t>
  </si>
  <si>
    <t>Building Maintenance/Repairs</t>
  </si>
  <si>
    <t>Telephone/Internet</t>
  </si>
  <si>
    <t>Cellphone/Data Communication</t>
  </si>
  <si>
    <t>Postage/P.O. Box</t>
  </si>
  <si>
    <t>Advertising/Marketing</t>
  </si>
  <si>
    <t>Dues/Membership/Registration Fees</t>
  </si>
  <si>
    <t>Software</t>
  </si>
  <si>
    <t>Information Systems / Repairs</t>
  </si>
  <si>
    <t>Insert Agency Name</t>
  </si>
  <si>
    <t>Overhead</t>
  </si>
  <si>
    <t>Depreciation</t>
  </si>
  <si>
    <t>Agency must complete all areas of this form.</t>
  </si>
  <si>
    <t>Most information will pull from the previous form. Agency will need to add what is missing.</t>
  </si>
  <si>
    <t>Agency must complete all information.</t>
  </si>
  <si>
    <t>Agency must complete all information. ** Note change in definition.</t>
  </si>
  <si>
    <t>Agency must add the Resource Variables.</t>
  </si>
  <si>
    <t>Enter Applicant Name - If not there</t>
  </si>
  <si>
    <t>Vehicle Inventory Form (Green Tab)</t>
  </si>
  <si>
    <t>Vehicle Profile Sheet (Green Tab)</t>
  </si>
  <si>
    <t>Fleet Replacement Form (Green Tab)</t>
  </si>
  <si>
    <t>Apply Contract Revenue to:</t>
  </si>
  <si>
    <t>Capital:</t>
  </si>
  <si>
    <t>Planning:</t>
  </si>
  <si>
    <t>Administration:</t>
  </si>
  <si>
    <t>Operations:</t>
  </si>
  <si>
    <t>Automatically applies all contract revenue to Operations.</t>
  </si>
  <si>
    <t>Insurance - Non-Vehicle</t>
  </si>
  <si>
    <t>Insurance Deductibles - Non-Vehicle</t>
  </si>
  <si>
    <t>Shop Building Maintenance/Repairs</t>
  </si>
  <si>
    <t>Operating Salaries (Non-Driver &amp; Non-Mechanic)</t>
  </si>
  <si>
    <t>Checklist (Green Tab)</t>
  </si>
  <si>
    <t>5311 Resolution Authorizing Local Matching Funds</t>
  </si>
  <si>
    <t>Exhibit #</t>
  </si>
  <si>
    <t>3.4 (D)</t>
  </si>
  <si>
    <t>Operating Recovery Ratio for Grants</t>
  </si>
  <si>
    <t xml:space="preserve">Operating Expense </t>
  </si>
  <si>
    <t>Contract, Farebox, Advertising Revenue</t>
  </si>
  <si>
    <t>Section 5311 Application Letter</t>
  </si>
  <si>
    <t>Federal Operations Assistance:</t>
  </si>
  <si>
    <t>Federal Administration Assistance:</t>
  </si>
  <si>
    <t>Federal Capital Assistance:</t>
  </si>
  <si>
    <t>Federal Planning Assistance:</t>
  </si>
  <si>
    <t>5311 Local Match Commitment Letter</t>
  </si>
  <si>
    <t>Total:</t>
  </si>
  <si>
    <t>Any rows not used will need to be deleted.</t>
  </si>
  <si>
    <t xml:space="preserve">Any rows not used will need to be deleted. </t>
  </si>
  <si>
    <t>5311 Local Match Certification</t>
  </si>
  <si>
    <t>General Fund:</t>
  </si>
  <si>
    <t>Advertising/Other:</t>
  </si>
  <si>
    <t>10.4 (A)</t>
  </si>
  <si>
    <t>and</t>
  </si>
  <si>
    <t>Federal Assistance in the amount of</t>
  </si>
  <si>
    <t>Local Assistance in the amount of</t>
  </si>
  <si>
    <t>will be used as non-federal match.</t>
  </si>
  <si>
    <t>5311 Application Letter</t>
  </si>
  <si>
    <t xml:space="preserve"> will be used as non- federal match.</t>
  </si>
  <si>
    <t>Operating Recovery Ratio</t>
  </si>
  <si>
    <t>Scheduling Software New Purchase</t>
  </si>
  <si>
    <t>Vehicle Inventory Form.</t>
  </si>
  <si>
    <t>Transit Program Non-Expendable Equipment Inventory Form</t>
  </si>
  <si>
    <t>Transit Program Fleet Replacement Form</t>
  </si>
  <si>
    <t>VEHICLE DEPRECIATION SCHEDULE</t>
  </si>
  <si>
    <t>An inventory of an article of non-expendable tangible property having a useful life of more than one year and an acquisition cost of $5,000 or more. If none, indicate N/A under Equipment Description.</t>
  </si>
  <si>
    <t>PROJECT COUNTY:</t>
  </si>
  <si>
    <t>Title:</t>
  </si>
  <si>
    <t>Telephone:</t>
  </si>
  <si>
    <t>Fax:</t>
  </si>
  <si>
    <t>Email Address:</t>
  </si>
  <si>
    <t>Congressional District(s):</t>
  </si>
  <si>
    <t>Service Area Square Miles:</t>
  </si>
  <si>
    <t>Legal Name of Applicant:</t>
  </si>
  <si>
    <t>(Please include Zip Code plus 4)</t>
  </si>
  <si>
    <t>Date:</t>
  </si>
  <si>
    <t xml:space="preserve">Area(s) to be Served by Project: </t>
  </si>
  <si>
    <t>Service Area Population:</t>
  </si>
  <si>
    <t>Project Number:</t>
  </si>
  <si>
    <t>5311 Regular</t>
  </si>
  <si>
    <t>5311 (F)</t>
  </si>
  <si>
    <t>Mailing Address:</t>
  </si>
  <si>
    <t xml:space="preserve">Grants Applying For: </t>
  </si>
  <si>
    <t>Hours of Operation:</t>
  </si>
  <si>
    <t>Days of Operation:</t>
  </si>
  <si>
    <t>Agency Info (Green Tab)</t>
  </si>
  <si>
    <t>Select Grants Applying For</t>
  </si>
  <si>
    <t>Physical Address:</t>
  </si>
  <si>
    <t>Demand Response Route(s)</t>
  </si>
  <si>
    <t>Fixed Route(s)</t>
  </si>
  <si>
    <t>Deviated/Flex Route(s)</t>
  </si>
  <si>
    <t>Commuter Route(s)</t>
  </si>
  <si>
    <t>Vanpool Route(s)</t>
  </si>
  <si>
    <t>School Tripper Route(s)</t>
  </si>
  <si>
    <t>Contract Route(s)</t>
  </si>
  <si>
    <t xml:space="preserve">5311 REVENUE  BUDGET SHEET </t>
  </si>
  <si>
    <t xml:space="preserve">    (e) Revenue Budget</t>
  </si>
  <si>
    <t>Designated Transit Provider Name:</t>
  </si>
  <si>
    <t>Types of Routes Operated:</t>
  </si>
  <si>
    <t>Revenue Budget (Green Tab)</t>
  </si>
  <si>
    <t>1.  Line-Item Budget Sheet</t>
  </si>
  <si>
    <t>Enter Project Number: RPT- ???</t>
  </si>
  <si>
    <t>Transit Provider Contact Person:</t>
  </si>
  <si>
    <t>Applicant Information Sheet</t>
  </si>
  <si>
    <t>Designated Transit Provider Letter</t>
  </si>
  <si>
    <t>Enter Date of Application</t>
  </si>
  <si>
    <t>Select Types of Routes Transit Provider Operates</t>
  </si>
  <si>
    <t>Enter Proper Budget Line Amounts in Whole Numbers</t>
  </si>
  <si>
    <t>Enter Farebox Amount in Whole Number</t>
  </si>
  <si>
    <t>Enter Advertising Revenue Amount in Whole Number</t>
  </si>
  <si>
    <t>For Contracts - Next to the Agency Name, Enter the Yearly Contract Amount in Whole Numbers</t>
  </si>
  <si>
    <t xml:space="preserve">Enter Variable Resources Indicated in Yellow Cells - </t>
  </si>
  <si>
    <t>Once all Items are in Proper Order of Checklist, then Insert Page Numbers.</t>
  </si>
  <si>
    <r>
      <t xml:space="preserve">Total Number of Project Vehicles </t>
    </r>
    <r>
      <rPr>
        <b/>
        <i/>
        <sz val="11"/>
        <rFont val="Calibri"/>
        <family val="2"/>
        <scheme val="minor"/>
      </rPr>
      <t>(Number only)</t>
    </r>
    <r>
      <rPr>
        <b/>
        <sz val="11"/>
        <rFont val="Calibri"/>
        <family val="2"/>
        <scheme val="minor"/>
      </rPr>
      <t>:</t>
    </r>
  </si>
  <si>
    <r>
      <t xml:space="preserve">Number of Back-up Vehicles within the Number Above </t>
    </r>
    <r>
      <rPr>
        <b/>
        <i/>
        <sz val="11"/>
        <rFont val="Calibri"/>
        <family val="2"/>
        <scheme val="minor"/>
      </rPr>
      <t>(Number Only)</t>
    </r>
    <r>
      <rPr>
        <b/>
        <sz val="11"/>
        <rFont val="Calibri"/>
        <family val="2"/>
        <scheme val="minor"/>
      </rPr>
      <t>:</t>
    </r>
  </si>
  <si>
    <t>Vehicle Type 
Price ranges are estimates and subject to change. Prices include mobility device stations only. Other options are not included.</t>
  </si>
  <si>
    <t>Number of Mobility Device Stations Per Vehicle</t>
  </si>
  <si>
    <t>Transit Van (Rear or Side Load)</t>
  </si>
  <si>
    <t>Support Equip. (Insert Description)</t>
  </si>
  <si>
    <t>5311 Applicant Information Sheet</t>
  </si>
  <si>
    <t>(Total budget amounts should match budget sheets.)</t>
  </si>
  <si>
    <t>List only FTA Funded Vehicles that ALDOT Holds Title to.</t>
  </si>
  <si>
    <t># M/D Stations</t>
  </si>
  <si>
    <t># M/D Stations = # Mobility Device Stations</t>
  </si>
  <si>
    <t>(a) Provide directory of local Transportation Steering Committee</t>
  </si>
  <si>
    <t xml:space="preserve">1.  Copy of written procedures addressing complaints (excluding Title VI)    </t>
  </si>
  <si>
    <t xml:space="preserve">   3.   General description of proposed transportation service</t>
  </si>
  <si>
    <t xml:space="preserve">    (a) Grant Coversheet attached</t>
  </si>
  <si>
    <t xml:space="preserve">    (b) Application Checklist correctly completed and attached</t>
  </si>
  <si>
    <t xml:space="preserve">    (c) All Application Checklist questions answered</t>
  </si>
  <si>
    <t xml:space="preserve">    (d) All Application Checklist Items requested are attached and in sequence with question</t>
  </si>
  <si>
    <t>1. Final Document developed should have:</t>
  </si>
  <si>
    <t>3.  Summary or transcript of the public hearing signed by an official of the transit provider</t>
  </si>
  <si>
    <t>Disposal date must be same year or greater than fiscal year of grant</t>
  </si>
  <si>
    <t>All green tabs should automatically total for your agency.  There are other areas which will automatically populate based on information from previous pages.</t>
  </si>
  <si>
    <t>Follow these steps and go in the number order of the tabs when completing.</t>
  </si>
  <si>
    <t>Non-Expendable Inventory (Green Tab)</t>
  </si>
  <si>
    <t>Enter Inventory Data - According to the definition of non-expendable inventory and required headings. ** This has changed from previous years.</t>
  </si>
  <si>
    <t>Most information will Auto-Populate on this Document.</t>
  </si>
  <si>
    <r>
      <t>For Hours:</t>
    </r>
    <r>
      <rPr>
        <b/>
        <sz val="12"/>
        <rFont val="Calibri"/>
        <family val="2"/>
      </rPr>
      <t xml:space="preserve"> Passenger Service Hours from October to last month reported divided by the total number of months for the average then multiplied by 12 for a projected yearly total.</t>
    </r>
  </si>
  <si>
    <r>
      <t>For Miles:</t>
    </r>
    <r>
      <rPr>
        <b/>
        <sz val="12"/>
        <rFont val="Calibri"/>
        <family val="2"/>
      </rPr>
      <t xml:space="preserve"> Passenger Service Miles from October to last month reported divided by the total number of months for the average then multiplied by 12 for a projected yearly total.</t>
    </r>
  </si>
  <si>
    <r>
      <t xml:space="preserve">This is a standardized budget for all agencies to use.  </t>
    </r>
    <r>
      <rPr>
        <b/>
        <u/>
        <sz val="10"/>
        <rFont val="Calibri"/>
        <family val="2"/>
        <scheme val="minor"/>
      </rPr>
      <t>Do not change the descriptions</t>
    </r>
    <r>
      <rPr>
        <b/>
        <sz val="10"/>
        <rFont val="Calibri"/>
        <family val="2"/>
        <scheme val="minor"/>
      </rPr>
      <t>. Please insert your amount to the closest description you can find.  If you have any questions contact your Regional Manager.</t>
    </r>
  </si>
  <si>
    <t>Round numbers to whole numbers.  Do not include cents.</t>
  </si>
  <si>
    <r>
      <t xml:space="preserve">This is a standardized budget for all agencies to use.  </t>
    </r>
    <r>
      <rPr>
        <b/>
        <u/>
        <sz val="10"/>
        <rFont val="Arial"/>
        <family val="2"/>
      </rPr>
      <t>Do not change the descriptions.</t>
    </r>
    <r>
      <rPr>
        <b/>
        <sz val="10"/>
        <rFont val="Arial"/>
        <family val="2"/>
      </rPr>
      <t xml:space="preserve"> Please insert your amount to the closest description you can find.  If you have any questions contact your Regional Manager.</t>
    </r>
  </si>
  <si>
    <t>Round numbers to whole numbers.  Do  not include cents.</t>
  </si>
  <si>
    <t>(ii) Documentation certifying compliance with crossing state lines, if applicable</t>
  </si>
  <si>
    <r>
      <t>(a)</t>
    </r>
    <r>
      <rPr>
        <sz val="7"/>
        <rFont val="Times New Roman"/>
        <family val="1"/>
      </rPr>
      <t xml:space="preserve">    </t>
    </r>
    <r>
      <rPr>
        <sz val="11"/>
        <rFont val="Calibri"/>
        <family val="2"/>
      </rPr>
      <t>Service area population</t>
    </r>
  </si>
  <si>
    <r>
      <t>(b)</t>
    </r>
    <r>
      <rPr>
        <sz val="7"/>
        <rFont val="Times New Roman"/>
        <family val="1"/>
      </rPr>
      <t xml:space="preserve">   </t>
    </r>
    <r>
      <rPr>
        <sz val="11"/>
        <rFont val="Calibri"/>
        <family val="2"/>
      </rPr>
      <t>Service area square miles</t>
    </r>
  </si>
  <si>
    <r>
      <t>(c)</t>
    </r>
    <r>
      <rPr>
        <sz val="7"/>
        <rFont val="Times New Roman"/>
        <family val="1"/>
      </rPr>
      <t xml:space="preserve">    </t>
    </r>
    <r>
      <rPr>
        <sz val="11"/>
        <rFont val="Calibri"/>
        <family val="2"/>
      </rPr>
      <t>System start-up date</t>
    </r>
  </si>
  <si>
    <r>
      <t>(d)</t>
    </r>
    <r>
      <rPr>
        <sz val="7"/>
        <rFont val="Times New Roman"/>
        <family val="1"/>
      </rPr>
      <t xml:space="preserve">   </t>
    </r>
    <r>
      <rPr>
        <sz val="11"/>
        <rFont val="Calibri"/>
        <family val="2"/>
      </rPr>
      <t>Brief history of system</t>
    </r>
  </si>
  <si>
    <r>
      <t>(e)</t>
    </r>
    <r>
      <rPr>
        <sz val="7"/>
        <rFont val="Times New Roman"/>
        <family val="1"/>
      </rPr>
      <t xml:space="preserve">    </t>
    </r>
    <r>
      <rPr>
        <sz val="11"/>
        <rFont val="Calibri"/>
        <family val="2"/>
      </rPr>
      <t>Mission statement</t>
    </r>
  </si>
  <si>
    <t>(f)  Current year goals and objectives</t>
  </si>
  <si>
    <t>(a) Organization chart(s)</t>
  </si>
  <si>
    <t>(a) Projected marketing budget</t>
  </si>
  <si>
    <t>(a)  Eligible users of service</t>
  </si>
  <si>
    <t>(c) Planned system changes for next year</t>
  </si>
  <si>
    <t>(b) Service changes from previous year</t>
  </si>
  <si>
    <t>(d) General description of proposed services to be provided outside of service area</t>
  </si>
  <si>
    <t>(e) Specific route information and highlighted map (8½ʺ x 11“) of service area(s)</t>
  </si>
  <si>
    <t>This application has a standardized budget for all agencies to use.  Please insert your amount to the closest description you can find.  If you have any questions contact your Regional Manager.</t>
  </si>
  <si>
    <t>Budget Line Descriptions are Standardized - Do not adjust</t>
  </si>
  <si>
    <t>*No instructions or other items not listed on the checklist should be submitted within final application document.</t>
  </si>
  <si>
    <t xml:space="preserve">    (f) Follow grant application submission process as indicated in instructions.</t>
  </si>
  <si>
    <t xml:space="preserve">5311 Grant </t>
  </si>
  <si>
    <t>5311 Grant Funding Summary</t>
  </si>
  <si>
    <t xml:space="preserve">5311 Grant Project Budget Worksheets, if applying </t>
  </si>
  <si>
    <t>5311 Grant Application Letter</t>
  </si>
  <si>
    <t>5311 Grant Local Matching Funds Resolution</t>
  </si>
  <si>
    <t>5311 Grant Authorizing Resolution</t>
  </si>
  <si>
    <t>PREVENTATIVE MAINTENANCE TOTAL</t>
  </si>
  <si>
    <t>Should match Preventative Maintenance Budget Total</t>
  </si>
  <si>
    <t>(Operations, Preventative Maint. &amp; Administration)</t>
  </si>
  <si>
    <t>Mini Van - (Rear Ramp)</t>
  </si>
  <si>
    <t>Mini Van - (Side Ramp)</t>
  </si>
  <si>
    <t>Transit Van</t>
  </si>
  <si>
    <t>HAP 1</t>
  </si>
  <si>
    <t>HAP 2</t>
  </si>
  <si>
    <t>Complete the areas in yellow then remove yellow fill before placing in grant</t>
  </si>
  <si>
    <t>Passenger Service Hours</t>
  </si>
  <si>
    <t>Passenger Service Miles</t>
  </si>
  <si>
    <t>October</t>
  </si>
  <si>
    <t>November</t>
  </si>
  <si>
    <t>December</t>
  </si>
  <si>
    <t>January</t>
  </si>
  <si>
    <t>February</t>
  </si>
  <si>
    <t>March</t>
  </si>
  <si>
    <t>April</t>
  </si>
  <si>
    <t>May</t>
  </si>
  <si>
    <t>June</t>
  </si>
  <si>
    <t>July</t>
  </si>
  <si>
    <t>August</t>
  </si>
  <si>
    <t>September</t>
  </si>
  <si>
    <t>Average</t>
  </si>
  <si>
    <t>Projected Year to date Resource Variable</t>
  </si>
  <si>
    <t>Blue indicates what information is needed for Cost Allocation Matrix.</t>
  </si>
  <si>
    <t xml:space="preserve">Resource Variable Calculator Worksheet for Cost Allocation Matrix </t>
  </si>
  <si>
    <t>Resource Variable Calculator Worksheet for Cost Allocation Matrix  (Green Tab)</t>
  </si>
  <si>
    <t>Current Escrow Account Balance</t>
  </si>
  <si>
    <t>As of (Date)</t>
  </si>
  <si>
    <t>#</t>
  </si>
  <si>
    <t>VIN#</t>
  </si>
  <si>
    <t>Average Mileage per year</t>
  </si>
  <si>
    <t>5. Transit Program Fleet Analysis</t>
  </si>
  <si>
    <t>Transit Program Fleet Analysis</t>
  </si>
  <si>
    <t>Expense Ratio:</t>
  </si>
  <si>
    <t>Preventative Maint:</t>
  </si>
  <si>
    <t>Operations/Prev. Maint:</t>
  </si>
  <si>
    <t>Agency must add the Resource Variables to this spreadsheet to calculate to the Cost Allocation Matrix.  This is a workbook to assist with calculation of amounts and is not to be included in the Grant Package.</t>
  </si>
  <si>
    <t>Directions on how to copy and paste information into the Blank Word Grant Package.</t>
  </si>
  <si>
    <t>Select Copy.</t>
  </si>
  <si>
    <t>Open Word document to the page which you wish to paste the information.</t>
  </si>
  <si>
    <t>Place curser to where you would like to place the information.</t>
  </si>
  <si>
    <t>Select Paste.</t>
  </si>
  <si>
    <t>If document is too large follow these steps to fit to page.</t>
  </si>
  <si>
    <t>Select this box on the top left side.</t>
  </si>
  <si>
    <t>Select Layout</t>
  </si>
  <si>
    <t>Select Autofit</t>
  </si>
  <si>
    <t>Select Autofit Contents</t>
  </si>
  <si>
    <t>This should fit the information however if it doesn't you can utilize the square on the bottom right to move and adjust information further.</t>
  </si>
  <si>
    <t>Select Square and hold and drag as needed.</t>
  </si>
  <si>
    <t>hereby commits the amount of:</t>
  </si>
  <si>
    <t xml:space="preserve"> as  local non-federal match for</t>
  </si>
  <si>
    <t>Enter Transit Provider Profile/Contact Information</t>
  </si>
  <si>
    <t>Enter SAM.gov Unique Entity Identifier Number</t>
  </si>
  <si>
    <t>Enter any Name of Subcontractor(s), if Applicable</t>
  </si>
  <si>
    <t>Enter Designated Transit Provider Name and Address(s)</t>
  </si>
  <si>
    <t>Enter Legal Name of Applicant (City, Commission, etc.) and Address(s)</t>
  </si>
  <si>
    <t>Enter Area {County(ies) or City(ies)} and Congressional District to be Served by the Project</t>
  </si>
  <si>
    <t>Enter Service Area Population and Square Miles (Numbers Only)</t>
  </si>
  <si>
    <t>Enter Hours and Days of Operation</t>
  </si>
  <si>
    <t>Enter Number of Back-up Vehicles Within the Number Above (Number Only)</t>
  </si>
  <si>
    <t xml:space="preserve">RPT- </t>
  </si>
  <si>
    <t>Enter Project County (If not listed)</t>
  </si>
  <si>
    <t>Enter Applicant RPT Number (If not listed)</t>
  </si>
  <si>
    <t>Enter Applicant Name (If not listed)</t>
  </si>
  <si>
    <t>Enter Quantity of Each Vehicle Requesting</t>
  </si>
  <si>
    <t>Overall Total Number of Vehicles Requesting will Populate</t>
  </si>
  <si>
    <t>Overall Total Cost will Auto-Populate Based on Number Entered</t>
  </si>
  <si>
    <t>Enter Description and Cost of Non-Vehicle Capital Purchases</t>
  </si>
  <si>
    <t xml:space="preserve">Enter Description and cost of Planning Purchases </t>
  </si>
  <si>
    <t>For Contracts - Enter Agency Name you are Contracted with.  If you have None, Remove the "Insert Agency Name" and Type None.</t>
  </si>
  <si>
    <t>Total Amount for Vehicle(s) Requested will Auto-Populate (Doublecheck amount)</t>
  </si>
  <si>
    <t>Budget Line Descriptions are Standardized - Do not Adjust</t>
  </si>
  <si>
    <t>Enter Vehicle Data According to Headings (Should match information listed in TMS)</t>
  </si>
  <si>
    <t>Enter Vehicle Data According to Headings (If not listed) and Enter any Missing Information</t>
  </si>
  <si>
    <t>Highlight information in the Excel document that needs to be copied to the Word document.</t>
  </si>
  <si>
    <t>List County/City</t>
  </si>
  <si>
    <t>for Operations</t>
  </si>
  <si>
    <t>for Administration</t>
  </si>
  <si>
    <t>for Capital</t>
  </si>
  <si>
    <t>for Planning</t>
  </si>
  <si>
    <r>
      <rPr>
        <b/>
        <sz val="10"/>
        <rFont val="Calibri"/>
        <family val="2"/>
        <scheme val="minor"/>
      </rPr>
      <t xml:space="preserve">Note: </t>
    </r>
    <r>
      <rPr>
        <sz val="10"/>
        <rFont val="Calibri"/>
        <family val="2"/>
        <scheme val="minor"/>
      </rPr>
      <t xml:space="preserve">
</t>
    </r>
    <r>
      <rPr>
        <sz val="10"/>
        <rFont val="Webdings"/>
        <family val="1"/>
        <charset val="2"/>
      </rPr>
      <t>4</t>
    </r>
    <r>
      <rPr>
        <sz val="10"/>
        <rFont val="Calibri"/>
        <family val="2"/>
        <scheme val="minor"/>
      </rPr>
      <t xml:space="preserve">All dispatch/scheduling software new purchases, including initial year's annual maintenance, should be listed in non-vehicle capital budget. 
</t>
    </r>
    <r>
      <rPr>
        <sz val="10"/>
        <rFont val="Webdings"/>
        <family val="1"/>
        <charset val="2"/>
      </rPr>
      <t>4</t>
    </r>
    <r>
      <rPr>
        <sz val="10"/>
        <rFont val="Calibri"/>
        <family val="2"/>
        <scheme val="minor"/>
      </rPr>
      <t xml:space="preserve">All dispatch/scheduling software annual maintenance after initial year's purchase should be listed as software in administration budget.
</t>
    </r>
    <r>
      <rPr>
        <sz val="10"/>
        <rFont val="Webdings"/>
        <family val="1"/>
        <charset val="2"/>
      </rPr>
      <t>4</t>
    </r>
    <r>
      <rPr>
        <sz val="10"/>
        <rFont val="Calibri"/>
        <family val="2"/>
        <scheme val="minor"/>
      </rPr>
      <t xml:space="preserve">Any sole source purchase request (if applicable) shall have supporting documentation included with the Section 5311 Application.  Sole source procurement must be approved by ALDOT in advance of the execution of any contracts and/or securement of services or the agency will be responsible for all expenses associated with the sole source purchase.
</t>
    </r>
    <r>
      <rPr>
        <sz val="10"/>
        <rFont val="Wingdings 3"/>
        <family val="1"/>
        <charset val="2"/>
      </rPr>
      <t>}</t>
    </r>
    <r>
      <rPr>
        <sz val="10"/>
        <rFont val="Calibri"/>
        <family val="2"/>
        <scheme val="minor"/>
      </rPr>
      <t xml:space="preserve">A purchase of an item having a useful life of more than one year and an acquisition cost of $5,000 or more should be listed in non-vehicle capital budget.
</t>
    </r>
    <r>
      <rPr>
        <sz val="10"/>
        <rFont val="Wingdings 3"/>
        <family val="1"/>
        <charset val="2"/>
      </rPr>
      <t>}</t>
    </r>
    <r>
      <rPr>
        <sz val="10"/>
        <rFont val="Calibri"/>
        <family val="2"/>
        <scheme val="minor"/>
      </rPr>
      <t>Preventative Maintenance 5311 funding is only available for 5311 federally funded vehicles which ALDOT is lienholder on.  Locally owned vehicles don't qualify for this funding.</t>
    </r>
  </si>
  <si>
    <t>Applicant will need to ensure total amount is equal to the total contract amount.  This cell will be green if it balances.</t>
  </si>
  <si>
    <t>Indicate N/A in box if applicant does not have an Escrow Account.</t>
  </si>
  <si>
    <t>Calculations are based on FY:</t>
  </si>
  <si>
    <t>Estimated date taken out of revenue service must be the same or greater year than fiscal year of grant.</t>
  </si>
  <si>
    <t>Insert data by month in yellow areas as needed and ensure information matches the Quarterly Management Report(s)</t>
  </si>
  <si>
    <t>The information must be entered by month, or the calculation will not be accurate.</t>
  </si>
  <si>
    <t>The Resource Variables are calculated from the Quarterly Management Report(s).</t>
  </si>
  <si>
    <t>Always copy and paste.  Never drop and drag information.</t>
  </si>
  <si>
    <t>Blue tabs should automatically populate for your agency; however, it is the agency's responsibility to review all numbers and ensure they are correct throughout this template.</t>
  </si>
  <si>
    <t>CAGE / NCAGE Number:</t>
  </si>
  <si>
    <t>List None or Name</t>
  </si>
  <si>
    <t>SAMS.gov Registration 
Unique Entity Identifier Number:</t>
  </si>
  <si>
    <t>5311 VEHICLE REQUEST BUDGET FORM</t>
  </si>
  <si>
    <t>Years Old</t>
  </si>
  <si>
    <t>Amounts should correspond to source funding sheets and budget sheets for 5311 funding.
(Row 5:  A. Federal Funds + B. Local Funds, + C. Contract Revenue + D. Advertising/Other Revenue + E. Farebox = F. Total) &amp; 
(For all columns:  1. Operating + 2. Administration + 3. Capital + 4. Planning = 5. Total)</t>
  </si>
  <si>
    <t>No HAP</t>
  </si>
  <si>
    <t>Georgia DOAS Bid Option*</t>
  </si>
  <si>
    <t>Enter Vehicle Description from VVS.</t>
  </si>
  <si>
    <t xml:space="preserve">If agency wishes to order more than 2 types of vehicles from the Georgia DOAS Bid, Contact your Regional Manager for customized Vehicle Request Form.  </t>
  </si>
  <si>
    <r>
      <t xml:space="preserve">Note: All vehicle capital requests will be evaluated by ALDOT. The number and types of vehicles awarded are contingent upon available funding.   </t>
    </r>
    <r>
      <rPr>
        <b/>
        <u/>
        <sz val="10"/>
        <rFont val="Calibri"/>
        <family val="2"/>
      </rPr>
      <t>Replacement</t>
    </r>
    <r>
      <rPr>
        <b/>
        <sz val="10"/>
        <rFont val="Calibri"/>
        <family val="2"/>
      </rPr>
      <t xml:space="preserve"> – an applicant requesting to replace vehicles funded through ALDOT.  </t>
    </r>
    <r>
      <rPr>
        <b/>
        <u/>
        <sz val="10"/>
        <rFont val="Calibri"/>
        <family val="2"/>
      </rPr>
      <t>Expansion</t>
    </r>
    <r>
      <rPr>
        <b/>
        <sz val="10"/>
        <rFont val="Calibri"/>
        <family val="2"/>
      </rPr>
      <t xml:space="preserve"> – an applicant currently has vehicles funded by ALDOT and desires to purchase new vehicles to meet service needs.  </t>
    </r>
    <r>
      <rPr>
        <b/>
        <u/>
        <sz val="10"/>
        <rFont val="Calibri"/>
        <family val="2"/>
      </rPr>
      <t xml:space="preserve">New Service </t>
    </r>
    <r>
      <rPr>
        <b/>
        <sz val="10"/>
        <rFont val="Calibri"/>
        <family val="2"/>
      </rPr>
      <t>– an applicant that has not purchased vehicles through ALDOT.</t>
    </r>
  </si>
  <si>
    <r>
      <rPr>
        <b/>
        <i/>
        <u/>
        <sz val="10"/>
        <rFont val="Calibri"/>
        <family val="2"/>
        <scheme val="minor"/>
      </rPr>
      <t>If Ordering Expansion Vehicles</t>
    </r>
    <r>
      <rPr>
        <b/>
        <sz val="10"/>
        <rFont val="Calibri"/>
        <family val="2"/>
        <scheme val="minor"/>
      </rPr>
      <t xml:space="preserve">, please explain Expansion Vehicle needs: </t>
    </r>
  </si>
  <si>
    <t>3.  Section 5311 Vehicle Request Budget Form</t>
  </si>
  <si>
    <t xml:space="preserve">       (a) Georgia DOAS Bid Vehicle Vendor Sheet (VVS), if applicable</t>
  </si>
  <si>
    <t>Enter price on the next line below.</t>
  </si>
  <si>
    <t>Mobility Management</t>
  </si>
  <si>
    <r>
      <t xml:space="preserve">Some vehicles are currently pending contract renewal. </t>
    </r>
    <r>
      <rPr>
        <b/>
        <i/>
        <sz val="11"/>
        <color rgb="FFC00000"/>
        <rFont val="Calibri"/>
        <family val="2"/>
      </rPr>
      <t xml:space="preserve">  
*</t>
    </r>
    <r>
      <rPr>
        <b/>
        <i/>
        <u/>
        <sz val="11"/>
        <color rgb="FFC00000"/>
        <rFont val="Calibri"/>
        <family val="2"/>
      </rPr>
      <t>All Georgia DOAS Bid vehicle requests must include the Vehicle Vendor Sheet (VVS) from Model 1.  See next page for details.</t>
    </r>
  </si>
  <si>
    <t>Application Checklist</t>
  </si>
  <si>
    <t>Application Deadline:  ?????</t>
  </si>
  <si>
    <t>(b) Provide schedule of Transportation Steering Committee meetings</t>
  </si>
  <si>
    <t>5.  Indirect Cost Rate Proposal, if applicable</t>
  </si>
  <si>
    <t>6.  In-Kind Rate Proposal, if applicable</t>
  </si>
  <si>
    <t>List Date</t>
  </si>
  <si>
    <t>List Applicant Name</t>
  </si>
  <si>
    <t>List Transit Provider Name</t>
  </si>
  <si>
    <t>List Transit Provider Contact Person</t>
  </si>
  <si>
    <t>Each month must have an amount to calculate properly. If you don't have the information by month then take the quarterly amount reported and divide by 3 and then place that amount in each month of that quarter.</t>
  </si>
  <si>
    <t>IMPORTANT TIPS:</t>
  </si>
  <si>
    <t>All applicants will complete this form. If no vehicles are requested, Indicate N/A under Intended Use.</t>
  </si>
  <si>
    <t>Complete green tabs first in chronological order of 1-11. Do not complete out of order due to the automatic formulas will be affected.
Green tab 12 should be completed last once everything else is completed and complied.</t>
  </si>
  <si>
    <r>
      <t xml:space="preserve">Enter Total Number of Project Vehicles which ALDOT Holds Title to (Number only). Should Match Vehicle Inventory Form </t>
    </r>
    <r>
      <rPr>
        <b/>
        <sz val="12"/>
        <rFont val="Arial"/>
        <family val="2"/>
      </rPr>
      <t>and what is listed in TMS</t>
    </r>
  </si>
  <si>
    <t xml:space="preserve">Round numbers to whole numbers.  Do not include cents. </t>
  </si>
  <si>
    <t>If applicant desires to apply contract revenue to Administration, Capital or Planning, then you will manually adjust each area including Operations.</t>
  </si>
  <si>
    <t>(i) Support documentation/concurrencelLetter, if applicable</t>
  </si>
  <si>
    <t>Application must be submitted in the order listed on checklist, and
all pages are to be in sequence and consecutively numbered in whole numbers including support documents.</t>
  </si>
  <si>
    <t>5311 Cost Allocation and Vehicle Depreciation Schedule</t>
  </si>
  <si>
    <t xml:space="preserve">    (e) Final document pages are consecutively numbered in whole numbers and in sequence of      checklist including support documents.</t>
  </si>
  <si>
    <t>Name of Subcontractor(s):</t>
  </si>
  <si>
    <r>
      <rPr>
        <b/>
        <u/>
        <sz val="14"/>
        <rFont val="Calibri"/>
        <family val="2"/>
        <scheme val="minor"/>
      </rPr>
      <t>ALDOT</t>
    </r>
    <r>
      <rPr>
        <u/>
        <sz val="14"/>
        <rFont val="Calibri"/>
        <family val="2"/>
        <scheme val="minor"/>
      </rPr>
      <t xml:space="preserve"> </t>
    </r>
    <r>
      <rPr>
        <b/>
        <u/>
        <sz val="14"/>
        <rFont val="Calibri"/>
        <family val="2"/>
        <scheme val="minor"/>
      </rPr>
      <t xml:space="preserve">Transit Program Vehicle Profile Sheet </t>
    </r>
    <r>
      <rPr>
        <b/>
        <u/>
        <sz val="12"/>
        <rFont val="Calibri"/>
        <family val="2"/>
        <scheme val="minor"/>
      </rPr>
      <t xml:space="preserve">
</t>
    </r>
    <r>
      <rPr>
        <b/>
        <i/>
        <sz val="12"/>
        <color theme="4"/>
        <rFont val="Calibri"/>
        <family val="2"/>
        <scheme val="minor"/>
      </rPr>
      <t>List only FTA Funded Vehicles that ALDOT Holds Title to.</t>
    </r>
  </si>
  <si>
    <r>
      <t xml:space="preserve">List all vehicles to be replaced with FTA funding in this application. </t>
    </r>
    <r>
      <rPr>
        <b/>
        <i/>
        <sz val="10"/>
        <color theme="4"/>
        <rFont val="Calibri"/>
        <family val="2"/>
        <scheme val="minor"/>
      </rPr>
      <t xml:space="preserve">List only FTA funded vehicles. </t>
    </r>
    <r>
      <rPr>
        <b/>
        <sz val="10"/>
        <color theme="4"/>
        <rFont val="Calibri"/>
        <family val="2"/>
        <scheme val="minor"/>
      </rPr>
      <t xml:space="preserve">
If you are not ordering vehicles in this application insert N/A under Make/Model.</t>
    </r>
  </si>
  <si>
    <t>Depreciation amounts should equal on Chart of Accounts, Cost Allocation Matrix and Vehicle Depreciation Schedule.  All vehicles on inventory form should be shown on this form, some will have a zero value if they have depreciated completely.</t>
  </si>
  <si>
    <t>Make sure not to delete the Grant Total Depreciation row.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</si>
</sst>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409]h:mm\ AM/PM;@"/>
    <numFmt numFmtId="167" formatCode="h:mm;@"/>
    <numFmt numFmtId="168" formatCode="#."/>
    <numFmt numFmtId="169" formatCode="_(* #,##0_);_(* \(#,##0\);_(* &quot;-&quot;??_);_(@_)"/>
  </numFmts>
  <fonts count="10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name val="Calibri"/>
      <family val="2"/>
      <scheme val="minor"/>
    </font>
    <font>
      <sz val="10"/>
      <name val="Calibri"/>
      <family val="2"/>
      <scheme val="minor"/>
    </font>
    <font>
      <b/>
      <sz val="12"/>
      <name val="Calibri"/>
      <family val="2"/>
      <scheme val="minor"/>
    </font>
    <font>
      <sz val="12"/>
      <name val="Calibri"/>
      <family val="2"/>
      <scheme val="minor"/>
    </font>
    <font>
      <u/>
      <sz val="12"/>
      <name val="Calibri"/>
      <family val="2"/>
      <scheme val="minor"/>
    </font>
    <font>
      <sz val="11"/>
      <name val="Calibri"/>
      <family val="2"/>
      <scheme val="minor"/>
    </font>
    <font>
      <b/>
      <sz val="14"/>
      <name val="Calibri"/>
      <family val="2"/>
    </font>
    <font>
      <sz val="10"/>
      <name val="Arial"/>
      <family val="2"/>
    </font>
    <font>
      <sz val="11"/>
      <name val="Calibri"/>
      <family val="2"/>
    </font>
    <font>
      <sz val="12"/>
      <name val="Calibri"/>
      <family val="2"/>
    </font>
    <font>
      <u/>
      <sz val="12"/>
      <name val="Calibri"/>
      <family val="2"/>
    </font>
    <font>
      <b/>
      <sz val="12"/>
      <name val="Calibri"/>
      <family val="2"/>
    </font>
    <font>
      <b/>
      <sz val="12"/>
      <color rgb="FF000000"/>
      <name val="Calibri"/>
      <family val="2"/>
    </font>
    <font>
      <b/>
      <sz val="10"/>
      <name val="Arial"/>
      <family val="2"/>
    </font>
    <font>
      <b/>
      <u/>
      <sz val="12"/>
      <name val="Calibri"/>
      <family val="2"/>
      <scheme val="minor"/>
    </font>
    <font>
      <b/>
      <sz val="10"/>
      <name val="Calibri"/>
      <family val="2"/>
      <scheme val="minor"/>
    </font>
    <font>
      <b/>
      <sz val="12"/>
      <name val="Arial"/>
      <family val="2"/>
    </font>
    <font>
      <b/>
      <sz val="11"/>
      <name val="Calibri"/>
      <family val="2"/>
    </font>
    <font>
      <b/>
      <u/>
      <sz val="12"/>
      <name val="Arial"/>
      <family val="2"/>
    </font>
    <font>
      <sz val="11"/>
      <name val="Arial"/>
      <family val="2"/>
    </font>
    <font>
      <b/>
      <u/>
      <sz val="11"/>
      <name val="Calibri"/>
      <family val="2"/>
      <scheme val="minor"/>
    </font>
    <font>
      <b/>
      <sz val="16"/>
      <name val="Calibri"/>
      <family val="2"/>
    </font>
    <font>
      <b/>
      <sz val="12"/>
      <color rgb="FF4472C4"/>
      <name val="Calibri"/>
      <family val="2"/>
    </font>
    <font>
      <b/>
      <sz val="11"/>
      <color rgb="FF4472C4"/>
      <name val="Calibri"/>
      <family val="2"/>
    </font>
    <font>
      <b/>
      <sz val="16"/>
      <name val="Calibri"/>
      <family val="2"/>
      <scheme val="minor"/>
    </font>
    <font>
      <i/>
      <sz val="11"/>
      <name val="Calibri"/>
      <family val="2"/>
    </font>
    <font>
      <sz val="12"/>
      <name val="Arial"/>
      <family val="2"/>
    </font>
    <font>
      <sz val="10"/>
      <name val="Arial"/>
      <family val="2"/>
    </font>
    <font>
      <b/>
      <sz val="11"/>
      <name val="Calibri"/>
      <family val="2"/>
      <scheme val="minor"/>
    </font>
    <font>
      <b/>
      <sz val="16"/>
      <color theme="1"/>
      <name val="Calibri"/>
      <family val="2"/>
    </font>
    <font>
      <b/>
      <sz val="12"/>
      <color theme="1"/>
      <name val="Calibri"/>
      <family val="2"/>
    </font>
    <font>
      <b/>
      <u/>
      <sz val="12"/>
      <color theme="1"/>
      <name val="Calibri"/>
      <family val="2"/>
    </font>
    <font>
      <sz val="8"/>
      <name val="Calibri"/>
      <family val="2"/>
      <scheme val="minor"/>
    </font>
    <font>
      <sz val="8"/>
      <color theme="1"/>
      <name val="Calibri"/>
      <family val="2"/>
      <scheme val="minor"/>
    </font>
    <font>
      <b/>
      <sz val="11"/>
      <color theme="1"/>
      <name val="Calibri"/>
      <family val="2"/>
    </font>
    <font>
      <sz val="7"/>
      <name val="Times New Roman"/>
      <family val="1"/>
    </font>
    <font>
      <b/>
      <i/>
      <sz val="11"/>
      <name val="Calibri"/>
      <family val="2"/>
    </font>
    <font>
      <b/>
      <sz val="11"/>
      <color rgb="FF000000"/>
      <name val="Calibri"/>
      <family val="2"/>
    </font>
    <font>
      <b/>
      <u/>
      <sz val="14"/>
      <name val="Calibri"/>
      <family val="2"/>
    </font>
    <font>
      <b/>
      <sz val="10"/>
      <color rgb="FF000000"/>
      <name val="Calibri"/>
      <family val="2"/>
    </font>
    <font>
      <b/>
      <u/>
      <sz val="14"/>
      <name val="Calibri"/>
      <family val="2"/>
      <scheme val="minor"/>
    </font>
    <font>
      <u/>
      <sz val="14"/>
      <name val="Calibri"/>
      <family val="2"/>
      <scheme val="minor"/>
    </font>
    <font>
      <b/>
      <i/>
      <sz val="12"/>
      <name val="Calibri"/>
      <family val="2"/>
      <scheme val="minor"/>
    </font>
    <font>
      <sz val="10"/>
      <name val="Calibri"/>
      <family val="2"/>
    </font>
    <font>
      <sz val="8"/>
      <name val="Arial"/>
      <family val="2"/>
    </font>
    <font>
      <sz val="10"/>
      <name val="MS Sans Serif"/>
    </font>
    <font>
      <b/>
      <sz val="11"/>
      <name val="Arial"/>
      <family val="2"/>
    </font>
    <font>
      <sz val="11"/>
      <name val="MS Sans Serif"/>
      <family val="2"/>
    </font>
    <font>
      <sz val="10"/>
      <name val="MS Sans Serif"/>
      <family val="2"/>
    </font>
    <font>
      <b/>
      <u/>
      <sz val="11"/>
      <name val="Arial"/>
      <family val="2"/>
    </font>
    <font>
      <i/>
      <sz val="11"/>
      <name val="Arial"/>
      <family val="2"/>
    </font>
    <font>
      <b/>
      <sz val="10"/>
      <name val="MS Sans Serif"/>
    </font>
    <font>
      <b/>
      <sz val="11"/>
      <name val="MS Sans Serif"/>
    </font>
    <font>
      <sz val="11"/>
      <color rgb="FF000000"/>
      <name val="Calibri"/>
      <family val="2"/>
      <scheme val="minor"/>
    </font>
    <font>
      <b/>
      <sz val="11"/>
      <color rgb="FF000000"/>
      <name val="Calibri"/>
      <family val="2"/>
      <scheme val="minor"/>
    </font>
    <font>
      <sz val="10"/>
      <color rgb="FF000000"/>
      <name val="Calibri"/>
      <family val="2"/>
      <scheme val="minor"/>
    </font>
    <font>
      <b/>
      <sz val="12"/>
      <color theme="4"/>
      <name val="Calibri"/>
      <family val="2"/>
      <scheme val="minor"/>
    </font>
    <font>
      <b/>
      <u/>
      <sz val="12"/>
      <name val="Calibri"/>
      <family val="2"/>
    </font>
    <font>
      <i/>
      <sz val="12"/>
      <name val="Calibri"/>
      <family val="2"/>
    </font>
    <font>
      <b/>
      <sz val="11"/>
      <color rgb="FFFF0000"/>
      <name val="Arial"/>
      <family val="2"/>
    </font>
    <font>
      <sz val="10"/>
      <name val="Arial"/>
      <family val="2"/>
    </font>
    <font>
      <b/>
      <u/>
      <sz val="10"/>
      <name val="Calibri"/>
      <family val="2"/>
      <scheme val="minor"/>
    </font>
    <font>
      <b/>
      <u/>
      <sz val="10"/>
      <name val="Arial"/>
      <family val="2"/>
    </font>
    <font>
      <sz val="12"/>
      <color theme="0"/>
      <name val="Calibri"/>
      <family val="2"/>
      <scheme val="minor"/>
    </font>
    <font>
      <b/>
      <sz val="12"/>
      <color theme="0"/>
      <name val="Calibri"/>
      <family val="2"/>
      <scheme val="minor"/>
    </font>
    <font>
      <b/>
      <i/>
      <u/>
      <sz val="10"/>
      <name val="Arial"/>
      <family val="2"/>
    </font>
    <font>
      <sz val="10"/>
      <name val="Webdings"/>
      <family val="1"/>
      <charset val="2"/>
    </font>
    <font>
      <b/>
      <i/>
      <sz val="11"/>
      <name val="Calibri"/>
      <family val="2"/>
      <scheme val="minor"/>
    </font>
    <font>
      <u/>
      <sz val="11"/>
      <name val="Calibri"/>
      <family val="2"/>
    </font>
    <font>
      <b/>
      <u/>
      <sz val="14"/>
      <name val="Arial"/>
      <family val="2"/>
    </font>
    <font>
      <i/>
      <sz val="12"/>
      <name val="Arial"/>
      <family val="2"/>
    </font>
    <font>
      <i/>
      <sz val="10"/>
      <color theme="4"/>
      <name val="Arial"/>
      <family val="2"/>
    </font>
    <font>
      <sz val="10"/>
      <name val="Wingdings 3"/>
      <family val="1"/>
      <charset val="2"/>
    </font>
    <font>
      <sz val="11"/>
      <color theme="0"/>
      <name val="Calibri"/>
      <family val="2"/>
      <scheme val="minor"/>
    </font>
    <font>
      <b/>
      <sz val="8"/>
      <name val="Arial"/>
      <family val="2"/>
    </font>
    <font>
      <sz val="12"/>
      <color theme="1"/>
      <name val="Arial Narrow"/>
      <family val="2"/>
    </font>
    <font>
      <b/>
      <u/>
      <sz val="12"/>
      <color theme="1"/>
      <name val="Calibri"/>
      <family val="2"/>
      <scheme val="minor"/>
    </font>
    <font>
      <b/>
      <u/>
      <sz val="14"/>
      <color theme="1"/>
      <name val="Calibri"/>
      <family val="2"/>
      <scheme val="minor"/>
    </font>
    <font>
      <u/>
      <sz val="10"/>
      <color theme="10"/>
      <name val="Arial"/>
      <family val="2"/>
    </font>
    <font>
      <sz val="14"/>
      <name val="Calibri"/>
      <family val="2"/>
      <scheme val="minor"/>
    </font>
    <font>
      <b/>
      <i/>
      <sz val="10"/>
      <color theme="1"/>
      <name val="Arial"/>
      <family val="2"/>
    </font>
    <font>
      <b/>
      <i/>
      <sz val="10"/>
      <name val="Arial"/>
      <family val="2"/>
    </font>
    <font>
      <b/>
      <i/>
      <sz val="10"/>
      <color theme="1"/>
      <name val="Calibri"/>
      <family val="2"/>
      <scheme val="minor"/>
    </font>
    <font>
      <i/>
      <sz val="11"/>
      <color rgb="FF0070C0"/>
      <name val="Calibri"/>
      <family val="2"/>
      <scheme val="minor"/>
    </font>
    <font>
      <b/>
      <sz val="11"/>
      <color rgb="FFC00000"/>
      <name val="Calibri"/>
      <family val="2"/>
    </font>
    <font>
      <b/>
      <i/>
      <u/>
      <sz val="11"/>
      <color rgb="FFC00000"/>
      <name val="Calibri"/>
      <family val="2"/>
    </font>
    <font>
      <b/>
      <sz val="10"/>
      <color rgb="FFC00000"/>
      <name val="Arial"/>
      <family val="2"/>
    </font>
    <font>
      <b/>
      <i/>
      <sz val="11"/>
      <color rgb="FFC00000"/>
      <name val="Calibri"/>
      <family val="2"/>
    </font>
    <font>
      <b/>
      <sz val="10"/>
      <name val="Calibri"/>
      <family val="2"/>
    </font>
    <font>
      <b/>
      <u/>
      <sz val="10"/>
      <name val="Calibri"/>
      <family val="2"/>
    </font>
    <font>
      <b/>
      <i/>
      <u/>
      <sz val="10"/>
      <name val="Calibri"/>
      <family val="2"/>
      <scheme val="minor"/>
    </font>
    <font>
      <b/>
      <i/>
      <sz val="10"/>
      <name val="Calibri"/>
      <family val="2"/>
    </font>
    <font>
      <b/>
      <i/>
      <sz val="10"/>
      <color theme="4"/>
      <name val="Arial"/>
      <family val="2"/>
    </font>
    <font>
      <b/>
      <i/>
      <sz val="12"/>
      <color theme="4"/>
      <name val="Calibri"/>
      <family val="2"/>
      <scheme val="minor"/>
    </font>
    <font>
      <b/>
      <i/>
      <sz val="11"/>
      <color theme="4"/>
      <name val="Calibri"/>
      <family val="2"/>
    </font>
    <font>
      <b/>
      <sz val="10"/>
      <color theme="4"/>
      <name val="Calibri"/>
      <family val="2"/>
      <scheme val="minor"/>
    </font>
    <font>
      <b/>
      <i/>
      <sz val="10"/>
      <color theme="4"/>
      <name val="Calibri"/>
      <family val="2"/>
      <scheme val="minor"/>
    </font>
    <font>
      <b/>
      <sz val="11"/>
      <color rgb="FF505050"/>
      <name val="Calibri"/>
      <family val="2"/>
      <scheme val="minor"/>
    </font>
    <font>
      <b/>
      <sz val="11"/>
      <color rgb="FFC00000"/>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59999389629810485"/>
        <bgColor indexed="64"/>
      </patternFill>
    </fill>
  </fills>
  <borders count="4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4">
    <xf numFmtId="0" fontId="0" fillId="0" borderId="0"/>
    <xf numFmtId="43" fontId="32" fillId="0" borderId="0" applyFont="0" applyFill="0" applyBorder="0" applyAlignment="0" applyProtection="0"/>
    <xf numFmtId="44" fontId="32" fillId="0" borderId="0" applyFont="0" applyFill="0" applyBorder="0" applyAlignment="0" applyProtection="0"/>
    <xf numFmtId="0" fontId="4" fillId="0" borderId="0"/>
    <xf numFmtId="0" fontId="12" fillId="0" borderId="0"/>
    <xf numFmtId="44" fontId="12" fillId="0" borderId="0" applyFont="0" applyFill="0" applyBorder="0" applyAlignment="0" applyProtection="0"/>
    <xf numFmtId="43" fontId="12" fillId="0" borderId="0" applyFont="0" applyFill="0" applyBorder="0" applyAlignment="0" applyProtection="0"/>
    <xf numFmtId="0" fontId="50" fillId="0" borderId="0"/>
    <xf numFmtId="8" fontId="53" fillId="0" borderId="0" applyFont="0" applyFill="0" applyBorder="0" applyAlignment="0" applyProtection="0"/>
    <xf numFmtId="9" fontId="53" fillId="0" borderId="0" applyFont="0" applyFill="0" applyBorder="0" applyAlignment="0" applyProtection="0"/>
    <xf numFmtId="9" fontId="65" fillId="0" borderId="0" applyFont="0" applyFill="0" applyBorder="0" applyAlignment="0" applyProtection="0"/>
    <xf numFmtId="0" fontId="2" fillId="0" borderId="0"/>
    <xf numFmtId="43" fontId="2" fillId="0" borderId="0" applyFont="0" applyFill="0" applyBorder="0" applyAlignment="0" applyProtection="0"/>
    <xf numFmtId="0" fontId="83" fillId="0" borderId="0" applyNumberFormat="0" applyFill="0" applyBorder="0" applyAlignment="0" applyProtection="0"/>
  </cellStyleXfs>
  <cellXfs count="550">
    <xf numFmtId="0" fontId="0" fillId="0" borderId="0" xfId="0"/>
    <xf numFmtId="0" fontId="6" fillId="0" borderId="0" xfId="0" applyFont="1"/>
    <xf numFmtId="0" fontId="7" fillId="0" borderId="0" xfId="0" applyFont="1" applyAlignment="1">
      <alignment horizont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8" fontId="8" fillId="0" borderId="0" xfId="0" applyNumberFormat="1" applyFont="1" applyAlignment="1">
      <alignment vertical="center"/>
    </xf>
    <xf numFmtId="0" fontId="8" fillId="0" borderId="0" xfId="0" applyFont="1" applyAlignment="1">
      <alignment horizontal="right" vertical="center"/>
    </xf>
    <xf numFmtId="0" fontId="8" fillId="0" borderId="1" xfId="0" applyFont="1" applyBorder="1" applyAlignment="1">
      <alignment vertical="center"/>
    </xf>
    <xf numFmtId="8" fontId="8" fillId="0" borderId="1" xfId="0" applyNumberFormat="1" applyFont="1" applyBorder="1" applyAlignment="1">
      <alignment vertical="center"/>
    </xf>
    <xf numFmtId="0" fontId="7" fillId="0" borderId="0" xfId="0" applyFont="1" applyAlignment="1">
      <alignment vertical="center"/>
    </xf>
    <xf numFmtId="8" fontId="7" fillId="0" borderId="0" xfId="0" applyNumberFormat="1" applyFont="1" applyAlignment="1">
      <alignment vertical="center"/>
    </xf>
    <xf numFmtId="0" fontId="8" fillId="0" borderId="0" xfId="0" applyFont="1" applyAlignment="1">
      <alignment horizontal="left" vertical="center"/>
    </xf>
    <xf numFmtId="8" fontId="8" fillId="0" borderId="1" xfId="0" applyNumberFormat="1" applyFont="1" applyBorder="1"/>
    <xf numFmtId="8" fontId="6" fillId="0" borderId="0" xfId="0" applyNumberFormat="1" applyFont="1"/>
    <xf numFmtId="0" fontId="12" fillId="0" borderId="0" xfId="0" applyFont="1"/>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8" fontId="14" fillId="0" borderId="0" xfId="0" applyNumberFormat="1" applyFont="1" applyAlignment="1">
      <alignment vertical="center"/>
    </xf>
    <xf numFmtId="0" fontId="16" fillId="0" borderId="1" xfId="0" applyFont="1" applyBorder="1" applyAlignment="1">
      <alignment vertical="center"/>
    </xf>
    <xf numFmtId="8" fontId="16" fillId="0" borderId="1" xfId="0" applyNumberFormat="1" applyFont="1" applyBorder="1" applyAlignment="1">
      <alignment vertical="center"/>
    </xf>
    <xf numFmtId="0" fontId="16" fillId="0" borderId="0" xfId="0" applyFont="1" applyAlignment="1">
      <alignment vertical="center"/>
    </xf>
    <xf numFmtId="8" fontId="16" fillId="0" borderId="0" xfId="0" applyNumberFormat="1" applyFont="1" applyAlignment="1">
      <alignment vertical="center"/>
    </xf>
    <xf numFmtId="0" fontId="14" fillId="0" borderId="0" xfId="0" applyFont="1" applyAlignment="1">
      <alignment horizontal="right" vertical="center"/>
    </xf>
    <xf numFmtId="0" fontId="18" fillId="0" borderId="0" xfId="0" applyFont="1"/>
    <xf numFmtId="8" fontId="14" fillId="0" borderId="2" xfId="0" applyNumberFormat="1" applyFont="1" applyBorder="1" applyAlignment="1">
      <alignment vertical="center" wrapText="1"/>
    </xf>
    <xf numFmtId="0" fontId="14" fillId="0" borderId="0" xfId="0" applyFont="1" applyAlignment="1">
      <alignment horizontal="center" vertical="center"/>
    </xf>
    <xf numFmtId="0" fontId="8" fillId="0" borderId="0" xfId="0" applyFont="1" applyAlignment="1">
      <alignment horizontal="left"/>
    </xf>
    <xf numFmtId="0" fontId="19" fillId="0" borderId="0" xfId="0" applyFont="1" applyAlignment="1">
      <alignment vertical="center"/>
    </xf>
    <xf numFmtId="0" fontId="20" fillId="0" borderId="0" xfId="0" applyFont="1"/>
    <xf numFmtId="0" fontId="24" fillId="0" borderId="0" xfId="0" applyFont="1"/>
    <xf numFmtId="0" fontId="25" fillId="0" borderId="0" xfId="0" applyFont="1" applyAlignment="1">
      <alignment horizontal="center" vertical="center"/>
    </xf>
    <xf numFmtId="0" fontId="25" fillId="0" borderId="0" xfId="0" applyFont="1" applyAlignment="1">
      <alignment horizontal="center" wrapText="1"/>
    </xf>
    <xf numFmtId="0" fontId="16" fillId="0" borderId="0" xfId="0" applyFont="1" applyAlignment="1">
      <alignment horizontal="right" vertical="center"/>
    </xf>
    <xf numFmtId="8" fontId="14" fillId="0" borderId="6" xfId="0" applyNumberFormat="1" applyFont="1" applyBorder="1" applyAlignment="1">
      <alignment vertical="center" wrapText="1"/>
    </xf>
    <xf numFmtId="8" fontId="14" fillId="0" borderId="7" xfId="0" applyNumberFormat="1" applyFont="1" applyBorder="1" applyAlignment="1">
      <alignment vertical="center" wrapText="1"/>
    </xf>
    <xf numFmtId="0" fontId="27" fillId="0" borderId="0" xfId="0" applyFont="1" applyAlignment="1">
      <alignment horizontal="center" vertical="center"/>
    </xf>
    <xf numFmtId="0" fontId="27" fillId="0" borderId="0" xfId="0" applyFont="1" applyAlignment="1">
      <alignment horizontal="center" vertical="center" wrapText="1"/>
    </xf>
    <xf numFmtId="0" fontId="7" fillId="0" borderId="0" xfId="0" applyFont="1"/>
    <xf numFmtId="0" fontId="26" fillId="0" borderId="8" xfId="0" applyFont="1" applyBorder="1" applyAlignment="1">
      <alignment vertical="center"/>
    </xf>
    <xf numFmtId="0" fontId="12" fillId="0" borderId="9" xfId="0" applyFont="1" applyBorder="1"/>
    <xf numFmtId="0" fontId="6" fillId="0" borderId="9" xfId="0" applyFont="1" applyBorder="1"/>
    <xf numFmtId="0" fontId="29" fillId="0" borderId="8" xfId="0" applyFont="1" applyBorder="1" applyAlignment="1">
      <alignment vertical="center"/>
    </xf>
    <xf numFmtId="0" fontId="30" fillId="0" borderId="0" xfId="0" applyFont="1" applyAlignment="1">
      <alignment vertical="center"/>
    </xf>
    <xf numFmtId="0" fontId="23" fillId="0" borderId="0" xfId="0" applyFont="1"/>
    <xf numFmtId="0" fontId="31" fillId="0" borderId="0" xfId="0" applyFont="1"/>
    <xf numFmtId="0" fontId="21" fillId="0" borderId="0" xfId="0" applyFont="1"/>
    <xf numFmtId="0" fontId="15" fillId="0" borderId="0" xfId="0" applyFont="1" applyAlignment="1">
      <alignment horizontal="left" vertical="center"/>
    </xf>
    <xf numFmtId="0" fontId="21" fillId="0" borderId="0" xfId="0" applyFont="1" applyAlignment="1">
      <alignment horizontal="left" wrapText="1"/>
    </xf>
    <xf numFmtId="0" fontId="4" fillId="0" borderId="0" xfId="3"/>
    <xf numFmtId="0" fontId="10" fillId="0" borderId="0" xfId="3" applyFont="1"/>
    <xf numFmtId="0" fontId="4" fillId="0" borderId="0" xfId="3" applyAlignment="1">
      <alignment horizontal="center"/>
    </xf>
    <xf numFmtId="0" fontId="37" fillId="0" borderId="0" xfId="3" applyFont="1" applyAlignment="1">
      <alignment vertical="top"/>
    </xf>
    <xf numFmtId="0" fontId="37" fillId="0" borderId="0" xfId="3" applyFont="1"/>
    <xf numFmtId="0" fontId="38" fillId="0" borderId="0" xfId="3" applyFont="1" applyAlignment="1">
      <alignment horizontal="center"/>
    </xf>
    <xf numFmtId="0" fontId="38" fillId="0" borderId="0" xfId="3" applyFont="1"/>
    <xf numFmtId="0" fontId="22" fillId="0" borderId="10" xfId="3" applyFont="1" applyBorder="1" applyAlignment="1">
      <alignment horizontal="center" vertical="center" wrapText="1"/>
    </xf>
    <xf numFmtId="0" fontId="22" fillId="0" borderId="11" xfId="3" applyFont="1" applyBorder="1" applyAlignment="1">
      <alignment horizontal="center" vertical="center" wrapText="1"/>
    </xf>
    <xf numFmtId="0" fontId="39" fillId="0" borderId="11" xfId="3" applyFont="1" applyBorder="1" applyAlignment="1">
      <alignment horizontal="center" vertical="center" wrapText="1"/>
    </xf>
    <xf numFmtId="0" fontId="22" fillId="0" borderId="11" xfId="3" applyFont="1" applyBorder="1" applyAlignment="1">
      <alignment vertical="center" wrapText="1"/>
    </xf>
    <xf numFmtId="0" fontId="39" fillId="0" borderId="12" xfId="3" applyFont="1" applyBorder="1" applyAlignment="1">
      <alignment horizontal="center" vertical="center" wrapText="1"/>
    </xf>
    <xf numFmtId="0" fontId="22" fillId="0" borderId="12" xfId="3" applyFont="1" applyBorder="1" applyAlignment="1">
      <alignment vertical="center" wrapText="1"/>
    </xf>
    <xf numFmtId="0" fontId="39" fillId="0" borderId="10" xfId="3" applyFont="1" applyBorder="1" applyAlignment="1">
      <alignment horizontal="center" vertical="center" wrapText="1"/>
    </xf>
    <xf numFmtId="0" fontId="22" fillId="0" borderId="15" xfId="3" applyFont="1" applyBorder="1" applyAlignment="1">
      <alignment vertical="center" wrapText="1"/>
    </xf>
    <xf numFmtId="0" fontId="39" fillId="0" borderId="16" xfId="3" applyFont="1" applyBorder="1" applyAlignment="1">
      <alignment horizontal="center" vertical="center" wrapText="1"/>
    </xf>
    <xf numFmtId="0" fontId="13" fillId="0" borderId="15" xfId="3" applyFont="1" applyBorder="1" applyAlignment="1">
      <alignment horizontal="justify" vertical="center" wrapText="1"/>
    </xf>
    <xf numFmtId="0" fontId="13" fillId="0" borderId="15" xfId="3" applyFont="1" applyBorder="1" applyAlignment="1">
      <alignment horizontal="left" vertical="center" wrapText="1" indent="4"/>
    </xf>
    <xf numFmtId="0" fontId="13" fillId="0" borderId="15" xfId="3" applyFont="1" applyBorder="1" applyAlignment="1">
      <alignment horizontal="left" vertical="center" wrapText="1"/>
    </xf>
    <xf numFmtId="0" fontId="13" fillId="0" borderId="15" xfId="3" applyFont="1" applyBorder="1" applyAlignment="1">
      <alignment horizontal="left" vertical="center" wrapText="1" indent="6"/>
    </xf>
    <xf numFmtId="0" fontId="13" fillId="0" borderId="15" xfId="3" applyFont="1" applyBorder="1" applyAlignment="1">
      <alignment vertical="top" wrapText="1"/>
    </xf>
    <xf numFmtId="0" fontId="13" fillId="0" borderId="0" xfId="3" applyFont="1" applyAlignment="1">
      <alignment vertical="top"/>
    </xf>
    <xf numFmtId="0" fontId="10" fillId="0" borderId="0" xfId="3" applyFont="1" applyAlignment="1">
      <alignment horizontal="left" vertical="center" indent="4"/>
    </xf>
    <xf numFmtId="0" fontId="13" fillId="0" borderId="0" xfId="3" applyFont="1" applyAlignment="1">
      <alignment horizontal="left" vertical="center"/>
    </xf>
    <xf numFmtId="0" fontId="13" fillId="0" borderId="12" xfId="3" applyFont="1" applyBorder="1" applyAlignment="1">
      <alignment horizontal="left" vertical="center" wrapText="1" indent="7"/>
    </xf>
    <xf numFmtId="0" fontId="39" fillId="0" borderId="13" xfId="3" applyFont="1" applyBorder="1" applyAlignment="1">
      <alignment horizontal="center" vertical="center" wrapText="1"/>
    </xf>
    <xf numFmtId="0" fontId="22" fillId="0" borderId="17" xfId="3" applyFont="1" applyBorder="1" applyAlignment="1">
      <alignment vertical="center" wrapText="1"/>
    </xf>
    <xf numFmtId="0" fontId="39" fillId="0" borderId="14" xfId="3" applyFont="1" applyBorder="1" applyAlignment="1">
      <alignment horizontal="center" vertical="center" wrapText="1"/>
    </xf>
    <xf numFmtId="0" fontId="13" fillId="0" borderId="15" xfId="3" applyFont="1" applyBorder="1" applyAlignment="1">
      <alignment horizontal="left" vertical="center" wrapText="1" indent="1"/>
    </xf>
    <xf numFmtId="0" fontId="13" fillId="0" borderId="12" xfId="3" applyFont="1" applyBorder="1" applyAlignment="1">
      <alignment horizontal="left" vertical="center" wrapText="1" indent="1"/>
    </xf>
    <xf numFmtId="0" fontId="22" fillId="0" borderId="14" xfId="3" applyFont="1" applyBorder="1" applyAlignment="1">
      <alignment vertical="center" wrapText="1"/>
    </xf>
    <xf numFmtId="0" fontId="39" fillId="0" borderId="17" xfId="3" applyFont="1" applyBorder="1" applyAlignment="1">
      <alignment horizontal="center" vertical="center" wrapText="1"/>
    </xf>
    <xf numFmtId="0" fontId="13" fillId="0" borderId="16" xfId="3" applyFont="1" applyBorder="1" applyAlignment="1">
      <alignment horizontal="left" vertical="center" wrapText="1" indent="1"/>
    </xf>
    <xf numFmtId="0" fontId="39" fillId="0" borderId="15" xfId="3" applyFont="1" applyBorder="1" applyAlignment="1">
      <alignment horizontal="center" vertical="center" wrapText="1"/>
    </xf>
    <xf numFmtId="0" fontId="13" fillId="0" borderId="13" xfId="3" applyFont="1" applyBorder="1" applyAlignment="1">
      <alignment horizontal="left" vertical="center" wrapText="1" indent="1"/>
    </xf>
    <xf numFmtId="0" fontId="13" fillId="0" borderId="12" xfId="3" applyFont="1" applyBorder="1" applyAlignment="1">
      <alignment vertical="center" wrapText="1"/>
    </xf>
    <xf numFmtId="0" fontId="22" fillId="0" borderId="0" xfId="3" applyFont="1" applyAlignment="1">
      <alignment vertical="center" wrapText="1"/>
    </xf>
    <xf numFmtId="0" fontId="22" fillId="0" borderId="10" xfId="3" applyFont="1" applyBorder="1" applyAlignment="1">
      <alignment vertical="center" wrapText="1"/>
    </xf>
    <xf numFmtId="0" fontId="13" fillId="0" borderId="0" xfId="3" applyFont="1" applyAlignment="1">
      <alignment horizontal="left" vertical="center" wrapText="1" indent="1"/>
    </xf>
    <xf numFmtId="0" fontId="13" fillId="0" borderId="0" xfId="3" applyFont="1" applyAlignment="1">
      <alignment horizontal="left" vertical="center" wrapText="1" indent="2"/>
    </xf>
    <xf numFmtId="0" fontId="13" fillId="0" borderId="23" xfId="3" applyFont="1" applyBorder="1" applyAlignment="1">
      <alignment horizontal="left" vertical="center" wrapText="1" indent="1"/>
    </xf>
    <xf numFmtId="0" fontId="13" fillId="0" borderId="15" xfId="3" applyFont="1" applyBorder="1" applyAlignment="1">
      <alignment horizontal="left" vertical="center" wrapText="1" indent="2"/>
    </xf>
    <xf numFmtId="0" fontId="41" fillId="0" borderId="12" xfId="3" applyFont="1" applyBorder="1" applyAlignment="1">
      <alignment horizontal="left" vertical="center" wrapText="1"/>
    </xf>
    <xf numFmtId="0" fontId="10" fillId="0" borderId="0" xfId="3" applyFont="1" applyAlignment="1">
      <alignment vertical="top"/>
    </xf>
    <xf numFmtId="0" fontId="14" fillId="0" borderId="0" xfId="0" applyFont="1" applyAlignment="1">
      <alignment vertical="center" wrapText="1"/>
    </xf>
    <xf numFmtId="0" fontId="13" fillId="0" borderId="0" xfId="0" applyFont="1"/>
    <xf numFmtId="0" fontId="8" fillId="0" borderId="0" xfId="0" applyFont="1"/>
    <xf numFmtId="0" fontId="47" fillId="0" borderId="0" xfId="0" applyFont="1" applyAlignment="1">
      <alignment vertical="center"/>
    </xf>
    <xf numFmtId="0" fontId="13" fillId="0" borderId="0" xfId="0" applyFont="1" applyAlignment="1">
      <alignment horizontal="center" vertical="center"/>
    </xf>
    <xf numFmtId="0" fontId="10" fillId="0" borderId="0" xfId="0" applyFont="1" applyAlignment="1">
      <alignment horizontal="center" vertical="center"/>
    </xf>
    <xf numFmtId="0" fontId="7" fillId="0" borderId="2" xfId="0" applyFont="1" applyBorder="1" applyAlignment="1">
      <alignment horizontal="center" vertical="center" wrapText="1"/>
    </xf>
    <xf numFmtId="0" fontId="20" fillId="0" borderId="0" xfId="0" applyFont="1" applyAlignment="1">
      <alignment horizontal="center" vertical="center" wrapText="1"/>
    </xf>
    <xf numFmtId="0" fontId="7" fillId="0" borderId="2" xfId="0" applyFont="1" applyBorder="1" applyAlignment="1">
      <alignment horizontal="center" vertical="center"/>
    </xf>
    <xf numFmtId="0" fontId="20" fillId="2" borderId="10" xfId="0" applyFont="1" applyFill="1" applyBorder="1" applyAlignment="1">
      <alignment horizontal="center" vertical="center" wrapText="1"/>
    </xf>
    <xf numFmtId="0" fontId="16" fillId="0" borderId="0" xfId="0" applyFont="1" applyAlignment="1">
      <alignment horizontal="right"/>
    </xf>
    <xf numFmtId="0" fontId="12" fillId="0" borderId="0" xfId="4"/>
    <xf numFmtId="0" fontId="7" fillId="0" borderId="0" xfId="4" applyFont="1"/>
    <xf numFmtId="0" fontId="41" fillId="0" borderId="4" xfId="4" applyFont="1" applyBorder="1" applyAlignment="1">
      <alignment horizontal="center" vertical="center" wrapText="1"/>
    </xf>
    <xf numFmtId="0" fontId="41" fillId="0" borderId="2" xfId="4" applyFont="1" applyBorder="1" applyAlignment="1">
      <alignment horizontal="center" vertical="center" wrapText="1"/>
    </xf>
    <xf numFmtId="0" fontId="13" fillId="0" borderId="4" xfId="4" applyFont="1" applyBorder="1" applyAlignment="1">
      <alignment horizontal="left" vertical="center" wrapText="1"/>
    </xf>
    <xf numFmtId="0" fontId="48" fillId="0" borderId="2" xfId="4" applyFont="1" applyBorder="1" applyAlignment="1">
      <alignment horizontal="center" vertical="center" wrapText="1"/>
    </xf>
    <xf numFmtId="0" fontId="10" fillId="0" borderId="0" xfId="4" applyFont="1"/>
    <xf numFmtId="0" fontId="5" fillId="0" borderId="0" xfId="4" applyFont="1"/>
    <xf numFmtId="0" fontId="8" fillId="0" borderId="6" xfId="4" applyFont="1" applyBorder="1" applyAlignment="1">
      <alignment horizontal="center"/>
    </xf>
    <xf numFmtId="0" fontId="8" fillId="0" borderId="0" xfId="4" applyFont="1"/>
    <xf numFmtId="8" fontId="10" fillId="0" borderId="0" xfId="4" applyNumberFormat="1" applyFont="1" applyAlignment="1">
      <alignment horizontal="center"/>
    </xf>
    <xf numFmtId="0" fontId="8" fillId="0" borderId="0" xfId="4" applyFont="1" applyAlignment="1">
      <alignment horizontal="left" vertical="center"/>
    </xf>
    <xf numFmtId="0" fontId="12" fillId="0" borderId="0" xfId="4" applyAlignment="1">
      <alignment horizontal="left" vertical="center"/>
    </xf>
    <xf numFmtId="0" fontId="10" fillId="0" borderId="0" xfId="4" applyFont="1" applyAlignment="1">
      <alignment horizontal="left" vertical="center"/>
    </xf>
    <xf numFmtId="0" fontId="7" fillId="0" borderId="7" xfId="4" applyFont="1" applyBorder="1" applyAlignment="1">
      <alignment horizontal="center" vertical="center" wrapText="1"/>
    </xf>
    <xf numFmtId="0" fontId="12" fillId="0" borderId="0" xfId="4" applyAlignment="1">
      <alignment horizontal="center" vertical="center"/>
    </xf>
    <xf numFmtId="0" fontId="12" fillId="0" borderId="6" xfId="4" applyBorder="1" applyAlignment="1">
      <alignment horizontal="center" vertical="center"/>
    </xf>
    <xf numFmtId="0" fontId="12" fillId="0" borderId="2" xfId="4" applyBorder="1" applyAlignment="1">
      <alignment horizontal="center" vertical="center"/>
    </xf>
    <xf numFmtId="0" fontId="47" fillId="0" borderId="0" xfId="4" applyFont="1"/>
    <xf numFmtId="0" fontId="22" fillId="0" borderId="2" xfId="4" applyFont="1" applyBorder="1" applyAlignment="1">
      <alignment horizontal="center" vertical="center" wrapText="1"/>
    </xf>
    <xf numFmtId="0" fontId="12" fillId="0" borderId="0" xfId="4" applyAlignment="1">
      <alignment horizontal="center"/>
    </xf>
    <xf numFmtId="164" fontId="14" fillId="0" borderId="0" xfId="0" applyNumberFormat="1" applyFont="1" applyAlignment="1">
      <alignment vertical="center"/>
    </xf>
    <xf numFmtId="164" fontId="8" fillId="0" borderId="6" xfId="5" applyNumberFormat="1" applyFont="1" applyBorder="1" applyAlignment="1">
      <alignment horizontal="right"/>
    </xf>
    <xf numFmtId="164" fontId="8" fillId="0" borderId="26" xfId="5" applyNumberFormat="1" applyFont="1" applyBorder="1" applyAlignment="1">
      <alignment horizontal="right"/>
    </xf>
    <xf numFmtId="37" fontId="8" fillId="0" borderId="26" xfId="1" applyNumberFormat="1" applyFont="1" applyBorder="1" applyAlignment="1">
      <alignment horizontal="center"/>
    </xf>
    <xf numFmtId="0" fontId="13" fillId="0" borderId="1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2" xfId="0" applyFont="1" applyBorder="1" applyAlignment="1">
      <alignment horizontal="center" vertical="center" wrapText="1"/>
    </xf>
    <xf numFmtId="164" fontId="14" fillId="0" borderId="12" xfId="2" applyNumberFormat="1" applyFont="1" applyBorder="1" applyAlignment="1">
      <alignment horizontal="center" vertical="center" wrapText="1"/>
    </xf>
    <xf numFmtId="0" fontId="31" fillId="0" borderId="0" xfId="0" applyFont="1" applyAlignment="1">
      <alignment horizontal="center"/>
    </xf>
    <xf numFmtId="0" fontId="8" fillId="0" borderId="2" xfId="0" applyFont="1" applyBorder="1"/>
    <xf numFmtId="44" fontId="8" fillId="0" borderId="2" xfId="0" applyNumberFormat="1" applyFont="1" applyBorder="1"/>
    <xf numFmtId="164" fontId="7" fillId="0" borderId="1" xfId="5" applyNumberFormat="1" applyFont="1" applyFill="1" applyBorder="1" applyAlignment="1">
      <alignment horizontal="right"/>
    </xf>
    <xf numFmtId="0" fontId="50" fillId="0" borderId="0" xfId="7"/>
    <xf numFmtId="0" fontId="51" fillId="0" borderId="0" xfId="7" applyFont="1" applyAlignment="1">
      <alignment horizontal="left" vertical="top" wrapText="1"/>
    </xf>
    <xf numFmtId="0" fontId="51" fillId="0" borderId="0" xfId="7" applyFont="1" applyAlignment="1">
      <alignment horizontal="center" vertical="top" wrapText="1"/>
    </xf>
    <xf numFmtId="0" fontId="51" fillId="0" borderId="2" xfId="7" applyFont="1" applyBorder="1" applyAlignment="1">
      <alignment horizontal="center" vertical="center" wrapText="1"/>
    </xf>
    <xf numFmtId="0" fontId="50" fillId="0" borderId="0" xfId="7" applyAlignment="1">
      <alignment vertical="center" wrapText="1"/>
    </xf>
    <xf numFmtId="164" fontId="24" fillId="0" borderId="2" xfId="7" applyNumberFormat="1" applyFont="1" applyBorder="1" applyAlignment="1">
      <alignment horizontal="center" vertical="top" wrapText="1"/>
    </xf>
    <xf numFmtId="0" fontId="24" fillId="0" borderId="2" xfId="7" applyFont="1" applyBorder="1" applyAlignment="1">
      <alignment horizontal="center" vertical="top" wrapText="1"/>
    </xf>
    <xf numFmtId="165" fontId="51" fillId="2" borderId="2" xfId="7" applyNumberFormat="1" applyFont="1" applyFill="1" applyBorder="1" applyAlignment="1">
      <alignment horizontal="center" vertical="top" wrapText="1"/>
    </xf>
    <xf numFmtId="0" fontId="24" fillId="2" borderId="2" xfId="7" applyFont="1" applyFill="1" applyBorder="1" applyAlignment="1">
      <alignment horizontal="center" vertical="top" wrapText="1"/>
    </xf>
    <xf numFmtId="0" fontId="51" fillId="0" borderId="0" xfId="7" applyFont="1" applyAlignment="1">
      <alignment horizontal="right" vertical="top" wrapText="1"/>
    </xf>
    <xf numFmtId="165" fontId="51" fillId="0" borderId="0" xfId="7" applyNumberFormat="1" applyFont="1" applyAlignment="1">
      <alignment horizontal="center" vertical="top" wrapText="1"/>
    </xf>
    <xf numFmtId="0" fontId="24" fillId="0" borderId="0" xfId="7" applyFont="1" applyAlignment="1">
      <alignment horizontal="center" vertical="top" wrapText="1"/>
    </xf>
    <xf numFmtId="164" fontId="50" fillId="0" borderId="0" xfId="7" applyNumberFormat="1"/>
    <xf numFmtId="164" fontId="24" fillId="0" borderId="2" xfId="7" applyNumberFormat="1" applyFont="1" applyBorder="1" applyAlignment="1">
      <alignment horizontal="center"/>
    </xf>
    <xf numFmtId="0" fontId="52" fillId="0" borderId="0" xfId="7" applyFont="1"/>
    <xf numFmtId="0" fontId="24" fillId="0" borderId="2" xfId="7" applyFont="1" applyBorder="1" applyAlignment="1">
      <alignment horizontal="center"/>
    </xf>
    <xf numFmtId="0" fontId="50" fillId="0" borderId="0" xfId="7" applyAlignment="1">
      <alignment horizontal="center"/>
    </xf>
    <xf numFmtId="7" fontId="12" fillId="0" borderId="0" xfId="7" applyNumberFormat="1" applyFont="1" applyProtection="1">
      <protection locked="0"/>
    </xf>
    <xf numFmtId="7" fontId="24" fillId="0" borderId="0" xfId="7" applyNumberFormat="1" applyFont="1" applyProtection="1">
      <protection locked="0"/>
    </xf>
    <xf numFmtId="7" fontId="24" fillId="0" borderId="2" xfId="7" applyNumberFormat="1" applyFont="1" applyBorder="1"/>
    <xf numFmtId="7" fontId="24" fillId="0" borderId="2" xfId="7" applyNumberFormat="1" applyFont="1" applyBorder="1" applyProtection="1">
      <protection locked="0"/>
    </xf>
    <xf numFmtId="7" fontId="24" fillId="2" borderId="2" xfId="7" applyNumberFormat="1" applyFont="1" applyFill="1" applyBorder="1"/>
    <xf numFmtId="0" fontId="54" fillId="0" borderId="2" xfId="7" applyFont="1" applyBorder="1" applyAlignment="1">
      <alignment horizontal="center"/>
    </xf>
    <xf numFmtId="0" fontId="24" fillId="0" borderId="2" xfId="7" applyFont="1" applyBorder="1"/>
    <xf numFmtId="7" fontId="18" fillId="0" borderId="0" xfId="7" applyNumberFormat="1" applyFont="1" applyProtection="1">
      <protection locked="0"/>
    </xf>
    <xf numFmtId="7" fontId="31" fillId="0" borderId="2" xfId="7" applyNumberFormat="1" applyFont="1" applyBorder="1"/>
    <xf numFmtId="10" fontId="31" fillId="0" borderId="2" xfId="7" applyNumberFormat="1" applyFont="1" applyBorder="1"/>
    <xf numFmtId="7" fontId="31" fillId="0" borderId="0" xfId="7" applyNumberFormat="1" applyFont="1" applyProtection="1">
      <protection locked="0"/>
    </xf>
    <xf numFmtId="7" fontId="21" fillId="0" borderId="2" xfId="7" applyNumberFormat="1" applyFont="1" applyBorder="1"/>
    <xf numFmtId="3" fontId="31" fillId="0" borderId="2" xfId="7" applyNumberFormat="1" applyFont="1" applyBorder="1"/>
    <xf numFmtId="7" fontId="31" fillId="0" borderId="2" xfId="7" applyNumberFormat="1" applyFont="1" applyBorder="1" applyProtection="1">
      <protection locked="0"/>
    </xf>
    <xf numFmtId="10" fontId="21" fillId="0" borderId="2" xfId="7" applyNumberFormat="1" applyFont="1" applyBorder="1"/>
    <xf numFmtId="7" fontId="21" fillId="0" borderId="0" xfId="7" applyNumberFormat="1" applyFont="1" applyProtection="1">
      <protection locked="0"/>
    </xf>
    <xf numFmtId="7" fontId="21" fillId="0" borderId="2" xfId="7" applyNumberFormat="1" applyFont="1" applyBorder="1" applyProtection="1">
      <protection locked="0"/>
    </xf>
    <xf numFmtId="5" fontId="24" fillId="2" borderId="2" xfId="7" applyNumberFormat="1" applyFont="1" applyFill="1" applyBorder="1"/>
    <xf numFmtId="9" fontId="31" fillId="0" borderId="2" xfId="9" applyFont="1" applyFill="1" applyBorder="1" applyAlignment="1" applyProtection="1"/>
    <xf numFmtId="7" fontId="24" fillId="4" borderId="2" xfId="7" applyNumberFormat="1" applyFont="1" applyFill="1" applyBorder="1"/>
    <xf numFmtId="7" fontId="51" fillId="0" borderId="2" xfId="7" applyNumberFormat="1" applyFont="1" applyBorder="1"/>
    <xf numFmtId="7" fontId="51" fillId="0" borderId="2" xfId="7" applyNumberFormat="1" applyFont="1" applyBorder="1" applyAlignment="1">
      <alignment horizontal="right"/>
    </xf>
    <xf numFmtId="7" fontId="21" fillId="0" borderId="2" xfId="7" applyNumberFormat="1" applyFont="1" applyBorder="1" applyAlignment="1">
      <alignment horizontal="right"/>
    </xf>
    <xf numFmtId="5" fontId="21" fillId="0" borderId="2" xfId="7" applyNumberFormat="1" applyFont="1" applyBorder="1" applyAlignment="1">
      <alignment horizontal="center"/>
    </xf>
    <xf numFmtId="7" fontId="21" fillId="0" borderId="2" xfId="7" applyNumberFormat="1" applyFont="1" applyBorder="1" applyAlignment="1">
      <alignment horizontal="center"/>
    </xf>
    <xf numFmtId="7" fontId="21" fillId="0" borderId="0" xfId="7" applyNumberFormat="1" applyFont="1" applyAlignment="1" applyProtection="1">
      <alignment horizontal="right"/>
      <protection locked="0"/>
    </xf>
    <xf numFmtId="0" fontId="42" fillId="0" borderId="0" xfId="0" applyFont="1" applyAlignment="1">
      <alignment horizontal="center" vertical="center" wrapText="1"/>
    </xf>
    <xf numFmtId="0" fontId="55" fillId="0" borderId="0" xfId="0" applyFont="1"/>
    <xf numFmtId="0" fontId="10" fillId="0" borderId="28" xfId="4" applyFont="1" applyBorder="1"/>
    <xf numFmtId="0" fontId="10" fillId="0" borderId="29" xfId="4" applyFont="1" applyBorder="1"/>
    <xf numFmtId="0" fontId="10" fillId="0" borderId="8" xfId="4" applyFont="1" applyBorder="1"/>
    <xf numFmtId="0" fontId="10" fillId="0" borderId="9" xfId="4" applyFont="1" applyBorder="1"/>
    <xf numFmtId="164" fontId="51" fillId="2" borderId="4" xfId="7" applyNumberFormat="1" applyFont="1" applyFill="1" applyBorder="1" applyAlignment="1">
      <alignment horizontal="center"/>
    </xf>
    <xf numFmtId="0" fontId="12" fillId="2" borderId="4" xfId="7" applyFont="1" applyFill="1" applyBorder="1" applyAlignment="1">
      <alignment horizontal="center"/>
    </xf>
    <xf numFmtId="0" fontId="56" fillId="0" borderId="0" xfId="7" applyFont="1"/>
    <xf numFmtId="0" fontId="57" fillId="0" borderId="0" xfId="7" applyFont="1"/>
    <xf numFmtId="164" fontId="57" fillId="0" borderId="0" xfId="7" applyNumberFormat="1" applyFont="1"/>
    <xf numFmtId="10" fontId="31" fillId="0" borderId="2" xfId="9" applyNumberFormat="1" applyFont="1" applyFill="1" applyBorder="1" applyAlignment="1" applyProtection="1"/>
    <xf numFmtId="0" fontId="58" fillId="0" borderId="13" xfId="0" applyFont="1" applyBorder="1" applyAlignment="1">
      <alignment horizontal="right" vertical="center" wrapText="1"/>
    </xf>
    <xf numFmtId="0" fontId="58" fillId="0" borderId="13" xfId="0" applyFont="1" applyBorder="1" applyAlignment="1">
      <alignment horizontal="center" vertical="center" wrapText="1"/>
    </xf>
    <xf numFmtId="0" fontId="58" fillId="0" borderId="12" xfId="0" applyFont="1" applyBorder="1" applyAlignment="1">
      <alignment horizontal="center" vertical="center" wrapText="1"/>
    </xf>
    <xf numFmtId="0" fontId="59" fillId="0" borderId="12" xfId="0" applyFont="1" applyBorder="1" applyAlignment="1">
      <alignment horizontal="center" vertical="center" wrapText="1"/>
    </xf>
    <xf numFmtId="167" fontId="58" fillId="0" borderId="12" xfId="0" applyNumberFormat="1" applyFont="1" applyBorder="1" applyAlignment="1">
      <alignment horizontal="center" vertical="center" wrapText="1"/>
    </xf>
    <xf numFmtId="166" fontId="60" fillId="0" borderId="12" xfId="0" applyNumberFormat="1" applyFont="1" applyBorder="1" applyAlignment="1">
      <alignment horizontal="center" vertical="center" wrapText="1"/>
    </xf>
    <xf numFmtId="0" fontId="8" fillId="0" borderId="0" xfId="0" applyFont="1" applyAlignment="1">
      <alignment horizontal="right"/>
    </xf>
    <xf numFmtId="0" fontId="7" fillId="0" borderId="0" xfId="0" applyFont="1" applyAlignment="1">
      <alignment horizontal="left"/>
    </xf>
    <xf numFmtId="0" fontId="22" fillId="0" borderId="22" xfId="3" applyFont="1" applyBorder="1" applyAlignment="1">
      <alignment vertical="top" wrapText="1"/>
    </xf>
    <xf numFmtId="0" fontId="22" fillId="0" borderId="10" xfId="3" applyFont="1" applyBorder="1" applyAlignment="1">
      <alignment vertical="top" wrapText="1"/>
    </xf>
    <xf numFmtId="0" fontId="16" fillId="0" borderId="0" xfId="0" applyFont="1" applyAlignment="1">
      <alignment horizontal="left" vertical="center"/>
    </xf>
    <xf numFmtId="0" fontId="62" fillId="0" borderId="0" xfId="0" applyFont="1" applyAlignment="1">
      <alignment horizontal="left" vertical="center"/>
    </xf>
    <xf numFmtId="0" fontId="0" fillId="5" borderId="0" xfId="0" applyFill="1"/>
    <xf numFmtId="0" fontId="14" fillId="6" borderId="2" xfId="0" applyFont="1" applyFill="1" applyBorder="1" applyAlignment="1">
      <alignment vertical="center" wrapText="1"/>
    </xf>
    <xf numFmtId="0" fontId="14" fillId="6" borderId="7" xfId="0" applyFont="1" applyFill="1" applyBorder="1" applyAlignment="1">
      <alignment vertical="center" wrapText="1"/>
    </xf>
    <xf numFmtId="164" fontId="12" fillId="0" borderId="0" xfId="0" applyNumberFormat="1" applyFont="1"/>
    <xf numFmtId="0" fontId="11" fillId="4" borderId="8" xfId="0" applyFont="1" applyFill="1" applyBorder="1" applyAlignment="1">
      <alignment vertical="center"/>
    </xf>
    <xf numFmtId="0" fontId="12" fillId="4" borderId="9" xfId="0" applyFont="1" applyFill="1" applyBorder="1"/>
    <xf numFmtId="0" fontId="7" fillId="0" borderId="1" xfId="0" applyFont="1" applyBorder="1" applyAlignment="1">
      <alignment vertical="center"/>
    </xf>
    <xf numFmtId="8" fontId="7" fillId="0" borderId="1" xfId="0" applyNumberFormat="1" applyFont="1" applyBorder="1" applyAlignment="1">
      <alignment vertical="center"/>
    </xf>
    <xf numFmtId="164" fontId="8" fillId="0" borderId="0" xfId="0" applyNumberFormat="1" applyFont="1"/>
    <xf numFmtId="0" fontId="29" fillId="0" borderId="27" xfId="0" applyFont="1" applyBorder="1" applyAlignment="1">
      <alignment vertical="center"/>
    </xf>
    <xf numFmtId="0" fontId="26" fillId="0" borderId="27" xfId="0" applyFont="1" applyBorder="1" applyAlignment="1">
      <alignment vertical="center"/>
    </xf>
    <xf numFmtId="0" fontId="24" fillId="0" borderId="2" xfId="0" applyFont="1" applyBorder="1"/>
    <xf numFmtId="164" fontId="24" fillId="0" borderId="2" xfId="0" applyNumberFormat="1" applyFont="1" applyBorder="1"/>
    <xf numFmtId="164" fontId="64" fillId="0" borderId="0" xfId="0" applyNumberFormat="1" applyFont="1"/>
    <xf numFmtId="164" fontId="24" fillId="0" borderId="0" xfId="0" applyNumberFormat="1" applyFont="1"/>
    <xf numFmtId="0" fontId="51" fillId="0" borderId="8" xfId="7" applyFont="1" applyBorder="1" applyAlignment="1">
      <alignment horizontal="center" vertical="center" wrapText="1"/>
    </xf>
    <xf numFmtId="0" fontId="51" fillId="0" borderId="9" xfId="7" applyFont="1" applyBorder="1" applyAlignment="1">
      <alignment horizontal="center" vertical="center" wrapText="1"/>
    </xf>
    <xf numFmtId="0" fontId="24" fillId="0" borderId="8" xfId="0" applyFont="1" applyBorder="1"/>
    <xf numFmtId="0" fontId="24" fillId="0" borderId="9" xfId="0" applyFont="1" applyBorder="1"/>
    <xf numFmtId="164" fontId="24" fillId="0" borderId="8" xfId="0" applyNumberFormat="1" applyFont="1" applyBorder="1"/>
    <xf numFmtId="164" fontId="24" fillId="0" borderId="9" xfId="0" applyNumberFormat="1" applyFont="1" applyBorder="1"/>
    <xf numFmtId="0" fontId="24" fillId="0" borderId="8" xfId="7" applyFont="1" applyBorder="1" applyAlignment="1">
      <alignment vertical="top" wrapText="1"/>
    </xf>
    <xf numFmtId="0" fontId="24" fillId="0" borderId="9" xfId="7" applyFont="1" applyBorder="1" applyAlignment="1">
      <alignment vertical="top" wrapText="1"/>
    </xf>
    <xf numFmtId="0" fontId="51" fillId="2" borderId="8" xfId="7" applyFont="1" applyFill="1" applyBorder="1" applyAlignment="1">
      <alignment horizontal="right" vertical="top" wrapText="1"/>
    </xf>
    <xf numFmtId="0" fontId="51" fillId="2" borderId="9" xfId="7" applyFont="1" applyFill="1" applyBorder="1" applyAlignment="1">
      <alignment horizontal="right" vertical="top" wrapText="1"/>
    </xf>
    <xf numFmtId="0" fontId="24" fillId="0" borderId="0" xfId="7" applyFont="1" applyAlignment="1">
      <alignment vertical="top" wrapText="1"/>
    </xf>
    <xf numFmtId="164" fontId="24" fillId="0" borderId="0" xfId="7" applyNumberFormat="1" applyFont="1" applyAlignment="1">
      <alignment horizontal="center" vertical="top" wrapText="1"/>
    </xf>
    <xf numFmtId="0" fontId="51" fillId="2" borderId="24" xfId="7" applyFont="1" applyFill="1" applyBorder="1" applyAlignment="1">
      <alignment horizontal="right"/>
    </xf>
    <xf numFmtId="0" fontId="51" fillId="2" borderId="31" xfId="7" applyFont="1" applyFill="1" applyBorder="1" applyAlignment="1">
      <alignment horizontal="right"/>
    </xf>
    <xf numFmtId="0" fontId="21" fillId="0" borderId="21" xfId="7" applyFont="1" applyBorder="1" applyAlignment="1">
      <alignment horizontal="center" vertical="center" wrapText="1"/>
    </xf>
    <xf numFmtId="0" fontId="21" fillId="0" borderId="32" xfId="7" applyFont="1" applyBorder="1" applyAlignment="1">
      <alignment horizontal="center" vertical="center" wrapText="1"/>
    </xf>
    <xf numFmtId="0" fontId="24" fillId="0" borderId="0" xfId="7" applyFont="1" applyAlignment="1">
      <alignment horizontal="center"/>
    </xf>
    <xf numFmtId="0" fontId="24" fillId="0" borderId="0" xfId="7" applyFont="1" applyAlignment="1">
      <alignment wrapText="1"/>
    </xf>
    <xf numFmtId="164" fontId="24" fillId="4" borderId="2" xfId="7" applyNumberFormat="1" applyFont="1" applyFill="1" applyBorder="1" applyAlignment="1">
      <alignment horizontal="center"/>
    </xf>
    <xf numFmtId="7" fontId="24" fillId="4" borderId="2" xfId="7" applyNumberFormat="1" applyFont="1" applyFill="1" applyBorder="1" applyProtection="1">
      <protection locked="0"/>
    </xf>
    <xf numFmtId="7" fontId="24" fillId="7" borderId="2" xfId="7" applyNumberFormat="1" applyFont="1" applyFill="1" applyBorder="1" applyProtection="1">
      <protection locked="0"/>
    </xf>
    <xf numFmtId="6" fontId="22" fillId="0" borderId="6" xfId="4" applyNumberFormat="1" applyFont="1" applyBorder="1" applyAlignment="1">
      <alignment horizontal="left" vertical="center" wrapText="1"/>
    </xf>
    <xf numFmtId="0" fontId="51" fillId="0" borderId="0" xfId="0" applyFont="1"/>
    <xf numFmtId="0" fontId="33" fillId="0" borderId="0" xfId="0" applyFont="1" applyAlignment="1">
      <alignment horizontal="left" vertical="center"/>
    </xf>
    <xf numFmtId="8" fontId="8" fillId="8" borderId="0" xfId="0" applyNumberFormat="1" applyFont="1" applyFill="1" applyAlignment="1">
      <alignment vertical="center"/>
    </xf>
    <xf numFmtId="8" fontId="14" fillId="8" borderId="0" xfId="0" applyNumberFormat="1" applyFont="1" applyFill="1" applyAlignment="1">
      <alignment vertical="center"/>
    </xf>
    <xf numFmtId="0" fontId="63" fillId="8" borderId="0" xfId="0" applyFont="1" applyFill="1" applyAlignment="1">
      <alignment horizontal="right" vertical="center"/>
    </xf>
    <xf numFmtId="0" fontId="14" fillId="8" borderId="0" xfId="0" applyFont="1" applyFill="1" applyAlignment="1">
      <alignment vertical="center"/>
    </xf>
    <xf numFmtId="7" fontId="12" fillId="0" borderId="2" xfId="7" applyNumberFormat="1" applyFont="1" applyBorder="1" applyProtection="1">
      <protection locked="0"/>
    </xf>
    <xf numFmtId="164" fontId="24" fillId="4" borderId="2" xfId="7" applyNumberFormat="1" applyFont="1" applyFill="1" applyBorder="1"/>
    <xf numFmtId="0" fontId="21" fillId="0" borderId="0" xfId="0" applyFont="1" applyAlignment="1">
      <alignment horizontal="left"/>
    </xf>
    <xf numFmtId="0" fontId="31" fillId="9" borderId="0" xfId="0" applyFont="1" applyFill="1"/>
    <xf numFmtId="0" fontId="31" fillId="0" borderId="0" xfId="0" applyFont="1" applyAlignment="1">
      <alignment vertical="top"/>
    </xf>
    <xf numFmtId="0" fontId="35" fillId="0" borderId="0" xfId="3" applyFont="1" applyAlignment="1">
      <alignment vertical="center"/>
    </xf>
    <xf numFmtId="0" fontId="35" fillId="0" borderId="0" xfId="3" applyFont="1" applyAlignment="1">
      <alignment horizontal="left" vertical="center"/>
    </xf>
    <xf numFmtId="0" fontId="36" fillId="0" borderId="0" xfId="3" applyFont="1" applyAlignment="1">
      <alignment horizontal="center" vertical="center"/>
    </xf>
    <xf numFmtId="8" fontId="8" fillId="0" borderId="0" xfId="0" applyNumberFormat="1" applyFont="1"/>
    <xf numFmtId="7" fontId="51" fillId="0" borderId="4" xfId="7" applyNumberFormat="1" applyFont="1" applyBorder="1" applyAlignment="1">
      <alignment horizontal="center"/>
    </xf>
    <xf numFmtId="7" fontId="51" fillId="0" borderId="4" xfId="7" applyNumberFormat="1" applyFont="1" applyBorder="1" applyAlignment="1" applyProtection="1">
      <alignment horizontal="center"/>
      <protection locked="0"/>
    </xf>
    <xf numFmtId="0" fontId="51" fillId="0" borderId="4" xfId="7" applyFont="1" applyBorder="1" applyAlignment="1">
      <alignment horizontal="center"/>
    </xf>
    <xf numFmtId="7" fontId="51" fillId="0" borderId="6" xfId="7" applyNumberFormat="1" applyFont="1" applyBorder="1" applyAlignment="1">
      <alignment horizontal="center"/>
    </xf>
    <xf numFmtId="0" fontId="51" fillId="0" borderId="6" xfId="7" applyFont="1" applyBorder="1" applyAlignment="1">
      <alignment horizontal="center"/>
    </xf>
    <xf numFmtId="3" fontId="8" fillId="0" borderId="0" xfId="0" applyNumberFormat="1" applyFont="1"/>
    <xf numFmtId="0" fontId="8" fillId="0" borderId="3" xfId="0" applyFont="1" applyBorder="1"/>
    <xf numFmtId="8" fontId="8" fillId="0" borderId="3" xfId="0" applyNumberFormat="1" applyFont="1" applyBorder="1"/>
    <xf numFmtId="9" fontId="8" fillId="0" borderId="0" xfId="10" applyFont="1"/>
    <xf numFmtId="0" fontId="7" fillId="0" borderId="0" xfId="0" applyFont="1" applyAlignment="1">
      <alignment horizontal="right"/>
    </xf>
    <xf numFmtId="164" fontId="14" fillId="0" borderId="2" xfId="2" applyNumberFormat="1" applyFont="1" applyBorder="1" applyAlignment="1">
      <alignment horizontal="center" vertical="center" wrapText="1"/>
    </xf>
    <xf numFmtId="0" fontId="33" fillId="0" borderId="0" xfId="4" applyFont="1"/>
    <xf numFmtId="0" fontId="16" fillId="0" borderId="2" xfId="4" applyFont="1" applyBorder="1" applyAlignment="1">
      <alignment horizontal="right" vertical="center" wrapText="1"/>
    </xf>
    <xf numFmtId="0" fontId="14" fillId="0" borderId="0" xfId="0" applyFont="1" applyAlignment="1">
      <alignment horizontal="left" vertical="center" indent="4"/>
    </xf>
    <xf numFmtId="0" fontId="14" fillId="0" borderId="0" xfId="0" applyFont="1" applyAlignment="1">
      <alignment horizontal="justify" vertical="center"/>
    </xf>
    <xf numFmtId="0" fontId="16" fillId="0" borderId="0" xfId="0" applyFont="1" applyAlignment="1">
      <alignment horizontal="justify" vertical="center"/>
    </xf>
    <xf numFmtId="0" fontId="19" fillId="0" borderId="0" xfId="0" applyFont="1"/>
    <xf numFmtId="0" fontId="68" fillId="0" borderId="0" xfId="0" applyFont="1"/>
    <xf numFmtId="0" fontId="33" fillId="0" borderId="0" xfId="0" applyFont="1"/>
    <xf numFmtId="49" fontId="21" fillId="0" borderId="0" xfId="7" applyNumberFormat="1" applyFont="1" applyAlignment="1">
      <alignment horizontal="center"/>
    </xf>
    <xf numFmtId="0" fontId="16" fillId="0" borderId="0" xfId="0" applyFont="1" applyAlignment="1">
      <alignment horizontal="left" vertical="center" wrapText="1"/>
    </xf>
    <xf numFmtId="8" fontId="68" fillId="0" borderId="0" xfId="0" applyNumberFormat="1" applyFont="1"/>
    <xf numFmtId="0" fontId="69" fillId="0" borderId="0" xfId="0" applyFont="1"/>
    <xf numFmtId="0" fontId="70" fillId="0" borderId="0" xfId="0" applyFont="1"/>
    <xf numFmtId="0" fontId="14" fillId="0" borderId="0" xfId="0" applyFont="1" applyAlignment="1">
      <alignment horizontal="left" vertical="center"/>
    </xf>
    <xf numFmtId="0" fontId="7" fillId="0" borderId="0" xfId="4" applyFont="1" applyAlignment="1">
      <alignment horizontal="right"/>
    </xf>
    <xf numFmtId="0" fontId="7" fillId="0" borderId="0" xfId="4" applyFont="1" applyAlignment="1">
      <alignment horizontal="left"/>
    </xf>
    <xf numFmtId="0" fontId="12" fillId="0" borderId="0" xfId="4" applyAlignment="1">
      <alignment horizontal="left"/>
    </xf>
    <xf numFmtId="0" fontId="0" fillId="0" borderId="3" xfId="0" applyBorder="1" applyAlignment="1">
      <alignment horizontal="center"/>
    </xf>
    <xf numFmtId="0" fontId="8" fillId="0" borderId="3" xfId="0" applyFont="1" applyBorder="1" applyAlignment="1">
      <alignment horizontal="center"/>
    </xf>
    <xf numFmtId="0" fontId="0" fillId="8" borderId="0" xfId="0" applyFill="1"/>
    <xf numFmtId="8" fontId="8" fillId="8" borderId="3" xfId="0" applyNumberFormat="1" applyFont="1" applyFill="1" applyBorder="1" applyAlignment="1">
      <alignment vertical="center"/>
    </xf>
    <xf numFmtId="0" fontId="8" fillId="0" borderId="3" xfId="0" applyFont="1" applyBorder="1" applyAlignment="1">
      <alignment horizontal="right"/>
    </xf>
    <xf numFmtId="1" fontId="31" fillId="0" borderId="0" xfId="0" applyNumberFormat="1" applyFont="1"/>
    <xf numFmtId="8" fontId="10" fillId="0" borderId="15" xfId="4" applyNumberFormat="1" applyFont="1" applyBorder="1"/>
    <xf numFmtId="8" fontId="10" fillId="0" borderId="0" xfId="4" applyNumberFormat="1" applyFont="1"/>
    <xf numFmtId="0" fontId="10" fillId="0" borderId="44" xfId="4" applyFont="1" applyBorder="1"/>
    <xf numFmtId="0" fontId="10" fillId="0" borderId="17" xfId="4" applyFont="1" applyBorder="1"/>
    <xf numFmtId="0" fontId="10" fillId="0" borderId="15" xfId="4" applyFont="1" applyBorder="1"/>
    <xf numFmtId="168" fontId="33" fillId="0" borderId="21" xfId="4" applyNumberFormat="1" applyFont="1" applyBorder="1" applyAlignment="1">
      <alignment horizontal="right" vertical="top"/>
    </xf>
    <xf numFmtId="168" fontId="33" fillId="0" borderId="20" xfId="4" applyNumberFormat="1" applyFont="1" applyBorder="1" applyAlignment="1">
      <alignment horizontal="right" vertical="top"/>
    </xf>
    <xf numFmtId="0" fontId="33" fillId="0" borderId="0" xfId="4" applyFont="1" applyAlignment="1">
      <alignment horizontal="right" vertical="top"/>
    </xf>
    <xf numFmtId="0" fontId="33" fillId="0" borderId="23" xfId="4" applyFont="1" applyBorder="1" applyAlignment="1">
      <alignment vertical="top"/>
    </xf>
    <xf numFmtId="0" fontId="10" fillId="0" borderId="23" xfId="4" applyFont="1" applyBorder="1" applyAlignment="1">
      <alignment vertical="top"/>
    </xf>
    <xf numFmtId="168" fontId="33" fillId="0" borderId="18" xfId="4" applyNumberFormat="1" applyFont="1" applyBorder="1" applyAlignment="1">
      <alignment horizontal="right" vertical="top"/>
    </xf>
    <xf numFmtId="168" fontId="33" fillId="0" borderId="19" xfId="4" applyNumberFormat="1" applyFont="1" applyBorder="1" applyAlignment="1">
      <alignment horizontal="right" vertical="top"/>
    </xf>
    <xf numFmtId="0" fontId="33" fillId="0" borderId="23" xfId="4" applyFont="1" applyBorder="1" applyAlignment="1">
      <alignment horizontal="left" vertical="top"/>
    </xf>
    <xf numFmtId="0" fontId="33" fillId="0" borderId="0" xfId="4" applyFont="1" applyAlignment="1">
      <alignment vertical="top"/>
    </xf>
    <xf numFmtId="0" fontId="33" fillId="0" borderId="37" xfId="4" applyFont="1" applyBorder="1" applyAlignment="1">
      <alignment vertical="top"/>
    </xf>
    <xf numFmtId="0" fontId="33" fillId="0" borderId="42" xfId="4" applyFont="1" applyBorder="1" applyAlignment="1">
      <alignment horizontal="right" vertical="top"/>
    </xf>
    <xf numFmtId="0" fontId="33" fillId="0" borderId="43" xfId="4" applyFont="1" applyBorder="1" applyAlignment="1">
      <alignment vertical="top"/>
    </xf>
    <xf numFmtId="0" fontId="10" fillId="0" borderId="43" xfId="4" applyFont="1" applyBorder="1" applyAlignment="1">
      <alignment vertical="top"/>
    </xf>
    <xf numFmtId="0" fontId="7" fillId="0" borderId="0" xfId="4" applyFont="1" applyAlignment="1">
      <alignment horizontal="right" vertical="top"/>
    </xf>
    <xf numFmtId="0" fontId="7" fillId="0" borderId="0" xfId="4" applyFont="1" applyAlignment="1">
      <alignment vertical="top"/>
    </xf>
    <xf numFmtId="0" fontId="8" fillId="0" borderId="0" xfId="4" applyFont="1" applyAlignment="1">
      <alignment vertical="top"/>
    </xf>
    <xf numFmtId="0" fontId="10" fillId="0" borderId="23" xfId="4" applyFont="1" applyBorder="1" applyAlignment="1">
      <alignment horizontal="right" vertical="top"/>
    </xf>
    <xf numFmtId="0" fontId="10" fillId="0" borderId="0" xfId="4" applyFont="1" applyAlignment="1">
      <alignment vertical="top"/>
    </xf>
    <xf numFmtId="0" fontId="10" fillId="8" borderId="3" xfId="4" applyFont="1" applyFill="1" applyBorder="1" applyAlignment="1">
      <alignment horizontal="center"/>
    </xf>
    <xf numFmtId="0" fontId="33" fillId="0" borderId="23" xfId="4" applyFont="1" applyBorder="1" applyAlignment="1">
      <alignment horizontal="right" vertical="top"/>
    </xf>
    <xf numFmtId="0" fontId="33" fillId="0" borderId="0" xfId="0" applyFont="1" applyAlignment="1">
      <alignment horizontal="left"/>
    </xf>
    <xf numFmtId="0" fontId="60" fillId="0" borderId="13" xfId="0" applyFont="1" applyBorder="1" applyAlignment="1">
      <alignment horizontal="right" vertical="center" wrapText="1"/>
    </xf>
    <xf numFmtId="0" fontId="48" fillId="0" borderId="13" xfId="0" applyFont="1" applyBorder="1" applyAlignment="1">
      <alignment horizontal="center" vertical="center" wrapText="1"/>
    </xf>
    <xf numFmtId="0" fontId="48" fillId="0" borderId="12" xfId="0" applyFont="1" applyBorder="1" applyAlignment="1">
      <alignment horizontal="center" vertical="center" wrapText="1"/>
    </xf>
    <xf numFmtId="0" fontId="8" fillId="0" borderId="0" xfId="0" applyFont="1" applyAlignment="1">
      <alignment vertical="top"/>
    </xf>
    <xf numFmtId="0" fontId="14" fillId="0" borderId="0" xfId="0" applyFont="1" applyAlignment="1">
      <alignment vertical="top"/>
    </xf>
    <xf numFmtId="0" fontId="3" fillId="0" borderId="0" xfId="3" applyFont="1"/>
    <xf numFmtId="0" fontId="4" fillId="0" borderId="0" xfId="3" applyAlignment="1">
      <alignment horizontal="left" indent="6"/>
    </xf>
    <xf numFmtId="0" fontId="22" fillId="11" borderId="10" xfId="3" applyFont="1" applyFill="1" applyBorder="1" applyAlignment="1">
      <alignment horizontal="center" vertical="top" wrapText="1"/>
    </xf>
    <xf numFmtId="0" fontId="22" fillId="11" borderId="13" xfId="3" applyFont="1" applyFill="1" applyBorder="1" applyAlignment="1">
      <alignment horizontal="center" vertical="top" wrapText="1"/>
    </xf>
    <xf numFmtId="0" fontId="22" fillId="11" borderId="14" xfId="3" applyFont="1" applyFill="1" applyBorder="1" applyAlignment="1">
      <alignment horizontal="center" vertical="top" wrapText="1"/>
    </xf>
    <xf numFmtId="0" fontId="22" fillId="11" borderId="16" xfId="3" applyFont="1" applyFill="1" applyBorder="1" applyAlignment="1">
      <alignment horizontal="center" vertical="top" wrapText="1"/>
    </xf>
    <xf numFmtId="0" fontId="22" fillId="11" borderId="18" xfId="3" applyFont="1" applyFill="1" applyBorder="1" applyAlignment="1">
      <alignment horizontal="center" vertical="top" wrapText="1"/>
    </xf>
    <xf numFmtId="0" fontId="22" fillId="11" borderId="19" xfId="3" applyFont="1" applyFill="1" applyBorder="1" applyAlignment="1">
      <alignment horizontal="center" vertical="top" wrapText="1"/>
    </xf>
    <xf numFmtId="0" fontId="22" fillId="11" borderId="20" xfId="3" applyFont="1" applyFill="1" applyBorder="1" applyAlignment="1">
      <alignment horizontal="center" vertical="top" wrapText="1"/>
    </xf>
    <xf numFmtId="0" fontId="22" fillId="11" borderId="13" xfId="3" applyFont="1" applyFill="1" applyBorder="1" applyAlignment="1">
      <alignment vertical="top" wrapText="1"/>
    </xf>
    <xf numFmtId="0" fontId="17" fillId="11" borderId="4"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0" fillId="11" borderId="6" xfId="0" applyFill="1" applyBorder="1" applyAlignment="1">
      <alignment vertical="center" wrapText="1"/>
    </xf>
    <xf numFmtId="0" fontId="42" fillId="11" borderId="10" xfId="0" applyFont="1" applyFill="1" applyBorder="1" applyAlignment="1">
      <alignment horizontal="center" vertical="center" wrapText="1"/>
    </xf>
    <xf numFmtId="0" fontId="42" fillId="11" borderId="11" xfId="0" applyFont="1" applyFill="1" applyBorder="1" applyAlignment="1">
      <alignment horizontal="center" vertical="center" wrapText="1"/>
    </xf>
    <xf numFmtId="0" fontId="20" fillId="11" borderId="10"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48" fillId="11" borderId="10" xfId="0" applyFont="1" applyFill="1" applyBorder="1" applyAlignment="1">
      <alignment horizontal="center" vertical="center" wrapText="1"/>
    </xf>
    <xf numFmtId="0" fontId="48" fillId="11" borderId="11"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33" fillId="11" borderId="2" xfId="4" applyFont="1" applyFill="1" applyBorder="1" applyAlignment="1">
      <alignment horizontal="center" wrapText="1"/>
    </xf>
    <xf numFmtId="0" fontId="33" fillId="11" borderId="9" xfId="4" applyFont="1" applyFill="1" applyBorder="1" applyAlignment="1">
      <alignment horizontal="center"/>
    </xf>
    <xf numFmtId="0" fontId="33" fillId="11" borderId="9" xfId="4" applyFont="1" applyFill="1" applyBorder="1" applyAlignment="1">
      <alignment horizontal="center" wrapText="1"/>
    </xf>
    <xf numFmtId="0" fontId="7" fillId="11" borderId="2" xfId="0" applyFont="1" applyFill="1" applyBorder="1" applyAlignment="1">
      <alignment horizontal="center" wrapText="1"/>
    </xf>
    <xf numFmtId="164" fontId="7" fillId="11" borderId="2" xfId="5" applyNumberFormat="1" applyFont="1" applyFill="1" applyBorder="1" applyAlignment="1">
      <alignment horizontal="right"/>
    </xf>
    <xf numFmtId="0" fontId="13" fillId="0" borderId="5" xfId="4" applyFont="1" applyBorder="1" applyAlignment="1">
      <alignment horizontal="left" vertical="center" wrapText="1"/>
    </xf>
    <xf numFmtId="0" fontId="62" fillId="0" borderId="0" xfId="0" applyFont="1" applyAlignment="1">
      <alignment horizontal="left" vertical="center" wrapText="1"/>
    </xf>
    <xf numFmtId="7" fontId="74" fillId="0" borderId="0" xfId="7" applyNumberFormat="1" applyFont="1" applyProtection="1">
      <protection locked="0"/>
    </xf>
    <xf numFmtId="0" fontId="24" fillId="0" borderId="0" xfId="0" applyFont="1" applyAlignment="1">
      <alignment horizontal="center"/>
    </xf>
    <xf numFmtId="43" fontId="0" fillId="0" borderId="0" xfId="1" applyFont="1"/>
    <xf numFmtId="7" fontId="75" fillId="0" borderId="0" xfId="7" applyNumberFormat="1" applyFont="1" applyProtection="1">
      <protection locked="0"/>
    </xf>
    <xf numFmtId="7" fontId="24" fillId="0" borderId="2" xfId="7" applyNumberFormat="1" applyFont="1" applyBorder="1" applyAlignment="1" applyProtection="1">
      <alignment horizontal="center"/>
      <protection locked="0"/>
    </xf>
    <xf numFmtId="7" fontId="24" fillId="4" borderId="2" xfId="7" applyNumberFormat="1" applyFont="1" applyFill="1" applyBorder="1" applyAlignment="1" applyProtection="1">
      <alignment horizontal="center"/>
      <protection locked="0"/>
    </xf>
    <xf numFmtId="7" fontId="24" fillId="12" borderId="2" xfId="7" applyNumberFormat="1" applyFont="1" applyFill="1" applyBorder="1" applyAlignment="1" applyProtection="1">
      <alignment horizontal="center"/>
      <protection locked="0"/>
    </xf>
    <xf numFmtId="0" fontId="12" fillId="0" borderId="2" xfId="0" applyFont="1" applyBorder="1"/>
    <xf numFmtId="43" fontId="0" fillId="3" borderId="2" xfId="1" applyFont="1" applyFill="1" applyBorder="1"/>
    <xf numFmtId="43" fontId="0" fillId="4" borderId="2" xfId="1" applyFont="1" applyFill="1" applyBorder="1"/>
    <xf numFmtId="169" fontId="0" fillId="12" borderId="2" xfId="1" applyNumberFormat="1" applyFont="1" applyFill="1" applyBorder="1"/>
    <xf numFmtId="0" fontId="76" fillId="0" borderId="0" xfId="0" applyFont="1"/>
    <xf numFmtId="0" fontId="0" fillId="0" borderId="3" xfId="0" applyBorder="1"/>
    <xf numFmtId="0" fontId="0" fillId="0" borderId="0" xfId="0" applyAlignment="1">
      <alignment horizontal="right"/>
    </xf>
    <xf numFmtId="0" fontId="12" fillId="0" borderId="1" xfId="4" applyBorder="1"/>
    <xf numFmtId="0" fontId="12" fillId="0" borderId="31" xfId="4" applyBorder="1"/>
    <xf numFmtId="169" fontId="0" fillId="0" borderId="0" xfId="12" applyNumberFormat="1" applyFont="1"/>
    <xf numFmtId="0" fontId="2" fillId="0" borderId="0" xfId="11"/>
    <xf numFmtId="0" fontId="80" fillId="0" borderId="9" xfId="11" applyFont="1" applyBorder="1" applyAlignment="1">
      <alignment horizontal="center"/>
    </xf>
    <xf numFmtId="0" fontId="15" fillId="0" borderId="0" xfId="0" applyFont="1" applyAlignment="1">
      <alignment horizontal="center" vertical="center"/>
    </xf>
    <xf numFmtId="0" fontId="12" fillId="0" borderId="0" xfId="0" applyFont="1" applyAlignment="1">
      <alignment horizontal="center"/>
    </xf>
    <xf numFmtId="0" fontId="78" fillId="0" borderId="0" xfId="11" applyFont="1"/>
    <xf numFmtId="0" fontId="81" fillId="0" borderId="0" xfId="11" applyFont="1" applyAlignment="1">
      <alignment horizontal="centerContinuous"/>
    </xf>
    <xf numFmtId="169" fontId="23" fillId="0" borderId="0" xfId="12" applyNumberFormat="1" applyFont="1" applyBorder="1" applyAlignment="1">
      <alignment horizontal="centerContinuous"/>
    </xf>
    <xf numFmtId="0" fontId="80" fillId="0" borderId="2" xfId="11" applyFont="1" applyBorder="1" applyAlignment="1">
      <alignment horizontal="center"/>
    </xf>
    <xf numFmtId="169" fontId="80" fillId="0" borderId="8" xfId="12" applyNumberFormat="1" applyFont="1" applyBorder="1" applyAlignment="1">
      <alignment horizontal="center"/>
    </xf>
    <xf numFmtId="0" fontId="80" fillId="0" borderId="31" xfId="11" applyFont="1" applyBorder="1" applyAlignment="1">
      <alignment horizontal="center"/>
    </xf>
    <xf numFmtId="0" fontId="80" fillId="0" borderId="4" xfId="11" applyFont="1" applyBorder="1" applyAlignment="1">
      <alignment horizontal="center"/>
    </xf>
    <xf numFmtId="169" fontId="80" fillId="0" borderId="24" xfId="12" applyNumberFormat="1" applyFont="1" applyBorder="1" applyAlignment="1">
      <alignment horizontal="center"/>
    </xf>
    <xf numFmtId="0" fontId="10" fillId="0" borderId="0" xfId="0" applyFont="1"/>
    <xf numFmtId="0" fontId="10" fillId="0" borderId="0" xfId="0" applyFont="1" applyAlignment="1">
      <alignment horizontal="right"/>
    </xf>
    <xf numFmtId="9" fontId="10" fillId="0" borderId="0" xfId="10" applyFont="1"/>
    <xf numFmtId="8" fontId="10" fillId="0" borderId="0" xfId="10" applyNumberFormat="1" applyFont="1"/>
    <xf numFmtId="8" fontId="10" fillId="0" borderId="3" xfId="0" applyNumberFormat="1" applyFont="1" applyBorder="1"/>
    <xf numFmtId="8" fontId="10" fillId="0" borderId="0" xfId="0" applyNumberFormat="1" applyFont="1"/>
    <xf numFmtId="0" fontId="82" fillId="0" borderId="0" xfId="11" applyFont="1" applyAlignment="1">
      <alignment horizontal="centerContinuous"/>
    </xf>
    <xf numFmtId="0" fontId="21" fillId="13" borderId="0" xfId="0" applyFont="1" applyFill="1"/>
    <xf numFmtId="0" fontId="31" fillId="13" borderId="0" xfId="0" applyFont="1" applyFill="1"/>
    <xf numFmtId="0" fontId="20" fillId="11" borderId="11" xfId="0" applyFont="1" applyFill="1" applyBorder="1" applyAlignment="1">
      <alignment horizontal="center" vertical="center" textRotation="255"/>
    </xf>
    <xf numFmtId="14" fontId="14" fillId="0" borderId="12" xfId="0" applyNumberFormat="1" applyFont="1" applyBorder="1" applyAlignment="1">
      <alignment horizontal="center" vertical="center" wrapText="1"/>
    </xf>
    <xf numFmtId="0" fontId="5" fillId="0" borderId="0" xfId="0" applyFont="1"/>
    <xf numFmtId="0" fontId="84" fillId="0" borderId="0" xfId="0" applyFont="1"/>
    <xf numFmtId="0" fontId="86" fillId="0" borderId="0" xfId="0" applyFont="1" applyAlignment="1">
      <alignment horizontal="right"/>
    </xf>
    <xf numFmtId="0" fontId="86" fillId="0" borderId="0" xfId="0" applyFont="1" applyAlignment="1">
      <alignment horizontal="left"/>
    </xf>
    <xf numFmtId="0" fontId="85" fillId="0" borderId="0" xfId="11" applyFont="1" applyAlignment="1">
      <alignment horizontal="center"/>
    </xf>
    <xf numFmtId="169" fontId="85" fillId="0" borderId="0" xfId="12" applyNumberFormat="1" applyFont="1" applyAlignment="1">
      <alignment horizontal="center"/>
    </xf>
    <xf numFmtId="0" fontId="87" fillId="0" borderId="0" xfId="11" applyFont="1"/>
    <xf numFmtId="1" fontId="31" fillId="0" borderId="0" xfId="0" applyNumberFormat="1" applyFont="1" applyAlignment="1">
      <alignment vertical="top"/>
    </xf>
    <xf numFmtId="164" fontId="22" fillId="0" borderId="2" xfId="2" applyNumberFormat="1" applyFont="1" applyBorder="1" applyAlignment="1">
      <alignment horizontal="center" vertical="center" wrapText="1"/>
    </xf>
    <xf numFmtId="0" fontId="79" fillId="11" borderId="26" xfId="11" applyFont="1" applyFill="1" applyBorder="1" applyAlignment="1">
      <alignment horizontal="center" wrapText="1"/>
    </xf>
    <xf numFmtId="0" fontId="79" fillId="11" borderId="6" xfId="11" applyFont="1" applyFill="1" applyBorder="1" applyAlignment="1">
      <alignment horizontal="center" wrapText="1"/>
    </xf>
    <xf numFmtId="169" fontId="79" fillId="11" borderId="6" xfId="12" applyNumberFormat="1" applyFont="1" applyFill="1" applyBorder="1" applyAlignment="1">
      <alignment horizontal="center" wrapText="1"/>
    </xf>
    <xf numFmtId="169" fontId="79" fillId="11" borderId="25" xfId="12" applyNumberFormat="1" applyFont="1" applyFill="1" applyBorder="1" applyAlignment="1">
      <alignment horizontal="center" vertical="center" wrapText="1"/>
    </xf>
    <xf numFmtId="0" fontId="89" fillId="0" borderId="4" xfId="4" applyFont="1" applyBorder="1" applyAlignment="1">
      <alignment horizontal="left" vertical="center" wrapText="1"/>
    </xf>
    <xf numFmtId="0" fontId="22" fillId="8" borderId="5" xfId="4" applyFont="1" applyFill="1" applyBorder="1" applyAlignment="1">
      <alignment horizontal="left" vertical="center" wrapText="1"/>
    </xf>
    <xf numFmtId="0" fontId="91" fillId="0" borderId="0" xfId="4" applyFont="1"/>
    <xf numFmtId="0" fontId="20" fillId="0" borderId="24" xfId="4" applyFont="1" applyBorder="1"/>
    <xf numFmtId="164" fontId="22" fillId="8" borderId="6" xfId="4" applyNumberFormat="1" applyFont="1" applyFill="1" applyBorder="1" applyAlignment="1">
      <alignment horizontal="left" vertical="center" wrapText="1"/>
    </xf>
    <xf numFmtId="164" fontId="22" fillId="8" borderId="6" xfId="2" applyNumberFormat="1" applyFont="1" applyFill="1" applyBorder="1" applyAlignment="1">
      <alignment horizontal="left" vertical="center"/>
    </xf>
    <xf numFmtId="0" fontId="96" fillId="0" borderId="5" xfId="4" applyFont="1" applyBorder="1" applyAlignment="1">
      <alignment horizontal="left" vertical="center" wrapText="1"/>
    </xf>
    <xf numFmtId="0" fontId="16" fillId="0" borderId="0" xfId="3" applyFont="1" applyAlignment="1">
      <alignment horizontal="center" vertical="center"/>
    </xf>
    <xf numFmtId="0" fontId="16" fillId="0" borderId="0" xfId="3" applyFont="1" applyAlignment="1">
      <alignment horizontal="right" vertical="center"/>
    </xf>
    <xf numFmtId="0" fontId="6" fillId="0" borderId="0" xfId="0" applyFont="1" applyAlignment="1">
      <alignment vertical="center"/>
    </xf>
    <xf numFmtId="8" fontId="6" fillId="0" borderId="0" xfId="0" applyNumberFormat="1" applyFont="1" applyAlignment="1">
      <alignment vertical="center"/>
    </xf>
    <xf numFmtId="0" fontId="20" fillId="0" borderId="0" xfId="0" applyFont="1" applyAlignment="1">
      <alignment vertical="center"/>
    </xf>
    <xf numFmtId="8" fontId="20" fillId="0" borderId="0" xfId="0" applyNumberFormat="1" applyFont="1" applyAlignment="1">
      <alignment vertical="center"/>
    </xf>
    <xf numFmtId="0" fontId="21" fillId="0" borderId="0" xfId="0" applyFont="1" applyAlignment="1">
      <alignment vertical="top"/>
    </xf>
    <xf numFmtId="0" fontId="0" fillId="0" borderId="0" xfId="0" applyAlignment="1">
      <alignment vertical="center"/>
    </xf>
    <xf numFmtId="0" fontId="1" fillId="0" borderId="0" xfId="3" applyFont="1" applyAlignment="1">
      <alignment horizontal="left" indent="6"/>
    </xf>
    <xf numFmtId="0" fontId="7" fillId="0" borderId="0" xfId="4" applyFont="1" applyAlignment="1">
      <alignment horizontal="center"/>
    </xf>
    <xf numFmtId="0" fontId="51" fillId="3" borderId="0" xfId="0" applyFont="1" applyFill="1"/>
    <xf numFmtId="0" fontId="12" fillId="3" borderId="0" xfId="0" applyFont="1" applyFill="1"/>
    <xf numFmtId="0" fontId="33" fillId="3" borderId="0" xfId="4" applyFont="1" applyFill="1"/>
    <xf numFmtId="0" fontId="24" fillId="3" borderId="0" xfId="0" applyFont="1" applyFill="1"/>
    <xf numFmtId="169" fontId="58" fillId="0" borderId="12" xfId="1" applyNumberFormat="1" applyFont="1" applyBorder="1" applyAlignment="1">
      <alignment horizontal="center" vertical="center" wrapText="1"/>
    </xf>
    <xf numFmtId="169" fontId="80" fillId="0" borderId="2" xfId="1" applyNumberFormat="1" applyFont="1" applyBorder="1" applyAlignment="1">
      <alignment horizontal="center"/>
    </xf>
    <xf numFmtId="169" fontId="80" fillId="0" borderId="4" xfId="1" applyNumberFormat="1" applyFont="1" applyBorder="1" applyAlignment="1">
      <alignment horizontal="center"/>
    </xf>
    <xf numFmtId="0" fontId="21" fillId="0" borderId="0" xfId="0" applyFont="1" applyAlignment="1">
      <alignment horizontal="left" vertical="top" wrapText="1"/>
    </xf>
    <xf numFmtId="0" fontId="31" fillId="0" borderId="0" xfId="0" applyFont="1" applyAlignment="1">
      <alignment horizontal="left" wrapText="1"/>
    </xf>
    <xf numFmtId="0" fontId="16" fillId="0" borderId="0" xfId="0" applyFont="1" applyAlignment="1">
      <alignment horizontal="left" vertical="center" wrapText="1"/>
    </xf>
    <xf numFmtId="0" fontId="62" fillId="0" borderId="0" xfId="0" applyFont="1" applyAlignment="1">
      <alignment horizontal="left" vertical="center" wrapText="1"/>
    </xf>
    <xf numFmtId="0" fontId="21" fillId="10" borderId="0" xfId="0" applyFont="1" applyFill="1" applyAlignment="1">
      <alignment horizontal="left" wrapText="1"/>
    </xf>
    <xf numFmtId="0" fontId="21" fillId="9" borderId="0" xfId="0" applyFont="1" applyFill="1" applyAlignment="1">
      <alignment horizontal="left" wrapText="1"/>
    </xf>
    <xf numFmtId="0" fontId="31" fillId="0" borderId="0" xfId="0" applyFont="1" applyAlignment="1">
      <alignment horizontal="left" vertical="top" wrapText="1"/>
    </xf>
    <xf numFmtId="0" fontId="72" fillId="0" borderId="23" xfId="4" applyFont="1" applyBorder="1" applyAlignment="1">
      <alignment horizontal="left" vertical="top"/>
    </xf>
    <xf numFmtId="0" fontId="33" fillId="0" borderId="22" xfId="4" applyFont="1" applyBorder="1" applyAlignment="1">
      <alignment vertical="top"/>
    </xf>
    <xf numFmtId="0" fontId="33" fillId="0" borderId="32" xfId="4" applyFont="1" applyBorder="1" applyAlignment="1">
      <alignment vertical="top"/>
    </xf>
    <xf numFmtId="0" fontId="7" fillId="0" borderId="0" xfId="4" applyFont="1" applyAlignment="1">
      <alignment horizontal="center"/>
    </xf>
    <xf numFmtId="0" fontId="33" fillId="0" borderId="0" xfId="4" applyFont="1" applyAlignment="1">
      <alignment vertical="top"/>
    </xf>
    <xf numFmtId="0" fontId="72" fillId="0" borderId="0" xfId="4" applyFont="1" applyAlignment="1">
      <alignment horizontal="left" vertical="top"/>
    </xf>
    <xf numFmtId="14" fontId="10" fillId="8" borderId="30" xfId="4" applyNumberFormat="1" applyFont="1" applyFill="1" applyBorder="1" applyAlignment="1">
      <alignment horizontal="left" vertical="top"/>
    </xf>
    <xf numFmtId="14" fontId="10" fillId="8" borderId="11" xfId="4" applyNumberFormat="1" applyFont="1" applyFill="1" applyBorder="1" applyAlignment="1">
      <alignment horizontal="left" vertical="top"/>
    </xf>
    <xf numFmtId="0" fontId="10" fillId="8" borderId="40" xfId="0" applyFont="1" applyFill="1" applyBorder="1" applyAlignment="1">
      <alignment horizontal="left" vertical="top"/>
    </xf>
    <xf numFmtId="0" fontId="10" fillId="8" borderId="17" xfId="0" applyFont="1" applyFill="1" applyBorder="1" applyAlignment="1">
      <alignment horizontal="left" vertical="top"/>
    </xf>
    <xf numFmtId="0" fontId="10" fillId="8" borderId="33" xfId="4" applyFont="1" applyFill="1" applyBorder="1" applyAlignment="1">
      <alignment horizontal="left" vertical="top"/>
    </xf>
    <xf numFmtId="0" fontId="10" fillId="8" borderId="15" xfId="4" applyFont="1" applyFill="1" applyBorder="1" applyAlignment="1">
      <alignment horizontal="left" vertical="top"/>
    </xf>
    <xf numFmtId="0" fontId="10" fillId="8" borderId="41" xfId="4" applyFont="1" applyFill="1" applyBorder="1" applyAlignment="1">
      <alignment horizontal="left" vertical="top"/>
    </xf>
    <xf numFmtId="0" fontId="10" fillId="8" borderId="12" xfId="4" applyFont="1" applyFill="1" applyBorder="1" applyAlignment="1">
      <alignment horizontal="left" vertical="top"/>
    </xf>
    <xf numFmtId="0" fontId="33" fillId="0" borderId="23" xfId="4" applyFont="1" applyBorder="1" applyAlignment="1">
      <alignment vertical="top"/>
    </xf>
    <xf numFmtId="0" fontId="33" fillId="0" borderId="37" xfId="4" applyFont="1" applyBorder="1" applyAlignment="1">
      <alignment vertical="top" wrapText="1"/>
    </xf>
    <xf numFmtId="0" fontId="33" fillId="0" borderId="37" xfId="4" applyFont="1" applyBorder="1" applyAlignment="1">
      <alignment vertical="top"/>
    </xf>
    <xf numFmtId="0" fontId="33" fillId="0" borderId="0" xfId="4" applyFont="1" applyAlignment="1">
      <alignment horizontal="left" vertical="top"/>
    </xf>
    <xf numFmtId="0" fontId="33" fillId="0" borderId="22" xfId="4" applyFont="1" applyBorder="1" applyAlignment="1">
      <alignment horizontal="left" vertical="top" wrapText="1"/>
    </xf>
    <xf numFmtId="0" fontId="33" fillId="0" borderId="22" xfId="4" applyFont="1" applyBorder="1" applyAlignment="1">
      <alignment vertical="top" wrapText="1"/>
    </xf>
    <xf numFmtId="0" fontId="33" fillId="0" borderId="37" xfId="4" applyFont="1" applyBorder="1" applyAlignment="1">
      <alignment horizontal="left" vertical="top"/>
    </xf>
    <xf numFmtId="0" fontId="33" fillId="0" borderId="38" xfId="4" applyFont="1" applyBorder="1" applyAlignment="1">
      <alignment horizontal="left" vertical="top"/>
    </xf>
    <xf numFmtId="0" fontId="33" fillId="0" borderId="23" xfId="4" applyFont="1" applyBorder="1" applyAlignment="1">
      <alignment horizontal="left" vertical="top"/>
    </xf>
    <xf numFmtId="0" fontId="33" fillId="0" borderId="39" xfId="4" applyFont="1" applyBorder="1" applyAlignment="1">
      <alignment horizontal="left" vertical="top"/>
    </xf>
    <xf numFmtId="0" fontId="10" fillId="8" borderId="40" xfId="4" applyFont="1" applyFill="1" applyBorder="1" applyAlignment="1">
      <alignment horizontal="left" vertical="top"/>
    </xf>
    <xf numFmtId="0" fontId="10" fillId="8" borderId="17" xfId="4" applyFont="1" applyFill="1" applyBorder="1" applyAlignment="1">
      <alignment horizontal="left" vertical="top"/>
    </xf>
    <xf numFmtId="14" fontId="10" fillId="8" borderId="40" xfId="4" applyNumberFormat="1" applyFont="1" applyFill="1" applyBorder="1" applyAlignment="1">
      <alignment horizontal="left" vertical="top"/>
    </xf>
    <xf numFmtId="14" fontId="10" fillId="8" borderId="17" xfId="4" applyNumberFormat="1" applyFont="1" applyFill="1" applyBorder="1" applyAlignment="1">
      <alignment horizontal="left" vertical="top"/>
    </xf>
    <xf numFmtId="14" fontId="83" fillId="8" borderId="41" xfId="13" applyNumberFormat="1" applyFill="1" applyBorder="1" applyAlignment="1">
      <alignment horizontal="left" vertical="top"/>
    </xf>
    <xf numFmtId="14" fontId="83" fillId="8" borderId="12" xfId="13" applyNumberFormat="1" applyFill="1" applyBorder="1" applyAlignment="1">
      <alignment horizontal="left" vertical="top"/>
    </xf>
    <xf numFmtId="0" fontId="10" fillId="8" borderId="30" xfId="4" applyFont="1" applyFill="1" applyBorder="1" applyAlignment="1">
      <alignment horizontal="left" vertical="top"/>
    </xf>
    <xf numFmtId="0" fontId="10" fillId="8" borderId="11" xfId="4" applyFont="1" applyFill="1" applyBorder="1" applyAlignment="1">
      <alignment horizontal="left" vertical="top"/>
    </xf>
    <xf numFmtId="0" fontId="5" fillId="0" borderId="0" xfId="0" applyFont="1" applyAlignment="1">
      <alignment horizontal="center" vertical="center"/>
    </xf>
    <xf numFmtId="0" fontId="20" fillId="0" borderId="0" xfId="0" applyFont="1" applyAlignment="1">
      <alignment horizontal="left" vertical="top" wrapText="1"/>
    </xf>
    <xf numFmtId="0" fontId="8" fillId="0" borderId="0" xfId="0" applyFont="1" applyAlignment="1">
      <alignment horizontal="left" vertical="top" wrapText="1"/>
    </xf>
    <xf numFmtId="0" fontId="19" fillId="0" borderId="0" xfId="0" applyFont="1" applyAlignment="1">
      <alignment horizontal="left"/>
    </xf>
    <xf numFmtId="0" fontId="11" fillId="0" borderId="0" xfId="0" applyFont="1" applyAlignment="1">
      <alignment horizontal="center" vertical="center"/>
    </xf>
    <xf numFmtId="0" fontId="18" fillId="0" borderId="0" xfId="0" applyFont="1" applyAlignment="1">
      <alignment horizontal="left" wrapText="1"/>
    </xf>
    <xf numFmtId="0" fontId="15" fillId="0" borderId="0" xfId="0" applyFont="1" applyAlignment="1">
      <alignment horizontal="left" vertical="top" wrapText="1"/>
    </xf>
    <xf numFmtId="0" fontId="13" fillId="8" borderId="2" xfId="4" applyFont="1" applyFill="1" applyBorder="1" applyAlignment="1">
      <alignment horizontal="center" vertical="center" wrapText="1"/>
    </xf>
    <xf numFmtId="0" fontId="13" fillId="0" borderId="2" xfId="4" applyFont="1" applyBorder="1" applyAlignment="1">
      <alignment horizontal="center" vertical="center" wrapText="1"/>
    </xf>
    <xf numFmtId="49" fontId="13" fillId="0" borderId="2" xfId="4" applyNumberFormat="1" applyFont="1" applyBorder="1" applyAlignment="1">
      <alignment horizontal="center" vertical="center" wrapText="1"/>
    </xf>
    <xf numFmtId="164" fontId="13" fillId="0" borderId="2" xfId="5" applyNumberFormat="1" applyFont="1" applyBorder="1" applyAlignment="1">
      <alignment horizontal="center" vertical="center" wrapText="1"/>
    </xf>
    <xf numFmtId="1" fontId="13" fillId="0" borderId="2" xfId="4" applyNumberFormat="1" applyFont="1" applyBorder="1" applyAlignment="1">
      <alignment horizontal="center" vertical="center" wrapText="1"/>
    </xf>
    <xf numFmtId="1" fontId="13" fillId="8" borderId="2" xfId="4" applyNumberFormat="1" applyFont="1" applyFill="1" applyBorder="1" applyAlignment="1">
      <alignment horizontal="center" vertical="center" wrapText="1"/>
    </xf>
    <xf numFmtId="0" fontId="6" fillId="0" borderId="25" xfId="4" applyFont="1" applyBorder="1" applyAlignment="1">
      <alignment horizontal="left" wrapText="1"/>
    </xf>
    <xf numFmtId="0" fontId="6" fillId="0" borderId="3" xfId="4" applyFont="1" applyBorder="1" applyAlignment="1">
      <alignment horizontal="left" wrapText="1"/>
    </xf>
    <xf numFmtId="0" fontId="6" fillId="0" borderId="26" xfId="4" applyFont="1" applyBorder="1" applyAlignment="1">
      <alignment horizontal="left" wrapText="1"/>
    </xf>
    <xf numFmtId="0" fontId="41" fillId="0" borderId="25" xfId="4" applyFont="1" applyBorder="1" applyAlignment="1">
      <alignment horizontal="center" vertical="center" wrapText="1"/>
    </xf>
    <xf numFmtId="0" fontId="41" fillId="0" borderId="3" xfId="4" applyFont="1" applyBorder="1" applyAlignment="1">
      <alignment horizontal="center" vertical="center" wrapText="1"/>
    </xf>
    <xf numFmtId="0" fontId="41" fillId="0" borderId="26" xfId="4" applyFont="1" applyBorder="1" applyAlignment="1">
      <alignment horizontal="center" vertical="center" wrapText="1"/>
    </xf>
    <xf numFmtId="0" fontId="93" fillId="0" borderId="24" xfId="4" applyFont="1" applyBorder="1" applyAlignment="1">
      <alignment horizontal="left" vertical="center" wrapText="1"/>
    </xf>
    <xf numFmtId="0" fontId="93" fillId="0" borderId="1" xfId="4" applyFont="1" applyBorder="1" applyAlignment="1">
      <alignment horizontal="left" vertical="center" wrapText="1"/>
    </xf>
    <xf numFmtId="0" fontId="93" fillId="0" borderId="31" xfId="4" applyFont="1" applyBorder="1" applyAlignment="1">
      <alignment horizontal="left" vertical="center" wrapText="1"/>
    </xf>
    <xf numFmtId="0" fontId="5" fillId="0" borderId="0" xfId="4" applyFont="1" applyAlignment="1">
      <alignment horizontal="center"/>
    </xf>
    <xf numFmtId="0" fontId="88" fillId="0" borderId="0" xfId="0" applyFont="1" applyAlignment="1">
      <alignment horizontal="center" vertical="center"/>
    </xf>
    <xf numFmtId="0" fontId="13" fillId="0" borderId="9" xfId="4" applyFont="1" applyBorder="1" applyAlignment="1">
      <alignment horizontal="center" vertical="center" wrapText="1"/>
    </xf>
    <xf numFmtId="0" fontId="91" fillId="0" borderId="0" xfId="4" applyFont="1" applyAlignment="1">
      <alignment horizontal="center" wrapText="1"/>
    </xf>
    <xf numFmtId="0" fontId="6" fillId="0" borderId="0" xfId="0" applyFont="1" applyAlignment="1">
      <alignment horizontal="left" vertical="center" wrapText="1"/>
    </xf>
    <xf numFmtId="0" fontId="73" fillId="0" borderId="0" xfId="0" applyFont="1" applyAlignment="1">
      <alignment horizontal="left" vertical="top" wrapText="1"/>
    </xf>
    <xf numFmtId="0" fontId="61" fillId="0" borderId="0" xfId="0" applyFont="1" applyAlignment="1">
      <alignment horizontal="center"/>
    </xf>
    <xf numFmtId="0" fontId="9" fillId="0" borderId="0" xfId="0" applyFont="1" applyAlignment="1">
      <alignment horizontal="left" vertical="top" wrapText="1"/>
    </xf>
    <xf numFmtId="0" fontId="26" fillId="0" borderId="0" xfId="0" applyFont="1" applyAlignment="1">
      <alignment horizontal="center" vertical="center"/>
    </xf>
    <xf numFmtId="0" fontId="28" fillId="0" borderId="0" xfId="0" applyFont="1" applyAlignment="1">
      <alignment horizontal="center" vertical="center" wrapText="1"/>
    </xf>
    <xf numFmtId="0" fontId="16" fillId="11" borderId="24" xfId="0" applyFont="1" applyFill="1" applyBorder="1" applyAlignment="1">
      <alignment horizontal="center" vertical="center" wrapText="1"/>
    </xf>
    <xf numFmtId="0" fontId="16" fillId="11" borderId="31" xfId="0" applyFont="1" applyFill="1" applyBorder="1" applyAlignment="1">
      <alignment horizontal="center" vertical="center" wrapText="1"/>
    </xf>
    <xf numFmtId="0" fontId="16" fillId="11" borderId="33" xfId="0" applyFont="1" applyFill="1" applyBorder="1" applyAlignment="1">
      <alignment horizontal="center" vertical="center" wrapText="1"/>
    </xf>
    <xf numFmtId="0" fontId="16" fillId="11" borderId="34" xfId="0" applyFont="1" applyFill="1" applyBorder="1" applyAlignment="1">
      <alignment horizontal="center" vertical="center" wrapText="1"/>
    </xf>
    <xf numFmtId="0" fontId="16" fillId="11" borderId="25" xfId="0" applyFont="1" applyFill="1" applyBorder="1" applyAlignment="1">
      <alignment horizontal="center" vertical="center" wrapText="1"/>
    </xf>
    <xf numFmtId="0" fontId="16" fillId="11" borderId="26" xfId="0" applyFont="1" applyFill="1" applyBorder="1" applyAlignment="1">
      <alignment horizontal="center" vertical="center" wrapText="1"/>
    </xf>
    <xf numFmtId="0" fontId="22" fillId="0" borderId="8" xfId="0" applyFont="1" applyBorder="1" applyAlignment="1">
      <alignment horizontal="center" wrapText="1"/>
    </xf>
    <xf numFmtId="0" fontId="22" fillId="0" borderId="9" xfId="0" applyFont="1" applyBorder="1" applyAlignment="1">
      <alignment horizontal="center" wrapText="1"/>
    </xf>
    <xf numFmtId="0" fontId="9" fillId="0" borderId="0" xfId="0" applyFont="1" applyAlignment="1">
      <alignment horizontal="left" vertical="center"/>
    </xf>
    <xf numFmtId="0" fontId="62" fillId="0" borderId="0" xfId="0" applyFont="1" applyAlignment="1">
      <alignment vertical="center" wrapText="1"/>
    </xf>
    <xf numFmtId="0" fontId="14" fillId="0" borderId="8" xfId="0" applyFont="1" applyBorder="1" applyAlignment="1">
      <alignment horizontal="left" vertical="center" wrapText="1" indent="1"/>
    </xf>
    <xf numFmtId="0" fontId="14" fillId="0" borderId="9" xfId="0" applyFont="1" applyBorder="1" applyAlignment="1">
      <alignment horizontal="left" vertical="center" wrapText="1" indent="1"/>
    </xf>
    <xf numFmtId="0" fontId="14" fillId="0" borderId="35" xfId="0" applyFont="1" applyBorder="1" applyAlignment="1">
      <alignment horizontal="left" vertical="center" wrapText="1" indent="1"/>
    </xf>
    <xf numFmtId="0" fontId="14" fillId="0" borderId="36" xfId="0" applyFont="1" applyBorder="1" applyAlignment="1">
      <alignment horizontal="left" vertical="center" wrapText="1" indent="1"/>
    </xf>
    <xf numFmtId="0" fontId="14" fillId="0" borderId="28" xfId="0" applyFont="1" applyBorder="1" applyAlignment="1">
      <alignment horizontal="left" vertical="center" wrapText="1" indent="1"/>
    </xf>
    <xf numFmtId="0" fontId="14" fillId="0" borderId="29" xfId="0" applyFont="1" applyBorder="1" applyAlignment="1">
      <alignment horizontal="left" vertical="center" wrapText="1" indent="1"/>
    </xf>
    <xf numFmtId="0" fontId="43" fillId="0" borderId="0" xfId="0" applyFont="1" applyAlignment="1">
      <alignment horizontal="center" vertical="center" wrapText="1"/>
    </xf>
    <xf numFmtId="0" fontId="97" fillId="0" borderId="0" xfId="0" applyFont="1" applyAlignment="1">
      <alignment horizontal="center"/>
    </xf>
    <xf numFmtId="0" fontId="19" fillId="0" borderId="0" xfId="0" applyFont="1" applyAlignment="1">
      <alignment horizontal="center" vertical="center" wrapText="1"/>
    </xf>
    <xf numFmtId="0" fontId="19" fillId="0" borderId="0" xfId="0" applyFont="1" applyAlignment="1">
      <alignment horizontal="center" vertical="center"/>
    </xf>
    <xf numFmtId="0" fontId="99" fillId="0" borderId="0" xfId="0" applyFont="1" applyAlignment="1">
      <alignment horizontal="center" vertical="center" wrapText="1"/>
    </xf>
    <xf numFmtId="0" fontId="43" fillId="0" borderId="0" xfId="0" applyFont="1" applyAlignment="1">
      <alignment horizontal="center" vertical="center"/>
    </xf>
    <xf numFmtId="0" fontId="45" fillId="0" borderId="0" xfId="0" applyFont="1" applyAlignment="1">
      <alignment horizontal="center" vertical="center"/>
    </xf>
    <xf numFmtId="0" fontId="100" fillId="0" borderId="0" xfId="0" applyFont="1" applyAlignment="1">
      <alignment horizontal="center" vertical="center" wrapText="1"/>
    </xf>
    <xf numFmtId="0" fontId="100" fillId="0" borderId="0" xfId="0" applyFont="1" applyAlignment="1">
      <alignment horizontal="center" vertical="center"/>
    </xf>
    <xf numFmtId="0" fontId="12" fillId="0" borderId="2" xfId="4" applyBorder="1" applyAlignment="1">
      <alignment horizontal="center"/>
    </xf>
    <xf numFmtId="0" fontId="12" fillId="0" borderId="0" xfId="4" applyAlignment="1">
      <alignment horizontal="center"/>
    </xf>
    <xf numFmtId="0" fontId="29" fillId="0" borderId="0" xfId="4" applyFont="1" applyAlignment="1">
      <alignment horizontal="center"/>
    </xf>
    <xf numFmtId="0" fontId="97" fillId="0" borderId="0" xfId="4" applyFont="1" applyAlignment="1">
      <alignment horizontal="center" wrapText="1"/>
    </xf>
    <xf numFmtId="0" fontId="12" fillId="0" borderId="2" xfId="4" applyBorder="1" applyAlignment="1">
      <alignment horizontal="center" vertical="center"/>
    </xf>
    <xf numFmtId="0" fontId="20" fillId="0" borderId="7" xfId="4" applyFont="1" applyBorder="1" applyAlignment="1">
      <alignment horizontal="center" vertical="center" wrapText="1"/>
    </xf>
    <xf numFmtId="0" fontId="18" fillId="0" borderId="7" xfId="4" applyFont="1" applyBorder="1" applyAlignment="1">
      <alignment horizontal="center" vertical="center"/>
    </xf>
    <xf numFmtId="0" fontId="18" fillId="0" borderId="7" xfId="4" applyFont="1" applyBorder="1" applyAlignment="1">
      <alignment horizontal="center" vertical="center" wrapText="1"/>
    </xf>
    <xf numFmtId="0" fontId="12" fillId="0" borderId="6" xfId="4" applyBorder="1" applyAlignment="1">
      <alignment horizontal="center"/>
    </xf>
    <xf numFmtId="0" fontId="51" fillId="0" borderId="0" xfId="7" applyFont="1" applyAlignment="1">
      <alignment horizontal="center" vertical="top" wrapText="1"/>
    </xf>
    <xf numFmtId="0" fontId="51" fillId="2" borderId="8" xfId="7" applyFont="1" applyFill="1" applyBorder="1" applyAlignment="1">
      <alignment horizontal="center" vertical="top" wrapText="1"/>
    </xf>
    <xf numFmtId="0" fontId="51" fillId="2" borderId="27" xfId="7" applyFont="1" applyFill="1" applyBorder="1" applyAlignment="1">
      <alignment horizontal="center" vertical="top" wrapText="1"/>
    </xf>
    <xf numFmtId="0" fontId="51" fillId="2" borderId="9" xfId="7" applyFont="1" applyFill="1" applyBorder="1" applyAlignment="1">
      <alignment horizontal="center" vertical="top" wrapText="1"/>
    </xf>
    <xf numFmtId="0" fontId="51" fillId="2" borderId="2" xfId="7" applyFont="1" applyFill="1" applyBorder="1" applyAlignment="1">
      <alignment horizontal="center" vertical="top" wrapText="1"/>
    </xf>
    <xf numFmtId="164" fontId="21" fillId="0" borderId="30" xfId="7" applyNumberFormat="1" applyFont="1" applyBorder="1" applyAlignment="1">
      <alignment horizontal="center" vertical="center"/>
    </xf>
    <xf numFmtId="164" fontId="21" fillId="0" borderId="11" xfId="7" applyNumberFormat="1" applyFont="1" applyBorder="1" applyAlignment="1">
      <alignment horizontal="center" vertical="center"/>
    </xf>
    <xf numFmtId="0" fontId="51" fillId="2" borderId="8" xfId="7" applyFont="1" applyFill="1" applyBorder="1" applyAlignment="1">
      <alignment horizontal="right" vertical="top" wrapText="1"/>
    </xf>
    <xf numFmtId="0" fontId="51" fillId="2" borderId="9" xfId="7" applyFont="1" applyFill="1" applyBorder="1" applyAlignment="1">
      <alignment horizontal="right" vertical="top" wrapText="1"/>
    </xf>
    <xf numFmtId="7" fontId="21" fillId="0" borderId="0" xfId="7" applyNumberFormat="1" applyFont="1" applyAlignment="1">
      <alignment horizontal="center"/>
    </xf>
    <xf numFmtId="0" fontId="19" fillId="0" borderId="3" xfId="0" applyFont="1" applyBorder="1" applyAlignment="1">
      <alignment horizontal="left"/>
    </xf>
    <xf numFmtId="0" fontId="34" fillId="0" borderId="0" xfId="3" applyFont="1" applyAlignment="1">
      <alignment horizontal="center" vertical="center"/>
    </xf>
    <xf numFmtId="0" fontId="16" fillId="3" borderId="0" xfId="3" applyFont="1" applyFill="1" applyAlignment="1">
      <alignment horizontal="center" vertical="center"/>
    </xf>
    <xf numFmtId="0" fontId="42" fillId="11" borderId="21" xfId="3" applyFont="1" applyFill="1" applyBorder="1" applyAlignment="1">
      <alignment horizontal="center" vertical="top" wrapText="1"/>
    </xf>
    <xf numFmtId="0" fontId="42" fillId="11" borderId="22" xfId="3" applyFont="1" applyFill="1" applyBorder="1" applyAlignment="1">
      <alignment horizontal="center" vertical="top" wrapText="1"/>
    </xf>
    <xf numFmtId="0" fontId="42" fillId="11" borderId="11" xfId="3" applyFont="1" applyFill="1" applyBorder="1" applyAlignment="1">
      <alignment horizontal="center" vertical="top" wrapText="1"/>
    </xf>
    <xf numFmtId="0" fontId="102" fillId="0" borderId="0" xfId="3" applyFont="1" applyAlignment="1">
      <alignment horizontal="center" vertical="top" wrapText="1"/>
    </xf>
    <xf numFmtId="0" fontId="103" fillId="0" borderId="0" xfId="3" applyFont="1" applyAlignment="1">
      <alignment horizontal="center" vertical="top" wrapText="1"/>
    </xf>
  </cellXfs>
  <cellStyles count="14">
    <cellStyle name="Comma" xfId="1" builtinId="3"/>
    <cellStyle name="Comma 2" xfId="6" xr:uid="{A443C777-584F-477F-B4FF-59D7A92A7D0B}"/>
    <cellStyle name="Comma 3" xfId="12" xr:uid="{70B4E9F1-DA97-40D7-88FF-F1E488337293}"/>
    <cellStyle name="Currency" xfId="2" builtinId="4"/>
    <cellStyle name="Currency 2" xfId="5" xr:uid="{5817B044-031D-4DF0-A5F4-15792046D277}"/>
    <cellStyle name="Currency 3" xfId="8" xr:uid="{BF09A695-DC62-4A2B-946A-DA365ABE4D45}"/>
    <cellStyle name="Hyperlink" xfId="13" builtinId="8"/>
    <cellStyle name="Normal" xfId="0" builtinId="0"/>
    <cellStyle name="Normal 2" xfId="3" xr:uid="{AE539D0A-A143-4CD1-8B6A-62FDAA2FA5ED}"/>
    <cellStyle name="Normal 3" xfId="4" xr:uid="{5D6A0D41-9E51-41F1-AFF6-A6E3DF431453}"/>
    <cellStyle name="Normal 4" xfId="7" xr:uid="{5C210D8B-26CA-4EE7-8987-8DBF3C91FEE4}"/>
    <cellStyle name="Normal 5" xfId="11" xr:uid="{9D0F05C2-BFFE-4AFF-A223-22C45F9B6187}"/>
    <cellStyle name="Percent" xfId="10" builtinId="5"/>
    <cellStyle name="Percent 2" xfId="9" xr:uid="{D50BC455-178F-4EE2-A9C3-7CED4E5A4A1E}"/>
  </cellStyles>
  <dxfs count="13">
    <dxf>
      <font>
        <color rgb="FF006100"/>
      </font>
      <fill>
        <patternFill>
          <bgColor rgb="FFC6EFCE"/>
        </patternFill>
      </fill>
    </dxf>
    <dxf>
      <fill>
        <patternFill>
          <bgColor theme="0" tint="-0.24994659260841701"/>
        </patternFill>
      </fill>
    </dxf>
    <dxf>
      <font>
        <color rgb="FF006100"/>
      </font>
      <fill>
        <patternFill>
          <bgColor rgb="FFC6EFCE"/>
        </patternFill>
      </fill>
    </dxf>
    <dxf>
      <font>
        <sz val="12"/>
        <name val="Arial Narrow"/>
        <family val="2"/>
        <scheme val="none"/>
      </font>
      <numFmt numFmtId="169" formatCode="_(* #,##0_);_(* \(#,##0\);_(* &quot;-&quot;??_);_(@_)"/>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z val="12"/>
        <name val="Arial Narrow"/>
        <family val="2"/>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Narrow"/>
        <family val="2"/>
        <scheme val="none"/>
      </font>
      <numFmt numFmtId="169" formatCode="_(* #,##0_);_(* \(#,##0\);_(* &quot;-&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Narrow"/>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Narrow"/>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family val="2"/>
        <scheme val="none"/>
      </font>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98</xdr:row>
      <xdr:rowOff>0</xdr:rowOff>
    </xdr:from>
    <xdr:to>
      <xdr:col>5</xdr:col>
      <xdr:colOff>15347</xdr:colOff>
      <xdr:row>103</xdr:row>
      <xdr:rowOff>53427</xdr:rowOff>
    </xdr:to>
    <xdr:pic>
      <xdr:nvPicPr>
        <xdr:cNvPr id="2" name="Picture 1" descr="Image of copy highlighted in Home tab">
          <a:extLst>
            <a:ext uri="{FF2B5EF4-FFF2-40B4-BE49-F238E27FC236}">
              <a16:creationId xmlns:a16="http://schemas.microsoft.com/office/drawing/2014/main" id="{B4754F13-C3F4-7FC7-10F8-9B09A8BD1FAC}"/>
            </a:ext>
          </a:extLst>
        </xdr:cNvPr>
        <xdr:cNvPicPr>
          <a:picLocks noChangeAspect="1"/>
        </xdr:cNvPicPr>
      </xdr:nvPicPr>
      <xdr:blipFill>
        <a:blip xmlns:r="http://schemas.openxmlformats.org/officeDocument/2006/relationships" r:embed="rId1"/>
        <a:stretch>
          <a:fillRect/>
        </a:stretch>
      </xdr:blipFill>
      <xdr:spPr>
        <a:xfrm>
          <a:off x="695325" y="24279225"/>
          <a:ext cx="1234547" cy="1005927"/>
        </a:xfrm>
        <a:prstGeom prst="rect">
          <a:avLst/>
        </a:prstGeom>
      </xdr:spPr>
    </xdr:pic>
    <xdr:clientData/>
  </xdr:twoCellAnchor>
  <xdr:twoCellAnchor editAs="oneCell">
    <xdr:from>
      <xdr:col>3</xdr:col>
      <xdr:colOff>0</xdr:colOff>
      <xdr:row>107</xdr:row>
      <xdr:rowOff>0</xdr:rowOff>
    </xdr:from>
    <xdr:to>
      <xdr:col>4</xdr:col>
      <xdr:colOff>516290</xdr:colOff>
      <xdr:row>111</xdr:row>
      <xdr:rowOff>135255</xdr:rowOff>
    </xdr:to>
    <xdr:pic>
      <xdr:nvPicPr>
        <xdr:cNvPr id="3" name="Picture 2" descr="Image of Paste highlighted in home tab">
          <a:extLst>
            <a:ext uri="{FF2B5EF4-FFF2-40B4-BE49-F238E27FC236}">
              <a16:creationId xmlns:a16="http://schemas.microsoft.com/office/drawing/2014/main" id="{55225E48-968D-2366-5E0F-427E1E236DDB}"/>
            </a:ext>
          </a:extLst>
        </xdr:cNvPr>
        <xdr:cNvPicPr>
          <a:picLocks noChangeAspect="1"/>
        </xdr:cNvPicPr>
      </xdr:nvPicPr>
      <xdr:blipFill>
        <a:blip xmlns:r="http://schemas.openxmlformats.org/officeDocument/2006/relationships" r:embed="rId2"/>
        <a:stretch>
          <a:fillRect/>
        </a:stretch>
      </xdr:blipFill>
      <xdr:spPr>
        <a:xfrm>
          <a:off x="695325" y="25993725"/>
          <a:ext cx="1137320" cy="904875"/>
        </a:xfrm>
        <a:prstGeom prst="rect">
          <a:avLst/>
        </a:prstGeom>
      </xdr:spPr>
    </xdr:pic>
    <xdr:clientData/>
  </xdr:twoCellAnchor>
  <xdr:twoCellAnchor editAs="oneCell">
    <xdr:from>
      <xdr:col>3</xdr:col>
      <xdr:colOff>19050</xdr:colOff>
      <xdr:row>115</xdr:row>
      <xdr:rowOff>123825</xdr:rowOff>
    </xdr:from>
    <xdr:to>
      <xdr:col>8</xdr:col>
      <xdr:colOff>131720</xdr:colOff>
      <xdr:row>118</xdr:row>
      <xdr:rowOff>91486</xdr:rowOff>
    </xdr:to>
    <xdr:pic>
      <xdr:nvPicPr>
        <xdr:cNvPr id="5" name="Picture 4">
          <a:extLst>
            <a:ext uri="{FF2B5EF4-FFF2-40B4-BE49-F238E27FC236}">
              <a16:creationId xmlns:a16="http://schemas.microsoft.com/office/drawing/2014/main" id="{C0DEA2EF-3DC1-CD28-A71B-6F7C0D06029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714375" y="27641550"/>
          <a:ext cx="3172100" cy="533446"/>
        </a:xfrm>
        <a:prstGeom prst="rect">
          <a:avLst/>
        </a:prstGeom>
      </xdr:spPr>
    </xdr:pic>
    <xdr:clientData/>
  </xdr:twoCellAnchor>
  <xdr:twoCellAnchor editAs="oneCell">
    <xdr:from>
      <xdr:col>3</xdr:col>
      <xdr:colOff>0</xdr:colOff>
      <xdr:row>121</xdr:row>
      <xdr:rowOff>0</xdr:rowOff>
    </xdr:from>
    <xdr:to>
      <xdr:col>8</xdr:col>
      <xdr:colOff>212000</xdr:colOff>
      <xdr:row>126</xdr:row>
      <xdr:rowOff>0</xdr:rowOff>
    </xdr:to>
    <xdr:pic>
      <xdr:nvPicPr>
        <xdr:cNvPr id="6" name="Picture 5" descr="Layout tab selected">
          <a:extLst>
            <a:ext uri="{FF2B5EF4-FFF2-40B4-BE49-F238E27FC236}">
              <a16:creationId xmlns:a16="http://schemas.microsoft.com/office/drawing/2014/main" id="{C5EFABB8-56CB-80FB-A3F3-70881E4AA2DF}"/>
            </a:ext>
          </a:extLst>
        </xdr:cNvPr>
        <xdr:cNvPicPr>
          <a:picLocks noChangeAspect="1"/>
        </xdr:cNvPicPr>
      </xdr:nvPicPr>
      <xdr:blipFill>
        <a:blip xmlns:r="http://schemas.openxmlformats.org/officeDocument/2006/relationships" r:embed="rId4"/>
        <a:stretch>
          <a:fillRect/>
        </a:stretch>
      </xdr:blipFill>
      <xdr:spPr>
        <a:xfrm>
          <a:off x="695325" y="28660725"/>
          <a:ext cx="3265715" cy="952500"/>
        </a:xfrm>
        <a:prstGeom prst="rect">
          <a:avLst/>
        </a:prstGeom>
      </xdr:spPr>
    </xdr:pic>
    <xdr:clientData/>
  </xdr:twoCellAnchor>
  <xdr:twoCellAnchor editAs="oneCell">
    <xdr:from>
      <xdr:col>3</xdr:col>
      <xdr:colOff>0</xdr:colOff>
      <xdr:row>129</xdr:row>
      <xdr:rowOff>0</xdr:rowOff>
    </xdr:from>
    <xdr:to>
      <xdr:col>8</xdr:col>
      <xdr:colOff>173355</xdr:colOff>
      <xdr:row>138</xdr:row>
      <xdr:rowOff>17494</xdr:rowOff>
    </xdr:to>
    <xdr:pic>
      <xdr:nvPicPr>
        <xdr:cNvPr id="8" name="Picture 7" descr="Autofit Contents selected">
          <a:extLst>
            <a:ext uri="{FF2B5EF4-FFF2-40B4-BE49-F238E27FC236}">
              <a16:creationId xmlns:a16="http://schemas.microsoft.com/office/drawing/2014/main" id="{E2384772-BEE2-A796-8FF2-DC6F5F68019C}"/>
            </a:ext>
          </a:extLst>
        </xdr:cNvPr>
        <xdr:cNvPicPr>
          <a:picLocks noChangeAspect="1"/>
        </xdr:cNvPicPr>
      </xdr:nvPicPr>
      <xdr:blipFill>
        <a:blip xmlns:r="http://schemas.openxmlformats.org/officeDocument/2006/relationships" r:embed="rId5"/>
        <a:stretch>
          <a:fillRect/>
        </a:stretch>
      </xdr:blipFill>
      <xdr:spPr>
        <a:xfrm>
          <a:off x="695325" y="30203775"/>
          <a:ext cx="3228975" cy="1728184"/>
        </a:xfrm>
        <a:prstGeom prst="rect">
          <a:avLst/>
        </a:prstGeom>
      </xdr:spPr>
    </xdr:pic>
    <xdr:clientData/>
  </xdr:twoCellAnchor>
  <xdr:twoCellAnchor editAs="oneCell">
    <xdr:from>
      <xdr:col>3</xdr:col>
      <xdr:colOff>50800</xdr:colOff>
      <xdr:row>141</xdr:row>
      <xdr:rowOff>25400</xdr:rowOff>
    </xdr:from>
    <xdr:to>
      <xdr:col>7</xdr:col>
      <xdr:colOff>132935</xdr:colOff>
      <xdr:row>145</xdr:row>
      <xdr:rowOff>57852</xdr:rowOff>
    </xdr:to>
    <xdr:pic>
      <xdr:nvPicPr>
        <xdr:cNvPr id="11" name="Picture 10">
          <a:extLst>
            <a:ext uri="{FF2B5EF4-FFF2-40B4-BE49-F238E27FC236}">
              <a16:creationId xmlns:a16="http://schemas.microsoft.com/office/drawing/2014/main" id="{40E5AEEB-BF3B-17A7-4CB9-0A62DF76B67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stretch>
          <a:fillRect/>
        </a:stretch>
      </xdr:blipFill>
      <xdr:spPr>
        <a:xfrm>
          <a:off x="736600" y="30454600"/>
          <a:ext cx="2533870" cy="78111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235F5C-5C23-46EF-BC61-E97E92A6F38D}" name="Table1" displayName="Table1" ref="A6:F56" totalsRowShown="0" headerRowDxfId="12" headerRowBorderDxfId="11" tableBorderDxfId="10" totalsRowBorderDxfId="9">
  <tableColumns count="6">
    <tableColumn id="1" xr3:uid="{CE38C62D-F0E2-4367-9ECA-95E450DE8999}" name="#" dataDxfId="8"/>
    <tableColumn id="3" xr3:uid="{304EB838-B991-48EF-B165-7B1BCC7098F9}" name="VIN#" dataDxfId="7">
      <calculatedColumnFormula>('8. Vehicle Profile Sheet'!B5)</calculatedColumnFormula>
    </tableColumn>
    <tableColumn id="4" xr3:uid="{0D8D857D-B473-4298-9A4D-C9CDD1C30986}" name="Year" dataDxfId="6">
      <calculatedColumnFormula>SUM('8. Vehicle Profile Sheet'!H5)</calculatedColumnFormula>
    </tableColumn>
    <tableColumn id="5" xr3:uid="{1F750613-A68E-4D17-BB0D-7F1BEE406B7D}" name="Mileage" dataDxfId="5" dataCellStyle="Comma">
      <calculatedColumnFormula>SUM('8. Vehicle Profile Sheet'!E5)</calculatedColumnFormula>
    </tableColumn>
    <tableColumn id="6" xr3:uid="{B0F10E39-033B-4529-A395-6495DF471EEB}" name="Years Old" dataDxfId="4">
      <calculatedColumnFormula>SUM(F2-Table1[[#This Row],[Year]])</calculatedColumnFormula>
    </tableColumn>
    <tableColumn id="7" xr3:uid="{FE19773C-A2F0-44F9-A4FC-4627A7FC585E}" name="Average Mileage per year" dataDxfId="3" dataCellStyle="Comma">
      <calculatedColumnFormula>SUM(Table1[[#This Row],[Mileage]]/E7)</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1D616-54AF-46A6-96C0-BB4EE425119E}">
  <sheetPr>
    <tabColor rgb="FFFFC000"/>
    <pageSetUpPr fitToPage="1"/>
  </sheetPr>
  <dimension ref="A1:Y141"/>
  <sheetViews>
    <sheetView tabSelected="1" topLeftCell="A75" zoomScaleNormal="100" zoomScaleSheetLayoutView="100" workbookViewId="0">
      <selection activeCell="D86" sqref="D86:L86"/>
    </sheetView>
  </sheetViews>
  <sheetFormatPr defaultColWidth="8.90625" defaultRowHeight="15.5" x14ac:dyDescent="0.35"/>
  <cols>
    <col min="1" max="1" width="2.6328125" style="46" customWidth="1"/>
    <col min="2" max="2" width="3.54296875" style="46" customWidth="1"/>
    <col min="3" max="3" width="3.90625" style="46" customWidth="1"/>
    <col min="4" max="16384" width="8.90625" style="46"/>
  </cols>
  <sheetData>
    <row r="1" spans="1:12" x14ac:dyDescent="0.35">
      <c r="A1" s="45" t="s">
        <v>68</v>
      </c>
    </row>
    <row r="3" spans="1:12" x14ac:dyDescent="0.35">
      <c r="A3" s="47" t="s">
        <v>587</v>
      </c>
    </row>
    <row r="4" spans="1:12" ht="69.650000000000006" customHeight="1" x14ac:dyDescent="0.35">
      <c r="A4" s="47"/>
      <c r="B4" s="416">
        <v>1</v>
      </c>
      <c r="C4" s="427" t="s">
        <v>589</v>
      </c>
      <c r="D4" s="427"/>
      <c r="E4" s="427"/>
      <c r="F4" s="427"/>
      <c r="G4" s="427"/>
      <c r="H4" s="427"/>
      <c r="I4" s="427"/>
      <c r="J4" s="427"/>
      <c r="K4" s="427"/>
      <c r="L4" s="427"/>
    </row>
    <row r="5" spans="1:12" ht="50" customHeight="1" x14ac:dyDescent="0.35">
      <c r="B5" s="416">
        <v>2</v>
      </c>
      <c r="C5" s="427" t="s">
        <v>458</v>
      </c>
      <c r="D5" s="427"/>
      <c r="E5" s="427"/>
      <c r="F5" s="427"/>
      <c r="G5" s="427"/>
      <c r="H5" s="427"/>
      <c r="I5" s="427"/>
      <c r="J5" s="427"/>
      <c r="K5" s="427"/>
      <c r="L5" s="427"/>
    </row>
    <row r="6" spans="1:12" ht="21.65" customHeight="1" x14ac:dyDescent="0.35">
      <c r="B6" s="416">
        <v>3</v>
      </c>
      <c r="C6" s="416" t="s">
        <v>558</v>
      </c>
      <c r="D6" s="416"/>
      <c r="E6" s="416"/>
      <c r="F6" s="416"/>
      <c r="G6" s="416"/>
      <c r="H6" s="416"/>
      <c r="I6" s="416"/>
      <c r="J6" s="416"/>
      <c r="K6" s="416"/>
      <c r="L6" s="416"/>
    </row>
    <row r="8" spans="1:12" ht="50" customHeight="1" x14ac:dyDescent="0.35">
      <c r="A8" s="432" t="s">
        <v>433</v>
      </c>
      <c r="B8" s="432"/>
      <c r="C8" s="432"/>
      <c r="D8" s="432"/>
      <c r="E8" s="432"/>
      <c r="F8" s="432"/>
      <c r="G8" s="432"/>
      <c r="H8" s="432"/>
      <c r="I8" s="432"/>
      <c r="J8" s="432"/>
    </row>
    <row r="10" spans="1:12" ht="65" customHeight="1" x14ac:dyDescent="0.35">
      <c r="A10" s="431" t="s">
        <v>559</v>
      </c>
      <c r="B10" s="431"/>
      <c r="C10" s="431"/>
      <c r="D10" s="431"/>
      <c r="E10" s="431"/>
      <c r="F10" s="431"/>
      <c r="G10" s="431"/>
      <c r="H10" s="431"/>
      <c r="I10" s="431"/>
    </row>
    <row r="11" spans="1:12" ht="18" customHeight="1" x14ac:dyDescent="0.35">
      <c r="A11" s="49"/>
      <c r="B11" s="49"/>
      <c r="C11" s="49"/>
      <c r="D11" s="49"/>
      <c r="E11" s="49"/>
      <c r="F11" s="49"/>
      <c r="G11" s="49"/>
      <c r="H11" s="49"/>
      <c r="I11" s="49"/>
    </row>
    <row r="12" spans="1:12" ht="16.25" customHeight="1" x14ac:dyDescent="0.35">
      <c r="A12" s="250" t="s">
        <v>434</v>
      </c>
      <c r="B12" s="49"/>
      <c r="C12" s="49"/>
      <c r="D12" s="49"/>
      <c r="E12" s="49"/>
      <c r="F12" s="49"/>
      <c r="G12" s="49"/>
      <c r="H12" s="49"/>
      <c r="I12" s="49"/>
    </row>
    <row r="13" spans="1:12" x14ac:dyDescent="0.35">
      <c r="A13" s="46" t="s">
        <v>69</v>
      </c>
    </row>
    <row r="14" spans="1:12" x14ac:dyDescent="0.35">
      <c r="B14" s="251">
        <v>1</v>
      </c>
      <c r="C14" s="251" t="s">
        <v>384</v>
      </c>
      <c r="D14" s="251"/>
      <c r="E14" s="251"/>
      <c r="F14" s="251"/>
    </row>
    <row r="15" spans="1:12" x14ac:dyDescent="0.35">
      <c r="C15" s="290">
        <v>1</v>
      </c>
      <c r="D15" s="46" t="s">
        <v>404</v>
      </c>
    </row>
    <row r="16" spans="1:12" x14ac:dyDescent="0.35">
      <c r="C16" s="290">
        <v>2</v>
      </c>
      <c r="D16" s="46" t="s">
        <v>525</v>
      </c>
    </row>
    <row r="17" spans="2:13" x14ac:dyDescent="0.35">
      <c r="C17" s="290">
        <v>3</v>
      </c>
      <c r="D17" s="46" t="s">
        <v>524</v>
      </c>
    </row>
    <row r="18" spans="2:13" x14ac:dyDescent="0.35">
      <c r="C18" s="290">
        <v>4</v>
      </c>
      <c r="D18" s="46" t="s">
        <v>521</v>
      </c>
    </row>
    <row r="19" spans="2:13" x14ac:dyDescent="0.35">
      <c r="C19" s="290">
        <v>5</v>
      </c>
      <c r="D19" s="46" t="s">
        <v>522</v>
      </c>
    </row>
    <row r="20" spans="2:13" x14ac:dyDescent="0.35">
      <c r="C20" s="290">
        <v>6</v>
      </c>
      <c r="D20" s="46" t="s">
        <v>523</v>
      </c>
    </row>
    <row r="21" spans="2:13" x14ac:dyDescent="0.35">
      <c r="C21" s="290">
        <v>7</v>
      </c>
      <c r="D21" s="46" t="s">
        <v>526</v>
      </c>
    </row>
    <row r="22" spans="2:13" x14ac:dyDescent="0.35">
      <c r="C22" s="290">
        <v>8</v>
      </c>
      <c r="D22" s="46" t="s">
        <v>527</v>
      </c>
    </row>
    <row r="23" spans="2:13" x14ac:dyDescent="0.35">
      <c r="C23" s="290">
        <v>9</v>
      </c>
      <c r="D23" s="46" t="s">
        <v>528</v>
      </c>
    </row>
    <row r="24" spans="2:13" x14ac:dyDescent="0.35">
      <c r="C24" s="290">
        <v>10</v>
      </c>
      <c r="D24" s="46" t="s">
        <v>400</v>
      </c>
    </row>
    <row r="25" spans="2:13" ht="30" customHeight="1" x14ac:dyDescent="0.35">
      <c r="C25" s="397">
        <v>11</v>
      </c>
      <c r="D25" s="433" t="s">
        <v>590</v>
      </c>
      <c r="E25" s="433"/>
      <c r="F25" s="433"/>
      <c r="G25" s="433"/>
      <c r="H25" s="433"/>
      <c r="I25" s="433"/>
      <c r="J25" s="433"/>
      <c r="K25" s="433"/>
      <c r="L25" s="433"/>
      <c r="M25" s="433"/>
    </row>
    <row r="26" spans="2:13" x14ac:dyDescent="0.35">
      <c r="C26" s="290">
        <v>12</v>
      </c>
      <c r="D26" s="46" t="s">
        <v>529</v>
      </c>
    </row>
    <row r="27" spans="2:13" x14ac:dyDescent="0.35">
      <c r="C27" s="290">
        <v>13</v>
      </c>
      <c r="D27" s="46" t="s">
        <v>405</v>
      </c>
    </row>
    <row r="28" spans="2:13" x14ac:dyDescent="0.35">
      <c r="C28" s="290">
        <v>14</v>
      </c>
      <c r="D28" s="46" t="s">
        <v>385</v>
      </c>
    </row>
    <row r="29" spans="2:13" x14ac:dyDescent="0.35">
      <c r="C29" s="290"/>
    </row>
    <row r="30" spans="2:13" x14ac:dyDescent="0.35">
      <c r="B30" s="251">
        <v>2</v>
      </c>
      <c r="C30" s="251" t="s">
        <v>181</v>
      </c>
      <c r="D30" s="251"/>
      <c r="E30" s="251"/>
      <c r="F30" s="251"/>
      <c r="G30" s="251"/>
    </row>
    <row r="31" spans="2:13" x14ac:dyDescent="0.35">
      <c r="C31" s="134">
        <v>1</v>
      </c>
      <c r="D31" s="46" t="s">
        <v>531</v>
      </c>
    </row>
    <row r="32" spans="2:13" x14ac:dyDescent="0.35">
      <c r="C32" s="134">
        <v>2</v>
      </c>
      <c r="D32" s="46" t="s">
        <v>532</v>
      </c>
    </row>
    <row r="33" spans="2:8" x14ac:dyDescent="0.35">
      <c r="C33" s="134">
        <v>3</v>
      </c>
      <c r="D33" s="46" t="s">
        <v>533</v>
      </c>
    </row>
    <row r="34" spans="2:8" x14ac:dyDescent="0.35">
      <c r="C34" s="134">
        <v>4</v>
      </c>
      <c r="D34" s="46" t="s">
        <v>459</v>
      </c>
    </row>
    <row r="35" spans="2:8" x14ac:dyDescent="0.35">
      <c r="C35" s="134">
        <v>5</v>
      </c>
      <c r="D35" s="46" t="s">
        <v>406</v>
      </c>
    </row>
    <row r="37" spans="2:8" x14ac:dyDescent="0.35">
      <c r="B37" s="251">
        <v>3</v>
      </c>
      <c r="C37" s="251" t="s">
        <v>180</v>
      </c>
      <c r="D37" s="251"/>
      <c r="E37" s="251"/>
      <c r="F37" s="251"/>
      <c r="G37" s="251"/>
      <c r="H37" s="251"/>
    </row>
    <row r="38" spans="2:8" x14ac:dyDescent="0.35">
      <c r="C38" s="46">
        <v>1</v>
      </c>
      <c r="D38" s="46" t="s">
        <v>531</v>
      </c>
    </row>
    <row r="39" spans="2:8" x14ac:dyDescent="0.35">
      <c r="C39" s="46">
        <v>2</v>
      </c>
      <c r="D39" s="46" t="s">
        <v>532</v>
      </c>
    </row>
    <row r="40" spans="2:8" x14ac:dyDescent="0.35">
      <c r="C40" s="46">
        <v>3</v>
      </c>
      <c r="D40" s="46" t="s">
        <v>533</v>
      </c>
    </row>
    <row r="41" spans="2:8" x14ac:dyDescent="0.35">
      <c r="C41" s="46">
        <v>4</v>
      </c>
      <c r="D41" s="46" t="s">
        <v>541</v>
      </c>
    </row>
    <row r="42" spans="2:8" x14ac:dyDescent="0.35">
      <c r="C42" s="46">
        <v>5</v>
      </c>
      <c r="D42" s="46" t="s">
        <v>406</v>
      </c>
    </row>
    <row r="44" spans="2:8" x14ac:dyDescent="0.35">
      <c r="B44" s="251">
        <v>4</v>
      </c>
      <c r="C44" s="251" t="s">
        <v>179</v>
      </c>
      <c r="D44" s="251"/>
      <c r="E44" s="251"/>
      <c r="F44" s="251"/>
      <c r="G44" s="251"/>
      <c r="H44" s="251"/>
    </row>
    <row r="45" spans="2:8" x14ac:dyDescent="0.35">
      <c r="C45" s="46">
        <v>1</v>
      </c>
      <c r="D45" s="46" t="s">
        <v>533</v>
      </c>
    </row>
    <row r="46" spans="2:8" x14ac:dyDescent="0.35">
      <c r="C46" s="46">
        <v>2</v>
      </c>
      <c r="D46" s="46" t="s">
        <v>534</v>
      </c>
    </row>
    <row r="47" spans="2:8" x14ac:dyDescent="0.35">
      <c r="C47" s="46">
        <v>3</v>
      </c>
      <c r="D47" s="46" t="s">
        <v>536</v>
      </c>
    </row>
    <row r="48" spans="2:8" x14ac:dyDescent="0.35">
      <c r="C48" s="46">
        <v>4</v>
      </c>
      <c r="D48" s="46" t="s">
        <v>535</v>
      </c>
    </row>
    <row r="50" spans="2:12" x14ac:dyDescent="0.35">
      <c r="B50" s="251">
        <v>5</v>
      </c>
      <c r="C50" s="251" t="s">
        <v>178</v>
      </c>
      <c r="D50" s="251"/>
      <c r="E50" s="251"/>
      <c r="F50" s="251"/>
      <c r="G50" s="251"/>
      <c r="H50" s="251"/>
    </row>
    <row r="51" spans="2:12" x14ac:dyDescent="0.35">
      <c r="C51" s="46">
        <v>1</v>
      </c>
      <c r="D51" s="46" t="s">
        <v>531</v>
      </c>
    </row>
    <row r="52" spans="2:12" x14ac:dyDescent="0.35">
      <c r="C52" s="46">
        <v>2</v>
      </c>
      <c r="D52" s="46" t="s">
        <v>532</v>
      </c>
    </row>
    <row r="53" spans="2:12" x14ac:dyDescent="0.35">
      <c r="C53" s="46">
        <v>3</v>
      </c>
      <c r="D53" s="46" t="s">
        <v>533</v>
      </c>
    </row>
    <row r="54" spans="2:12" x14ac:dyDescent="0.35">
      <c r="C54" s="46">
        <v>4</v>
      </c>
      <c r="D54" s="46" t="s">
        <v>540</v>
      </c>
    </row>
    <row r="55" spans="2:12" x14ac:dyDescent="0.35">
      <c r="C55" s="46">
        <v>5</v>
      </c>
      <c r="D55" s="46" t="s">
        <v>537</v>
      </c>
    </row>
    <row r="56" spans="2:12" x14ac:dyDescent="0.35">
      <c r="C56" s="46">
        <v>7</v>
      </c>
      <c r="D56" s="46" t="s">
        <v>538</v>
      </c>
    </row>
    <row r="58" spans="2:12" x14ac:dyDescent="0.35">
      <c r="B58" s="251">
        <v>6</v>
      </c>
      <c r="C58" s="251" t="s">
        <v>398</v>
      </c>
      <c r="D58" s="251"/>
      <c r="E58" s="251"/>
      <c r="F58" s="251"/>
      <c r="G58" s="251"/>
    </row>
    <row r="59" spans="2:12" x14ac:dyDescent="0.35">
      <c r="C59" s="46">
        <v>1</v>
      </c>
      <c r="D59" s="46" t="s">
        <v>531</v>
      </c>
    </row>
    <row r="60" spans="2:12" x14ac:dyDescent="0.35">
      <c r="C60" s="46">
        <v>2</v>
      </c>
      <c r="D60" s="46" t="s">
        <v>532</v>
      </c>
    </row>
    <row r="61" spans="2:12" x14ac:dyDescent="0.35">
      <c r="C61" s="46">
        <v>3</v>
      </c>
      <c r="D61" s="46" t="s">
        <v>533</v>
      </c>
    </row>
    <row r="62" spans="2:12" x14ac:dyDescent="0.35">
      <c r="C62" s="46">
        <v>4</v>
      </c>
      <c r="D62" s="46" t="s">
        <v>407</v>
      </c>
    </row>
    <row r="63" spans="2:12" x14ac:dyDescent="0.35">
      <c r="C63" s="46">
        <v>5</v>
      </c>
      <c r="D63" s="46" t="s">
        <v>408</v>
      </c>
    </row>
    <row r="64" spans="2:12" ht="30" customHeight="1" x14ac:dyDescent="0.35">
      <c r="C64" s="252">
        <v>6</v>
      </c>
      <c r="D64" s="428" t="s">
        <v>539</v>
      </c>
      <c r="E64" s="428"/>
      <c r="F64" s="428"/>
      <c r="G64" s="428"/>
      <c r="H64" s="428"/>
      <c r="I64" s="428"/>
      <c r="J64" s="428"/>
      <c r="K64" s="428"/>
      <c r="L64" s="428"/>
    </row>
    <row r="65" spans="2:25" x14ac:dyDescent="0.35">
      <c r="C65" s="46">
        <v>7</v>
      </c>
      <c r="D65" s="46" t="s">
        <v>409</v>
      </c>
    </row>
    <row r="67" spans="2:25" x14ac:dyDescent="0.35">
      <c r="B67" s="251">
        <v>7</v>
      </c>
      <c r="C67" s="251" t="s">
        <v>319</v>
      </c>
      <c r="D67" s="251"/>
      <c r="E67" s="251"/>
      <c r="F67" s="251"/>
      <c r="G67" s="251"/>
      <c r="M67" s="181"/>
      <c r="N67" s="181"/>
      <c r="O67" s="181"/>
      <c r="P67" s="181"/>
      <c r="Q67" s="181"/>
      <c r="R67" s="181"/>
      <c r="S67" s="181"/>
      <c r="T67" s="181"/>
      <c r="U67" s="181"/>
      <c r="V67" s="181"/>
      <c r="W67" s="181"/>
      <c r="X67" s="181"/>
      <c r="Y67" s="181"/>
    </row>
    <row r="68" spans="2:25" x14ac:dyDescent="0.35">
      <c r="C68" s="46">
        <v>1</v>
      </c>
      <c r="D68" s="46" t="s">
        <v>533</v>
      </c>
    </row>
    <row r="69" spans="2:25" x14ac:dyDescent="0.35">
      <c r="C69" s="46">
        <v>2</v>
      </c>
      <c r="D69" s="46" t="s">
        <v>542</v>
      </c>
    </row>
    <row r="71" spans="2:25" x14ac:dyDescent="0.35">
      <c r="B71" s="251">
        <v>8</v>
      </c>
      <c r="C71" s="251" t="s">
        <v>320</v>
      </c>
      <c r="D71" s="251"/>
      <c r="E71" s="251"/>
      <c r="F71" s="251"/>
      <c r="G71" s="251"/>
    </row>
    <row r="72" spans="2:25" x14ac:dyDescent="0.35">
      <c r="C72" s="46">
        <v>1</v>
      </c>
      <c r="D72" s="46" t="s">
        <v>533</v>
      </c>
    </row>
    <row r="73" spans="2:25" x14ac:dyDescent="0.35">
      <c r="C73" s="46">
        <v>2</v>
      </c>
      <c r="D73" s="46" t="s">
        <v>543</v>
      </c>
    </row>
    <row r="75" spans="2:25" x14ac:dyDescent="0.35">
      <c r="B75" s="251">
        <v>9</v>
      </c>
      <c r="C75" s="251" t="s">
        <v>435</v>
      </c>
      <c r="D75" s="251"/>
      <c r="E75" s="251"/>
      <c r="F75" s="251"/>
      <c r="G75" s="251"/>
    </row>
    <row r="76" spans="2:25" x14ac:dyDescent="0.35">
      <c r="C76" s="46">
        <v>1</v>
      </c>
      <c r="D76" s="46" t="s">
        <v>318</v>
      </c>
    </row>
    <row r="77" spans="2:25" ht="29" customHeight="1" x14ac:dyDescent="0.35">
      <c r="C77" s="252">
        <v>2</v>
      </c>
      <c r="D77" s="428" t="s">
        <v>436</v>
      </c>
      <c r="E77" s="428"/>
      <c r="F77" s="428"/>
      <c r="G77" s="428"/>
      <c r="H77" s="428"/>
      <c r="I77" s="428"/>
      <c r="J77" s="428"/>
      <c r="K77" s="428"/>
      <c r="L77" s="428"/>
    </row>
    <row r="79" spans="2:25" x14ac:dyDescent="0.35">
      <c r="B79" s="251">
        <v>10</v>
      </c>
      <c r="C79" s="251" t="s">
        <v>321</v>
      </c>
      <c r="D79" s="251"/>
      <c r="E79" s="251"/>
      <c r="F79" s="251"/>
      <c r="G79" s="251"/>
    </row>
    <row r="80" spans="2:25" x14ac:dyDescent="0.35">
      <c r="C80" s="46">
        <v>1</v>
      </c>
      <c r="D80" s="46" t="s">
        <v>533</v>
      </c>
    </row>
    <row r="81" spans="2:13" x14ac:dyDescent="0.35">
      <c r="C81" s="46">
        <v>2</v>
      </c>
      <c r="D81" s="46" t="s">
        <v>218</v>
      </c>
    </row>
    <row r="83" spans="2:13" x14ac:dyDescent="0.35">
      <c r="B83" s="251">
        <v>11</v>
      </c>
      <c r="C83" s="251" t="s">
        <v>495</v>
      </c>
      <c r="D83" s="251"/>
      <c r="E83" s="251"/>
      <c r="F83" s="251"/>
      <c r="G83" s="251"/>
      <c r="H83" s="251"/>
      <c r="I83" s="251"/>
      <c r="J83" s="251"/>
      <c r="K83" s="251"/>
      <c r="L83" s="251"/>
    </row>
    <row r="84" spans="2:13" x14ac:dyDescent="0.35">
      <c r="C84" s="46">
        <v>1</v>
      </c>
      <c r="D84" s="46" t="s">
        <v>437</v>
      </c>
    </row>
    <row r="85" spans="2:13" x14ac:dyDescent="0.35">
      <c r="C85" s="46">
        <v>2</v>
      </c>
      <c r="D85" s="46" t="s">
        <v>410</v>
      </c>
    </row>
    <row r="86" spans="2:13" ht="18" customHeight="1" x14ac:dyDescent="0.35">
      <c r="D86" s="429" t="s">
        <v>236</v>
      </c>
      <c r="E86" s="429"/>
      <c r="F86" s="429"/>
      <c r="G86" s="429"/>
      <c r="H86" s="429"/>
      <c r="I86" s="429"/>
      <c r="J86" s="429"/>
      <c r="K86" s="429"/>
      <c r="L86" s="429"/>
    </row>
    <row r="87" spans="2:13" ht="48" customHeight="1" x14ac:dyDescent="0.35">
      <c r="D87" s="430" t="s">
        <v>438</v>
      </c>
      <c r="E87" s="430"/>
      <c r="F87" s="430"/>
      <c r="G87" s="430"/>
      <c r="H87" s="430"/>
      <c r="I87" s="430"/>
      <c r="J87" s="430"/>
      <c r="K87" s="430"/>
      <c r="L87" s="430"/>
    </row>
    <row r="88" spans="2:13" ht="48" customHeight="1" x14ac:dyDescent="0.35">
      <c r="D88" s="430" t="s">
        <v>439</v>
      </c>
      <c r="E88" s="430"/>
      <c r="F88" s="430"/>
      <c r="G88" s="430"/>
      <c r="H88" s="430"/>
      <c r="I88" s="430"/>
      <c r="J88" s="430"/>
      <c r="K88" s="430"/>
      <c r="L88" s="430"/>
    </row>
    <row r="89" spans="2:13" x14ac:dyDescent="0.35">
      <c r="C89" s="46">
        <v>3</v>
      </c>
      <c r="D89" s="203" t="s">
        <v>493</v>
      </c>
      <c r="E89" s="349"/>
      <c r="F89" s="349"/>
      <c r="G89" s="349"/>
      <c r="H89" s="349"/>
      <c r="I89" s="349"/>
      <c r="J89" s="349"/>
      <c r="K89" s="349"/>
      <c r="L89" s="349"/>
    </row>
    <row r="90" spans="2:13" ht="14.4" customHeight="1" x14ac:dyDescent="0.35">
      <c r="D90" s="349"/>
      <c r="E90" s="349"/>
      <c r="F90" s="349"/>
      <c r="G90" s="349"/>
      <c r="H90" s="349"/>
      <c r="I90" s="349"/>
      <c r="J90" s="349"/>
      <c r="K90" s="349"/>
      <c r="L90" s="349"/>
    </row>
    <row r="91" spans="2:13" x14ac:dyDescent="0.35">
      <c r="B91" s="251">
        <v>12</v>
      </c>
      <c r="C91" s="251" t="s">
        <v>332</v>
      </c>
      <c r="D91" s="251"/>
      <c r="E91" s="251"/>
    </row>
    <row r="92" spans="2:13" x14ac:dyDescent="0.35">
      <c r="C92" s="46">
        <v>1</v>
      </c>
      <c r="D92" s="46" t="s">
        <v>411</v>
      </c>
    </row>
    <row r="96" spans="2:13" x14ac:dyDescent="0.35">
      <c r="B96" s="386" t="s">
        <v>507</v>
      </c>
      <c r="C96" s="387"/>
      <c r="D96" s="387"/>
      <c r="E96" s="387"/>
      <c r="F96" s="387"/>
      <c r="G96" s="387"/>
      <c r="H96" s="387"/>
      <c r="I96" s="387"/>
      <c r="J96" s="387"/>
      <c r="K96" s="387"/>
      <c r="L96" s="387"/>
      <c r="M96" s="387"/>
    </row>
    <row r="97" spans="3:4" x14ac:dyDescent="0.35">
      <c r="C97" s="46">
        <v>1</v>
      </c>
      <c r="D97" s="46" t="s">
        <v>544</v>
      </c>
    </row>
    <row r="98" spans="3:4" x14ac:dyDescent="0.35">
      <c r="C98" s="46">
        <v>2</v>
      </c>
      <c r="D98" s="46" t="s">
        <v>508</v>
      </c>
    </row>
    <row r="105" spans="3:4" x14ac:dyDescent="0.35">
      <c r="C105" s="46">
        <v>3</v>
      </c>
      <c r="D105" s="46" t="s">
        <v>509</v>
      </c>
    </row>
    <row r="106" spans="3:4" x14ac:dyDescent="0.35">
      <c r="C106" s="46">
        <v>4</v>
      </c>
      <c r="D106" s="46" t="s">
        <v>510</v>
      </c>
    </row>
    <row r="107" spans="3:4" x14ac:dyDescent="0.35">
      <c r="C107" s="46">
        <v>5</v>
      </c>
      <c r="D107" s="46" t="s">
        <v>511</v>
      </c>
    </row>
    <row r="114" spans="3:4" x14ac:dyDescent="0.35">
      <c r="C114" s="46">
        <v>6</v>
      </c>
      <c r="D114" s="46" t="s">
        <v>512</v>
      </c>
    </row>
    <row r="115" spans="3:4" x14ac:dyDescent="0.35">
      <c r="C115" s="46">
        <v>7</v>
      </c>
      <c r="D115" s="46" t="s">
        <v>513</v>
      </c>
    </row>
    <row r="121" spans="3:4" x14ac:dyDescent="0.35">
      <c r="C121" s="46">
        <v>8</v>
      </c>
      <c r="D121" s="46" t="s">
        <v>514</v>
      </c>
    </row>
    <row r="128" spans="3:4" x14ac:dyDescent="0.35">
      <c r="C128" s="46">
        <v>9</v>
      </c>
      <c r="D128" s="46" t="s">
        <v>515</v>
      </c>
    </row>
    <row r="129" spans="3:13" x14ac:dyDescent="0.35">
      <c r="C129" s="46">
        <v>10</v>
      </c>
      <c r="D129" s="46" t="s">
        <v>516</v>
      </c>
    </row>
    <row r="140" spans="3:13" ht="31.25" customHeight="1" x14ac:dyDescent="0.35">
      <c r="C140" s="252">
        <v>11</v>
      </c>
      <c r="D140" s="428" t="s">
        <v>517</v>
      </c>
      <c r="E140" s="428"/>
      <c r="F140" s="428"/>
      <c r="G140" s="428"/>
      <c r="H140" s="428"/>
      <c r="I140" s="428"/>
      <c r="J140" s="428"/>
      <c r="K140" s="428"/>
      <c r="L140" s="428"/>
      <c r="M140" s="428"/>
    </row>
    <row r="141" spans="3:13" x14ac:dyDescent="0.35">
      <c r="D141" s="46" t="s">
        <v>518</v>
      </c>
    </row>
  </sheetData>
  <mergeCells count="11">
    <mergeCell ref="C4:L4"/>
    <mergeCell ref="D140:M140"/>
    <mergeCell ref="D86:L86"/>
    <mergeCell ref="D87:L87"/>
    <mergeCell ref="D88:L88"/>
    <mergeCell ref="C5:L5"/>
    <mergeCell ref="A10:I10"/>
    <mergeCell ref="A8:J8"/>
    <mergeCell ref="D64:L64"/>
    <mergeCell ref="D77:L77"/>
    <mergeCell ref="D25:M25"/>
  </mergeCells>
  <pageMargins left="0.7" right="0.7" top="0.75" bottom="0.75" header="0.3" footer="0.3"/>
  <pageSetup scale="86" fitToHeight="0" orientation="portrait" r:id="rId1"/>
  <rowBreaks count="1" manualBreakCount="1">
    <brk id="9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ACF4-8902-43C3-8918-F769AAD0B1C7}">
  <sheetPr>
    <tabColor theme="4"/>
    <pageSetUpPr fitToPage="1"/>
  </sheetPr>
  <dimension ref="A1:M29"/>
  <sheetViews>
    <sheetView zoomScaleNormal="100" zoomScaleSheetLayoutView="112" workbookViewId="0">
      <selection activeCell="A2" sqref="A2:H2"/>
    </sheetView>
  </sheetViews>
  <sheetFormatPr defaultRowHeight="12.5" x14ac:dyDescent="0.25"/>
  <cols>
    <col min="1" max="1" width="19.08984375" customWidth="1"/>
    <col min="2" max="2" width="10.453125" customWidth="1"/>
    <col min="3" max="5" width="14.08984375" customWidth="1"/>
    <col min="6" max="6" width="17.36328125" customWidth="1"/>
    <col min="7" max="7" width="14.08984375" customWidth="1"/>
    <col min="8" max="8" width="18.453125" customWidth="1"/>
  </cols>
  <sheetData>
    <row r="1" spans="1:8" ht="21" x14ac:dyDescent="0.25">
      <c r="A1" s="496" t="s">
        <v>60</v>
      </c>
      <c r="B1" s="496"/>
      <c r="C1" s="496"/>
      <c r="D1" s="496"/>
      <c r="E1" s="496"/>
      <c r="F1" s="496"/>
      <c r="G1" s="496"/>
      <c r="H1" s="496"/>
    </row>
    <row r="2" spans="1:8" ht="44.4" customHeight="1" x14ac:dyDescent="0.25">
      <c r="A2" s="497" t="s">
        <v>565</v>
      </c>
      <c r="B2" s="497"/>
      <c r="C2" s="497"/>
      <c r="D2" s="497"/>
      <c r="E2" s="497"/>
      <c r="F2" s="497"/>
      <c r="G2" s="497"/>
      <c r="H2" s="497"/>
    </row>
    <row r="3" spans="1:8" s="1" customFormat="1" ht="15.5" x14ac:dyDescent="0.3">
      <c r="A3" s="12" t="s">
        <v>365</v>
      </c>
      <c r="B3" s="4" t="str">
        <f>('1. Applicant Info'!D23)</f>
        <v>List County/City</v>
      </c>
      <c r="C3" s="4"/>
    </row>
    <row r="4" spans="1:8" s="1" customFormat="1" ht="15.5" x14ac:dyDescent="0.3">
      <c r="A4" s="281" t="s">
        <v>42</v>
      </c>
      <c r="B4" s="281">
        <f>SUM('1. Applicant Info'!E2)</f>
        <v>2026</v>
      </c>
    </row>
    <row r="5" spans="1:8" s="1" customFormat="1" ht="15.5" x14ac:dyDescent="0.3">
      <c r="A5" s="12" t="s">
        <v>1</v>
      </c>
      <c r="B5" s="506" t="str">
        <f>('1. Applicant Info'!D29)</f>
        <v xml:space="preserve">RPT- </v>
      </c>
      <c r="C5" s="506"/>
      <c r="F5" s="7"/>
    </row>
    <row r="6" spans="1:8" ht="12" customHeight="1" x14ac:dyDescent="0.25">
      <c r="D6" s="38"/>
      <c r="E6" s="38"/>
      <c r="H6" s="38"/>
    </row>
    <row r="7" spans="1:8" ht="20" customHeight="1" x14ac:dyDescent="0.25">
      <c r="A7" s="277" t="s">
        <v>62</v>
      </c>
      <c r="B7" s="507" t="str">
        <f>'5.Capital Planning Budget Sheet'!B7</f>
        <v>List Applicant Name</v>
      </c>
      <c r="C7" s="507"/>
      <c r="D7" s="507"/>
      <c r="E7" s="507"/>
      <c r="F7" s="507"/>
      <c r="G7" s="507"/>
      <c r="H7" s="38"/>
    </row>
    <row r="8" spans="1:8" ht="12" customHeight="1" x14ac:dyDescent="0.25">
      <c r="A8" s="37"/>
      <c r="B8" s="37"/>
    </row>
    <row r="9" spans="1:8" ht="15.5" x14ac:dyDescent="0.25">
      <c r="A9" s="498" t="s">
        <v>33</v>
      </c>
      <c r="B9" s="499"/>
      <c r="C9" s="332" t="s">
        <v>34</v>
      </c>
      <c r="D9" s="332" t="s">
        <v>35</v>
      </c>
      <c r="E9" s="332" t="s">
        <v>36</v>
      </c>
      <c r="F9" s="332" t="s">
        <v>38</v>
      </c>
      <c r="G9" s="332" t="s">
        <v>39</v>
      </c>
      <c r="H9" s="332" t="s">
        <v>41</v>
      </c>
    </row>
    <row r="10" spans="1:8" ht="15.5" x14ac:dyDescent="0.25">
      <c r="A10" s="500"/>
      <c r="B10" s="501"/>
      <c r="C10" s="333" t="s">
        <v>65</v>
      </c>
      <c r="D10" s="333" t="s">
        <v>66</v>
      </c>
      <c r="E10" s="333" t="s">
        <v>37</v>
      </c>
      <c r="F10" s="333" t="s">
        <v>55</v>
      </c>
      <c r="G10" s="333" t="s">
        <v>40</v>
      </c>
      <c r="H10" s="333" t="s">
        <v>28</v>
      </c>
    </row>
    <row r="11" spans="1:8" ht="15.5" x14ac:dyDescent="0.25">
      <c r="A11" s="502"/>
      <c r="B11" s="503"/>
      <c r="C11" s="333" t="s">
        <v>64</v>
      </c>
      <c r="D11" s="333" t="s">
        <v>64</v>
      </c>
      <c r="E11" s="334" t="s">
        <v>63</v>
      </c>
      <c r="F11" s="334" t="s">
        <v>56</v>
      </c>
      <c r="G11" s="335"/>
      <c r="H11" s="335"/>
    </row>
    <row r="12" spans="1:8" ht="30" customHeight="1" x14ac:dyDescent="0.25">
      <c r="A12" s="508" t="s">
        <v>53</v>
      </c>
      <c r="B12" s="509"/>
      <c r="C12" s="26">
        <f>SUM('Ops-Admin Source Budget'!C19)</f>
        <v>0</v>
      </c>
      <c r="D12" s="26">
        <f>SUM('Ops-Admin Source Budget'!C26)</f>
        <v>0</v>
      </c>
      <c r="E12" s="26">
        <f>SUM('Ops-Admin Source Budget'!C24)</f>
        <v>0</v>
      </c>
      <c r="F12" s="26">
        <f>SUM('Ops-Admin Source Budget'!C25)</f>
        <v>0</v>
      </c>
      <c r="G12" s="26">
        <f>SUM('Ops-Admin Source Budget'!C15)</f>
        <v>0</v>
      </c>
      <c r="H12" s="26">
        <f>SUM('Ops-Admin Source Budget'!C12)</f>
        <v>0</v>
      </c>
    </row>
    <row r="13" spans="1:8" ht="30" customHeight="1" x14ac:dyDescent="0.25">
      <c r="A13" s="508" t="s">
        <v>52</v>
      </c>
      <c r="B13" s="509"/>
      <c r="C13" s="26">
        <f>SUM('Ops-Admin Source Budget'!C33)</f>
        <v>0</v>
      </c>
      <c r="D13" s="26">
        <f>SUM('Ops-Admin Source Budget'!C39)</f>
        <v>0</v>
      </c>
      <c r="E13" s="26">
        <f>SUM('6. Revenue Budget'!B31)</f>
        <v>0</v>
      </c>
      <c r="F13" s="26">
        <v>0</v>
      </c>
      <c r="G13" s="206"/>
      <c r="H13" s="26">
        <f>SUM('Ops-Admin Source Budget'!C31)</f>
        <v>0</v>
      </c>
    </row>
    <row r="14" spans="1:8" ht="30" customHeight="1" x14ac:dyDescent="0.25">
      <c r="A14" s="508" t="s">
        <v>57</v>
      </c>
      <c r="B14" s="509"/>
      <c r="C14" s="26">
        <f>SUM('Cap-Plan Source Budget Sheet'!C16)</f>
        <v>0</v>
      </c>
      <c r="D14" s="26">
        <f>SUM('Cap-Plan Source Budget Sheet'!C22)</f>
        <v>0</v>
      </c>
      <c r="E14" s="26">
        <f>SUM('6. Revenue Budget'!B32)</f>
        <v>0</v>
      </c>
      <c r="F14" s="26">
        <v>0</v>
      </c>
      <c r="G14" s="206"/>
      <c r="H14" s="26">
        <f>SUM('Cap-Plan Source Budget Sheet'!C14)</f>
        <v>0</v>
      </c>
    </row>
    <row r="15" spans="1:8" ht="30" customHeight="1" thickBot="1" x14ac:dyDescent="0.3">
      <c r="A15" s="510" t="s">
        <v>58</v>
      </c>
      <c r="B15" s="511"/>
      <c r="C15" s="36">
        <f>SUM('Cap-Plan Source Budget Sheet'!C32)</f>
        <v>0</v>
      </c>
      <c r="D15" s="36">
        <f>SUM('Cap-Plan Source Budget Sheet'!C38)</f>
        <v>0</v>
      </c>
      <c r="E15" s="36">
        <f>SUM('6. Revenue Budget'!B33)</f>
        <v>0</v>
      </c>
      <c r="F15" s="36">
        <v>0</v>
      </c>
      <c r="G15" s="207"/>
      <c r="H15" s="36">
        <f>SUM('Cap-Plan Source Budget Sheet'!C30)</f>
        <v>0</v>
      </c>
    </row>
    <row r="16" spans="1:8" s="15" customFormat="1" ht="30" customHeight="1" x14ac:dyDescent="0.25">
      <c r="A16" s="512" t="s">
        <v>59</v>
      </c>
      <c r="B16" s="513"/>
      <c r="C16" s="35">
        <f>SUM(C12:C15)</f>
        <v>0</v>
      </c>
      <c r="D16" s="35">
        <f t="shared" ref="D16:H16" si="0">SUM(D12:D15)</f>
        <v>0</v>
      </c>
      <c r="E16" s="35">
        <f t="shared" si="0"/>
        <v>0</v>
      </c>
      <c r="F16" s="35">
        <f t="shared" si="0"/>
        <v>0</v>
      </c>
      <c r="G16" s="35">
        <f t="shared" si="0"/>
        <v>0</v>
      </c>
      <c r="H16" s="35">
        <f t="shared" si="0"/>
        <v>0</v>
      </c>
    </row>
    <row r="19" spans="1:13" ht="29" customHeight="1" x14ac:dyDescent="0.35">
      <c r="A19" s="504" t="s">
        <v>496</v>
      </c>
      <c r="B19" s="505"/>
      <c r="C19" s="267"/>
      <c r="D19" s="363" t="s">
        <v>497</v>
      </c>
      <c r="E19" s="362"/>
    </row>
    <row r="20" spans="1:13" ht="14.5" x14ac:dyDescent="0.25">
      <c r="A20" s="44" t="s">
        <v>552</v>
      </c>
      <c r="B20" s="44"/>
    </row>
    <row r="21" spans="1:13" x14ac:dyDescent="0.25">
      <c r="M21" s="417"/>
    </row>
    <row r="22" spans="1:13" s="379" customFormat="1" ht="14.5" x14ac:dyDescent="0.35">
      <c r="A22" s="275" t="s">
        <v>503</v>
      </c>
    </row>
    <row r="23" spans="1:13" s="379" customFormat="1" ht="14.5" x14ac:dyDescent="0.35">
      <c r="B23" s="380" t="s">
        <v>505</v>
      </c>
      <c r="C23" s="381" t="e">
        <f>SUM(C27/(C27+E25))</f>
        <v>#DIV/0!</v>
      </c>
      <c r="D23" s="380" t="s">
        <v>325</v>
      </c>
      <c r="E23" s="381" t="e">
        <f>SUM(E25/(E25+C27))</f>
        <v>#DIV/0!</v>
      </c>
    </row>
    <row r="24" spans="1:13" s="379" customFormat="1" ht="14.5" x14ac:dyDescent="0.35">
      <c r="B24" s="380"/>
      <c r="C24" s="381"/>
      <c r="E24" s="381"/>
    </row>
    <row r="25" spans="1:13" s="379" customFormat="1" ht="14.5" hidden="1" x14ac:dyDescent="0.35">
      <c r="B25" s="379" t="s">
        <v>326</v>
      </c>
      <c r="C25" s="382">
        <f>SUM(H12)</f>
        <v>0</v>
      </c>
      <c r="D25" s="379" t="s">
        <v>325</v>
      </c>
      <c r="E25" s="382">
        <f>SUM(H13)</f>
        <v>0</v>
      </c>
    </row>
    <row r="26" spans="1:13" s="379" customFormat="1" ht="14.5" hidden="1" x14ac:dyDescent="0.35">
      <c r="B26" s="380" t="s">
        <v>504</v>
      </c>
      <c r="C26" s="383">
        <f>SUM('5.Capital Planning Budget Sheet'!C15)</f>
        <v>0</v>
      </c>
    </row>
    <row r="27" spans="1:13" s="379" customFormat="1" ht="14.5" hidden="1" x14ac:dyDescent="0.35">
      <c r="C27" s="384">
        <f>SUM(C25:C26)</f>
        <v>0</v>
      </c>
    </row>
    <row r="28" spans="1:13" s="379" customFormat="1" ht="14.5" x14ac:dyDescent="0.35"/>
    <row r="29" spans="1:13" s="379" customFormat="1" ht="14.5" x14ac:dyDescent="0.35"/>
  </sheetData>
  <mergeCells count="11">
    <mergeCell ref="A1:H1"/>
    <mergeCell ref="A2:H2"/>
    <mergeCell ref="A9:B11"/>
    <mergeCell ref="A19:B19"/>
    <mergeCell ref="B5:C5"/>
    <mergeCell ref="B7:G7"/>
    <mergeCell ref="A12:B12"/>
    <mergeCell ref="A13:B13"/>
    <mergeCell ref="A14:B14"/>
    <mergeCell ref="A15:B15"/>
    <mergeCell ref="A16:B16"/>
  </mergeCells>
  <printOptions horizontalCentered="1"/>
  <pageMargins left="0.25" right="0.25"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B0E5-3FC9-44FA-BBBA-EDC2456BFB6D}">
  <sheetPr>
    <tabColor theme="4"/>
  </sheetPr>
  <dimension ref="A1:Q42"/>
  <sheetViews>
    <sheetView workbookViewId="0">
      <selection activeCell="O22" sqref="O22"/>
    </sheetView>
  </sheetViews>
  <sheetFormatPr defaultColWidth="8.90625" defaultRowHeight="15.5" x14ac:dyDescent="0.35"/>
  <cols>
    <col min="1" max="4" width="8.90625" style="96"/>
    <col min="5" max="5" width="11.54296875" style="96" customWidth="1"/>
    <col min="6" max="6" width="14.6328125" style="96" customWidth="1"/>
    <col min="7" max="16384" width="8.90625" style="96"/>
  </cols>
  <sheetData>
    <row r="1" spans="1:10" x14ac:dyDescent="0.35">
      <c r="A1" s="273" t="s">
        <v>358</v>
      </c>
    </row>
    <row r="3" spans="1:10" x14ac:dyDescent="0.35">
      <c r="A3" s="39" t="s">
        <v>334</v>
      </c>
    </row>
    <row r="5" spans="1:10" s="39" customFormat="1" x14ac:dyDescent="0.35">
      <c r="A5" s="2" t="s">
        <v>335</v>
      </c>
      <c r="B5" s="39" t="s">
        <v>336</v>
      </c>
    </row>
    <row r="6" spans="1:10" x14ac:dyDescent="0.35">
      <c r="A6" s="199"/>
    </row>
    <row r="7" spans="1:10" x14ac:dyDescent="0.35">
      <c r="B7" s="96" t="s">
        <v>338</v>
      </c>
      <c r="F7" s="256">
        <f>SUM('5311 Funding Summary'!E16:G16)</f>
        <v>0</v>
      </c>
      <c r="J7" s="262"/>
    </row>
    <row r="8" spans="1:10" x14ac:dyDescent="0.35">
      <c r="B8" s="96" t="s">
        <v>337</v>
      </c>
      <c r="F8" s="256">
        <f>SUM('2. Operations Budget Sheet'!C67)</f>
        <v>0</v>
      </c>
    </row>
    <row r="9" spans="1:10" x14ac:dyDescent="0.35">
      <c r="B9" s="263" t="s">
        <v>292</v>
      </c>
      <c r="C9" s="263"/>
      <c r="D9" s="263"/>
      <c r="E9" s="263"/>
      <c r="F9" s="264">
        <f>SUM('5.Capital Planning Budget Sheet'!C15)</f>
        <v>0</v>
      </c>
    </row>
    <row r="10" spans="1:10" x14ac:dyDescent="0.35">
      <c r="B10" s="96" t="s">
        <v>336</v>
      </c>
      <c r="F10" s="265" t="e">
        <f>SUM(F7/(F8+F9))</f>
        <v>#DIV/0!</v>
      </c>
    </row>
    <row r="13" spans="1:10" s="39" customFormat="1" x14ac:dyDescent="0.35"/>
    <row r="15" spans="1:10" x14ac:dyDescent="0.35">
      <c r="B15" s="3"/>
      <c r="D15" s="3"/>
      <c r="F15" s="256"/>
    </row>
    <row r="16" spans="1:10" x14ac:dyDescent="0.35">
      <c r="B16" s="3"/>
      <c r="D16" s="3"/>
      <c r="F16" s="278"/>
    </row>
    <row r="17" spans="2:17" x14ac:dyDescent="0.35">
      <c r="B17" s="3"/>
      <c r="E17" s="3"/>
      <c r="F17" s="256"/>
      <c r="I17" s="274"/>
    </row>
    <row r="18" spans="2:17" x14ac:dyDescent="0.35">
      <c r="B18" s="3"/>
      <c r="E18" s="3"/>
      <c r="F18" s="256"/>
    </row>
    <row r="19" spans="2:17" x14ac:dyDescent="0.35">
      <c r="B19" s="3"/>
      <c r="J19" s="274"/>
    </row>
    <row r="20" spans="2:17" x14ac:dyDescent="0.35">
      <c r="F20" s="256"/>
    </row>
    <row r="22" spans="2:17" x14ac:dyDescent="0.35">
      <c r="G22" s="274"/>
    </row>
    <row r="23" spans="2:17" s="39" customFormat="1" x14ac:dyDescent="0.35">
      <c r="I23" s="279"/>
    </row>
    <row r="25" spans="2:17" x14ac:dyDescent="0.35">
      <c r="B25" s="3"/>
      <c r="D25" s="3"/>
      <c r="F25" s="256"/>
    </row>
    <row r="26" spans="2:17" x14ac:dyDescent="0.35">
      <c r="B26" s="3"/>
      <c r="D26" s="3"/>
      <c r="F26" s="256"/>
    </row>
    <row r="27" spans="2:17" x14ac:dyDescent="0.35">
      <c r="B27" s="3"/>
      <c r="E27" s="3"/>
      <c r="F27" s="256"/>
    </row>
    <row r="28" spans="2:17" x14ac:dyDescent="0.35">
      <c r="B28" s="3"/>
      <c r="E28" s="3"/>
      <c r="F28" s="256"/>
    </row>
    <row r="29" spans="2:17" x14ac:dyDescent="0.35">
      <c r="B29" s="3"/>
    </row>
    <row r="30" spans="2:17" x14ac:dyDescent="0.35">
      <c r="F30" s="256"/>
      <c r="K30" s="270"/>
      <c r="L30"/>
      <c r="M30" s="270"/>
      <c r="N30"/>
      <c r="O30"/>
      <c r="P30"/>
      <c r="Q30"/>
    </row>
    <row r="31" spans="2:17" x14ac:dyDescent="0.35">
      <c r="K31" s="17"/>
      <c r="L31"/>
      <c r="M31"/>
      <c r="N31"/>
      <c r="O31"/>
      <c r="P31"/>
      <c r="Q31"/>
    </row>
    <row r="32" spans="2:17" x14ac:dyDescent="0.35">
      <c r="K32" s="270"/>
      <c r="L32"/>
      <c r="M32"/>
      <c r="N32" s="270"/>
      <c r="O32"/>
      <c r="P32"/>
      <c r="Q32"/>
    </row>
    <row r="33" spans="1:17" s="39" customFormat="1" x14ac:dyDescent="0.35">
      <c r="K33" s="22"/>
      <c r="L33"/>
      <c r="M33"/>
      <c r="N33"/>
      <c r="O33"/>
      <c r="P33"/>
      <c r="Q33"/>
    </row>
    <row r="34" spans="1:17" x14ac:dyDescent="0.35">
      <c r="K34"/>
      <c r="L34"/>
      <c r="M34" s="17"/>
      <c r="N34"/>
      <c r="O34" s="17"/>
      <c r="P34"/>
      <c r="Q34"/>
    </row>
    <row r="35" spans="1:17" x14ac:dyDescent="0.35">
      <c r="F35" s="256"/>
      <c r="K35"/>
      <c r="L35"/>
      <c r="M35" s="17"/>
      <c r="N35"/>
      <c r="O35"/>
      <c r="P35"/>
      <c r="Q35" s="17"/>
    </row>
    <row r="36" spans="1:17" x14ac:dyDescent="0.35">
      <c r="F36" s="256"/>
      <c r="K36" s="271"/>
      <c r="L36"/>
      <c r="M36"/>
      <c r="N36"/>
      <c r="O36"/>
      <c r="P36"/>
      <c r="Q36"/>
    </row>
    <row r="37" spans="1:17" x14ac:dyDescent="0.35">
      <c r="F37" s="256"/>
      <c r="K37"/>
      <c r="L37"/>
      <c r="M37" s="271"/>
      <c r="N37"/>
      <c r="O37"/>
      <c r="P37"/>
      <c r="Q37" s="271"/>
    </row>
    <row r="38" spans="1:17" x14ac:dyDescent="0.35">
      <c r="K38" s="272"/>
      <c r="L38"/>
      <c r="M38"/>
      <c r="N38"/>
      <c r="O38"/>
      <c r="P38"/>
      <c r="Q38"/>
    </row>
    <row r="39" spans="1:17" x14ac:dyDescent="0.35">
      <c r="F39" s="256"/>
    </row>
    <row r="41" spans="1:17" x14ac:dyDescent="0.35">
      <c r="A41" s="39"/>
      <c r="B41" s="39"/>
      <c r="C41" s="39"/>
      <c r="D41" s="39"/>
      <c r="E41" s="39"/>
      <c r="F41" s="39"/>
    </row>
    <row r="42" spans="1:17" x14ac:dyDescent="0.35">
      <c r="F42" s="256"/>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7CE5A-95E5-4AD9-BE1D-6CA658D10C21}">
  <sheetPr>
    <tabColor rgb="FF0070C0"/>
  </sheetPr>
  <dimension ref="A1:G14"/>
  <sheetViews>
    <sheetView workbookViewId="0">
      <selection activeCell="Q32" sqref="Q32"/>
    </sheetView>
  </sheetViews>
  <sheetFormatPr defaultColWidth="8.90625" defaultRowHeight="15.5" x14ac:dyDescent="0.35"/>
  <cols>
    <col min="1" max="4" width="8.90625" style="96"/>
    <col min="5" max="5" width="11.54296875" style="96" customWidth="1"/>
    <col min="6" max="6" width="14.6328125" style="96" customWidth="1"/>
    <col min="7" max="16384" width="8.90625" style="96"/>
  </cols>
  <sheetData>
    <row r="1" spans="1:7" x14ac:dyDescent="0.35">
      <c r="A1" s="273" t="s">
        <v>356</v>
      </c>
    </row>
    <row r="3" spans="1:7" x14ac:dyDescent="0.35">
      <c r="A3" s="39" t="s">
        <v>334</v>
      </c>
    </row>
    <row r="5" spans="1:7" s="39" customFormat="1" x14ac:dyDescent="0.35">
      <c r="A5" s="2">
        <v>9</v>
      </c>
      <c r="B5" s="39" t="s">
        <v>339</v>
      </c>
    </row>
    <row r="7" spans="1:7" x14ac:dyDescent="0.35">
      <c r="B7" s="3" t="s">
        <v>340</v>
      </c>
      <c r="D7" s="3"/>
      <c r="F7" s="256">
        <f>SUM('5311 Funding Summary'!C12)</f>
        <v>0</v>
      </c>
    </row>
    <row r="8" spans="1:7" x14ac:dyDescent="0.35">
      <c r="B8" s="3" t="s">
        <v>341</v>
      </c>
      <c r="D8" s="3"/>
      <c r="F8" s="256">
        <f>SUM('5311 Funding Summary'!C13)</f>
        <v>0</v>
      </c>
    </row>
    <row r="9" spans="1:7" x14ac:dyDescent="0.35">
      <c r="B9" s="3" t="s">
        <v>342</v>
      </c>
      <c r="E9" s="3"/>
      <c r="F9" s="256">
        <f>SUM('5311 Funding Summary'!C14)</f>
        <v>0</v>
      </c>
    </row>
    <row r="10" spans="1:7" x14ac:dyDescent="0.35">
      <c r="B10" s="3" t="s">
        <v>343</v>
      </c>
      <c r="E10" s="3"/>
      <c r="F10" s="256">
        <f>SUM('5311 Funding Summary'!C15)</f>
        <v>0</v>
      </c>
    </row>
    <row r="11" spans="1:7" x14ac:dyDescent="0.35">
      <c r="B11" s="3"/>
    </row>
    <row r="12" spans="1:7" x14ac:dyDescent="0.35">
      <c r="E12" s="199" t="s">
        <v>354</v>
      </c>
      <c r="F12" s="256">
        <f>SUM('5311 Funding Summary'!D16:G16)</f>
        <v>0</v>
      </c>
      <c r="G12" s="96" t="s">
        <v>357</v>
      </c>
    </row>
    <row r="14" spans="1:7" x14ac:dyDescent="0.35">
      <c r="F14" s="274"/>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4A2E0-58B5-417C-8A57-1983C229F10E}">
  <sheetPr>
    <tabColor rgb="FF0070C0"/>
  </sheetPr>
  <dimension ref="A1:Q13"/>
  <sheetViews>
    <sheetView workbookViewId="0">
      <selection activeCell="H16" sqref="H16"/>
    </sheetView>
  </sheetViews>
  <sheetFormatPr defaultColWidth="8.90625" defaultRowHeight="15.5" x14ac:dyDescent="0.35"/>
  <cols>
    <col min="1" max="4" width="8.90625" style="96"/>
    <col min="5" max="5" width="11.54296875" style="96" customWidth="1"/>
    <col min="6" max="6" width="14.6328125" style="96" customWidth="1"/>
    <col min="7" max="16384" width="8.90625" style="96"/>
  </cols>
  <sheetData>
    <row r="1" spans="1:17" x14ac:dyDescent="0.35">
      <c r="A1" s="273" t="s">
        <v>344</v>
      </c>
    </row>
    <row r="3" spans="1:17" x14ac:dyDescent="0.35">
      <c r="A3" s="39" t="s">
        <v>334</v>
      </c>
    </row>
    <row r="5" spans="1:17" s="39" customFormat="1" x14ac:dyDescent="0.35">
      <c r="A5" s="2">
        <v>10.4</v>
      </c>
      <c r="B5" s="39" t="s">
        <v>344</v>
      </c>
    </row>
    <row r="7" spans="1:17" x14ac:dyDescent="0.35">
      <c r="D7" s="3"/>
      <c r="E7" s="199" t="s">
        <v>353</v>
      </c>
      <c r="F7" s="256">
        <f>SUM('5311 Funding Summary'!C12)</f>
        <v>0</v>
      </c>
      <c r="G7" s="3" t="s">
        <v>546</v>
      </c>
    </row>
    <row r="8" spans="1:17" x14ac:dyDescent="0.35">
      <c r="D8" s="3"/>
      <c r="F8" s="256">
        <f>SUM('5311 Funding Summary'!C13)</f>
        <v>0</v>
      </c>
      <c r="G8" s="3" t="s">
        <v>547</v>
      </c>
    </row>
    <row r="9" spans="1:17" x14ac:dyDescent="0.35">
      <c r="E9" s="3"/>
      <c r="F9" s="256">
        <f>SUM('5311 Funding Summary'!C14)</f>
        <v>0</v>
      </c>
      <c r="G9" s="3" t="s">
        <v>548</v>
      </c>
    </row>
    <row r="10" spans="1:17" x14ac:dyDescent="0.35">
      <c r="E10" s="7" t="s">
        <v>352</v>
      </c>
      <c r="F10" s="256">
        <f>SUM('5311 Funding Summary'!C15)</f>
        <v>0</v>
      </c>
      <c r="G10" s="3" t="s">
        <v>549</v>
      </c>
    </row>
    <row r="11" spans="1:17" x14ac:dyDescent="0.35">
      <c r="B11" s="3"/>
    </row>
    <row r="12" spans="1:17" x14ac:dyDescent="0.35">
      <c r="E12" s="199" t="s">
        <v>354</v>
      </c>
      <c r="F12" s="256">
        <f>SUM('5311 Funding Summary'!D16:G16)</f>
        <v>0</v>
      </c>
      <c r="G12" s="96" t="s">
        <v>355</v>
      </c>
      <c r="K12" s="270"/>
      <c r="L12"/>
      <c r="M12" s="270"/>
      <c r="N12"/>
      <c r="O12"/>
      <c r="P12"/>
      <c r="Q12"/>
    </row>
    <row r="13" spans="1:17" x14ac:dyDescent="0.35">
      <c r="K13" s="17"/>
      <c r="L13"/>
      <c r="M13"/>
      <c r="N13"/>
      <c r="O13"/>
      <c r="P13"/>
      <c r="Q13"/>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D46B6-3444-4D6E-A6F7-FC96374E8E58}">
  <sheetPr>
    <tabColor rgb="FF0070C0"/>
  </sheetPr>
  <dimension ref="A1:O11"/>
  <sheetViews>
    <sheetView workbookViewId="0">
      <selection activeCell="A5" sqref="A5"/>
    </sheetView>
  </sheetViews>
  <sheetFormatPr defaultColWidth="8.90625" defaultRowHeight="15.5" x14ac:dyDescent="0.35"/>
  <cols>
    <col min="1" max="3" width="8.90625" style="96"/>
    <col min="4" max="4" width="14.6328125" style="96" customWidth="1"/>
    <col min="5" max="16384" width="8.90625" style="96"/>
  </cols>
  <sheetData>
    <row r="1" spans="1:15" x14ac:dyDescent="0.35">
      <c r="A1" s="273" t="s">
        <v>348</v>
      </c>
    </row>
    <row r="3" spans="1:15" x14ac:dyDescent="0.35">
      <c r="A3" s="39" t="s">
        <v>334</v>
      </c>
    </row>
    <row r="5" spans="1:15" s="39" customFormat="1" x14ac:dyDescent="0.35">
      <c r="A5" s="2" t="s">
        <v>351</v>
      </c>
      <c r="B5" s="39" t="s">
        <v>348</v>
      </c>
      <c r="I5" s="22"/>
      <c r="J5"/>
      <c r="K5"/>
      <c r="L5"/>
      <c r="M5"/>
      <c r="N5"/>
      <c r="O5"/>
    </row>
    <row r="6" spans="1:15" x14ac:dyDescent="0.35">
      <c r="I6"/>
      <c r="J6"/>
      <c r="K6" s="17"/>
      <c r="L6"/>
      <c r="M6" s="17"/>
      <c r="N6"/>
      <c r="O6"/>
    </row>
    <row r="7" spans="1:15" x14ac:dyDescent="0.35">
      <c r="B7" s="96" t="s">
        <v>349</v>
      </c>
      <c r="D7" s="256">
        <f>SUM('5311 Funding Summary'!D16+'5311 Funding Summary'!G16)</f>
        <v>0</v>
      </c>
      <c r="I7"/>
      <c r="J7"/>
      <c r="K7" s="17"/>
      <c r="L7"/>
      <c r="M7"/>
      <c r="N7"/>
      <c r="O7" s="17"/>
    </row>
    <row r="8" spans="1:15" x14ac:dyDescent="0.35">
      <c r="B8" s="96" t="s">
        <v>8</v>
      </c>
      <c r="D8" s="256">
        <f>SUM('5311 Funding Summary'!E16)</f>
        <v>0</v>
      </c>
      <c r="I8" s="271"/>
      <c r="J8"/>
      <c r="K8"/>
      <c r="L8"/>
      <c r="M8"/>
      <c r="N8"/>
      <c r="O8"/>
    </row>
    <row r="9" spans="1:15" x14ac:dyDescent="0.35">
      <c r="B9" s="96" t="s">
        <v>350</v>
      </c>
      <c r="D9" s="256">
        <f>SUM('5311 Funding Summary'!F16)</f>
        <v>0</v>
      </c>
      <c r="I9"/>
      <c r="J9"/>
      <c r="K9" s="271"/>
      <c r="L9"/>
      <c r="M9"/>
      <c r="N9"/>
      <c r="O9" s="271"/>
    </row>
    <row r="10" spans="1:15" x14ac:dyDescent="0.35">
      <c r="I10" s="272"/>
      <c r="J10"/>
      <c r="K10"/>
      <c r="L10"/>
      <c r="M10"/>
      <c r="N10"/>
      <c r="O10"/>
    </row>
    <row r="11" spans="1:15" x14ac:dyDescent="0.35">
      <c r="B11" s="96" t="s">
        <v>345</v>
      </c>
      <c r="D11" s="256">
        <f>SUM('5311 Funding Summary'!D16:G16)</f>
        <v>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7663-C17E-4C4D-B8F6-4161127ED25A}">
  <sheetPr>
    <tabColor rgb="FF0070C0"/>
  </sheetPr>
  <dimension ref="A1:G7"/>
  <sheetViews>
    <sheetView workbookViewId="0">
      <selection activeCell="K17" sqref="K17"/>
    </sheetView>
  </sheetViews>
  <sheetFormatPr defaultColWidth="8.90625" defaultRowHeight="15.5" x14ac:dyDescent="0.35"/>
  <cols>
    <col min="1" max="4" width="8.90625" style="96"/>
    <col min="5" max="5" width="11.54296875" style="96" customWidth="1"/>
    <col min="6" max="6" width="14.6328125" style="96" customWidth="1"/>
    <col min="7" max="16384" width="8.90625" style="96"/>
  </cols>
  <sheetData>
    <row r="1" spans="1:7" s="39" customFormat="1" x14ac:dyDescent="0.35">
      <c r="A1" s="273" t="s">
        <v>333</v>
      </c>
    </row>
    <row r="3" spans="1:7" x14ac:dyDescent="0.35">
      <c r="A3" s="39" t="s">
        <v>334</v>
      </c>
    </row>
    <row r="5" spans="1:7" x14ac:dyDescent="0.35">
      <c r="A5" s="2">
        <v>11</v>
      </c>
      <c r="B5" s="39" t="s">
        <v>333</v>
      </c>
      <c r="C5" s="39"/>
      <c r="D5" s="39"/>
      <c r="E5" s="39"/>
      <c r="F5" s="39"/>
    </row>
    <row r="6" spans="1:7" x14ac:dyDescent="0.35">
      <c r="A6" s="39"/>
      <c r="B6" s="39"/>
      <c r="C6" s="39"/>
      <c r="D6" s="39"/>
      <c r="E6" s="39"/>
      <c r="F6" s="39"/>
    </row>
    <row r="7" spans="1:7" x14ac:dyDescent="0.35">
      <c r="E7" s="199" t="s">
        <v>519</v>
      </c>
      <c r="F7" s="256">
        <f>SUM('5311 Funding Summary'!D16:G16)</f>
        <v>0</v>
      </c>
      <c r="G7" s="96" t="s">
        <v>520</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812F1-77FC-4A83-9CE9-DA9B84845A9E}">
  <sheetPr>
    <tabColor theme="9"/>
  </sheetPr>
  <dimension ref="A1:T55"/>
  <sheetViews>
    <sheetView zoomScaleNormal="100" zoomScaleSheetLayoutView="99" workbookViewId="0">
      <selection activeCell="G9" sqref="G9"/>
    </sheetView>
  </sheetViews>
  <sheetFormatPr defaultRowHeight="12.5" x14ac:dyDescent="0.25"/>
  <cols>
    <col min="1" max="1" width="5.6328125" customWidth="1"/>
    <col min="3" max="3" width="16" customWidth="1"/>
    <col min="4" max="4" width="24" customWidth="1"/>
    <col min="6" max="6" width="11.6328125" customWidth="1"/>
    <col min="7" max="7" width="12.08984375" bestFit="1" customWidth="1"/>
    <col min="10" max="10" width="11.54296875" customWidth="1"/>
    <col min="11" max="11" width="11" customWidth="1"/>
    <col min="12" max="12" width="9.54296875" bestFit="1" customWidth="1"/>
  </cols>
  <sheetData>
    <row r="1" spans="1:20" ht="18.5" x14ac:dyDescent="0.25">
      <c r="A1" s="514" t="s">
        <v>360</v>
      </c>
      <c r="B1" s="470"/>
      <c r="C1" s="470"/>
      <c r="D1" s="470"/>
      <c r="E1" s="470"/>
      <c r="F1" s="470"/>
      <c r="G1" s="470"/>
      <c r="H1" s="470"/>
      <c r="I1" s="470"/>
      <c r="J1" s="470"/>
      <c r="K1" s="470"/>
      <c r="L1" s="470"/>
      <c r="M1" s="470"/>
      <c r="N1" s="470"/>
    </row>
    <row r="2" spans="1:20" ht="12" customHeight="1" x14ac:dyDescent="0.3">
      <c r="A2" s="515" t="s">
        <v>420</v>
      </c>
      <c r="B2" s="515"/>
      <c r="C2" s="515"/>
      <c r="D2" s="515"/>
      <c r="E2" s="515"/>
      <c r="F2" s="515"/>
      <c r="G2" s="515"/>
      <c r="H2" s="515"/>
      <c r="I2" s="515"/>
      <c r="J2" s="515"/>
      <c r="K2" s="515"/>
      <c r="L2" s="515"/>
      <c r="M2" s="515"/>
      <c r="N2" s="515"/>
    </row>
    <row r="3" spans="1:20" ht="15.5" x14ac:dyDescent="0.35">
      <c r="C3" s="104" t="s">
        <v>61</v>
      </c>
      <c r="D3" s="469" t="str">
        <f>('1. Applicant Info'!D4)</f>
        <v>List Applicant Name</v>
      </c>
      <c r="E3" s="469"/>
      <c r="F3" s="469"/>
      <c r="G3" s="469"/>
      <c r="K3" s="39" t="s">
        <v>213</v>
      </c>
      <c r="L3" s="2">
        <f>SUM('1. Applicant Info'!E2)</f>
        <v>2026</v>
      </c>
    </row>
    <row r="4" spans="1:20" ht="16" thickBot="1" x14ac:dyDescent="0.4">
      <c r="B4" s="94"/>
      <c r="C4" s="16"/>
      <c r="D4" s="95"/>
      <c r="E4" s="95"/>
      <c r="F4" s="95"/>
      <c r="G4" s="95"/>
      <c r="H4" s="95"/>
      <c r="I4" s="95"/>
      <c r="J4" s="95"/>
      <c r="K4" s="95"/>
      <c r="L4" s="95"/>
      <c r="M4" s="95"/>
      <c r="N4" s="95"/>
    </row>
    <row r="5" spans="1:20" s="31" customFormat="1" ht="95.4" customHeight="1" thickBot="1" x14ac:dyDescent="0.35">
      <c r="A5" s="336"/>
      <c r="B5" s="336" t="s">
        <v>105</v>
      </c>
      <c r="C5" s="337" t="s">
        <v>106</v>
      </c>
      <c r="D5" s="337" t="s">
        <v>107</v>
      </c>
      <c r="E5" s="337" t="s">
        <v>108</v>
      </c>
      <c r="F5" s="337" t="s">
        <v>109</v>
      </c>
      <c r="G5" s="337" t="s">
        <v>110</v>
      </c>
      <c r="H5" s="337" t="s">
        <v>111</v>
      </c>
      <c r="I5" s="337" t="s">
        <v>112</v>
      </c>
      <c r="J5" s="337" t="s">
        <v>113</v>
      </c>
      <c r="K5" s="337" t="s">
        <v>114</v>
      </c>
      <c r="L5" s="337" t="s">
        <v>115</v>
      </c>
      <c r="M5" s="337" t="s">
        <v>116</v>
      </c>
      <c r="N5" s="337" t="s">
        <v>117</v>
      </c>
      <c r="P5" s="242" t="s">
        <v>313</v>
      </c>
    </row>
    <row r="6" spans="1:20" s="15" customFormat="1" ht="31.5" thickBot="1" x14ac:dyDescent="0.35">
      <c r="A6" s="130">
        <v>1</v>
      </c>
      <c r="B6" s="131"/>
      <c r="C6" s="132"/>
      <c r="D6" s="132"/>
      <c r="E6" s="132"/>
      <c r="F6" s="389"/>
      <c r="G6" s="133"/>
      <c r="H6" s="132"/>
      <c r="I6" s="132" t="s">
        <v>175</v>
      </c>
      <c r="J6" s="132"/>
      <c r="K6" s="132"/>
      <c r="L6" s="389"/>
      <c r="M6" s="132">
        <v>5</v>
      </c>
      <c r="N6" s="132"/>
      <c r="P6" s="242" t="s">
        <v>432</v>
      </c>
    </row>
    <row r="7" spans="1:20" s="15" customFormat="1" ht="31.5" thickBot="1" x14ac:dyDescent="0.35">
      <c r="A7" s="130">
        <v>2</v>
      </c>
      <c r="B7" s="131"/>
      <c r="C7" s="132"/>
      <c r="D7" s="132"/>
      <c r="E7" s="132"/>
      <c r="F7" s="132"/>
      <c r="G7" s="133"/>
      <c r="H7" s="132"/>
      <c r="I7" s="132" t="s">
        <v>175</v>
      </c>
      <c r="J7" s="132"/>
      <c r="K7" s="132"/>
      <c r="L7" s="132"/>
      <c r="M7" s="132">
        <v>5</v>
      </c>
      <c r="N7" s="132"/>
      <c r="P7" s="420" t="s">
        <v>346</v>
      </c>
      <c r="Q7" s="421"/>
      <c r="R7" s="421"/>
      <c r="S7" s="421"/>
      <c r="T7" s="421"/>
    </row>
    <row r="8" spans="1:20" s="15" customFormat="1" ht="31.5" thickBot="1" x14ac:dyDescent="0.3">
      <c r="A8" s="130">
        <v>3</v>
      </c>
      <c r="B8" s="131"/>
      <c r="C8" s="132"/>
      <c r="D8" s="132"/>
      <c r="E8" s="132"/>
      <c r="F8" s="132"/>
      <c r="G8" s="133"/>
      <c r="H8" s="132"/>
      <c r="I8" s="132" t="s">
        <v>175</v>
      </c>
      <c r="J8" s="132"/>
      <c r="K8" s="132"/>
      <c r="L8" s="132"/>
      <c r="M8" s="132">
        <v>5</v>
      </c>
      <c r="N8" s="132"/>
    </row>
    <row r="9" spans="1:20" s="15" customFormat="1" ht="31.5" thickBot="1" x14ac:dyDescent="0.3">
      <c r="A9" s="130">
        <v>4</v>
      </c>
      <c r="B9" s="131"/>
      <c r="C9" s="132"/>
      <c r="D9" s="132"/>
      <c r="E9" s="132"/>
      <c r="F9" s="132"/>
      <c r="G9" s="133"/>
      <c r="H9" s="132"/>
      <c r="I9" s="132" t="s">
        <v>175</v>
      </c>
      <c r="J9" s="132"/>
      <c r="K9" s="132"/>
      <c r="L9" s="132"/>
      <c r="M9" s="132">
        <v>5</v>
      </c>
      <c r="N9" s="132"/>
    </row>
    <row r="10" spans="1:20" s="15" customFormat="1" ht="31.5" thickBot="1" x14ac:dyDescent="0.3">
      <c r="A10" s="130">
        <v>5</v>
      </c>
      <c r="B10" s="131"/>
      <c r="C10" s="132"/>
      <c r="D10" s="132"/>
      <c r="E10" s="132"/>
      <c r="F10" s="132"/>
      <c r="G10" s="133"/>
      <c r="H10" s="132"/>
      <c r="I10" s="132" t="s">
        <v>175</v>
      </c>
      <c r="J10" s="132"/>
      <c r="K10" s="132"/>
      <c r="L10" s="132"/>
      <c r="M10" s="132">
        <v>5</v>
      </c>
      <c r="N10" s="132"/>
    </row>
    <row r="11" spans="1:20" s="15" customFormat="1" ht="31.5" thickBot="1" x14ac:dyDescent="0.3">
      <c r="A11" s="130">
        <v>6</v>
      </c>
      <c r="B11" s="131"/>
      <c r="C11" s="132"/>
      <c r="D11" s="132"/>
      <c r="E11" s="132"/>
      <c r="F11" s="132"/>
      <c r="G11" s="133"/>
      <c r="H11" s="132"/>
      <c r="I11" s="132" t="s">
        <v>175</v>
      </c>
      <c r="J11" s="132"/>
      <c r="K11" s="132"/>
      <c r="L11" s="132"/>
      <c r="M11" s="132">
        <v>5</v>
      </c>
      <c r="N11" s="132"/>
    </row>
    <row r="12" spans="1:20" s="15" customFormat="1" ht="31.5" thickBot="1" x14ac:dyDescent="0.3">
      <c r="A12" s="130">
        <v>7</v>
      </c>
      <c r="B12" s="131"/>
      <c r="C12" s="132"/>
      <c r="D12" s="132"/>
      <c r="E12" s="132"/>
      <c r="F12" s="132"/>
      <c r="G12" s="133"/>
      <c r="H12" s="132"/>
      <c r="I12" s="132" t="s">
        <v>175</v>
      </c>
      <c r="J12" s="132"/>
      <c r="K12" s="132"/>
      <c r="L12" s="132"/>
      <c r="M12" s="132">
        <v>5</v>
      </c>
      <c r="N12" s="132"/>
    </row>
    <row r="13" spans="1:20" s="15" customFormat="1" ht="31.5" thickBot="1" x14ac:dyDescent="0.3">
      <c r="A13" s="130">
        <v>8</v>
      </c>
      <c r="B13" s="131"/>
      <c r="C13" s="132"/>
      <c r="D13" s="132"/>
      <c r="E13" s="132"/>
      <c r="F13" s="132"/>
      <c r="G13" s="133"/>
      <c r="H13" s="132"/>
      <c r="I13" s="132" t="s">
        <v>175</v>
      </c>
      <c r="J13" s="132"/>
      <c r="K13" s="132"/>
      <c r="L13" s="132"/>
      <c r="M13" s="132">
        <v>5</v>
      </c>
      <c r="N13" s="132"/>
    </row>
    <row r="14" spans="1:20" s="15" customFormat="1" ht="31.5" thickBot="1" x14ac:dyDescent="0.3">
      <c r="A14" s="130">
        <v>9</v>
      </c>
      <c r="B14" s="131"/>
      <c r="C14" s="132"/>
      <c r="D14" s="132"/>
      <c r="E14" s="132"/>
      <c r="F14" s="132"/>
      <c r="G14" s="133"/>
      <c r="H14" s="132"/>
      <c r="I14" s="132" t="s">
        <v>175</v>
      </c>
      <c r="J14" s="132"/>
      <c r="K14" s="132"/>
      <c r="L14" s="132"/>
      <c r="M14" s="132">
        <v>5</v>
      </c>
      <c r="N14" s="132"/>
    </row>
    <row r="15" spans="1:20" s="15" customFormat="1" ht="31.5" thickBot="1" x14ac:dyDescent="0.3">
      <c r="A15" s="130">
        <v>10</v>
      </c>
      <c r="B15" s="131"/>
      <c r="C15" s="132"/>
      <c r="D15" s="132"/>
      <c r="E15" s="132"/>
      <c r="F15" s="132"/>
      <c r="G15" s="133"/>
      <c r="H15" s="132"/>
      <c r="I15" s="132" t="s">
        <v>175</v>
      </c>
      <c r="J15" s="132"/>
      <c r="K15" s="132"/>
      <c r="L15" s="132"/>
      <c r="M15" s="132">
        <v>5</v>
      </c>
      <c r="N15" s="132"/>
    </row>
    <row r="16" spans="1:20" s="15" customFormat="1" ht="31.5" thickBot="1" x14ac:dyDescent="0.3">
      <c r="A16" s="130">
        <v>11</v>
      </c>
      <c r="B16" s="131"/>
      <c r="C16" s="132"/>
      <c r="D16" s="132"/>
      <c r="E16" s="132"/>
      <c r="F16" s="132"/>
      <c r="G16" s="133"/>
      <c r="H16" s="132"/>
      <c r="I16" s="132" t="s">
        <v>175</v>
      </c>
      <c r="J16" s="132"/>
      <c r="K16" s="132"/>
      <c r="L16" s="132"/>
      <c r="M16" s="132">
        <v>5</v>
      </c>
      <c r="N16" s="132"/>
    </row>
    <row r="17" spans="1:14" s="15" customFormat="1" ht="31.5" thickBot="1" x14ac:dyDescent="0.3">
      <c r="A17" s="130">
        <v>12</v>
      </c>
      <c r="B17" s="131"/>
      <c r="C17" s="132"/>
      <c r="D17" s="132"/>
      <c r="E17" s="132"/>
      <c r="F17" s="132"/>
      <c r="G17" s="133"/>
      <c r="H17" s="132"/>
      <c r="I17" s="132" t="s">
        <v>175</v>
      </c>
      <c r="J17" s="132"/>
      <c r="K17" s="132"/>
      <c r="L17" s="132"/>
      <c r="M17" s="132">
        <v>5</v>
      </c>
      <c r="N17" s="132"/>
    </row>
    <row r="18" spans="1:14" s="15" customFormat="1" ht="31.5" thickBot="1" x14ac:dyDescent="0.3">
      <c r="A18" s="130">
        <v>13</v>
      </c>
      <c r="B18" s="131"/>
      <c r="C18" s="132"/>
      <c r="D18" s="132"/>
      <c r="E18" s="132"/>
      <c r="F18" s="132"/>
      <c r="G18" s="133"/>
      <c r="H18" s="132"/>
      <c r="I18" s="132" t="s">
        <v>175</v>
      </c>
      <c r="J18" s="132"/>
      <c r="K18" s="132"/>
      <c r="L18" s="132"/>
      <c r="M18" s="132">
        <v>5</v>
      </c>
      <c r="N18" s="132"/>
    </row>
    <row r="19" spans="1:14" s="15" customFormat="1" ht="31.5" thickBot="1" x14ac:dyDescent="0.3">
      <c r="A19" s="130">
        <v>14</v>
      </c>
      <c r="B19" s="131"/>
      <c r="C19" s="132"/>
      <c r="D19" s="132"/>
      <c r="E19" s="132"/>
      <c r="F19" s="132"/>
      <c r="G19" s="133"/>
      <c r="H19" s="132"/>
      <c r="I19" s="132" t="s">
        <v>175</v>
      </c>
      <c r="J19" s="132"/>
      <c r="K19" s="132"/>
      <c r="L19" s="132"/>
      <c r="M19" s="132">
        <v>5</v>
      </c>
      <c r="N19" s="132"/>
    </row>
    <row r="20" spans="1:14" s="15" customFormat="1" ht="31.5" thickBot="1" x14ac:dyDescent="0.3">
      <c r="A20" s="130">
        <v>15</v>
      </c>
      <c r="B20" s="131"/>
      <c r="C20" s="132"/>
      <c r="D20" s="132"/>
      <c r="E20" s="132"/>
      <c r="F20" s="132"/>
      <c r="G20" s="133"/>
      <c r="H20" s="132"/>
      <c r="I20" s="132" t="s">
        <v>175</v>
      </c>
      <c r="J20" s="132"/>
      <c r="K20" s="132"/>
      <c r="L20" s="132"/>
      <c r="M20" s="132">
        <v>5</v>
      </c>
      <c r="N20" s="132"/>
    </row>
    <row r="21" spans="1:14" s="15" customFormat="1" ht="31.5" thickBot="1" x14ac:dyDescent="0.3">
      <c r="A21" s="130">
        <v>16</v>
      </c>
      <c r="B21" s="131"/>
      <c r="C21" s="132"/>
      <c r="D21" s="132"/>
      <c r="E21" s="132"/>
      <c r="F21" s="132"/>
      <c r="G21" s="133"/>
      <c r="H21" s="132"/>
      <c r="I21" s="132" t="s">
        <v>175</v>
      </c>
      <c r="J21" s="132"/>
      <c r="K21" s="132"/>
      <c r="L21" s="132"/>
      <c r="M21" s="132">
        <v>5</v>
      </c>
      <c r="N21" s="132"/>
    </row>
    <row r="22" spans="1:14" s="15" customFormat="1" ht="31.5" thickBot="1" x14ac:dyDescent="0.3">
      <c r="A22" s="130">
        <v>17</v>
      </c>
      <c r="B22" s="131"/>
      <c r="C22" s="132"/>
      <c r="D22" s="132"/>
      <c r="E22" s="132"/>
      <c r="F22" s="132"/>
      <c r="G22" s="133"/>
      <c r="H22" s="132"/>
      <c r="I22" s="132" t="s">
        <v>175</v>
      </c>
      <c r="J22" s="132"/>
      <c r="K22" s="132"/>
      <c r="L22" s="132"/>
      <c r="M22" s="132">
        <v>5</v>
      </c>
      <c r="N22" s="132"/>
    </row>
    <row r="23" spans="1:14" s="15" customFormat="1" ht="31.5" thickBot="1" x14ac:dyDescent="0.3">
      <c r="A23" s="130">
        <v>18</v>
      </c>
      <c r="B23" s="131"/>
      <c r="C23" s="132"/>
      <c r="D23" s="132"/>
      <c r="E23" s="132"/>
      <c r="F23" s="132"/>
      <c r="G23" s="133"/>
      <c r="H23" s="132"/>
      <c r="I23" s="132" t="s">
        <v>175</v>
      </c>
      <c r="J23" s="132"/>
      <c r="K23" s="132"/>
      <c r="L23" s="132"/>
      <c r="M23" s="132">
        <v>5</v>
      </c>
      <c r="N23" s="132"/>
    </row>
    <row r="24" spans="1:14" s="15" customFormat="1" ht="31.5" thickBot="1" x14ac:dyDescent="0.3">
      <c r="A24" s="130">
        <v>19</v>
      </c>
      <c r="B24" s="131"/>
      <c r="C24" s="132"/>
      <c r="D24" s="132"/>
      <c r="E24" s="132"/>
      <c r="F24" s="132"/>
      <c r="G24" s="133"/>
      <c r="H24" s="132"/>
      <c r="I24" s="132" t="s">
        <v>175</v>
      </c>
      <c r="J24" s="132"/>
      <c r="K24" s="132"/>
      <c r="L24" s="132"/>
      <c r="M24" s="132">
        <v>5</v>
      </c>
      <c r="N24" s="132"/>
    </row>
    <row r="25" spans="1:14" s="15" customFormat="1" ht="31.5" thickBot="1" x14ac:dyDescent="0.3">
      <c r="A25" s="130">
        <v>20</v>
      </c>
      <c r="B25" s="131"/>
      <c r="C25" s="132"/>
      <c r="D25" s="132"/>
      <c r="E25" s="132"/>
      <c r="F25" s="132"/>
      <c r="G25" s="133"/>
      <c r="H25" s="132"/>
      <c r="I25" s="132" t="s">
        <v>175</v>
      </c>
      <c r="J25" s="132"/>
      <c r="K25" s="132"/>
      <c r="L25" s="132"/>
      <c r="M25" s="132">
        <v>5</v>
      </c>
      <c r="N25" s="132"/>
    </row>
    <row r="26" spans="1:14" ht="31.5" thickBot="1" x14ac:dyDescent="0.3">
      <c r="A26" s="130">
        <v>21</v>
      </c>
      <c r="B26" s="131"/>
      <c r="C26" s="132"/>
      <c r="D26" s="132"/>
      <c r="E26" s="132"/>
      <c r="F26" s="132"/>
      <c r="G26" s="133"/>
      <c r="H26" s="132"/>
      <c r="I26" s="132" t="s">
        <v>175</v>
      </c>
      <c r="J26" s="132"/>
      <c r="K26" s="132"/>
      <c r="L26" s="132"/>
      <c r="M26" s="132">
        <v>5</v>
      </c>
      <c r="N26" s="132"/>
    </row>
    <row r="27" spans="1:14" ht="31.5" thickBot="1" x14ac:dyDescent="0.3">
      <c r="A27" s="130">
        <v>22</v>
      </c>
      <c r="B27" s="131"/>
      <c r="C27" s="132"/>
      <c r="D27" s="132"/>
      <c r="E27" s="132"/>
      <c r="F27" s="132"/>
      <c r="G27" s="133"/>
      <c r="H27" s="132"/>
      <c r="I27" s="132" t="s">
        <v>175</v>
      </c>
      <c r="J27" s="132"/>
      <c r="K27" s="132"/>
      <c r="L27" s="132"/>
      <c r="M27" s="132">
        <v>5</v>
      </c>
      <c r="N27" s="132"/>
    </row>
    <row r="28" spans="1:14" ht="31.5" thickBot="1" x14ac:dyDescent="0.3">
      <c r="A28" s="130">
        <v>23</v>
      </c>
      <c r="B28" s="131"/>
      <c r="C28" s="132"/>
      <c r="D28" s="132"/>
      <c r="E28" s="132"/>
      <c r="F28" s="132"/>
      <c r="G28" s="133"/>
      <c r="H28" s="132"/>
      <c r="I28" s="132" t="s">
        <v>175</v>
      </c>
      <c r="J28" s="132"/>
      <c r="K28" s="132"/>
      <c r="L28" s="132"/>
      <c r="M28" s="132">
        <v>5</v>
      </c>
      <c r="N28" s="132"/>
    </row>
    <row r="29" spans="1:14" ht="31.5" thickBot="1" x14ac:dyDescent="0.3">
      <c r="A29" s="130">
        <v>24</v>
      </c>
      <c r="B29" s="131"/>
      <c r="C29" s="132"/>
      <c r="D29" s="132"/>
      <c r="E29" s="132"/>
      <c r="F29" s="132"/>
      <c r="G29" s="133"/>
      <c r="H29" s="132"/>
      <c r="I29" s="132" t="s">
        <v>175</v>
      </c>
      <c r="J29" s="132"/>
      <c r="K29" s="132"/>
      <c r="L29" s="132"/>
      <c r="M29" s="132">
        <v>5</v>
      </c>
      <c r="N29" s="132"/>
    </row>
    <row r="30" spans="1:14" ht="31.5" thickBot="1" x14ac:dyDescent="0.3">
      <c r="A30" s="130">
        <v>25</v>
      </c>
      <c r="B30" s="131"/>
      <c r="C30" s="132"/>
      <c r="D30" s="132"/>
      <c r="E30" s="132"/>
      <c r="F30" s="132"/>
      <c r="G30" s="133"/>
      <c r="H30" s="132"/>
      <c r="I30" s="132" t="s">
        <v>175</v>
      </c>
      <c r="J30" s="132"/>
      <c r="K30" s="132"/>
      <c r="L30" s="132"/>
      <c r="M30" s="132">
        <v>5</v>
      </c>
      <c r="N30" s="132"/>
    </row>
    <row r="31" spans="1:14" ht="31.5" thickBot="1" x14ac:dyDescent="0.3">
      <c r="A31" s="130">
        <v>26</v>
      </c>
      <c r="B31" s="131"/>
      <c r="C31" s="132"/>
      <c r="D31" s="132"/>
      <c r="E31" s="132"/>
      <c r="F31" s="132"/>
      <c r="G31" s="133"/>
      <c r="H31" s="132"/>
      <c r="I31" s="132" t="s">
        <v>175</v>
      </c>
      <c r="J31" s="132"/>
      <c r="K31" s="132"/>
      <c r="L31" s="132"/>
      <c r="M31" s="132">
        <v>5</v>
      </c>
      <c r="N31" s="132"/>
    </row>
    <row r="32" spans="1:14" ht="31.5" thickBot="1" x14ac:dyDescent="0.3">
      <c r="A32" s="130">
        <v>27</v>
      </c>
      <c r="B32" s="131"/>
      <c r="C32" s="132"/>
      <c r="D32" s="132"/>
      <c r="E32" s="132"/>
      <c r="F32" s="132"/>
      <c r="G32" s="133"/>
      <c r="H32" s="132"/>
      <c r="I32" s="132" t="s">
        <v>175</v>
      </c>
      <c r="J32" s="132"/>
      <c r="K32" s="132"/>
      <c r="L32" s="132"/>
      <c r="M32" s="132">
        <v>5</v>
      </c>
      <c r="N32" s="132"/>
    </row>
    <row r="33" spans="1:14" ht="31.5" thickBot="1" x14ac:dyDescent="0.3">
      <c r="A33" s="130">
        <v>28</v>
      </c>
      <c r="B33" s="131"/>
      <c r="C33" s="132"/>
      <c r="D33" s="132"/>
      <c r="E33" s="132"/>
      <c r="F33" s="132"/>
      <c r="G33" s="133"/>
      <c r="H33" s="132"/>
      <c r="I33" s="132" t="s">
        <v>175</v>
      </c>
      <c r="J33" s="132"/>
      <c r="K33" s="132"/>
      <c r="L33" s="132"/>
      <c r="M33" s="132">
        <v>5</v>
      </c>
      <c r="N33" s="132"/>
    </row>
    <row r="34" spans="1:14" ht="31.5" thickBot="1" x14ac:dyDescent="0.3">
      <c r="A34" s="130">
        <v>29</v>
      </c>
      <c r="B34" s="131"/>
      <c r="C34" s="132"/>
      <c r="D34" s="132"/>
      <c r="E34" s="132"/>
      <c r="F34" s="132"/>
      <c r="G34" s="133"/>
      <c r="H34" s="132"/>
      <c r="I34" s="132" t="s">
        <v>175</v>
      </c>
      <c r="J34" s="132"/>
      <c r="K34" s="132"/>
      <c r="L34" s="132"/>
      <c r="M34" s="132">
        <v>5</v>
      </c>
      <c r="N34" s="132"/>
    </row>
    <row r="35" spans="1:14" ht="31.5" thickBot="1" x14ac:dyDescent="0.3">
      <c r="A35" s="130">
        <v>30</v>
      </c>
      <c r="B35" s="131"/>
      <c r="C35" s="132"/>
      <c r="D35" s="132"/>
      <c r="E35" s="132"/>
      <c r="F35" s="132"/>
      <c r="G35" s="133"/>
      <c r="H35" s="132"/>
      <c r="I35" s="132" t="s">
        <v>175</v>
      </c>
      <c r="J35" s="132"/>
      <c r="K35" s="132"/>
      <c r="L35" s="132"/>
      <c r="M35" s="132">
        <v>5</v>
      </c>
      <c r="N35" s="132"/>
    </row>
    <row r="36" spans="1:14" ht="31.5" thickBot="1" x14ac:dyDescent="0.3">
      <c r="A36" s="130">
        <v>31</v>
      </c>
      <c r="B36" s="131"/>
      <c r="C36" s="132"/>
      <c r="D36" s="132"/>
      <c r="E36" s="132"/>
      <c r="F36" s="132"/>
      <c r="G36" s="133"/>
      <c r="H36" s="132"/>
      <c r="I36" s="132" t="s">
        <v>175</v>
      </c>
      <c r="J36" s="132"/>
      <c r="K36" s="132"/>
      <c r="L36" s="132"/>
      <c r="M36" s="132">
        <v>5</v>
      </c>
      <c r="N36" s="132"/>
    </row>
    <row r="37" spans="1:14" ht="31.5" thickBot="1" x14ac:dyDescent="0.3">
      <c r="A37" s="130">
        <v>32</v>
      </c>
      <c r="B37" s="131"/>
      <c r="C37" s="132"/>
      <c r="D37" s="132"/>
      <c r="E37" s="132"/>
      <c r="F37" s="132"/>
      <c r="G37" s="133"/>
      <c r="H37" s="132"/>
      <c r="I37" s="132" t="s">
        <v>175</v>
      </c>
      <c r="J37" s="132"/>
      <c r="K37" s="132"/>
      <c r="L37" s="132"/>
      <c r="M37" s="132">
        <v>5</v>
      </c>
      <c r="N37" s="132"/>
    </row>
    <row r="38" spans="1:14" ht="31.5" thickBot="1" x14ac:dyDescent="0.3">
      <c r="A38" s="130">
        <v>33</v>
      </c>
      <c r="B38" s="131"/>
      <c r="C38" s="132"/>
      <c r="D38" s="132"/>
      <c r="E38" s="132"/>
      <c r="F38" s="132"/>
      <c r="G38" s="133"/>
      <c r="H38" s="132"/>
      <c r="I38" s="132" t="s">
        <v>175</v>
      </c>
      <c r="J38" s="132"/>
      <c r="K38" s="132"/>
      <c r="L38" s="132"/>
      <c r="M38" s="132">
        <v>5</v>
      </c>
      <c r="N38" s="132"/>
    </row>
    <row r="39" spans="1:14" ht="31.5" thickBot="1" x14ac:dyDescent="0.3">
      <c r="A39" s="130">
        <v>34</v>
      </c>
      <c r="B39" s="131"/>
      <c r="C39" s="132"/>
      <c r="D39" s="132"/>
      <c r="E39" s="132"/>
      <c r="F39" s="132"/>
      <c r="G39" s="133"/>
      <c r="H39" s="132"/>
      <c r="I39" s="132" t="s">
        <v>175</v>
      </c>
      <c r="J39" s="132"/>
      <c r="K39" s="132"/>
      <c r="L39" s="132"/>
      <c r="M39" s="132">
        <v>5</v>
      </c>
      <c r="N39" s="132"/>
    </row>
    <row r="40" spans="1:14" ht="31.5" thickBot="1" x14ac:dyDescent="0.3">
      <c r="A40" s="130">
        <v>35</v>
      </c>
      <c r="B40" s="131"/>
      <c r="C40" s="132"/>
      <c r="D40" s="132"/>
      <c r="E40" s="132"/>
      <c r="F40" s="132"/>
      <c r="G40" s="133"/>
      <c r="H40" s="132"/>
      <c r="I40" s="132" t="s">
        <v>175</v>
      </c>
      <c r="J40" s="132"/>
      <c r="K40" s="132"/>
      <c r="L40" s="132"/>
      <c r="M40" s="132">
        <v>5</v>
      </c>
      <c r="N40" s="132"/>
    </row>
    <row r="41" spans="1:14" ht="31.5" thickBot="1" x14ac:dyDescent="0.3">
      <c r="A41" s="130">
        <v>36</v>
      </c>
      <c r="B41" s="131"/>
      <c r="C41" s="132"/>
      <c r="D41" s="132"/>
      <c r="E41" s="132"/>
      <c r="F41" s="132"/>
      <c r="G41" s="133"/>
      <c r="H41" s="132"/>
      <c r="I41" s="132" t="s">
        <v>175</v>
      </c>
      <c r="J41" s="132"/>
      <c r="K41" s="132"/>
      <c r="L41" s="132"/>
      <c r="M41" s="132">
        <v>5</v>
      </c>
      <c r="N41" s="132"/>
    </row>
    <row r="42" spans="1:14" ht="31.5" thickBot="1" x14ac:dyDescent="0.3">
      <c r="A42" s="130">
        <v>37</v>
      </c>
      <c r="B42" s="131"/>
      <c r="C42" s="132"/>
      <c r="D42" s="132"/>
      <c r="E42" s="132"/>
      <c r="F42" s="132"/>
      <c r="G42" s="133"/>
      <c r="H42" s="132"/>
      <c r="I42" s="132" t="s">
        <v>175</v>
      </c>
      <c r="J42" s="132"/>
      <c r="K42" s="132"/>
      <c r="L42" s="132"/>
      <c r="M42" s="132">
        <v>5</v>
      </c>
      <c r="N42" s="132"/>
    </row>
    <row r="43" spans="1:14" ht="31.5" thickBot="1" x14ac:dyDescent="0.3">
      <c r="A43" s="130">
        <v>38</v>
      </c>
      <c r="B43" s="131"/>
      <c r="C43" s="132"/>
      <c r="D43" s="132"/>
      <c r="E43" s="132"/>
      <c r="F43" s="132"/>
      <c r="G43" s="133"/>
      <c r="H43" s="132"/>
      <c r="I43" s="132" t="s">
        <v>175</v>
      </c>
      <c r="J43" s="132"/>
      <c r="K43" s="132"/>
      <c r="L43" s="132"/>
      <c r="M43" s="132">
        <v>5</v>
      </c>
      <c r="N43" s="132"/>
    </row>
    <row r="44" spans="1:14" ht="31.5" thickBot="1" x14ac:dyDescent="0.3">
      <c r="A44" s="130">
        <v>39</v>
      </c>
      <c r="B44" s="131"/>
      <c r="C44" s="132"/>
      <c r="D44" s="132"/>
      <c r="E44" s="132"/>
      <c r="F44" s="132"/>
      <c r="G44" s="133"/>
      <c r="H44" s="132"/>
      <c r="I44" s="132" t="s">
        <v>175</v>
      </c>
      <c r="J44" s="132"/>
      <c r="K44" s="132"/>
      <c r="L44" s="132"/>
      <c r="M44" s="132">
        <v>5</v>
      </c>
      <c r="N44" s="132"/>
    </row>
    <row r="45" spans="1:14" ht="31.5" thickBot="1" x14ac:dyDescent="0.3">
      <c r="A45" s="130">
        <v>40</v>
      </c>
      <c r="B45" s="131"/>
      <c r="C45" s="132"/>
      <c r="D45" s="132"/>
      <c r="E45" s="132"/>
      <c r="F45" s="132"/>
      <c r="G45" s="133"/>
      <c r="H45" s="132"/>
      <c r="I45" s="132" t="s">
        <v>175</v>
      </c>
      <c r="J45" s="132"/>
      <c r="K45" s="132"/>
      <c r="L45" s="132"/>
      <c r="M45" s="132">
        <v>5</v>
      </c>
      <c r="N45" s="132"/>
    </row>
    <row r="46" spans="1:14" ht="31.5" thickBot="1" x14ac:dyDescent="0.3">
      <c r="A46" s="130">
        <v>41</v>
      </c>
      <c r="B46" s="131"/>
      <c r="C46" s="132"/>
      <c r="D46" s="132"/>
      <c r="E46" s="132"/>
      <c r="F46" s="132"/>
      <c r="G46" s="133"/>
      <c r="H46" s="132"/>
      <c r="I46" s="132" t="s">
        <v>175</v>
      </c>
      <c r="J46" s="132"/>
      <c r="K46" s="132"/>
      <c r="L46" s="132"/>
      <c r="M46" s="132">
        <v>5</v>
      </c>
      <c r="N46" s="132"/>
    </row>
    <row r="47" spans="1:14" ht="31.5" thickBot="1" x14ac:dyDescent="0.3">
      <c r="A47" s="130">
        <v>42</v>
      </c>
      <c r="B47" s="131"/>
      <c r="C47" s="132"/>
      <c r="D47" s="132"/>
      <c r="E47" s="132"/>
      <c r="F47" s="132"/>
      <c r="G47" s="133"/>
      <c r="H47" s="132"/>
      <c r="I47" s="132" t="s">
        <v>175</v>
      </c>
      <c r="J47" s="132"/>
      <c r="K47" s="132"/>
      <c r="L47" s="132"/>
      <c r="M47" s="132">
        <v>5</v>
      </c>
      <c r="N47" s="132"/>
    </row>
    <row r="48" spans="1:14" ht="31.5" thickBot="1" x14ac:dyDescent="0.3">
      <c r="A48" s="130">
        <v>43</v>
      </c>
      <c r="B48" s="131"/>
      <c r="C48" s="132"/>
      <c r="D48" s="132"/>
      <c r="E48" s="132"/>
      <c r="F48" s="132"/>
      <c r="G48" s="133"/>
      <c r="H48" s="132"/>
      <c r="I48" s="132" t="s">
        <v>175</v>
      </c>
      <c r="J48" s="132"/>
      <c r="K48" s="132"/>
      <c r="L48" s="132"/>
      <c r="M48" s="132">
        <v>5</v>
      </c>
      <c r="N48" s="132"/>
    </row>
    <row r="49" spans="1:14" ht="31.5" thickBot="1" x14ac:dyDescent="0.3">
      <c r="A49" s="130">
        <v>44</v>
      </c>
      <c r="B49" s="131"/>
      <c r="C49" s="132"/>
      <c r="D49" s="132"/>
      <c r="E49" s="132"/>
      <c r="F49" s="132"/>
      <c r="G49" s="133"/>
      <c r="H49" s="132"/>
      <c r="I49" s="132" t="s">
        <v>175</v>
      </c>
      <c r="J49" s="132"/>
      <c r="K49" s="132"/>
      <c r="L49" s="132"/>
      <c r="M49" s="132">
        <v>5</v>
      </c>
      <c r="N49" s="132"/>
    </row>
    <row r="50" spans="1:14" ht="31.5" thickBot="1" x14ac:dyDescent="0.3">
      <c r="A50" s="130">
        <v>45</v>
      </c>
      <c r="B50" s="131"/>
      <c r="C50" s="132"/>
      <c r="D50" s="132"/>
      <c r="E50" s="132"/>
      <c r="F50" s="132"/>
      <c r="G50" s="133"/>
      <c r="H50" s="132"/>
      <c r="I50" s="132" t="s">
        <v>175</v>
      </c>
      <c r="J50" s="132"/>
      <c r="K50" s="132"/>
      <c r="L50" s="132"/>
      <c r="M50" s="132">
        <v>5</v>
      </c>
      <c r="N50" s="132"/>
    </row>
    <row r="51" spans="1:14" ht="31.5" thickBot="1" x14ac:dyDescent="0.3">
      <c r="A51" s="130">
        <v>46</v>
      </c>
      <c r="B51" s="131"/>
      <c r="C51" s="132"/>
      <c r="D51" s="132"/>
      <c r="E51" s="132"/>
      <c r="F51" s="132"/>
      <c r="G51" s="133"/>
      <c r="H51" s="132"/>
      <c r="I51" s="132" t="s">
        <v>175</v>
      </c>
      <c r="J51" s="132"/>
      <c r="K51" s="132"/>
      <c r="L51" s="132"/>
      <c r="M51" s="132">
        <v>5</v>
      </c>
      <c r="N51" s="132"/>
    </row>
    <row r="52" spans="1:14" ht="31.5" thickBot="1" x14ac:dyDescent="0.3">
      <c r="A52" s="130">
        <v>47</v>
      </c>
      <c r="B52" s="131"/>
      <c r="C52" s="132"/>
      <c r="D52" s="132"/>
      <c r="E52" s="132"/>
      <c r="F52" s="132"/>
      <c r="G52" s="133"/>
      <c r="H52" s="132"/>
      <c r="I52" s="132" t="s">
        <v>175</v>
      </c>
      <c r="J52" s="132"/>
      <c r="K52" s="132"/>
      <c r="L52" s="132"/>
      <c r="M52" s="132">
        <v>5</v>
      </c>
      <c r="N52" s="132"/>
    </row>
    <row r="53" spans="1:14" ht="31.5" thickBot="1" x14ac:dyDescent="0.3">
      <c r="A53" s="130">
        <v>48</v>
      </c>
      <c r="B53" s="131"/>
      <c r="C53" s="132"/>
      <c r="D53" s="132"/>
      <c r="E53" s="132"/>
      <c r="F53" s="132"/>
      <c r="G53" s="133"/>
      <c r="H53" s="132"/>
      <c r="I53" s="132" t="s">
        <v>175</v>
      </c>
      <c r="J53" s="132"/>
      <c r="K53" s="132"/>
      <c r="L53" s="132"/>
      <c r="M53" s="132">
        <v>5</v>
      </c>
      <c r="N53" s="132"/>
    </row>
    <row r="54" spans="1:14" ht="31.5" thickBot="1" x14ac:dyDescent="0.3">
      <c r="A54" s="130">
        <v>49</v>
      </c>
      <c r="B54" s="131"/>
      <c r="C54" s="132"/>
      <c r="D54" s="132"/>
      <c r="E54" s="132"/>
      <c r="F54" s="132"/>
      <c r="G54" s="133"/>
      <c r="H54" s="132"/>
      <c r="I54" s="132" t="s">
        <v>175</v>
      </c>
      <c r="J54" s="132"/>
      <c r="K54" s="132"/>
      <c r="L54" s="132"/>
      <c r="M54" s="132">
        <v>5</v>
      </c>
      <c r="N54" s="132"/>
    </row>
    <row r="55" spans="1:14" ht="31.5" thickBot="1" x14ac:dyDescent="0.3">
      <c r="A55" s="130">
        <v>50</v>
      </c>
      <c r="B55" s="131"/>
      <c r="C55" s="132"/>
      <c r="D55" s="132"/>
      <c r="E55" s="132"/>
      <c r="F55" s="132"/>
      <c r="G55" s="133"/>
      <c r="H55" s="132"/>
      <c r="I55" s="132" t="s">
        <v>175</v>
      </c>
      <c r="J55" s="132"/>
      <c r="K55" s="132"/>
      <c r="L55" s="132"/>
      <c r="M55" s="132">
        <v>5</v>
      </c>
      <c r="N55" s="132"/>
    </row>
  </sheetData>
  <mergeCells count="3">
    <mergeCell ref="A1:N1"/>
    <mergeCell ref="A2:N2"/>
    <mergeCell ref="D3:G3"/>
  </mergeCells>
  <phoneticPr fontId="49" type="noConversion"/>
  <printOptions horizontalCentered="1"/>
  <pageMargins left="0.75" right="0.75" top="1" bottom="1" header="0.5" footer="0.5"/>
  <pageSetup scale="7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F4082-A391-47BA-8A26-9D6382B1D89A}">
  <sheetPr>
    <tabColor theme="9"/>
    <pageSetUpPr fitToPage="1"/>
  </sheetPr>
  <dimension ref="A1:AB54"/>
  <sheetViews>
    <sheetView topLeftCell="B1" zoomScaleNormal="100" zoomScaleSheetLayoutView="112" workbookViewId="0">
      <selection activeCell="E5" sqref="E5"/>
    </sheetView>
  </sheetViews>
  <sheetFormatPr defaultRowHeight="12.5" x14ac:dyDescent="0.25"/>
  <cols>
    <col min="1" max="1" width="4.6328125" customWidth="1"/>
    <col min="2" max="2" width="18.90625" customWidth="1"/>
    <col min="3" max="3" width="7.90625" customWidth="1"/>
    <col min="4" max="4" width="10" customWidth="1"/>
    <col min="5" max="5" width="11.6328125" customWidth="1"/>
    <col min="6" max="6" width="10.54296875" customWidth="1"/>
    <col min="7" max="7" width="7.08984375" customWidth="1"/>
    <col min="8" max="8" width="8.6328125" bestFit="1" customWidth="1"/>
    <col min="9" max="9" width="7.90625" bestFit="1" customWidth="1"/>
    <col min="10" max="10" width="7.6328125" customWidth="1"/>
    <col min="11" max="12" width="9.6328125" customWidth="1"/>
    <col min="13" max="13" width="7.6328125" customWidth="1"/>
    <col min="14" max="14" width="8.453125" bestFit="1" customWidth="1"/>
    <col min="15" max="15" width="3.54296875" customWidth="1"/>
    <col min="16" max="16" width="3.453125" customWidth="1"/>
    <col min="17" max="17" width="3.36328125" bestFit="1" customWidth="1"/>
    <col min="18" max="18" width="4" bestFit="1" customWidth="1"/>
    <col min="19" max="20" width="3.36328125" bestFit="1" customWidth="1"/>
    <col min="21" max="21" width="3.36328125" customWidth="1"/>
    <col min="22" max="22" width="17.453125" bestFit="1" customWidth="1"/>
  </cols>
  <sheetData>
    <row r="1" spans="1:28" ht="38" customHeight="1" x14ac:dyDescent="0.35">
      <c r="A1" s="96"/>
      <c r="B1" s="516" t="s">
        <v>598</v>
      </c>
      <c r="C1" s="517"/>
      <c r="D1" s="517"/>
      <c r="E1" s="517"/>
      <c r="F1" s="517"/>
      <c r="G1" s="517"/>
      <c r="H1" s="517"/>
      <c r="I1" s="517"/>
      <c r="J1" s="517"/>
      <c r="K1" s="517"/>
      <c r="L1" s="517"/>
      <c r="M1" s="517"/>
      <c r="N1" s="517"/>
      <c r="O1" s="517"/>
      <c r="P1" s="517"/>
      <c r="Q1" s="517"/>
      <c r="R1" s="517"/>
      <c r="S1" s="517"/>
      <c r="T1" s="517"/>
      <c r="U1" s="517"/>
      <c r="V1" s="517"/>
    </row>
    <row r="2" spans="1:28" ht="15.5" x14ac:dyDescent="0.35">
      <c r="C2" s="104" t="s">
        <v>61</v>
      </c>
      <c r="D2" s="469" t="str">
        <f>('1. Applicant Info'!D4)</f>
        <v>List Applicant Name</v>
      </c>
      <c r="E2" s="469"/>
      <c r="F2" s="469"/>
      <c r="G2" s="469"/>
      <c r="H2" s="469"/>
      <c r="I2" s="469"/>
      <c r="M2" s="266" t="s">
        <v>213</v>
      </c>
      <c r="N2" s="2">
        <f>SUM('1. Applicant Info'!E2)</f>
        <v>2026</v>
      </c>
    </row>
    <row r="3" spans="1:28" ht="5.4" customHeight="1" thickBot="1" x14ac:dyDescent="0.4">
      <c r="A3" s="96"/>
      <c r="B3" s="97"/>
      <c r="C3" s="96"/>
      <c r="D3" s="96"/>
      <c r="E3" s="96"/>
      <c r="F3" s="96"/>
      <c r="G3" s="96"/>
      <c r="H3" s="96"/>
      <c r="I3" s="96"/>
      <c r="J3" s="96"/>
      <c r="K3" s="96"/>
      <c r="L3" s="96"/>
      <c r="M3" s="96"/>
      <c r="N3" s="96"/>
      <c r="O3" s="96"/>
      <c r="P3" s="96"/>
      <c r="Q3" s="96"/>
      <c r="R3" s="96"/>
      <c r="S3" s="96"/>
      <c r="T3" s="96"/>
      <c r="U3" s="96"/>
      <c r="V3" s="96"/>
    </row>
    <row r="4" spans="1:28" s="15" customFormat="1" ht="40.5" thickBot="1" x14ac:dyDescent="0.3">
      <c r="A4" s="103"/>
      <c r="B4" s="338" t="s">
        <v>118</v>
      </c>
      <c r="C4" s="339" t="s">
        <v>119</v>
      </c>
      <c r="D4" s="339" t="s">
        <v>120</v>
      </c>
      <c r="E4" s="339" t="s">
        <v>121</v>
      </c>
      <c r="F4" s="339" t="s">
        <v>122</v>
      </c>
      <c r="G4" s="339" t="s">
        <v>123</v>
      </c>
      <c r="H4" s="339" t="s">
        <v>124</v>
      </c>
      <c r="I4" s="339" t="s">
        <v>125</v>
      </c>
      <c r="J4" s="339" t="s">
        <v>421</v>
      </c>
      <c r="K4" s="339" t="s">
        <v>126</v>
      </c>
      <c r="L4" s="339" t="s">
        <v>127</v>
      </c>
      <c r="M4" s="339" t="s">
        <v>128</v>
      </c>
      <c r="N4" s="339" t="s">
        <v>129</v>
      </c>
      <c r="O4" s="388" t="s">
        <v>130</v>
      </c>
      <c r="P4" s="339" t="s">
        <v>131</v>
      </c>
      <c r="Q4" s="339" t="s">
        <v>132</v>
      </c>
      <c r="R4" s="339" t="s">
        <v>133</v>
      </c>
      <c r="S4" s="339" t="s">
        <v>132</v>
      </c>
      <c r="T4" s="339" t="s">
        <v>134</v>
      </c>
      <c r="U4" s="388" t="s">
        <v>135</v>
      </c>
      <c r="V4" s="339" t="s">
        <v>136</v>
      </c>
      <c r="X4" s="243" t="s">
        <v>314</v>
      </c>
    </row>
    <row r="5" spans="1:28" s="31" customFormat="1" ht="15" thickBot="1" x14ac:dyDescent="0.4">
      <c r="A5" s="193">
        <v>1</v>
      </c>
      <c r="B5" s="194">
        <f>('7. Vehicle Inventory Form'!D6)</f>
        <v>0</v>
      </c>
      <c r="C5" s="195">
        <f>('7. Vehicle Inventory Form'!E6)</f>
        <v>0</v>
      </c>
      <c r="D5" s="195"/>
      <c r="E5" s="424"/>
      <c r="F5" s="195"/>
      <c r="G5" s="195"/>
      <c r="H5" s="195">
        <f>SUM('7. Vehicle Inventory Form'!B6)</f>
        <v>0</v>
      </c>
      <c r="I5" s="195"/>
      <c r="J5" s="195"/>
      <c r="K5" s="198"/>
      <c r="L5" s="198"/>
      <c r="M5" s="197">
        <f>SUM(L5-K5)</f>
        <v>0</v>
      </c>
      <c r="N5" s="195"/>
      <c r="O5" s="196"/>
      <c r="P5" s="196"/>
      <c r="Q5" s="196"/>
      <c r="R5" s="196"/>
      <c r="S5" s="196"/>
      <c r="T5" s="196"/>
      <c r="U5" s="196"/>
      <c r="V5" s="195"/>
      <c r="X5" s="422" t="s">
        <v>346</v>
      </c>
      <c r="Y5" s="423"/>
      <c r="Z5" s="423"/>
      <c r="AA5" s="423"/>
      <c r="AB5" s="423"/>
    </row>
    <row r="6" spans="1:28" s="31" customFormat="1" ht="15" thickBot="1" x14ac:dyDescent="0.35">
      <c r="A6" s="193">
        <v>2</v>
      </c>
      <c r="B6" s="194">
        <f>('7. Vehicle Inventory Form'!D7)</f>
        <v>0</v>
      </c>
      <c r="C6" s="195">
        <f>('7. Vehicle Inventory Form'!E7)</f>
        <v>0</v>
      </c>
      <c r="D6" s="195"/>
      <c r="E6" s="424"/>
      <c r="F6" s="195"/>
      <c r="G6" s="195"/>
      <c r="H6" s="195">
        <f>SUM('7. Vehicle Inventory Form'!B7)</f>
        <v>0</v>
      </c>
      <c r="I6" s="195"/>
      <c r="J6" s="195"/>
      <c r="K6" s="198"/>
      <c r="L6" s="198"/>
      <c r="M6" s="197">
        <f t="shared" ref="M6:M24" si="0">SUM(L6-K6)</f>
        <v>0</v>
      </c>
      <c r="N6" s="195"/>
      <c r="O6" s="196"/>
      <c r="P6" s="196"/>
      <c r="Q6" s="196"/>
      <c r="R6" s="196"/>
      <c r="S6" s="196"/>
      <c r="T6" s="196"/>
      <c r="U6" s="196"/>
      <c r="V6" s="195"/>
    </row>
    <row r="7" spans="1:28" s="31" customFormat="1" ht="15" thickBot="1" x14ac:dyDescent="0.4">
      <c r="A7" s="193">
        <v>3</v>
      </c>
      <c r="B7" s="194">
        <f>('7. Vehicle Inventory Form'!D8)</f>
        <v>0</v>
      </c>
      <c r="C7" s="195">
        <f>('7. Vehicle Inventory Form'!E8)</f>
        <v>0</v>
      </c>
      <c r="D7" s="195"/>
      <c r="E7" s="424"/>
      <c r="F7" s="195"/>
      <c r="G7" s="195"/>
      <c r="H7" s="195">
        <f>SUM('7. Vehicle Inventory Form'!B8)</f>
        <v>0</v>
      </c>
      <c r="I7" s="195"/>
      <c r="J7" s="195"/>
      <c r="K7" s="198"/>
      <c r="L7" s="198"/>
      <c r="M7" s="197">
        <f t="shared" si="0"/>
        <v>0</v>
      </c>
      <c r="N7" s="195"/>
      <c r="O7" s="196"/>
      <c r="P7" s="196"/>
      <c r="Q7" s="196"/>
      <c r="R7" s="196"/>
      <c r="S7" s="196"/>
      <c r="T7" s="196"/>
      <c r="U7" s="196"/>
      <c r="V7" s="195"/>
      <c r="X7" s="275" t="s">
        <v>422</v>
      </c>
    </row>
    <row r="8" spans="1:28" s="31" customFormat="1" ht="15" thickBot="1" x14ac:dyDescent="0.35">
      <c r="A8" s="193">
        <v>4</v>
      </c>
      <c r="B8" s="194">
        <f>('7. Vehicle Inventory Form'!D9)</f>
        <v>0</v>
      </c>
      <c r="C8" s="195">
        <f>('7. Vehicle Inventory Form'!E9)</f>
        <v>0</v>
      </c>
      <c r="D8" s="195"/>
      <c r="E8" s="424"/>
      <c r="F8" s="195"/>
      <c r="G8" s="195"/>
      <c r="H8" s="195">
        <f>SUM('7. Vehicle Inventory Form'!B9)</f>
        <v>0</v>
      </c>
      <c r="I8" s="195"/>
      <c r="J8" s="195"/>
      <c r="K8" s="198"/>
      <c r="L8" s="198"/>
      <c r="M8" s="197">
        <f t="shared" si="0"/>
        <v>0</v>
      </c>
      <c r="N8" s="195"/>
      <c r="O8" s="196"/>
      <c r="P8" s="196"/>
      <c r="Q8" s="196"/>
      <c r="R8" s="196"/>
      <c r="S8" s="196"/>
      <c r="T8" s="196"/>
      <c r="U8" s="196"/>
      <c r="V8" s="195"/>
    </row>
    <row r="9" spans="1:28" s="31" customFormat="1" ht="15" thickBot="1" x14ac:dyDescent="0.35">
      <c r="A9" s="193">
        <v>5</v>
      </c>
      <c r="B9" s="194">
        <f>('7. Vehicle Inventory Form'!D10)</f>
        <v>0</v>
      </c>
      <c r="C9" s="195">
        <f>('7. Vehicle Inventory Form'!E10)</f>
        <v>0</v>
      </c>
      <c r="D9" s="195"/>
      <c r="E9" s="424"/>
      <c r="F9" s="195"/>
      <c r="G9" s="195"/>
      <c r="H9" s="195">
        <f>SUM('7. Vehicle Inventory Form'!B10)</f>
        <v>0</v>
      </c>
      <c r="I9" s="195"/>
      <c r="J9" s="195"/>
      <c r="K9" s="198"/>
      <c r="L9" s="198"/>
      <c r="M9" s="197">
        <f t="shared" si="0"/>
        <v>0</v>
      </c>
      <c r="N9" s="195"/>
      <c r="O9" s="196"/>
      <c r="P9" s="196"/>
      <c r="Q9" s="196"/>
      <c r="R9" s="196"/>
      <c r="S9" s="196"/>
      <c r="T9" s="196"/>
      <c r="U9" s="196"/>
      <c r="V9" s="195"/>
    </row>
    <row r="10" spans="1:28" s="31" customFormat="1" ht="15" thickBot="1" x14ac:dyDescent="0.35">
      <c r="A10" s="193">
        <v>6</v>
      </c>
      <c r="B10" s="194">
        <f>('7. Vehicle Inventory Form'!D11)</f>
        <v>0</v>
      </c>
      <c r="C10" s="195">
        <f>('7. Vehicle Inventory Form'!E11)</f>
        <v>0</v>
      </c>
      <c r="D10" s="195"/>
      <c r="E10" s="424"/>
      <c r="F10" s="195"/>
      <c r="G10" s="195"/>
      <c r="H10" s="195">
        <f>SUM('7. Vehicle Inventory Form'!B11)</f>
        <v>0</v>
      </c>
      <c r="I10" s="195"/>
      <c r="J10" s="195"/>
      <c r="K10" s="198"/>
      <c r="L10" s="198"/>
      <c r="M10" s="197">
        <f t="shared" si="0"/>
        <v>0</v>
      </c>
      <c r="N10" s="195"/>
      <c r="O10" s="196"/>
      <c r="P10" s="196"/>
      <c r="Q10" s="196"/>
      <c r="R10" s="196"/>
      <c r="S10" s="196"/>
      <c r="T10" s="196"/>
      <c r="U10" s="196"/>
      <c r="V10" s="195"/>
    </row>
    <row r="11" spans="1:28" s="31" customFormat="1" ht="15" thickBot="1" x14ac:dyDescent="0.35">
      <c r="A11" s="193">
        <v>7</v>
      </c>
      <c r="B11" s="194">
        <f>('7. Vehicle Inventory Form'!D12)</f>
        <v>0</v>
      </c>
      <c r="C11" s="195">
        <f>('7. Vehicle Inventory Form'!E12)</f>
        <v>0</v>
      </c>
      <c r="D11" s="195"/>
      <c r="E11" s="424"/>
      <c r="F11" s="195"/>
      <c r="G11" s="195"/>
      <c r="H11" s="195">
        <f>SUM('7. Vehicle Inventory Form'!B12)</f>
        <v>0</v>
      </c>
      <c r="I11" s="195"/>
      <c r="J11" s="195"/>
      <c r="K11" s="198"/>
      <c r="L11" s="198"/>
      <c r="M11" s="197">
        <f t="shared" si="0"/>
        <v>0</v>
      </c>
      <c r="N11" s="195"/>
      <c r="O11" s="196"/>
      <c r="P11" s="196"/>
      <c r="Q11" s="196"/>
      <c r="R11" s="196"/>
      <c r="S11" s="196"/>
      <c r="T11" s="196"/>
      <c r="U11" s="196"/>
      <c r="V11" s="195"/>
    </row>
    <row r="12" spans="1:28" s="31" customFormat="1" ht="15" thickBot="1" x14ac:dyDescent="0.35">
      <c r="A12" s="193">
        <v>8</v>
      </c>
      <c r="B12" s="194">
        <f>('7. Vehicle Inventory Form'!D13)</f>
        <v>0</v>
      </c>
      <c r="C12" s="195">
        <f>('7. Vehicle Inventory Form'!E13)</f>
        <v>0</v>
      </c>
      <c r="D12" s="195"/>
      <c r="E12" s="424"/>
      <c r="F12" s="195"/>
      <c r="G12" s="195"/>
      <c r="H12" s="195">
        <f>SUM('7. Vehicle Inventory Form'!B13)</f>
        <v>0</v>
      </c>
      <c r="I12" s="195"/>
      <c r="J12" s="195"/>
      <c r="K12" s="198"/>
      <c r="L12" s="198"/>
      <c r="M12" s="197">
        <f t="shared" si="0"/>
        <v>0</v>
      </c>
      <c r="N12" s="195"/>
      <c r="O12" s="196"/>
      <c r="P12" s="196"/>
      <c r="Q12" s="196"/>
      <c r="R12" s="196"/>
      <c r="S12" s="196"/>
      <c r="T12" s="196"/>
      <c r="U12" s="196"/>
      <c r="V12" s="195"/>
    </row>
    <row r="13" spans="1:28" s="31" customFormat="1" ht="15" thickBot="1" x14ac:dyDescent="0.35">
      <c r="A13" s="193">
        <v>9</v>
      </c>
      <c r="B13" s="194">
        <f>('7. Vehicle Inventory Form'!D14)</f>
        <v>0</v>
      </c>
      <c r="C13" s="195">
        <f>('7. Vehicle Inventory Form'!E14)</f>
        <v>0</v>
      </c>
      <c r="D13" s="195"/>
      <c r="E13" s="424"/>
      <c r="F13" s="195"/>
      <c r="G13" s="195"/>
      <c r="H13" s="195">
        <f>SUM('7. Vehicle Inventory Form'!B14)</f>
        <v>0</v>
      </c>
      <c r="I13" s="195"/>
      <c r="J13" s="195"/>
      <c r="K13" s="198"/>
      <c r="L13" s="198"/>
      <c r="M13" s="197">
        <f t="shared" si="0"/>
        <v>0</v>
      </c>
      <c r="N13" s="195"/>
      <c r="O13" s="196"/>
      <c r="P13" s="196"/>
      <c r="Q13" s="196"/>
      <c r="R13" s="196"/>
      <c r="S13" s="196"/>
      <c r="T13" s="196"/>
      <c r="U13" s="196"/>
      <c r="V13" s="195"/>
    </row>
    <row r="14" spans="1:28" s="31" customFormat="1" ht="15" thickBot="1" x14ac:dyDescent="0.35">
      <c r="A14" s="193">
        <v>10</v>
      </c>
      <c r="B14" s="194">
        <f>('7. Vehicle Inventory Form'!D15)</f>
        <v>0</v>
      </c>
      <c r="C14" s="195">
        <f>('7. Vehicle Inventory Form'!E15)</f>
        <v>0</v>
      </c>
      <c r="D14" s="195"/>
      <c r="E14" s="424"/>
      <c r="F14" s="195"/>
      <c r="G14" s="195"/>
      <c r="H14" s="195">
        <f>SUM('7. Vehicle Inventory Form'!B15)</f>
        <v>0</v>
      </c>
      <c r="I14" s="195"/>
      <c r="J14" s="195"/>
      <c r="K14" s="198"/>
      <c r="L14" s="198"/>
      <c r="M14" s="197">
        <f t="shared" si="0"/>
        <v>0</v>
      </c>
      <c r="N14" s="195"/>
      <c r="O14" s="196"/>
      <c r="P14" s="196"/>
      <c r="Q14" s="196"/>
      <c r="R14" s="196"/>
      <c r="S14" s="196"/>
      <c r="T14" s="196"/>
      <c r="U14" s="196"/>
      <c r="V14" s="195"/>
    </row>
    <row r="15" spans="1:28" s="31" customFormat="1" ht="15" thickBot="1" x14ac:dyDescent="0.35">
      <c r="A15" s="193">
        <v>11</v>
      </c>
      <c r="B15" s="194">
        <f>('7. Vehicle Inventory Form'!D16)</f>
        <v>0</v>
      </c>
      <c r="C15" s="195">
        <f>('7. Vehicle Inventory Form'!E16)</f>
        <v>0</v>
      </c>
      <c r="D15" s="195"/>
      <c r="E15" s="424"/>
      <c r="F15" s="195"/>
      <c r="G15" s="195"/>
      <c r="H15" s="195">
        <f>SUM('7. Vehicle Inventory Form'!B16)</f>
        <v>0</v>
      </c>
      <c r="I15" s="195"/>
      <c r="J15" s="195"/>
      <c r="K15" s="198"/>
      <c r="L15" s="198"/>
      <c r="M15" s="197">
        <f t="shared" si="0"/>
        <v>0</v>
      </c>
      <c r="N15" s="195"/>
      <c r="O15" s="196"/>
      <c r="P15" s="196"/>
      <c r="Q15" s="196"/>
      <c r="R15" s="196"/>
      <c r="S15" s="196"/>
      <c r="T15" s="196"/>
      <c r="U15" s="196"/>
      <c r="V15" s="195"/>
    </row>
    <row r="16" spans="1:28" s="31" customFormat="1" ht="15" thickBot="1" x14ac:dyDescent="0.35">
      <c r="A16" s="193">
        <v>12</v>
      </c>
      <c r="B16" s="194">
        <f>('7. Vehicle Inventory Form'!D17)</f>
        <v>0</v>
      </c>
      <c r="C16" s="195">
        <f>('7. Vehicle Inventory Form'!E17)</f>
        <v>0</v>
      </c>
      <c r="D16" s="195"/>
      <c r="E16" s="424"/>
      <c r="F16" s="195"/>
      <c r="G16" s="195"/>
      <c r="H16" s="195">
        <f>SUM('7. Vehicle Inventory Form'!B17)</f>
        <v>0</v>
      </c>
      <c r="I16" s="195"/>
      <c r="J16" s="195"/>
      <c r="K16" s="198"/>
      <c r="L16" s="198"/>
      <c r="M16" s="197">
        <f t="shared" si="0"/>
        <v>0</v>
      </c>
      <c r="N16" s="195"/>
      <c r="O16" s="196"/>
      <c r="P16" s="196"/>
      <c r="Q16" s="196"/>
      <c r="R16" s="196"/>
      <c r="S16" s="196"/>
      <c r="T16" s="196"/>
      <c r="U16" s="196"/>
      <c r="V16" s="195"/>
    </row>
    <row r="17" spans="1:22" s="31" customFormat="1" ht="15" thickBot="1" x14ac:dyDescent="0.35">
      <c r="A17" s="193">
        <v>13</v>
      </c>
      <c r="B17" s="194">
        <f>('7. Vehicle Inventory Form'!D18)</f>
        <v>0</v>
      </c>
      <c r="C17" s="195">
        <f>('7. Vehicle Inventory Form'!E18)</f>
        <v>0</v>
      </c>
      <c r="D17" s="195"/>
      <c r="E17" s="424"/>
      <c r="F17" s="195"/>
      <c r="G17" s="195"/>
      <c r="H17" s="195">
        <f>SUM('7. Vehicle Inventory Form'!B18)</f>
        <v>0</v>
      </c>
      <c r="I17" s="195"/>
      <c r="J17" s="195"/>
      <c r="K17" s="198"/>
      <c r="L17" s="198"/>
      <c r="M17" s="197">
        <f t="shared" si="0"/>
        <v>0</v>
      </c>
      <c r="N17" s="195"/>
      <c r="O17" s="196"/>
      <c r="P17" s="196"/>
      <c r="Q17" s="196"/>
      <c r="R17" s="196"/>
      <c r="S17" s="196"/>
      <c r="T17" s="196"/>
      <c r="U17" s="196"/>
      <c r="V17" s="195"/>
    </row>
    <row r="18" spans="1:22" s="31" customFormat="1" ht="15" thickBot="1" x14ac:dyDescent="0.35">
      <c r="A18" s="193">
        <v>14</v>
      </c>
      <c r="B18" s="194">
        <f>('7. Vehicle Inventory Form'!D19)</f>
        <v>0</v>
      </c>
      <c r="C18" s="195">
        <f>('7. Vehicle Inventory Form'!E19)</f>
        <v>0</v>
      </c>
      <c r="D18" s="195"/>
      <c r="E18" s="424"/>
      <c r="F18" s="195"/>
      <c r="G18" s="195"/>
      <c r="H18" s="195">
        <f>SUM('7. Vehicle Inventory Form'!B19)</f>
        <v>0</v>
      </c>
      <c r="I18" s="195"/>
      <c r="J18" s="195"/>
      <c r="K18" s="198"/>
      <c r="L18" s="198"/>
      <c r="M18" s="197">
        <f t="shared" si="0"/>
        <v>0</v>
      </c>
      <c r="N18" s="195"/>
      <c r="O18" s="196"/>
      <c r="P18" s="196"/>
      <c r="Q18" s="196"/>
      <c r="R18" s="196"/>
      <c r="S18" s="196"/>
      <c r="T18" s="196"/>
      <c r="U18" s="196"/>
      <c r="V18" s="195"/>
    </row>
    <row r="19" spans="1:22" s="31" customFormat="1" ht="15" thickBot="1" x14ac:dyDescent="0.35">
      <c r="A19" s="193">
        <v>15</v>
      </c>
      <c r="B19" s="194">
        <f>('7. Vehicle Inventory Form'!D20)</f>
        <v>0</v>
      </c>
      <c r="C19" s="195">
        <f>('7. Vehicle Inventory Form'!E20)</f>
        <v>0</v>
      </c>
      <c r="D19" s="195"/>
      <c r="E19" s="424"/>
      <c r="F19" s="195"/>
      <c r="G19" s="195"/>
      <c r="H19" s="195">
        <f>SUM('7. Vehicle Inventory Form'!B20)</f>
        <v>0</v>
      </c>
      <c r="I19" s="195"/>
      <c r="J19" s="195"/>
      <c r="K19" s="198"/>
      <c r="L19" s="198"/>
      <c r="M19" s="197">
        <f t="shared" si="0"/>
        <v>0</v>
      </c>
      <c r="N19" s="195"/>
      <c r="O19" s="196"/>
      <c r="P19" s="196"/>
      <c r="Q19" s="196"/>
      <c r="R19" s="196"/>
      <c r="S19" s="196"/>
      <c r="T19" s="196"/>
      <c r="U19" s="196"/>
      <c r="V19" s="195"/>
    </row>
    <row r="20" spans="1:22" s="31" customFormat="1" ht="15" thickBot="1" x14ac:dyDescent="0.35">
      <c r="A20" s="193">
        <v>16</v>
      </c>
      <c r="B20" s="194">
        <f>('7. Vehicle Inventory Form'!D21)</f>
        <v>0</v>
      </c>
      <c r="C20" s="195">
        <f>('7. Vehicle Inventory Form'!E21)</f>
        <v>0</v>
      </c>
      <c r="D20" s="195"/>
      <c r="E20" s="424"/>
      <c r="F20" s="195"/>
      <c r="G20" s="195"/>
      <c r="H20" s="195">
        <f>SUM('7. Vehicle Inventory Form'!B21)</f>
        <v>0</v>
      </c>
      <c r="I20" s="195"/>
      <c r="J20" s="195"/>
      <c r="K20" s="198"/>
      <c r="L20" s="198"/>
      <c r="M20" s="197">
        <f t="shared" si="0"/>
        <v>0</v>
      </c>
      <c r="N20" s="195"/>
      <c r="O20" s="196"/>
      <c r="P20" s="196"/>
      <c r="Q20" s="196"/>
      <c r="R20" s="196"/>
      <c r="S20" s="196"/>
      <c r="T20" s="196"/>
      <c r="U20" s="196"/>
      <c r="V20" s="195"/>
    </row>
    <row r="21" spans="1:22" s="31" customFormat="1" ht="15" thickBot="1" x14ac:dyDescent="0.35">
      <c r="A21" s="193">
        <v>17</v>
      </c>
      <c r="B21" s="194">
        <f>('7. Vehicle Inventory Form'!D22)</f>
        <v>0</v>
      </c>
      <c r="C21" s="195">
        <f>('7. Vehicle Inventory Form'!E22)</f>
        <v>0</v>
      </c>
      <c r="D21" s="195"/>
      <c r="E21" s="424"/>
      <c r="F21" s="195"/>
      <c r="G21" s="195"/>
      <c r="H21" s="195">
        <f>SUM('7. Vehicle Inventory Form'!B22)</f>
        <v>0</v>
      </c>
      <c r="I21" s="195"/>
      <c r="J21" s="195"/>
      <c r="K21" s="198"/>
      <c r="L21" s="198"/>
      <c r="M21" s="197">
        <f t="shared" si="0"/>
        <v>0</v>
      </c>
      <c r="N21" s="195"/>
      <c r="O21" s="196"/>
      <c r="P21" s="196"/>
      <c r="Q21" s="196"/>
      <c r="R21" s="196"/>
      <c r="S21" s="196"/>
      <c r="T21" s="196"/>
      <c r="U21" s="196"/>
      <c r="V21" s="195"/>
    </row>
    <row r="22" spans="1:22" s="31" customFormat="1" ht="15" thickBot="1" x14ac:dyDescent="0.35">
      <c r="A22" s="193">
        <v>18</v>
      </c>
      <c r="B22" s="194">
        <f>('7. Vehicle Inventory Form'!D23)</f>
        <v>0</v>
      </c>
      <c r="C22" s="195">
        <f>('7. Vehicle Inventory Form'!E23)</f>
        <v>0</v>
      </c>
      <c r="D22" s="195"/>
      <c r="E22" s="424"/>
      <c r="F22" s="195"/>
      <c r="G22" s="195"/>
      <c r="H22" s="195">
        <f>SUM('7. Vehicle Inventory Form'!B23)</f>
        <v>0</v>
      </c>
      <c r="I22" s="195"/>
      <c r="J22" s="195"/>
      <c r="K22" s="198"/>
      <c r="L22" s="198"/>
      <c r="M22" s="197">
        <f t="shared" si="0"/>
        <v>0</v>
      </c>
      <c r="N22" s="195"/>
      <c r="O22" s="196"/>
      <c r="P22" s="196"/>
      <c r="Q22" s="196"/>
      <c r="R22" s="196"/>
      <c r="S22" s="196"/>
      <c r="T22" s="196"/>
      <c r="U22" s="196"/>
      <c r="V22" s="195"/>
    </row>
    <row r="23" spans="1:22" s="31" customFormat="1" ht="15" thickBot="1" x14ac:dyDescent="0.35">
      <c r="A23" s="193">
        <v>19</v>
      </c>
      <c r="B23" s="194">
        <f>('7. Vehicle Inventory Form'!D24)</f>
        <v>0</v>
      </c>
      <c r="C23" s="195">
        <f>('7. Vehicle Inventory Form'!E24)</f>
        <v>0</v>
      </c>
      <c r="D23" s="195"/>
      <c r="E23" s="424"/>
      <c r="F23" s="195"/>
      <c r="G23" s="195"/>
      <c r="H23" s="195">
        <f>SUM('7. Vehicle Inventory Form'!B24)</f>
        <v>0</v>
      </c>
      <c r="I23" s="195"/>
      <c r="J23" s="195"/>
      <c r="K23" s="198"/>
      <c r="L23" s="198"/>
      <c r="M23" s="197">
        <f t="shared" si="0"/>
        <v>0</v>
      </c>
      <c r="N23" s="195"/>
      <c r="O23" s="196"/>
      <c r="P23" s="196"/>
      <c r="Q23" s="196"/>
      <c r="R23" s="196"/>
      <c r="S23" s="196"/>
      <c r="T23" s="196"/>
      <c r="U23" s="196"/>
      <c r="V23" s="195"/>
    </row>
    <row r="24" spans="1:22" s="31" customFormat="1" ht="15" thickBot="1" x14ac:dyDescent="0.35">
      <c r="A24" s="193">
        <v>20</v>
      </c>
      <c r="B24" s="194">
        <f>('7. Vehicle Inventory Form'!D25)</f>
        <v>0</v>
      </c>
      <c r="C24" s="195">
        <f>('7. Vehicle Inventory Form'!E25)</f>
        <v>0</v>
      </c>
      <c r="D24" s="195"/>
      <c r="E24" s="424"/>
      <c r="F24" s="195"/>
      <c r="G24" s="195"/>
      <c r="H24" s="195">
        <f>SUM('7. Vehicle Inventory Form'!B25)</f>
        <v>0</v>
      </c>
      <c r="I24" s="195"/>
      <c r="J24" s="195"/>
      <c r="K24" s="198"/>
      <c r="L24" s="198"/>
      <c r="M24" s="197">
        <f t="shared" si="0"/>
        <v>0</v>
      </c>
      <c r="N24" s="195"/>
      <c r="O24" s="196"/>
      <c r="P24" s="196"/>
      <c r="Q24" s="196"/>
      <c r="R24" s="196"/>
      <c r="S24" s="196"/>
      <c r="T24" s="196"/>
      <c r="U24" s="196"/>
      <c r="V24" s="195"/>
    </row>
    <row r="25" spans="1:22" ht="15" thickBot="1" x14ac:dyDescent="0.3">
      <c r="A25" s="193">
        <v>21</v>
      </c>
      <c r="B25" s="194">
        <f>('7. Vehicle Inventory Form'!D26)</f>
        <v>0</v>
      </c>
      <c r="C25" s="195">
        <f>('7. Vehicle Inventory Form'!E26)</f>
        <v>0</v>
      </c>
      <c r="D25" s="195"/>
      <c r="E25" s="424"/>
      <c r="F25" s="195"/>
      <c r="G25" s="195"/>
      <c r="H25" s="195">
        <f>SUM('7. Vehicle Inventory Form'!B26)</f>
        <v>0</v>
      </c>
      <c r="I25" s="195"/>
      <c r="J25" s="195"/>
      <c r="K25" s="198"/>
      <c r="L25" s="198"/>
      <c r="M25" s="197">
        <f t="shared" ref="M25:M54" si="1">SUM(L25-K25)</f>
        <v>0</v>
      </c>
      <c r="N25" s="195"/>
      <c r="O25" s="196"/>
      <c r="P25" s="196"/>
      <c r="Q25" s="196"/>
      <c r="R25" s="196"/>
      <c r="S25" s="196"/>
      <c r="T25" s="196"/>
      <c r="U25" s="196"/>
      <c r="V25" s="195"/>
    </row>
    <row r="26" spans="1:22" ht="15" thickBot="1" x14ac:dyDescent="0.3">
      <c r="A26" s="193">
        <v>22</v>
      </c>
      <c r="B26" s="194">
        <f>('7. Vehicle Inventory Form'!D27)</f>
        <v>0</v>
      </c>
      <c r="C26" s="195">
        <f>('7. Vehicle Inventory Form'!E27)</f>
        <v>0</v>
      </c>
      <c r="D26" s="195"/>
      <c r="E26" s="424"/>
      <c r="F26" s="195"/>
      <c r="G26" s="195"/>
      <c r="H26" s="195">
        <f>SUM('7. Vehicle Inventory Form'!B27)</f>
        <v>0</v>
      </c>
      <c r="I26" s="195"/>
      <c r="J26" s="195"/>
      <c r="K26" s="198"/>
      <c r="L26" s="198"/>
      <c r="M26" s="197">
        <f t="shared" si="1"/>
        <v>0</v>
      </c>
      <c r="N26" s="195"/>
      <c r="O26" s="196"/>
      <c r="P26" s="196"/>
      <c r="Q26" s="196"/>
      <c r="R26" s="196"/>
      <c r="S26" s="196"/>
      <c r="T26" s="196"/>
      <c r="U26" s="196"/>
      <c r="V26" s="195"/>
    </row>
    <row r="27" spans="1:22" ht="15" thickBot="1" x14ac:dyDescent="0.3">
      <c r="A27" s="193">
        <v>23</v>
      </c>
      <c r="B27" s="194">
        <f>('7. Vehicle Inventory Form'!D28)</f>
        <v>0</v>
      </c>
      <c r="C27" s="195">
        <f>('7. Vehicle Inventory Form'!E28)</f>
        <v>0</v>
      </c>
      <c r="D27" s="195"/>
      <c r="E27" s="424"/>
      <c r="F27" s="195"/>
      <c r="G27" s="195"/>
      <c r="H27" s="195">
        <f>SUM('7. Vehicle Inventory Form'!B28)</f>
        <v>0</v>
      </c>
      <c r="I27" s="195"/>
      <c r="J27" s="195"/>
      <c r="K27" s="198"/>
      <c r="L27" s="198"/>
      <c r="M27" s="197">
        <f t="shared" si="1"/>
        <v>0</v>
      </c>
      <c r="N27" s="195"/>
      <c r="O27" s="196"/>
      <c r="P27" s="196"/>
      <c r="Q27" s="196"/>
      <c r="R27" s="196"/>
      <c r="S27" s="196"/>
      <c r="T27" s="196"/>
      <c r="U27" s="196"/>
      <c r="V27" s="195"/>
    </row>
    <row r="28" spans="1:22" ht="15" thickBot="1" x14ac:dyDescent="0.3">
      <c r="A28" s="193">
        <v>24</v>
      </c>
      <c r="B28" s="194">
        <f>('7. Vehicle Inventory Form'!D29)</f>
        <v>0</v>
      </c>
      <c r="C28" s="195">
        <f>('7. Vehicle Inventory Form'!E29)</f>
        <v>0</v>
      </c>
      <c r="D28" s="195"/>
      <c r="E28" s="424"/>
      <c r="F28" s="195"/>
      <c r="G28" s="195"/>
      <c r="H28" s="195">
        <f>SUM('7. Vehicle Inventory Form'!B29)</f>
        <v>0</v>
      </c>
      <c r="I28" s="195"/>
      <c r="J28" s="195"/>
      <c r="K28" s="198"/>
      <c r="L28" s="198"/>
      <c r="M28" s="197">
        <f t="shared" si="1"/>
        <v>0</v>
      </c>
      <c r="N28" s="195"/>
      <c r="O28" s="196"/>
      <c r="P28" s="196"/>
      <c r="Q28" s="196"/>
      <c r="R28" s="196"/>
      <c r="S28" s="196"/>
      <c r="T28" s="196"/>
      <c r="U28" s="196"/>
      <c r="V28" s="195"/>
    </row>
    <row r="29" spans="1:22" ht="15" thickBot="1" x14ac:dyDescent="0.3">
      <c r="A29" s="193">
        <v>25</v>
      </c>
      <c r="B29" s="194">
        <f>('7. Vehicle Inventory Form'!D30)</f>
        <v>0</v>
      </c>
      <c r="C29" s="195">
        <f>('7. Vehicle Inventory Form'!E30)</f>
        <v>0</v>
      </c>
      <c r="D29" s="195"/>
      <c r="E29" s="424"/>
      <c r="F29" s="195"/>
      <c r="G29" s="195"/>
      <c r="H29" s="195">
        <f>SUM('7. Vehicle Inventory Form'!B30)</f>
        <v>0</v>
      </c>
      <c r="I29" s="195"/>
      <c r="J29" s="195"/>
      <c r="K29" s="198"/>
      <c r="L29" s="198"/>
      <c r="M29" s="197">
        <f t="shared" si="1"/>
        <v>0</v>
      </c>
      <c r="N29" s="195"/>
      <c r="O29" s="196"/>
      <c r="P29" s="196"/>
      <c r="Q29" s="196"/>
      <c r="R29" s="196"/>
      <c r="S29" s="196"/>
      <c r="T29" s="196"/>
      <c r="U29" s="196"/>
      <c r="V29" s="195"/>
    </row>
    <row r="30" spans="1:22" ht="15" thickBot="1" x14ac:dyDescent="0.3">
      <c r="A30" s="193">
        <v>26</v>
      </c>
      <c r="B30" s="194">
        <f>('7. Vehicle Inventory Form'!D31)</f>
        <v>0</v>
      </c>
      <c r="C30" s="195">
        <f>('7. Vehicle Inventory Form'!E31)</f>
        <v>0</v>
      </c>
      <c r="D30" s="195"/>
      <c r="E30" s="424"/>
      <c r="F30" s="195"/>
      <c r="G30" s="195"/>
      <c r="H30" s="195">
        <f>SUM('7. Vehicle Inventory Form'!B31)</f>
        <v>0</v>
      </c>
      <c r="I30" s="195"/>
      <c r="J30" s="195"/>
      <c r="K30" s="198"/>
      <c r="L30" s="198"/>
      <c r="M30" s="197">
        <f t="shared" si="1"/>
        <v>0</v>
      </c>
      <c r="N30" s="195"/>
      <c r="O30" s="196"/>
      <c r="P30" s="196"/>
      <c r="Q30" s="196"/>
      <c r="R30" s="196"/>
      <c r="S30" s="196"/>
      <c r="T30" s="196"/>
      <c r="U30" s="196"/>
      <c r="V30" s="195"/>
    </row>
    <row r="31" spans="1:22" ht="15" thickBot="1" x14ac:dyDescent="0.3">
      <c r="A31" s="193">
        <v>27</v>
      </c>
      <c r="B31" s="194">
        <f>('7. Vehicle Inventory Form'!D32)</f>
        <v>0</v>
      </c>
      <c r="C31" s="195">
        <f>('7. Vehicle Inventory Form'!E32)</f>
        <v>0</v>
      </c>
      <c r="D31" s="195"/>
      <c r="E31" s="424"/>
      <c r="F31" s="195"/>
      <c r="G31" s="195"/>
      <c r="H31" s="195">
        <f>SUM('7. Vehicle Inventory Form'!B32)</f>
        <v>0</v>
      </c>
      <c r="I31" s="195"/>
      <c r="J31" s="195"/>
      <c r="K31" s="198"/>
      <c r="L31" s="198"/>
      <c r="M31" s="197">
        <f t="shared" si="1"/>
        <v>0</v>
      </c>
      <c r="N31" s="195"/>
      <c r="O31" s="196"/>
      <c r="P31" s="196"/>
      <c r="Q31" s="196"/>
      <c r="R31" s="196"/>
      <c r="S31" s="196"/>
      <c r="T31" s="196"/>
      <c r="U31" s="196"/>
      <c r="V31" s="195"/>
    </row>
    <row r="32" spans="1:22" ht="15" thickBot="1" x14ac:dyDescent="0.3">
      <c r="A32" s="193">
        <v>28</v>
      </c>
      <c r="B32" s="194">
        <f>('7. Vehicle Inventory Form'!D33)</f>
        <v>0</v>
      </c>
      <c r="C32" s="195">
        <f>('7. Vehicle Inventory Form'!E33)</f>
        <v>0</v>
      </c>
      <c r="D32" s="195"/>
      <c r="E32" s="424"/>
      <c r="F32" s="195"/>
      <c r="G32" s="195"/>
      <c r="H32" s="195">
        <f>SUM('7. Vehicle Inventory Form'!B33)</f>
        <v>0</v>
      </c>
      <c r="I32" s="195"/>
      <c r="J32" s="195"/>
      <c r="K32" s="198"/>
      <c r="L32" s="198"/>
      <c r="M32" s="197">
        <f t="shared" si="1"/>
        <v>0</v>
      </c>
      <c r="N32" s="195"/>
      <c r="O32" s="196"/>
      <c r="P32" s="196"/>
      <c r="Q32" s="196"/>
      <c r="R32" s="196"/>
      <c r="S32" s="196"/>
      <c r="T32" s="196"/>
      <c r="U32" s="196"/>
      <c r="V32" s="195"/>
    </row>
    <row r="33" spans="1:22" ht="15" thickBot="1" x14ac:dyDescent="0.3">
      <c r="A33" s="193">
        <v>29</v>
      </c>
      <c r="B33" s="194">
        <f>('7. Vehicle Inventory Form'!D34)</f>
        <v>0</v>
      </c>
      <c r="C33" s="195">
        <f>('7. Vehicle Inventory Form'!E34)</f>
        <v>0</v>
      </c>
      <c r="D33" s="195"/>
      <c r="E33" s="424"/>
      <c r="F33" s="195"/>
      <c r="G33" s="195"/>
      <c r="H33" s="195">
        <f>SUM('7. Vehicle Inventory Form'!B34)</f>
        <v>0</v>
      </c>
      <c r="I33" s="195"/>
      <c r="J33" s="195"/>
      <c r="K33" s="198"/>
      <c r="L33" s="198"/>
      <c r="M33" s="197">
        <f t="shared" si="1"/>
        <v>0</v>
      </c>
      <c r="N33" s="195"/>
      <c r="O33" s="196"/>
      <c r="P33" s="196"/>
      <c r="Q33" s="196"/>
      <c r="R33" s="196"/>
      <c r="S33" s="196"/>
      <c r="T33" s="196"/>
      <c r="U33" s="196"/>
      <c r="V33" s="195"/>
    </row>
    <row r="34" spans="1:22" ht="15" thickBot="1" x14ac:dyDescent="0.3">
      <c r="A34" s="193">
        <v>30</v>
      </c>
      <c r="B34" s="194">
        <f>('7. Vehicle Inventory Form'!D35)</f>
        <v>0</v>
      </c>
      <c r="C34" s="195">
        <f>('7. Vehicle Inventory Form'!E35)</f>
        <v>0</v>
      </c>
      <c r="D34" s="195"/>
      <c r="E34" s="424"/>
      <c r="F34" s="195"/>
      <c r="G34" s="195"/>
      <c r="H34" s="195">
        <f>SUM('7. Vehicle Inventory Form'!B35)</f>
        <v>0</v>
      </c>
      <c r="I34" s="195"/>
      <c r="J34" s="195"/>
      <c r="K34" s="198"/>
      <c r="L34" s="198"/>
      <c r="M34" s="197">
        <f t="shared" si="1"/>
        <v>0</v>
      </c>
      <c r="N34" s="195"/>
      <c r="O34" s="196"/>
      <c r="P34" s="196"/>
      <c r="Q34" s="196"/>
      <c r="R34" s="196"/>
      <c r="S34" s="196"/>
      <c r="T34" s="196"/>
      <c r="U34" s="196"/>
      <c r="V34" s="195"/>
    </row>
    <row r="35" spans="1:22" ht="15" thickBot="1" x14ac:dyDescent="0.3">
      <c r="A35" s="193">
        <v>31</v>
      </c>
      <c r="B35" s="194">
        <f>('7. Vehicle Inventory Form'!D36)</f>
        <v>0</v>
      </c>
      <c r="C35" s="195">
        <f>('7. Vehicle Inventory Form'!E36)</f>
        <v>0</v>
      </c>
      <c r="D35" s="195"/>
      <c r="E35" s="424"/>
      <c r="F35" s="195"/>
      <c r="G35" s="195"/>
      <c r="H35" s="195">
        <f>SUM('7. Vehicle Inventory Form'!B36)</f>
        <v>0</v>
      </c>
      <c r="I35" s="195"/>
      <c r="J35" s="195"/>
      <c r="K35" s="198"/>
      <c r="L35" s="198"/>
      <c r="M35" s="197">
        <f t="shared" si="1"/>
        <v>0</v>
      </c>
      <c r="N35" s="195"/>
      <c r="O35" s="196"/>
      <c r="P35" s="196"/>
      <c r="Q35" s="196"/>
      <c r="R35" s="196"/>
      <c r="S35" s="196"/>
      <c r="T35" s="196"/>
      <c r="U35" s="196"/>
      <c r="V35" s="195"/>
    </row>
    <row r="36" spans="1:22" ht="15" thickBot="1" x14ac:dyDescent="0.3">
      <c r="A36" s="193">
        <v>32</v>
      </c>
      <c r="B36" s="194">
        <f>('7. Vehicle Inventory Form'!D37)</f>
        <v>0</v>
      </c>
      <c r="C36" s="195">
        <f>('7. Vehicle Inventory Form'!E37)</f>
        <v>0</v>
      </c>
      <c r="D36" s="195"/>
      <c r="E36" s="424"/>
      <c r="F36" s="195"/>
      <c r="G36" s="195"/>
      <c r="H36" s="195">
        <f>SUM('7. Vehicle Inventory Form'!B37)</f>
        <v>0</v>
      </c>
      <c r="I36" s="195"/>
      <c r="J36" s="195"/>
      <c r="K36" s="198"/>
      <c r="L36" s="198"/>
      <c r="M36" s="197">
        <f t="shared" si="1"/>
        <v>0</v>
      </c>
      <c r="N36" s="195"/>
      <c r="O36" s="196"/>
      <c r="P36" s="196"/>
      <c r="Q36" s="196"/>
      <c r="R36" s="196"/>
      <c r="S36" s="196"/>
      <c r="T36" s="196"/>
      <c r="U36" s="196"/>
      <c r="V36" s="195"/>
    </row>
    <row r="37" spans="1:22" ht="15" thickBot="1" x14ac:dyDescent="0.3">
      <c r="A37" s="193">
        <v>33</v>
      </c>
      <c r="B37" s="194">
        <f>('7. Vehicle Inventory Form'!D38)</f>
        <v>0</v>
      </c>
      <c r="C37" s="195">
        <f>('7. Vehicle Inventory Form'!E38)</f>
        <v>0</v>
      </c>
      <c r="D37" s="195"/>
      <c r="E37" s="424"/>
      <c r="F37" s="195"/>
      <c r="G37" s="195"/>
      <c r="H37" s="195">
        <f>SUM('7. Vehicle Inventory Form'!B38)</f>
        <v>0</v>
      </c>
      <c r="I37" s="195"/>
      <c r="J37" s="195"/>
      <c r="K37" s="198"/>
      <c r="L37" s="198"/>
      <c r="M37" s="197">
        <f t="shared" si="1"/>
        <v>0</v>
      </c>
      <c r="N37" s="195"/>
      <c r="O37" s="196"/>
      <c r="P37" s="196"/>
      <c r="Q37" s="196"/>
      <c r="R37" s="196"/>
      <c r="S37" s="196"/>
      <c r="T37" s="196"/>
      <c r="U37" s="196"/>
      <c r="V37" s="195"/>
    </row>
    <row r="38" spans="1:22" ht="15" thickBot="1" x14ac:dyDescent="0.3">
      <c r="A38" s="193">
        <v>34</v>
      </c>
      <c r="B38" s="194">
        <f>('7. Vehicle Inventory Form'!D39)</f>
        <v>0</v>
      </c>
      <c r="C38" s="195">
        <f>('7. Vehicle Inventory Form'!E39)</f>
        <v>0</v>
      </c>
      <c r="D38" s="195"/>
      <c r="E38" s="424"/>
      <c r="F38" s="195"/>
      <c r="G38" s="195"/>
      <c r="H38" s="195">
        <f>SUM('7. Vehicle Inventory Form'!B39)</f>
        <v>0</v>
      </c>
      <c r="I38" s="195"/>
      <c r="J38" s="195"/>
      <c r="K38" s="198"/>
      <c r="L38" s="198"/>
      <c r="M38" s="197">
        <f t="shared" si="1"/>
        <v>0</v>
      </c>
      <c r="N38" s="195"/>
      <c r="O38" s="196"/>
      <c r="P38" s="196"/>
      <c r="Q38" s="196"/>
      <c r="R38" s="196"/>
      <c r="S38" s="196"/>
      <c r="T38" s="196"/>
      <c r="U38" s="196"/>
      <c r="V38" s="195"/>
    </row>
    <row r="39" spans="1:22" ht="15" thickBot="1" x14ac:dyDescent="0.3">
      <c r="A39" s="193">
        <v>35</v>
      </c>
      <c r="B39" s="194">
        <f>('7. Vehicle Inventory Form'!D40)</f>
        <v>0</v>
      </c>
      <c r="C39" s="195">
        <f>('7. Vehicle Inventory Form'!E40)</f>
        <v>0</v>
      </c>
      <c r="D39" s="195"/>
      <c r="E39" s="424"/>
      <c r="F39" s="195"/>
      <c r="G39" s="195"/>
      <c r="H39" s="195">
        <f>SUM('7. Vehicle Inventory Form'!B40)</f>
        <v>0</v>
      </c>
      <c r="I39" s="195"/>
      <c r="J39" s="195"/>
      <c r="K39" s="198"/>
      <c r="L39" s="198"/>
      <c r="M39" s="197">
        <f t="shared" si="1"/>
        <v>0</v>
      </c>
      <c r="N39" s="195"/>
      <c r="O39" s="196"/>
      <c r="P39" s="196"/>
      <c r="Q39" s="196"/>
      <c r="R39" s="196"/>
      <c r="S39" s="196"/>
      <c r="T39" s="196"/>
      <c r="U39" s="196"/>
      <c r="V39" s="195"/>
    </row>
    <row r="40" spans="1:22" ht="15" thickBot="1" x14ac:dyDescent="0.3">
      <c r="A40" s="193">
        <v>36</v>
      </c>
      <c r="B40" s="194">
        <f>('7. Vehicle Inventory Form'!D41)</f>
        <v>0</v>
      </c>
      <c r="C40" s="195">
        <f>('7. Vehicle Inventory Form'!E41)</f>
        <v>0</v>
      </c>
      <c r="D40" s="195"/>
      <c r="E40" s="424"/>
      <c r="F40" s="195"/>
      <c r="G40" s="195"/>
      <c r="H40" s="195">
        <f>SUM('7. Vehicle Inventory Form'!B41)</f>
        <v>0</v>
      </c>
      <c r="I40" s="195"/>
      <c r="J40" s="195"/>
      <c r="K40" s="198"/>
      <c r="L40" s="198"/>
      <c r="M40" s="197">
        <f t="shared" si="1"/>
        <v>0</v>
      </c>
      <c r="N40" s="195"/>
      <c r="O40" s="196"/>
      <c r="P40" s="196"/>
      <c r="Q40" s="196"/>
      <c r="R40" s="196"/>
      <c r="S40" s="196"/>
      <c r="T40" s="196"/>
      <c r="U40" s="196"/>
      <c r="V40" s="195"/>
    </row>
    <row r="41" spans="1:22" ht="15" thickBot="1" x14ac:dyDescent="0.3">
      <c r="A41" s="193">
        <v>37</v>
      </c>
      <c r="B41" s="194">
        <f>('7. Vehicle Inventory Form'!D42)</f>
        <v>0</v>
      </c>
      <c r="C41" s="195">
        <f>('7. Vehicle Inventory Form'!E42)</f>
        <v>0</v>
      </c>
      <c r="D41" s="195"/>
      <c r="E41" s="424"/>
      <c r="F41" s="195"/>
      <c r="G41" s="195"/>
      <c r="H41" s="195">
        <f>SUM('7. Vehicle Inventory Form'!B42)</f>
        <v>0</v>
      </c>
      <c r="I41" s="195"/>
      <c r="J41" s="195"/>
      <c r="K41" s="198"/>
      <c r="L41" s="198"/>
      <c r="M41" s="197">
        <f t="shared" si="1"/>
        <v>0</v>
      </c>
      <c r="N41" s="195"/>
      <c r="O41" s="196"/>
      <c r="P41" s="196"/>
      <c r="Q41" s="196"/>
      <c r="R41" s="196"/>
      <c r="S41" s="196"/>
      <c r="T41" s="196"/>
      <c r="U41" s="196"/>
      <c r="V41" s="195"/>
    </row>
    <row r="42" spans="1:22" ht="15" thickBot="1" x14ac:dyDescent="0.3">
      <c r="A42" s="193">
        <v>38</v>
      </c>
      <c r="B42" s="194">
        <f>('7. Vehicle Inventory Form'!D43)</f>
        <v>0</v>
      </c>
      <c r="C42" s="195">
        <f>('7. Vehicle Inventory Form'!E43)</f>
        <v>0</v>
      </c>
      <c r="D42" s="195"/>
      <c r="E42" s="424"/>
      <c r="F42" s="195"/>
      <c r="G42" s="195"/>
      <c r="H42" s="195">
        <f>SUM('7. Vehicle Inventory Form'!B43)</f>
        <v>0</v>
      </c>
      <c r="I42" s="195"/>
      <c r="J42" s="195"/>
      <c r="K42" s="198"/>
      <c r="L42" s="198"/>
      <c r="M42" s="197">
        <f t="shared" si="1"/>
        <v>0</v>
      </c>
      <c r="N42" s="195"/>
      <c r="O42" s="196"/>
      <c r="P42" s="196"/>
      <c r="Q42" s="196"/>
      <c r="R42" s="196"/>
      <c r="S42" s="196"/>
      <c r="T42" s="196"/>
      <c r="U42" s="196"/>
      <c r="V42" s="195"/>
    </row>
    <row r="43" spans="1:22" ht="15" thickBot="1" x14ac:dyDescent="0.3">
      <c r="A43" s="193">
        <v>39</v>
      </c>
      <c r="B43" s="194">
        <f>('7. Vehicle Inventory Form'!D44)</f>
        <v>0</v>
      </c>
      <c r="C43" s="195">
        <f>('7. Vehicle Inventory Form'!E44)</f>
        <v>0</v>
      </c>
      <c r="D43" s="195"/>
      <c r="E43" s="424"/>
      <c r="F43" s="195"/>
      <c r="G43" s="195"/>
      <c r="H43" s="195">
        <f>SUM('7. Vehicle Inventory Form'!B44)</f>
        <v>0</v>
      </c>
      <c r="I43" s="195"/>
      <c r="J43" s="195"/>
      <c r="K43" s="198"/>
      <c r="L43" s="198"/>
      <c r="M43" s="197">
        <f t="shared" si="1"/>
        <v>0</v>
      </c>
      <c r="N43" s="195"/>
      <c r="O43" s="196"/>
      <c r="P43" s="196"/>
      <c r="Q43" s="196"/>
      <c r="R43" s="196"/>
      <c r="S43" s="196"/>
      <c r="T43" s="196"/>
      <c r="U43" s="196"/>
      <c r="V43" s="195"/>
    </row>
    <row r="44" spans="1:22" ht="15" thickBot="1" x14ac:dyDescent="0.3">
      <c r="A44" s="193">
        <v>40</v>
      </c>
      <c r="B44" s="194">
        <f>('7. Vehicle Inventory Form'!D45)</f>
        <v>0</v>
      </c>
      <c r="C44" s="195">
        <f>('7. Vehicle Inventory Form'!E45)</f>
        <v>0</v>
      </c>
      <c r="D44" s="195"/>
      <c r="E44" s="424"/>
      <c r="F44" s="195"/>
      <c r="G44" s="195"/>
      <c r="H44" s="195">
        <f>SUM('7. Vehicle Inventory Form'!B45)</f>
        <v>0</v>
      </c>
      <c r="I44" s="195"/>
      <c r="J44" s="195"/>
      <c r="K44" s="198"/>
      <c r="L44" s="198"/>
      <c r="M44" s="197">
        <f t="shared" si="1"/>
        <v>0</v>
      </c>
      <c r="N44" s="195"/>
      <c r="O44" s="196"/>
      <c r="P44" s="196"/>
      <c r="Q44" s="196"/>
      <c r="R44" s="196"/>
      <c r="S44" s="196"/>
      <c r="T44" s="196"/>
      <c r="U44" s="196"/>
      <c r="V44" s="195"/>
    </row>
    <row r="45" spans="1:22" ht="15" thickBot="1" x14ac:dyDescent="0.3">
      <c r="A45" s="193">
        <v>41</v>
      </c>
      <c r="B45" s="194">
        <f>('7. Vehicle Inventory Form'!D46)</f>
        <v>0</v>
      </c>
      <c r="C45" s="195">
        <f>('7. Vehicle Inventory Form'!E46)</f>
        <v>0</v>
      </c>
      <c r="D45" s="195"/>
      <c r="E45" s="424"/>
      <c r="F45" s="195"/>
      <c r="G45" s="195"/>
      <c r="H45" s="195">
        <f>SUM('7. Vehicle Inventory Form'!B46)</f>
        <v>0</v>
      </c>
      <c r="I45" s="195"/>
      <c r="J45" s="195"/>
      <c r="K45" s="198"/>
      <c r="L45" s="198"/>
      <c r="M45" s="197">
        <f t="shared" si="1"/>
        <v>0</v>
      </c>
      <c r="N45" s="195"/>
      <c r="O45" s="196"/>
      <c r="P45" s="196"/>
      <c r="Q45" s="196"/>
      <c r="R45" s="196"/>
      <c r="S45" s="196"/>
      <c r="T45" s="196"/>
      <c r="U45" s="196"/>
      <c r="V45" s="195"/>
    </row>
    <row r="46" spans="1:22" ht="15" thickBot="1" x14ac:dyDescent="0.3">
      <c r="A46" s="193">
        <v>42</v>
      </c>
      <c r="B46" s="194">
        <f>('7. Vehicle Inventory Form'!D47)</f>
        <v>0</v>
      </c>
      <c r="C46" s="195">
        <f>('7. Vehicle Inventory Form'!E47)</f>
        <v>0</v>
      </c>
      <c r="D46" s="195"/>
      <c r="E46" s="424"/>
      <c r="F46" s="195"/>
      <c r="G46" s="195"/>
      <c r="H46" s="195">
        <f>SUM('7. Vehicle Inventory Form'!B47)</f>
        <v>0</v>
      </c>
      <c r="I46" s="195"/>
      <c r="J46" s="195"/>
      <c r="K46" s="198"/>
      <c r="L46" s="198"/>
      <c r="M46" s="197">
        <f t="shared" si="1"/>
        <v>0</v>
      </c>
      <c r="N46" s="195"/>
      <c r="O46" s="196"/>
      <c r="P46" s="196"/>
      <c r="Q46" s="196"/>
      <c r="R46" s="196"/>
      <c r="S46" s="196"/>
      <c r="T46" s="196"/>
      <c r="U46" s="196"/>
      <c r="V46" s="195"/>
    </row>
    <row r="47" spans="1:22" ht="15" thickBot="1" x14ac:dyDescent="0.3">
      <c r="A47" s="193">
        <v>43</v>
      </c>
      <c r="B47" s="194">
        <f>('7. Vehicle Inventory Form'!D48)</f>
        <v>0</v>
      </c>
      <c r="C47" s="195">
        <f>('7. Vehicle Inventory Form'!E48)</f>
        <v>0</v>
      </c>
      <c r="D47" s="195"/>
      <c r="E47" s="424"/>
      <c r="F47" s="195"/>
      <c r="G47" s="195"/>
      <c r="H47" s="195">
        <f>SUM('7. Vehicle Inventory Form'!B48)</f>
        <v>0</v>
      </c>
      <c r="I47" s="195"/>
      <c r="J47" s="195"/>
      <c r="K47" s="198"/>
      <c r="L47" s="198"/>
      <c r="M47" s="197">
        <f t="shared" si="1"/>
        <v>0</v>
      </c>
      <c r="N47" s="195"/>
      <c r="O47" s="196"/>
      <c r="P47" s="196"/>
      <c r="Q47" s="196"/>
      <c r="R47" s="196"/>
      <c r="S47" s="196"/>
      <c r="T47" s="196"/>
      <c r="U47" s="196"/>
      <c r="V47" s="195"/>
    </row>
    <row r="48" spans="1:22" ht="15" thickBot="1" x14ac:dyDescent="0.3">
      <c r="A48" s="193">
        <v>44</v>
      </c>
      <c r="B48" s="194">
        <f>('7. Vehicle Inventory Form'!D49)</f>
        <v>0</v>
      </c>
      <c r="C48" s="195">
        <f>('7. Vehicle Inventory Form'!E49)</f>
        <v>0</v>
      </c>
      <c r="D48" s="195"/>
      <c r="E48" s="424"/>
      <c r="F48" s="195"/>
      <c r="G48" s="195"/>
      <c r="H48" s="195">
        <f>SUM('7. Vehicle Inventory Form'!B49)</f>
        <v>0</v>
      </c>
      <c r="I48" s="195"/>
      <c r="J48" s="195"/>
      <c r="K48" s="198"/>
      <c r="L48" s="198"/>
      <c r="M48" s="197">
        <f t="shared" si="1"/>
        <v>0</v>
      </c>
      <c r="N48" s="195"/>
      <c r="O48" s="196"/>
      <c r="P48" s="196"/>
      <c r="Q48" s="196"/>
      <c r="R48" s="196"/>
      <c r="S48" s="196"/>
      <c r="T48" s="196"/>
      <c r="U48" s="196"/>
      <c r="V48" s="195"/>
    </row>
    <row r="49" spans="1:22" ht="15" thickBot="1" x14ac:dyDescent="0.3">
      <c r="A49" s="193">
        <v>45</v>
      </c>
      <c r="B49" s="194">
        <f>('7. Vehicle Inventory Form'!D50)</f>
        <v>0</v>
      </c>
      <c r="C49" s="195">
        <f>('7. Vehicle Inventory Form'!E50)</f>
        <v>0</v>
      </c>
      <c r="D49" s="195"/>
      <c r="E49" s="424"/>
      <c r="F49" s="195"/>
      <c r="G49" s="195"/>
      <c r="H49" s="195">
        <f>SUM('7. Vehicle Inventory Form'!B50)</f>
        <v>0</v>
      </c>
      <c r="I49" s="195"/>
      <c r="J49" s="195"/>
      <c r="K49" s="198"/>
      <c r="L49" s="198"/>
      <c r="M49" s="197">
        <f t="shared" si="1"/>
        <v>0</v>
      </c>
      <c r="N49" s="195"/>
      <c r="O49" s="196"/>
      <c r="P49" s="196"/>
      <c r="Q49" s="196"/>
      <c r="R49" s="196"/>
      <c r="S49" s="196"/>
      <c r="T49" s="196"/>
      <c r="U49" s="196"/>
      <c r="V49" s="195"/>
    </row>
    <row r="50" spans="1:22" ht="15" thickBot="1" x14ac:dyDescent="0.3">
      <c r="A50" s="193">
        <v>46</v>
      </c>
      <c r="B50" s="194">
        <f>('7. Vehicle Inventory Form'!D51)</f>
        <v>0</v>
      </c>
      <c r="C50" s="195">
        <f>('7. Vehicle Inventory Form'!E51)</f>
        <v>0</v>
      </c>
      <c r="D50" s="195"/>
      <c r="E50" s="424"/>
      <c r="F50" s="195"/>
      <c r="G50" s="195"/>
      <c r="H50" s="195">
        <f>SUM('7. Vehicle Inventory Form'!B51)</f>
        <v>0</v>
      </c>
      <c r="I50" s="195"/>
      <c r="J50" s="195"/>
      <c r="K50" s="198"/>
      <c r="L50" s="198"/>
      <c r="M50" s="197">
        <f t="shared" si="1"/>
        <v>0</v>
      </c>
      <c r="N50" s="195"/>
      <c r="O50" s="196"/>
      <c r="P50" s="196"/>
      <c r="Q50" s="196"/>
      <c r="R50" s="196"/>
      <c r="S50" s="196"/>
      <c r="T50" s="196"/>
      <c r="U50" s="196"/>
      <c r="V50" s="195"/>
    </row>
    <row r="51" spans="1:22" ht="15" thickBot="1" x14ac:dyDescent="0.3">
      <c r="A51" s="193">
        <v>47</v>
      </c>
      <c r="B51" s="194">
        <f>('7. Vehicle Inventory Form'!D52)</f>
        <v>0</v>
      </c>
      <c r="C51" s="195">
        <f>('7. Vehicle Inventory Form'!E52)</f>
        <v>0</v>
      </c>
      <c r="D51" s="195"/>
      <c r="E51" s="424"/>
      <c r="F51" s="195"/>
      <c r="G51" s="195"/>
      <c r="H51" s="195">
        <f>SUM('7. Vehicle Inventory Form'!B52)</f>
        <v>0</v>
      </c>
      <c r="I51" s="195"/>
      <c r="J51" s="195"/>
      <c r="K51" s="198"/>
      <c r="L51" s="198"/>
      <c r="M51" s="197">
        <f t="shared" si="1"/>
        <v>0</v>
      </c>
      <c r="N51" s="195"/>
      <c r="O51" s="196"/>
      <c r="P51" s="196"/>
      <c r="Q51" s="196"/>
      <c r="R51" s="196"/>
      <c r="S51" s="196"/>
      <c r="T51" s="196"/>
      <c r="U51" s="196"/>
      <c r="V51" s="195"/>
    </row>
    <row r="52" spans="1:22" ht="15" thickBot="1" x14ac:dyDescent="0.3">
      <c r="A52" s="193">
        <v>48</v>
      </c>
      <c r="B52" s="194">
        <f>('7. Vehicle Inventory Form'!D53)</f>
        <v>0</v>
      </c>
      <c r="C52" s="195">
        <f>('7. Vehicle Inventory Form'!E53)</f>
        <v>0</v>
      </c>
      <c r="D52" s="195"/>
      <c r="E52" s="424"/>
      <c r="F52" s="195"/>
      <c r="G52" s="195"/>
      <c r="H52" s="195">
        <f>SUM('7. Vehicle Inventory Form'!B53)</f>
        <v>0</v>
      </c>
      <c r="I52" s="195"/>
      <c r="J52" s="195"/>
      <c r="K52" s="198"/>
      <c r="L52" s="198"/>
      <c r="M52" s="197">
        <f t="shared" si="1"/>
        <v>0</v>
      </c>
      <c r="N52" s="195"/>
      <c r="O52" s="196"/>
      <c r="P52" s="196"/>
      <c r="Q52" s="196"/>
      <c r="R52" s="196"/>
      <c r="S52" s="196"/>
      <c r="T52" s="196"/>
      <c r="U52" s="196"/>
      <c r="V52" s="195"/>
    </row>
    <row r="53" spans="1:22" ht="15" thickBot="1" x14ac:dyDescent="0.3">
      <c r="A53" s="193">
        <v>49</v>
      </c>
      <c r="B53" s="194">
        <f>('7. Vehicle Inventory Form'!D54)</f>
        <v>0</v>
      </c>
      <c r="C53" s="195">
        <f>('7. Vehicle Inventory Form'!E54)</f>
        <v>0</v>
      </c>
      <c r="D53" s="195"/>
      <c r="E53" s="424"/>
      <c r="F53" s="195"/>
      <c r="G53" s="195"/>
      <c r="H53" s="195">
        <f>SUM('7. Vehicle Inventory Form'!B54)</f>
        <v>0</v>
      </c>
      <c r="I53" s="195"/>
      <c r="J53" s="195"/>
      <c r="K53" s="198"/>
      <c r="L53" s="198"/>
      <c r="M53" s="197">
        <f t="shared" si="1"/>
        <v>0</v>
      </c>
      <c r="N53" s="195"/>
      <c r="O53" s="196"/>
      <c r="P53" s="196"/>
      <c r="Q53" s="196"/>
      <c r="R53" s="196"/>
      <c r="S53" s="196"/>
      <c r="T53" s="196"/>
      <c r="U53" s="196"/>
      <c r="V53" s="195"/>
    </row>
    <row r="54" spans="1:22" ht="15" thickBot="1" x14ac:dyDescent="0.3">
      <c r="A54" s="193">
        <v>50</v>
      </c>
      <c r="B54" s="194">
        <f>('7. Vehicle Inventory Form'!D55)</f>
        <v>0</v>
      </c>
      <c r="C54" s="195">
        <f>('7. Vehicle Inventory Form'!E55)</f>
        <v>0</v>
      </c>
      <c r="D54" s="195"/>
      <c r="E54" s="424"/>
      <c r="F54" s="195"/>
      <c r="G54" s="195"/>
      <c r="H54" s="195">
        <f>SUM('7. Vehicle Inventory Form'!B55)</f>
        <v>0</v>
      </c>
      <c r="I54" s="195"/>
      <c r="J54" s="195"/>
      <c r="K54" s="198"/>
      <c r="L54" s="198"/>
      <c r="M54" s="197">
        <f t="shared" si="1"/>
        <v>0</v>
      </c>
      <c r="N54" s="195"/>
      <c r="O54" s="196"/>
      <c r="P54" s="196"/>
      <c r="Q54" s="196"/>
      <c r="R54" s="196"/>
      <c r="S54" s="196"/>
      <c r="T54" s="196"/>
      <c r="U54" s="196"/>
      <c r="V54" s="195"/>
    </row>
  </sheetData>
  <mergeCells count="2">
    <mergeCell ref="B1:V1"/>
    <mergeCell ref="D2:I2"/>
  </mergeCells>
  <printOptions horizontalCentered="1"/>
  <pageMargins left="0.25" right="0.25" top="0.75" bottom="0.75" header="0.3" footer="0.3"/>
  <pageSetup scale="7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29758-52B7-4994-81FE-345BA6F7455D}">
  <sheetPr>
    <tabColor theme="9"/>
    <pageSetUpPr fitToPage="1"/>
  </sheetPr>
  <dimension ref="A1:P18"/>
  <sheetViews>
    <sheetView zoomScaleNormal="100" zoomScaleSheetLayoutView="98" workbookViewId="0">
      <selection activeCell="O15" sqref="O15"/>
    </sheetView>
  </sheetViews>
  <sheetFormatPr defaultRowHeight="12.5" x14ac:dyDescent="0.25"/>
  <cols>
    <col min="1" max="1" width="5.36328125" customWidth="1"/>
    <col min="2" max="2" width="23.6328125" customWidth="1"/>
    <col min="3" max="3" width="11.54296875" customWidth="1"/>
    <col min="4" max="4" width="12.6328125" customWidth="1"/>
    <col min="5" max="5" width="11.54296875" customWidth="1"/>
    <col min="6" max="6" width="12.453125" customWidth="1"/>
    <col min="7" max="7" width="11.54296875" customWidth="1"/>
    <col min="8" max="8" width="6.6328125" customWidth="1"/>
    <col min="9" max="9" width="14.08984375" customWidth="1"/>
    <col min="10" max="10" width="12.54296875" customWidth="1"/>
  </cols>
  <sheetData>
    <row r="1" spans="1:16" ht="18.5" x14ac:dyDescent="0.25">
      <c r="A1" s="519" t="s">
        <v>361</v>
      </c>
      <c r="B1" s="519"/>
      <c r="C1" s="519"/>
      <c r="D1" s="519"/>
      <c r="E1" s="519"/>
      <c r="F1" s="519"/>
      <c r="G1" s="519"/>
      <c r="H1" s="519"/>
      <c r="I1" s="519"/>
      <c r="J1" s="519"/>
      <c r="K1" s="519"/>
    </row>
    <row r="2" spans="1:16" ht="30.65" customHeight="1" x14ac:dyDescent="0.35">
      <c r="A2" s="518" t="s">
        <v>364</v>
      </c>
      <c r="B2" s="518"/>
      <c r="C2" s="518"/>
      <c r="D2" s="518"/>
      <c r="E2" s="518"/>
      <c r="F2" s="518"/>
      <c r="G2" s="518"/>
      <c r="H2" s="518"/>
      <c r="I2" s="518"/>
      <c r="J2" s="518"/>
      <c r="K2" s="518"/>
      <c r="L2" s="182"/>
      <c r="M2" s="182"/>
      <c r="N2" s="182"/>
      <c r="O2" s="182"/>
      <c r="P2" s="182"/>
    </row>
    <row r="3" spans="1:16" ht="8" customHeight="1" x14ac:dyDescent="0.35">
      <c r="A3" s="44"/>
      <c r="B3" s="182"/>
      <c r="C3" s="182"/>
      <c r="D3" s="182"/>
      <c r="E3" s="182"/>
      <c r="F3" s="182"/>
      <c r="G3" s="182"/>
      <c r="H3" s="182"/>
      <c r="I3" s="182"/>
      <c r="J3" s="182"/>
      <c r="K3" s="182"/>
      <c r="L3" s="182"/>
      <c r="M3" s="182"/>
      <c r="N3" s="182"/>
      <c r="O3" s="182"/>
      <c r="P3" s="182"/>
    </row>
    <row r="4" spans="1:16" ht="15.5" x14ac:dyDescent="0.35">
      <c r="B4" s="104" t="s">
        <v>61</v>
      </c>
      <c r="C4" s="469" t="str">
        <f>('1. Applicant Info'!D4)</f>
        <v>List Applicant Name</v>
      </c>
      <c r="D4" s="469"/>
      <c r="E4" s="469"/>
      <c r="F4" s="469"/>
      <c r="I4" s="266" t="s">
        <v>213</v>
      </c>
      <c r="J4" s="2">
        <f>SUM('1. Applicant Info'!E2)</f>
        <v>2026</v>
      </c>
    </row>
    <row r="5" spans="1:16" ht="15" thickBot="1" x14ac:dyDescent="0.3">
      <c r="A5" s="98"/>
    </row>
    <row r="6" spans="1:16" s="31" customFormat="1" ht="69" customHeight="1" thickBot="1" x14ac:dyDescent="0.35">
      <c r="A6" s="338"/>
      <c r="B6" s="340" t="s">
        <v>137</v>
      </c>
      <c r="C6" s="341" t="s">
        <v>138</v>
      </c>
      <c r="D6" s="341" t="s">
        <v>108</v>
      </c>
      <c r="E6" s="341" t="s">
        <v>109</v>
      </c>
      <c r="F6" s="341" t="s">
        <v>110</v>
      </c>
      <c r="G6" s="341" t="s">
        <v>111</v>
      </c>
      <c r="H6" s="341" t="s">
        <v>112</v>
      </c>
      <c r="I6" s="341" t="s">
        <v>139</v>
      </c>
      <c r="J6" s="341" t="s">
        <v>140</v>
      </c>
      <c r="K6" s="341" t="s">
        <v>115</v>
      </c>
    </row>
    <row r="7" spans="1:16" ht="26.5" thickBot="1" x14ac:dyDescent="0.35">
      <c r="A7" s="317">
        <v>1</v>
      </c>
      <c r="B7" s="318"/>
      <c r="C7" s="319"/>
      <c r="D7" s="319"/>
      <c r="E7" s="319"/>
      <c r="F7" s="319"/>
      <c r="G7" s="319"/>
      <c r="H7" s="319" t="s">
        <v>175</v>
      </c>
      <c r="I7" s="319"/>
      <c r="J7" s="319"/>
      <c r="K7" s="319"/>
      <c r="M7" s="242" t="s">
        <v>316</v>
      </c>
    </row>
    <row r="8" spans="1:16" ht="26.5" thickBot="1" x14ac:dyDescent="0.35">
      <c r="A8" s="317">
        <v>2</v>
      </c>
      <c r="B8" s="318"/>
      <c r="C8" s="319"/>
      <c r="D8" s="319"/>
      <c r="E8" s="319"/>
      <c r="F8" s="319"/>
      <c r="G8" s="319"/>
      <c r="H8" s="319" t="s">
        <v>175</v>
      </c>
      <c r="I8" s="319"/>
      <c r="J8" s="319"/>
      <c r="K8" s="319"/>
      <c r="M8" s="242" t="s">
        <v>432</v>
      </c>
    </row>
    <row r="9" spans="1:16" ht="26.5" thickBot="1" x14ac:dyDescent="0.3">
      <c r="A9" s="317">
        <v>3</v>
      </c>
      <c r="B9" s="318"/>
      <c r="C9" s="319"/>
      <c r="D9" s="319"/>
      <c r="E9" s="319"/>
      <c r="F9" s="319"/>
      <c r="G9" s="319"/>
      <c r="H9" s="319" t="s">
        <v>175</v>
      </c>
      <c r="I9" s="319"/>
      <c r="J9" s="319"/>
      <c r="K9" s="319"/>
    </row>
    <row r="10" spans="1:16" ht="26.5" thickBot="1" x14ac:dyDescent="0.3">
      <c r="A10" s="317">
        <v>4</v>
      </c>
      <c r="B10" s="318"/>
      <c r="C10" s="319"/>
      <c r="D10" s="319"/>
      <c r="E10" s="319"/>
      <c r="F10" s="319"/>
      <c r="G10" s="319"/>
      <c r="H10" s="319" t="s">
        <v>175</v>
      </c>
      <c r="I10" s="319"/>
      <c r="J10" s="319"/>
      <c r="K10" s="319"/>
    </row>
    <row r="11" spans="1:16" ht="26.5" thickBot="1" x14ac:dyDescent="0.3">
      <c r="A11" s="317">
        <v>5</v>
      </c>
      <c r="B11" s="318"/>
      <c r="C11" s="319"/>
      <c r="D11" s="319"/>
      <c r="E11" s="319"/>
      <c r="F11" s="319"/>
      <c r="G11" s="319"/>
      <c r="H11" s="319" t="s">
        <v>175</v>
      </c>
      <c r="I11" s="319"/>
      <c r="J11" s="319"/>
      <c r="K11" s="319"/>
    </row>
    <row r="12" spans="1:16" ht="26.5" thickBot="1" x14ac:dyDescent="0.3">
      <c r="A12" s="317">
        <v>6</v>
      </c>
      <c r="B12" s="318"/>
      <c r="C12" s="319"/>
      <c r="D12" s="319"/>
      <c r="E12" s="319"/>
      <c r="F12" s="319"/>
      <c r="G12" s="319"/>
      <c r="H12" s="319" t="s">
        <v>175</v>
      </c>
      <c r="I12" s="319"/>
      <c r="J12" s="319"/>
      <c r="K12" s="319"/>
    </row>
    <row r="13" spans="1:16" ht="26.5" thickBot="1" x14ac:dyDescent="0.3">
      <c r="A13" s="317">
        <v>7</v>
      </c>
      <c r="B13" s="318"/>
      <c r="C13" s="319"/>
      <c r="D13" s="319"/>
      <c r="E13" s="319"/>
      <c r="F13" s="319"/>
      <c r="G13" s="319"/>
      <c r="H13" s="319" t="s">
        <v>175</v>
      </c>
      <c r="I13" s="319"/>
      <c r="J13" s="319"/>
      <c r="K13" s="319"/>
    </row>
    <row r="14" spans="1:16" ht="26.5" thickBot="1" x14ac:dyDescent="0.3">
      <c r="A14" s="317">
        <v>8</v>
      </c>
      <c r="B14" s="318"/>
      <c r="C14" s="319"/>
      <c r="D14" s="319"/>
      <c r="E14" s="319"/>
      <c r="F14" s="319"/>
      <c r="G14" s="319"/>
      <c r="H14" s="319" t="s">
        <v>175</v>
      </c>
      <c r="I14" s="319"/>
      <c r="J14" s="319"/>
      <c r="K14" s="319"/>
    </row>
    <row r="15" spans="1:16" ht="26.5" thickBot="1" x14ac:dyDescent="0.3">
      <c r="A15" s="317">
        <v>9</v>
      </c>
      <c r="B15" s="318"/>
      <c r="C15" s="319"/>
      <c r="D15" s="319"/>
      <c r="E15" s="319"/>
      <c r="F15" s="319"/>
      <c r="G15" s="319"/>
      <c r="H15" s="319" t="s">
        <v>175</v>
      </c>
      <c r="I15" s="319"/>
      <c r="J15" s="319"/>
      <c r="K15" s="319"/>
    </row>
    <row r="16" spans="1:16" ht="26.5" thickBot="1" x14ac:dyDescent="0.3">
      <c r="A16" s="317">
        <v>10</v>
      </c>
      <c r="B16" s="318"/>
      <c r="C16" s="319"/>
      <c r="D16" s="319"/>
      <c r="E16" s="319"/>
      <c r="F16" s="319"/>
      <c r="G16" s="319"/>
      <c r="H16" s="319" t="s">
        <v>175</v>
      </c>
      <c r="I16" s="319"/>
      <c r="J16" s="319"/>
      <c r="K16" s="319"/>
    </row>
    <row r="17" spans="1:11" ht="26.5" thickBot="1" x14ac:dyDescent="0.3">
      <c r="A17" s="317">
        <v>11</v>
      </c>
      <c r="B17" s="319"/>
      <c r="C17" s="319"/>
      <c r="D17" s="319"/>
      <c r="E17" s="319"/>
      <c r="F17" s="319"/>
      <c r="G17" s="319"/>
      <c r="H17" s="319" t="s">
        <v>175</v>
      </c>
      <c r="I17" s="319"/>
      <c r="J17" s="319"/>
      <c r="K17" s="319"/>
    </row>
    <row r="18" spans="1:11" ht="26.5" thickBot="1" x14ac:dyDescent="0.3">
      <c r="A18" s="317">
        <v>12</v>
      </c>
      <c r="B18" s="319"/>
      <c r="C18" s="319"/>
      <c r="D18" s="319"/>
      <c r="E18" s="319"/>
      <c r="F18" s="319"/>
      <c r="G18" s="319"/>
      <c r="H18" s="319" t="s">
        <v>175</v>
      </c>
      <c r="I18" s="319"/>
      <c r="J18" s="319"/>
      <c r="K18" s="319"/>
    </row>
  </sheetData>
  <mergeCells count="3">
    <mergeCell ref="A2:K2"/>
    <mergeCell ref="A1:K1"/>
    <mergeCell ref="C4:F4"/>
  </mergeCells>
  <printOptions horizontalCentered="1"/>
  <pageMargins left="0.25" right="0.25" top="0.75" bottom="0.75" header="0.3" footer="0.3"/>
  <pageSetup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54C32-E40A-4173-8E68-03A55DA350A0}">
  <sheetPr>
    <tabColor theme="9"/>
  </sheetPr>
  <dimension ref="A1:J25"/>
  <sheetViews>
    <sheetView zoomScaleNormal="100" zoomScaleSheetLayoutView="100" workbookViewId="0">
      <selection activeCell="H3" sqref="H3"/>
    </sheetView>
  </sheetViews>
  <sheetFormatPr defaultColWidth="8.90625" defaultRowHeight="13" x14ac:dyDescent="0.3"/>
  <cols>
    <col min="1" max="1" width="4.90625" style="1" customWidth="1"/>
    <col min="2" max="2" width="7.453125" style="1" customWidth="1"/>
    <col min="3" max="3" width="17.453125" style="1" customWidth="1"/>
    <col min="4" max="4" width="14.6328125" style="1" customWidth="1"/>
    <col min="5" max="5" width="21.453125" style="1" customWidth="1"/>
    <col min="6" max="6" width="18" style="1" customWidth="1"/>
    <col min="7" max="7" width="14.6328125" style="1" customWidth="1"/>
    <col min="8" max="8" width="16.90625" style="1" customWidth="1"/>
    <col min="9" max="16384" width="8.90625" style="1"/>
  </cols>
  <sheetData>
    <row r="1" spans="1:10" ht="18.5" x14ac:dyDescent="0.3">
      <c r="A1" s="520" t="s">
        <v>362</v>
      </c>
      <c r="B1" s="520"/>
      <c r="C1" s="520"/>
      <c r="D1" s="520"/>
      <c r="E1" s="520"/>
      <c r="F1" s="520"/>
      <c r="G1" s="520"/>
      <c r="H1" s="520"/>
    </row>
    <row r="2" spans="1:10" ht="29.4" customHeight="1" x14ac:dyDescent="0.3">
      <c r="A2" s="521" t="s">
        <v>599</v>
      </c>
      <c r="B2" s="522"/>
      <c r="C2" s="522"/>
      <c r="D2" s="522"/>
      <c r="E2" s="522"/>
      <c r="F2" s="522"/>
      <c r="G2" s="522"/>
      <c r="H2" s="522"/>
    </row>
    <row r="3" spans="1:10" ht="23.4" customHeight="1" x14ac:dyDescent="0.35">
      <c r="A3" s="39"/>
      <c r="C3" s="104" t="s">
        <v>61</v>
      </c>
      <c r="D3" s="469" t="str">
        <f>('1. Applicant Info'!D4)</f>
        <v>List Applicant Name</v>
      </c>
      <c r="E3" s="469"/>
      <c r="F3" s="469"/>
      <c r="G3" s="266" t="s">
        <v>213</v>
      </c>
      <c r="H3" s="200">
        <f>SUM('1. Applicant Info'!E2)</f>
        <v>2026</v>
      </c>
    </row>
    <row r="4" spans="1:10" ht="8.4" customHeight="1" x14ac:dyDescent="0.3">
      <c r="C4" s="99"/>
    </row>
    <row r="5" spans="1:10" s="101" customFormat="1" ht="72.650000000000006" customHeight="1" x14ac:dyDescent="0.25">
      <c r="A5" s="342"/>
      <c r="B5" s="342" t="s">
        <v>105</v>
      </c>
      <c r="C5" s="342" t="s">
        <v>141</v>
      </c>
      <c r="D5" s="342" t="s">
        <v>142</v>
      </c>
      <c r="E5" s="342" t="s">
        <v>107</v>
      </c>
      <c r="F5" s="342" t="s">
        <v>143</v>
      </c>
      <c r="G5" s="342" t="s">
        <v>144</v>
      </c>
      <c r="H5" s="342" t="s">
        <v>145</v>
      </c>
    </row>
    <row r="6" spans="1:10" ht="15.5" x14ac:dyDescent="0.35">
      <c r="A6" s="102">
        <v>1</v>
      </c>
      <c r="B6" s="102"/>
      <c r="C6" s="100"/>
      <c r="D6" s="100"/>
      <c r="E6" s="100"/>
      <c r="F6" s="100"/>
      <c r="G6" s="100"/>
      <c r="H6" s="100"/>
      <c r="J6" s="275" t="s">
        <v>315</v>
      </c>
    </row>
    <row r="7" spans="1:10" ht="15.5" x14ac:dyDescent="0.35">
      <c r="A7" s="102">
        <v>2</v>
      </c>
      <c r="B7" s="102"/>
      <c r="C7" s="100"/>
      <c r="D7" s="100"/>
      <c r="E7" s="100"/>
      <c r="F7" s="100"/>
      <c r="G7" s="100"/>
      <c r="H7" s="100"/>
      <c r="J7" s="275" t="s">
        <v>554</v>
      </c>
    </row>
    <row r="8" spans="1:10" ht="15.5" x14ac:dyDescent="0.3">
      <c r="A8" s="102">
        <v>3</v>
      </c>
      <c r="B8" s="102"/>
      <c r="C8" s="100"/>
      <c r="D8" s="100"/>
      <c r="E8" s="100"/>
      <c r="F8" s="100"/>
      <c r="G8" s="100"/>
      <c r="H8" s="100"/>
    </row>
    <row r="9" spans="1:10" ht="15.5" x14ac:dyDescent="0.3">
      <c r="A9" s="102">
        <v>4</v>
      </c>
      <c r="B9" s="102"/>
      <c r="C9" s="100"/>
      <c r="D9" s="100"/>
      <c r="E9" s="100"/>
      <c r="F9" s="100"/>
      <c r="G9" s="100"/>
      <c r="H9" s="100"/>
    </row>
    <row r="10" spans="1:10" ht="15.5" x14ac:dyDescent="0.3">
      <c r="A10" s="102">
        <v>5</v>
      </c>
      <c r="B10" s="102"/>
      <c r="C10" s="100"/>
      <c r="D10" s="100"/>
      <c r="E10" s="100"/>
      <c r="F10" s="100"/>
      <c r="G10" s="100"/>
      <c r="H10" s="100"/>
    </row>
    <row r="11" spans="1:10" ht="15.5" x14ac:dyDescent="0.3">
      <c r="A11" s="102">
        <v>6</v>
      </c>
      <c r="B11" s="102"/>
      <c r="C11" s="100"/>
      <c r="D11" s="100"/>
      <c r="E11" s="100"/>
      <c r="F11" s="100"/>
      <c r="G11" s="100"/>
      <c r="H11" s="100"/>
    </row>
    <row r="12" spans="1:10" ht="15.5" x14ac:dyDescent="0.3">
      <c r="A12" s="102">
        <v>7</v>
      </c>
      <c r="B12" s="102"/>
      <c r="C12" s="102"/>
      <c r="D12" s="102"/>
      <c r="E12" s="102"/>
      <c r="F12" s="102"/>
      <c r="G12" s="102"/>
      <c r="H12" s="102"/>
    </row>
    <row r="13" spans="1:10" ht="15.5" x14ac:dyDescent="0.3">
      <c r="A13" s="102">
        <v>8</v>
      </c>
      <c r="B13" s="102"/>
      <c r="C13" s="102"/>
      <c r="D13" s="102"/>
      <c r="E13" s="102"/>
      <c r="F13" s="102"/>
      <c r="G13" s="102"/>
      <c r="H13" s="102"/>
    </row>
    <row r="14" spans="1:10" ht="15.5" x14ac:dyDescent="0.3">
      <c r="A14" s="102">
        <v>9</v>
      </c>
      <c r="B14" s="102"/>
      <c r="C14" s="102"/>
      <c r="D14" s="102"/>
      <c r="E14" s="102"/>
      <c r="F14" s="102"/>
      <c r="G14" s="102"/>
      <c r="H14" s="102"/>
    </row>
    <row r="15" spans="1:10" ht="15.5" x14ac:dyDescent="0.3">
      <c r="A15" s="102">
        <v>10</v>
      </c>
      <c r="B15" s="102"/>
      <c r="C15" s="102"/>
      <c r="D15" s="102"/>
      <c r="E15" s="102"/>
      <c r="F15" s="102"/>
      <c r="G15" s="102"/>
      <c r="H15" s="102"/>
    </row>
    <row r="16" spans="1:10" ht="15.5" x14ac:dyDescent="0.3">
      <c r="A16" s="102">
        <v>11</v>
      </c>
      <c r="B16" s="102"/>
      <c r="C16" s="102"/>
      <c r="D16" s="102"/>
      <c r="E16" s="102"/>
      <c r="F16" s="102"/>
      <c r="G16" s="102"/>
      <c r="H16" s="102"/>
    </row>
    <row r="17" spans="1:8" ht="15.5" x14ac:dyDescent="0.3">
      <c r="A17" s="102">
        <v>12</v>
      </c>
      <c r="B17" s="102"/>
      <c r="C17" s="102"/>
      <c r="D17" s="102"/>
      <c r="E17" s="102"/>
      <c r="F17" s="102"/>
      <c r="G17" s="102"/>
      <c r="H17" s="102"/>
    </row>
    <row r="18" spans="1:8" ht="15.5" x14ac:dyDescent="0.3">
      <c r="A18" s="102">
        <v>13</v>
      </c>
      <c r="B18" s="102"/>
      <c r="C18" s="102"/>
      <c r="D18" s="102"/>
      <c r="E18" s="102"/>
      <c r="F18" s="102"/>
      <c r="G18" s="102"/>
      <c r="H18" s="102"/>
    </row>
    <row r="19" spans="1:8" ht="15.5" x14ac:dyDescent="0.3">
      <c r="A19" s="102">
        <v>14</v>
      </c>
      <c r="B19" s="102"/>
      <c r="C19" s="102"/>
      <c r="D19" s="102"/>
      <c r="E19" s="102"/>
      <c r="F19" s="102"/>
      <c r="G19" s="102"/>
      <c r="H19" s="102"/>
    </row>
    <row r="20" spans="1:8" ht="15.5" x14ac:dyDescent="0.3">
      <c r="A20" s="102">
        <v>15</v>
      </c>
      <c r="B20" s="102"/>
      <c r="C20" s="102"/>
      <c r="D20" s="102"/>
      <c r="E20" s="102"/>
      <c r="F20" s="102"/>
      <c r="G20" s="102"/>
      <c r="H20" s="102"/>
    </row>
    <row r="21" spans="1:8" ht="15.5" x14ac:dyDescent="0.3">
      <c r="A21" s="102">
        <v>16</v>
      </c>
      <c r="B21" s="102"/>
      <c r="C21" s="102"/>
      <c r="D21" s="102"/>
      <c r="E21" s="102"/>
      <c r="F21" s="102"/>
      <c r="G21" s="102"/>
      <c r="H21" s="102"/>
    </row>
    <row r="22" spans="1:8" ht="15.5" x14ac:dyDescent="0.3">
      <c r="A22" s="102">
        <v>17</v>
      </c>
      <c r="B22" s="102"/>
      <c r="C22" s="102"/>
      <c r="D22" s="102"/>
      <c r="E22" s="102"/>
      <c r="F22" s="102"/>
      <c r="G22" s="102"/>
      <c r="H22" s="102"/>
    </row>
    <row r="23" spans="1:8" ht="15.5" x14ac:dyDescent="0.3">
      <c r="A23" s="102">
        <v>18</v>
      </c>
      <c r="B23" s="102"/>
      <c r="C23" s="102"/>
      <c r="D23" s="102"/>
      <c r="E23" s="102"/>
      <c r="F23" s="102"/>
      <c r="G23" s="102"/>
      <c r="H23" s="102"/>
    </row>
    <row r="24" spans="1:8" ht="15.5" x14ac:dyDescent="0.3">
      <c r="A24" s="102">
        <v>19</v>
      </c>
      <c r="B24" s="102"/>
      <c r="C24" s="102"/>
      <c r="D24" s="102"/>
      <c r="E24" s="102"/>
      <c r="F24" s="102"/>
      <c r="G24" s="102"/>
      <c r="H24" s="102"/>
    </row>
    <row r="25" spans="1:8" ht="15.5" x14ac:dyDescent="0.3">
      <c r="A25" s="102">
        <v>20</v>
      </c>
      <c r="B25" s="102"/>
      <c r="C25" s="102"/>
      <c r="D25" s="102"/>
      <c r="E25" s="102"/>
      <c r="F25" s="102"/>
      <c r="G25" s="102"/>
      <c r="H25" s="102"/>
    </row>
  </sheetData>
  <mergeCells count="3">
    <mergeCell ref="A1:H1"/>
    <mergeCell ref="A2:H2"/>
    <mergeCell ref="D3:F3"/>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214EE-48F8-4599-9FA8-EC003C12F9F5}">
  <sheetPr>
    <tabColor theme="9"/>
    <pageSetUpPr fitToPage="1"/>
  </sheetPr>
  <dimension ref="A1:K43"/>
  <sheetViews>
    <sheetView topLeftCell="A19" zoomScaleNormal="100" zoomScaleSheetLayoutView="106" workbookViewId="0">
      <selection activeCell="M30" sqref="M30"/>
    </sheetView>
  </sheetViews>
  <sheetFormatPr defaultColWidth="8.90625" defaultRowHeight="15.5" x14ac:dyDescent="0.35"/>
  <cols>
    <col min="1" max="1" width="4.54296875" style="309" customWidth="1"/>
    <col min="2" max="2" width="26" style="310" customWidth="1"/>
    <col min="3" max="3" width="7.36328125" style="311" customWidth="1"/>
    <col min="4" max="4" width="32.6328125" style="311" customWidth="1"/>
    <col min="5" max="5" width="5.90625" style="114" customWidth="1"/>
    <col min="6" max="9" width="8.90625" style="114"/>
    <col min="10" max="10" width="14.36328125" style="114" customWidth="1"/>
    <col min="11" max="16384" width="8.90625" style="114"/>
  </cols>
  <sheetData>
    <row r="1" spans="1:7" x14ac:dyDescent="0.35">
      <c r="A1" s="437" t="s">
        <v>418</v>
      </c>
      <c r="B1" s="437"/>
      <c r="C1" s="437"/>
      <c r="D1" s="437"/>
      <c r="E1" s="437"/>
    </row>
    <row r="2" spans="1:7" s="111" customFormat="1" ht="15" thickBot="1" x14ac:dyDescent="0.4">
      <c r="A2" s="298"/>
      <c r="B2" s="299"/>
      <c r="C2" s="300"/>
      <c r="D2" s="315" t="s">
        <v>42</v>
      </c>
      <c r="E2" s="316">
        <v>2026</v>
      </c>
    </row>
    <row r="3" spans="1:7" s="111" customFormat="1" ht="15" thickBot="1" x14ac:dyDescent="0.4">
      <c r="A3" s="301">
        <v>1</v>
      </c>
      <c r="B3" s="435" t="s">
        <v>374</v>
      </c>
      <c r="C3" s="436"/>
      <c r="D3" s="440" t="s">
        <v>582</v>
      </c>
      <c r="E3" s="441"/>
    </row>
    <row r="4" spans="1:7" s="111" customFormat="1" ht="14.5" x14ac:dyDescent="0.35">
      <c r="A4" s="301">
        <v>2</v>
      </c>
      <c r="B4" s="438" t="s">
        <v>372</v>
      </c>
      <c r="C4" s="438"/>
      <c r="D4" s="442" t="s">
        <v>583</v>
      </c>
      <c r="E4" s="443"/>
      <c r="G4" s="25" t="s">
        <v>476</v>
      </c>
    </row>
    <row r="5" spans="1:7" s="111" customFormat="1" ht="14.5" x14ac:dyDescent="0.35">
      <c r="A5" s="302"/>
      <c r="B5" s="438" t="s">
        <v>380</v>
      </c>
      <c r="C5" s="438"/>
      <c r="D5" s="444"/>
      <c r="E5" s="445"/>
    </row>
    <row r="6" spans="1:7" s="111" customFormat="1" ht="14.5" x14ac:dyDescent="0.35">
      <c r="A6" s="302"/>
      <c r="B6" s="439" t="s">
        <v>373</v>
      </c>
      <c r="C6" s="439"/>
      <c r="D6" s="444"/>
      <c r="E6" s="445"/>
    </row>
    <row r="7" spans="1:7" s="111" customFormat="1" ht="14.5" x14ac:dyDescent="0.35">
      <c r="A7" s="302"/>
      <c r="B7" s="438" t="s">
        <v>386</v>
      </c>
      <c r="C7" s="438"/>
      <c r="D7" s="444"/>
      <c r="E7" s="445"/>
    </row>
    <row r="8" spans="1:7" s="111" customFormat="1" ht="15" thickBot="1" x14ac:dyDescent="0.4">
      <c r="A8" s="297"/>
      <c r="B8" s="434" t="s">
        <v>373</v>
      </c>
      <c r="C8" s="434"/>
      <c r="D8" s="446"/>
      <c r="E8" s="447"/>
    </row>
    <row r="9" spans="1:7" s="111" customFormat="1" ht="14.5" x14ac:dyDescent="0.35">
      <c r="A9" s="301">
        <v>3</v>
      </c>
      <c r="B9" s="450" t="s">
        <v>396</v>
      </c>
      <c r="C9" s="450"/>
      <c r="D9" s="458" t="s">
        <v>584</v>
      </c>
      <c r="E9" s="459"/>
    </row>
    <row r="10" spans="1:7" s="111" customFormat="1" ht="14.5" x14ac:dyDescent="0.35">
      <c r="A10" s="302"/>
      <c r="B10" s="438" t="s">
        <v>380</v>
      </c>
      <c r="C10" s="438"/>
      <c r="D10" s="444"/>
      <c r="E10" s="445"/>
    </row>
    <row r="11" spans="1:7" s="111" customFormat="1" ht="14.5" x14ac:dyDescent="0.35">
      <c r="A11" s="302"/>
      <c r="B11" s="439" t="s">
        <v>373</v>
      </c>
      <c r="C11" s="439"/>
      <c r="D11" s="444"/>
      <c r="E11" s="445"/>
    </row>
    <row r="12" spans="1:7" s="111" customFormat="1" ht="14.5" x14ac:dyDescent="0.35">
      <c r="A12" s="302"/>
      <c r="B12" s="438" t="s">
        <v>386</v>
      </c>
      <c r="C12" s="438"/>
      <c r="D12" s="444"/>
      <c r="E12" s="445"/>
    </row>
    <row r="13" spans="1:7" s="111" customFormat="1" ht="15" thickBot="1" x14ac:dyDescent="0.4">
      <c r="A13" s="297"/>
      <c r="B13" s="434" t="s">
        <v>373</v>
      </c>
      <c r="C13" s="434"/>
      <c r="D13" s="446"/>
      <c r="E13" s="447"/>
    </row>
    <row r="14" spans="1:7" s="111" customFormat="1" ht="14.5" x14ac:dyDescent="0.35">
      <c r="A14" s="301">
        <v>4</v>
      </c>
      <c r="B14" s="438" t="s">
        <v>401</v>
      </c>
      <c r="C14" s="438"/>
      <c r="D14" s="460" t="s">
        <v>585</v>
      </c>
      <c r="E14" s="461"/>
    </row>
    <row r="15" spans="1:7" s="111" customFormat="1" ht="14.5" x14ac:dyDescent="0.35">
      <c r="A15" s="302"/>
      <c r="B15" s="438" t="s">
        <v>366</v>
      </c>
      <c r="C15" s="438"/>
      <c r="D15" s="444"/>
      <c r="E15" s="445"/>
    </row>
    <row r="16" spans="1:7" s="111" customFormat="1" ht="14.5" x14ac:dyDescent="0.35">
      <c r="A16" s="302"/>
      <c r="B16" s="438" t="s">
        <v>367</v>
      </c>
      <c r="C16" s="438"/>
      <c r="D16" s="444"/>
      <c r="E16" s="445"/>
    </row>
    <row r="17" spans="1:5" s="111" customFormat="1" ht="14.5" x14ac:dyDescent="0.35">
      <c r="A17" s="302"/>
      <c r="B17" s="438" t="s">
        <v>368</v>
      </c>
      <c r="C17" s="438"/>
      <c r="D17" s="444"/>
      <c r="E17" s="445"/>
    </row>
    <row r="18" spans="1:5" s="111" customFormat="1" ht="15" thickBot="1" x14ac:dyDescent="0.4">
      <c r="A18" s="297"/>
      <c r="B18" s="448" t="s">
        <v>369</v>
      </c>
      <c r="C18" s="448"/>
      <c r="D18" s="462"/>
      <c r="E18" s="463"/>
    </row>
    <row r="19" spans="1:5" s="111" customFormat="1" ht="32" customHeight="1" x14ac:dyDescent="0.35">
      <c r="A19" s="301">
        <v>5</v>
      </c>
      <c r="B19" s="449" t="s">
        <v>562</v>
      </c>
      <c r="C19" s="449"/>
      <c r="D19" s="458"/>
      <c r="E19" s="459"/>
    </row>
    <row r="20" spans="1:5" s="111" customFormat="1" ht="15" thickBot="1" x14ac:dyDescent="0.4">
      <c r="A20" s="302"/>
      <c r="B20" s="451" t="s">
        <v>560</v>
      </c>
      <c r="C20" s="451"/>
      <c r="D20" s="446"/>
      <c r="E20" s="447"/>
    </row>
    <row r="21" spans="1:5" s="111" customFormat="1" ht="14.5" x14ac:dyDescent="0.35">
      <c r="A21" s="301">
        <v>6</v>
      </c>
      <c r="B21" s="454" t="s">
        <v>597</v>
      </c>
      <c r="C21" s="454"/>
      <c r="D21" s="458" t="s">
        <v>561</v>
      </c>
      <c r="E21" s="459"/>
    </row>
    <row r="22" spans="1:5" s="111" customFormat="1" ht="15" thickBot="1" x14ac:dyDescent="0.4">
      <c r="A22" s="297"/>
      <c r="B22" s="303"/>
      <c r="C22" s="300"/>
      <c r="D22" s="446"/>
      <c r="E22" s="447"/>
    </row>
    <row r="23" spans="1:5" s="111" customFormat="1" ht="14.5" x14ac:dyDescent="0.35">
      <c r="A23" s="301">
        <v>7</v>
      </c>
      <c r="B23" s="454" t="s">
        <v>375</v>
      </c>
      <c r="C23" s="455"/>
      <c r="D23" s="458" t="s">
        <v>545</v>
      </c>
      <c r="E23" s="459"/>
    </row>
    <row r="24" spans="1:5" s="111" customFormat="1" ht="15" thickBot="1" x14ac:dyDescent="0.4">
      <c r="A24" s="297"/>
      <c r="B24" s="456" t="s">
        <v>370</v>
      </c>
      <c r="C24" s="457"/>
      <c r="D24" s="446"/>
      <c r="E24" s="447"/>
    </row>
    <row r="25" spans="1:5" s="111" customFormat="1" ht="14.5" x14ac:dyDescent="0.35">
      <c r="A25" s="301">
        <v>8</v>
      </c>
      <c r="B25" s="454" t="s">
        <v>376</v>
      </c>
      <c r="C25" s="454"/>
      <c r="D25" s="458"/>
      <c r="E25" s="459"/>
    </row>
    <row r="26" spans="1:5" s="111" customFormat="1" ht="15" thickBot="1" x14ac:dyDescent="0.4">
      <c r="A26" s="297"/>
      <c r="B26" s="456" t="s">
        <v>371</v>
      </c>
      <c r="C26" s="456"/>
      <c r="D26" s="446"/>
      <c r="E26" s="447"/>
    </row>
    <row r="27" spans="1:5" s="111" customFormat="1" ht="14.5" x14ac:dyDescent="0.35">
      <c r="A27" s="301">
        <v>9</v>
      </c>
      <c r="B27" s="450" t="s">
        <v>382</v>
      </c>
      <c r="C27" s="450"/>
      <c r="D27" s="458"/>
      <c r="E27" s="459"/>
    </row>
    <row r="28" spans="1:5" s="111" customFormat="1" ht="15" thickBot="1" x14ac:dyDescent="0.4">
      <c r="A28" s="297"/>
      <c r="B28" s="448" t="s">
        <v>383</v>
      </c>
      <c r="C28" s="448"/>
      <c r="D28" s="446"/>
      <c r="E28" s="447"/>
    </row>
    <row r="29" spans="1:5" s="111" customFormat="1" ht="15" thickBot="1" x14ac:dyDescent="0.4">
      <c r="A29" s="296">
        <v>10</v>
      </c>
      <c r="B29" s="435" t="s">
        <v>377</v>
      </c>
      <c r="C29" s="435"/>
      <c r="D29" s="458" t="s">
        <v>530</v>
      </c>
      <c r="E29" s="459"/>
    </row>
    <row r="30" spans="1:5" s="111" customFormat="1" ht="28.25" customHeight="1" thickBot="1" x14ac:dyDescent="0.4">
      <c r="A30" s="296">
        <v>11</v>
      </c>
      <c r="B30" s="452" t="s">
        <v>412</v>
      </c>
      <c r="C30" s="452"/>
      <c r="D30" s="458"/>
      <c r="E30" s="459"/>
    </row>
    <row r="31" spans="1:5" s="111" customFormat="1" ht="31.25" customHeight="1" thickBot="1" x14ac:dyDescent="0.4">
      <c r="A31" s="297">
        <v>12</v>
      </c>
      <c r="B31" s="453" t="s">
        <v>413</v>
      </c>
      <c r="C31" s="453"/>
      <c r="D31" s="464"/>
      <c r="E31" s="465"/>
    </row>
    <row r="32" spans="1:5" s="111" customFormat="1" ht="14.5" x14ac:dyDescent="0.35">
      <c r="A32" s="302">
        <v>13</v>
      </c>
      <c r="B32" s="304" t="s">
        <v>397</v>
      </c>
      <c r="C32" s="314"/>
      <c r="D32" s="313" t="s">
        <v>387</v>
      </c>
      <c r="E32" s="291"/>
    </row>
    <row r="33" spans="1:11" s="111" customFormat="1" ht="14.5" x14ac:dyDescent="0.35">
      <c r="A33" s="302"/>
      <c r="B33" s="304"/>
      <c r="C33" s="314"/>
      <c r="D33" s="313" t="s">
        <v>388</v>
      </c>
      <c r="E33" s="291"/>
    </row>
    <row r="34" spans="1:11" s="111" customFormat="1" ht="14.5" x14ac:dyDescent="0.35">
      <c r="A34" s="302"/>
      <c r="B34" s="304"/>
      <c r="C34" s="314"/>
      <c r="D34" s="313" t="s">
        <v>389</v>
      </c>
      <c r="E34" s="291"/>
    </row>
    <row r="35" spans="1:11" s="111" customFormat="1" ht="14.5" x14ac:dyDescent="0.35">
      <c r="A35" s="302"/>
      <c r="B35" s="304"/>
      <c r="C35" s="314"/>
      <c r="D35" s="313" t="s">
        <v>390</v>
      </c>
      <c r="E35" s="291"/>
    </row>
    <row r="36" spans="1:11" s="111" customFormat="1" ht="14.5" x14ac:dyDescent="0.35">
      <c r="A36" s="302"/>
      <c r="B36" s="304"/>
      <c r="C36" s="314"/>
      <c r="D36" s="313" t="s">
        <v>391</v>
      </c>
      <c r="E36" s="291"/>
      <c r="G36" s="268"/>
    </row>
    <row r="37" spans="1:11" s="111" customFormat="1" ht="14.5" x14ac:dyDescent="0.35">
      <c r="A37" s="302"/>
      <c r="B37" s="304"/>
      <c r="C37" s="314"/>
      <c r="D37" s="313" t="s">
        <v>392</v>
      </c>
      <c r="E37" s="291"/>
    </row>
    <row r="38" spans="1:11" s="111" customFormat="1" ht="14.5" x14ac:dyDescent="0.35">
      <c r="A38" s="302"/>
      <c r="B38" s="304"/>
      <c r="C38" s="314"/>
      <c r="D38" s="313" t="s">
        <v>393</v>
      </c>
      <c r="E38" s="291"/>
    </row>
    <row r="39" spans="1:11" s="111" customFormat="1" ht="9.65" customHeight="1" thickBot="1" x14ac:dyDescent="0.4">
      <c r="A39" s="297"/>
      <c r="B39" s="299"/>
      <c r="C39" s="300"/>
      <c r="D39" s="312"/>
      <c r="E39" s="291"/>
      <c r="G39" s="268"/>
      <c r="K39" s="292"/>
    </row>
    <row r="40" spans="1:11" s="111" customFormat="1" ht="14.5" x14ac:dyDescent="0.35">
      <c r="A40" s="301">
        <v>14</v>
      </c>
      <c r="B40" s="305" t="s">
        <v>381</v>
      </c>
      <c r="C40" s="314"/>
      <c r="D40" s="313" t="s">
        <v>378</v>
      </c>
      <c r="E40" s="294"/>
    </row>
    <row r="41" spans="1:11" s="111" customFormat="1" ht="14.5" x14ac:dyDescent="0.35">
      <c r="A41" s="302"/>
      <c r="B41" s="304"/>
      <c r="C41" s="314"/>
      <c r="D41" s="313" t="s">
        <v>379</v>
      </c>
      <c r="E41" s="295"/>
    </row>
    <row r="42" spans="1:11" s="111" customFormat="1" ht="8" customHeight="1" thickBot="1" x14ac:dyDescent="0.4">
      <c r="A42" s="306"/>
      <c r="B42" s="307"/>
      <c r="C42" s="308"/>
      <c r="D42" s="308"/>
      <c r="E42" s="293"/>
    </row>
    <row r="43" spans="1:11" ht="16" thickTop="1" x14ac:dyDescent="0.35"/>
  </sheetData>
  <mergeCells count="58">
    <mergeCell ref="D31:E31"/>
    <mergeCell ref="D28:E28"/>
    <mergeCell ref="D26:E26"/>
    <mergeCell ref="D24:E24"/>
    <mergeCell ref="D25:E25"/>
    <mergeCell ref="D27:E27"/>
    <mergeCell ref="D29:E29"/>
    <mergeCell ref="D30:E30"/>
    <mergeCell ref="D19:E19"/>
    <mergeCell ref="D20:E20"/>
    <mergeCell ref="D21:E21"/>
    <mergeCell ref="D22:E22"/>
    <mergeCell ref="D23:E23"/>
    <mergeCell ref="D14:E14"/>
    <mergeCell ref="D15:E15"/>
    <mergeCell ref="D16:E16"/>
    <mergeCell ref="D17:E17"/>
    <mergeCell ref="D18:E18"/>
    <mergeCell ref="D9:E9"/>
    <mergeCell ref="D10:E10"/>
    <mergeCell ref="D11:E11"/>
    <mergeCell ref="D12:E12"/>
    <mergeCell ref="D13:E13"/>
    <mergeCell ref="B20:C20"/>
    <mergeCell ref="B28:C28"/>
    <mergeCell ref="B29:C29"/>
    <mergeCell ref="B30:C30"/>
    <mergeCell ref="B31:C31"/>
    <mergeCell ref="B21:C21"/>
    <mergeCell ref="B23:C23"/>
    <mergeCell ref="B24:C24"/>
    <mergeCell ref="B25:C25"/>
    <mergeCell ref="B26:C26"/>
    <mergeCell ref="B27:C27"/>
    <mergeCell ref="B18:C18"/>
    <mergeCell ref="B19:C19"/>
    <mergeCell ref="B9:C9"/>
    <mergeCell ref="B10:C10"/>
    <mergeCell ref="B11:C11"/>
    <mergeCell ref="B12:C12"/>
    <mergeCell ref="B13:C13"/>
    <mergeCell ref="B14:C14"/>
    <mergeCell ref="B15:C15"/>
    <mergeCell ref="B16:C16"/>
    <mergeCell ref="B17:C17"/>
    <mergeCell ref="B8:C8"/>
    <mergeCell ref="B3:C3"/>
    <mergeCell ref="A1:E1"/>
    <mergeCell ref="B4:C4"/>
    <mergeCell ref="B5:C5"/>
    <mergeCell ref="B6:C6"/>
    <mergeCell ref="B7:C7"/>
    <mergeCell ref="D3:E3"/>
    <mergeCell ref="D4:E4"/>
    <mergeCell ref="D5:E5"/>
    <mergeCell ref="D6:E6"/>
    <mergeCell ref="D7:E7"/>
    <mergeCell ref="D8:E8"/>
  </mergeCells>
  <printOptions horizontalCentered="1"/>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4493-4633-46CD-AF3F-EC9CFBD13CE8}">
  <sheetPr>
    <tabColor theme="4"/>
    <pageSetUpPr fitToPage="1"/>
  </sheetPr>
  <dimension ref="A1:J56"/>
  <sheetViews>
    <sheetView workbookViewId="0">
      <selection activeCell="F2" sqref="F2"/>
    </sheetView>
  </sheetViews>
  <sheetFormatPr defaultColWidth="8.90625" defaultRowHeight="14.5" x14ac:dyDescent="0.35"/>
  <cols>
    <col min="1" max="1" width="4.08984375" style="367" customWidth="1"/>
    <col min="2" max="2" width="27.90625" style="367" customWidth="1"/>
    <col min="3" max="3" width="7.08984375" style="367" customWidth="1"/>
    <col min="4" max="4" width="13.08984375" style="366" customWidth="1"/>
    <col min="5" max="5" width="8.90625" style="367"/>
    <col min="6" max="6" width="14.36328125" style="366" customWidth="1"/>
    <col min="7" max="16384" width="8.90625" style="367"/>
  </cols>
  <sheetData>
    <row r="1" spans="1:10" ht="18.5" x14ac:dyDescent="0.45">
      <c r="A1" s="385" t="s">
        <v>502</v>
      </c>
      <c r="B1" s="372"/>
      <c r="C1" s="372"/>
      <c r="D1" s="373"/>
      <c r="E1" s="372"/>
      <c r="F1" s="373"/>
    </row>
    <row r="2" spans="1:10" customFormat="1" ht="15.5" x14ac:dyDescent="0.35">
      <c r="A2" s="22" t="s">
        <v>62</v>
      </c>
      <c r="B2" s="367"/>
      <c r="C2" s="369"/>
      <c r="E2" s="34" t="s">
        <v>42</v>
      </c>
      <c r="F2" s="200">
        <f>SUM('1. Applicant Info'!E2)</f>
        <v>2026</v>
      </c>
    </row>
    <row r="3" spans="1:10" customFormat="1" ht="6" customHeight="1" x14ac:dyDescent="0.35">
      <c r="A3" s="16"/>
      <c r="B3" s="370"/>
      <c r="C3" s="367"/>
    </row>
    <row r="4" spans="1:10" s="25" customFormat="1" ht="15" customHeight="1" x14ac:dyDescent="0.35">
      <c r="B4" s="469" t="str">
        <f>('1. Applicant Info'!D4)</f>
        <v>List Applicant Name</v>
      </c>
      <c r="C4" s="469"/>
      <c r="D4" s="469"/>
    </row>
    <row r="5" spans="1:10" s="396" customFormat="1" ht="13" x14ac:dyDescent="0.3">
      <c r="A5" s="394"/>
      <c r="B5" s="394"/>
      <c r="C5" s="394"/>
      <c r="D5" s="395"/>
      <c r="E5" s="392" t="s">
        <v>553</v>
      </c>
      <c r="F5" s="393">
        <f>SUM(F2-1)</f>
        <v>2025</v>
      </c>
    </row>
    <row r="6" spans="1:10" ht="21" x14ac:dyDescent="0.35">
      <c r="A6" s="399" t="s">
        <v>498</v>
      </c>
      <c r="B6" s="400" t="s">
        <v>499</v>
      </c>
      <c r="C6" s="400" t="s">
        <v>105</v>
      </c>
      <c r="D6" s="401" t="s">
        <v>23</v>
      </c>
      <c r="E6" s="401" t="s">
        <v>564</v>
      </c>
      <c r="F6" s="402" t="s">
        <v>500</v>
      </c>
    </row>
    <row r="7" spans="1:10" ht="15.5" x14ac:dyDescent="0.35">
      <c r="A7" s="368">
        <v>1</v>
      </c>
      <c r="B7" s="374">
        <f>('8. Vehicle Profile Sheet'!B5)</f>
        <v>0</v>
      </c>
      <c r="C7" s="374">
        <f>SUM('8. Vehicle Profile Sheet'!H5)</f>
        <v>0</v>
      </c>
      <c r="D7" s="425">
        <f>SUM('8. Vehicle Profile Sheet'!E5)</f>
        <v>0</v>
      </c>
      <c r="E7" s="374">
        <f>SUM(F5-Table1[[#This Row],[Year]])</f>
        <v>2025</v>
      </c>
      <c r="F7" s="375">
        <f>SUM(Table1[[#This Row],[Mileage]]/E7)</f>
        <v>0</v>
      </c>
    </row>
    <row r="8" spans="1:10" ht="15.5" x14ac:dyDescent="0.35">
      <c r="A8" s="368">
        <v>2</v>
      </c>
      <c r="B8" s="374">
        <f>('8. Vehicle Profile Sheet'!B6)</f>
        <v>0</v>
      </c>
      <c r="C8" s="374">
        <f>SUM('8. Vehicle Profile Sheet'!H6)</f>
        <v>0</v>
      </c>
      <c r="D8" s="425">
        <f>SUM('8. Vehicle Profile Sheet'!E6)</f>
        <v>0</v>
      </c>
      <c r="E8" s="374">
        <f>SUM(F5-Table1[[#This Row],[Year]])</f>
        <v>2025</v>
      </c>
      <c r="F8" s="375">
        <f>SUM(Table1[[#This Row],[Mileage]]/E8)</f>
        <v>0</v>
      </c>
      <c r="J8" s="371"/>
    </row>
    <row r="9" spans="1:10" ht="15.5" x14ac:dyDescent="0.35">
      <c r="A9" s="368">
        <v>3</v>
      </c>
      <c r="B9" s="374">
        <f>('8. Vehicle Profile Sheet'!B7)</f>
        <v>0</v>
      </c>
      <c r="C9" s="374">
        <f>SUM('8. Vehicle Profile Sheet'!H7)</f>
        <v>0</v>
      </c>
      <c r="D9" s="425">
        <f>SUM('8. Vehicle Profile Sheet'!E7)</f>
        <v>0</v>
      </c>
      <c r="E9" s="374">
        <f>SUM(F5-Table1[[#This Row],[Year]])</f>
        <v>2025</v>
      </c>
      <c r="F9" s="375">
        <f>SUM(Table1[[#This Row],[Mileage]]/E9)</f>
        <v>0</v>
      </c>
    </row>
    <row r="10" spans="1:10" ht="15.5" x14ac:dyDescent="0.35">
      <c r="A10" s="368">
        <v>4</v>
      </c>
      <c r="B10" s="374">
        <f>('8. Vehicle Profile Sheet'!B8)</f>
        <v>0</v>
      </c>
      <c r="C10" s="374">
        <f>SUM('8. Vehicle Profile Sheet'!H8)</f>
        <v>0</v>
      </c>
      <c r="D10" s="425">
        <f>SUM('8. Vehicle Profile Sheet'!E8)</f>
        <v>0</v>
      </c>
      <c r="E10" s="374">
        <f>SUM(F5-Table1[[#This Row],[Year]])</f>
        <v>2025</v>
      </c>
      <c r="F10" s="375">
        <f>SUM(Table1[[#This Row],[Mileage]]/E10)</f>
        <v>0</v>
      </c>
    </row>
    <row r="11" spans="1:10" ht="15.5" x14ac:dyDescent="0.35">
      <c r="A11" s="368">
        <v>5</v>
      </c>
      <c r="B11" s="374">
        <f>('8. Vehicle Profile Sheet'!B9)</f>
        <v>0</v>
      </c>
      <c r="C11" s="374">
        <f>SUM('8. Vehicle Profile Sheet'!H9)</f>
        <v>0</v>
      </c>
      <c r="D11" s="425">
        <f>SUM('8. Vehicle Profile Sheet'!E9)</f>
        <v>0</v>
      </c>
      <c r="E11" s="374">
        <f>SUM(F5-Table1[[#This Row],[Year]])</f>
        <v>2025</v>
      </c>
      <c r="F11" s="375">
        <f>SUM(Table1[[#This Row],[Mileage]]/E11)</f>
        <v>0</v>
      </c>
    </row>
    <row r="12" spans="1:10" ht="15.5" x14ac:dyDescent="0.35">
      <c r="A12" s="368">
        <v>6</v>
      </c>
      <c r="B12" s="374">
        <f>('8. Vehicle Profile Sheet'!B10)</f>
        <v>0</v>
      </c>
      <c r="C12" s="374">
        <f>SUM('8. Vehicle Profile Sheet'!H10)</f>
        <v>0</v>
      </c>
      <c r="D12" s="425">
        <f>SUM('8. Vehicle Profile Sheet'!E10)</f>
        <v>0</v>
      </c>
      <c r="E12" s="374">
        <f>SUM(F5-Table1[[#This Row],[Year]])</f>
        <v>2025</v>
      </c>
      <c r="F12" s="375">
        <f>SUM(Table1[[#This Row],[Mileage]]/E12)</f>
        <v>0</v>
      </c>
    </row>
    <row r="13" spans="1:10" ht="15.5" x14ac:dyDescent="0.35">
      <c r="A13" s="368">
        <v>7</v>
      </c>
      <c r="B13" s="374">
        <f>('8. Vehicle Profile Sheet'!B11)</f>
        <v>0</v>
      </c>
      <c r="C13" s="374">
        <f>SUM('8. Vehicle Profile Sheet'!H11)</f>
        <v>0</v>
      </c>
      <c r="D13" s="425">
        <f>SUM('8. Vehicle Profile Sheet'!E11)</f>
        <v>0</v>
      </c>
      <c r="E13" s="374">
        <f>SUM(F5-Table1[[#This Row],[Year]])</f>
        <v>2025</v>
      </c>
      <c r="F13" s="375">
        <f>SUM(Table1[[#This Row],[Mileage]]/E13)</f>
        <v>0</v>
      </c>
    </row>
    <row r="14" spans="1:10" ht="15.5" x14ac:dyDescent="0.35">
      <c r="A14" s="368">
        <v>8</v>
      </c>
      <c r="B14" s="374">
        <f>('8. Vehicle Profile Sheet'!B12)</f>
        <v>0</v>
      </c>
      <c r="C14" s="374">
        <f>SUM('8. Vehicle Profile Sheet'!H12)</f>
        <v>0</v>
      </c>
      <c r="D14" s="425">
        <f>SUM('8. Vehicle Profile Sheet'!E12)</f>
        <v>0</v>
      </c>
      <c r="E14" s="374">
        <f>SUM(F5-Table1[[#This Row],[Year]])</f>
        <v>2025</v>
      </c>
      <c r="F14" s="375">
        <f>SUM(Table1[[#This Row],[Mileage]]/E14)</f>
        <v>0</v>
      </c>
    </row>
    <row r="15" spans="1:10" ht="15.5" x14ac:dyDescent="0.35">
      <c r="A15" s="368">
        <v>9</v>
      </c>
      <c r="B15" s="374">
        <f>('8. Vehicle Profile Sheet'!B13)</f>
        <v>0</v>
      </c>
      <c r="C15" s="374">
        <f>SUM('8. Vehicle Profile Sheet'!H13)</f>
        <v>0</v>
      </c>
      <c r="D15" s="425">
        <f>SUM('8. Vehicle Profile Sheet'!E13)</f>
        <v>0</v>
      </c>
      <c r="E15" s="374">
        <f>SUM(F5-Table1[[#This Row],[Year]])</f>
        <v>2025</v>
      </c>
      <c r="F15" s="375">
        <f>SUM(Table1[[#This Row],[Mileage]]/E15)</f>
        <v>0</v>
      </c>
    </row>
    <row r="16" spans="1:10" ht="15.5" x14ac:dyDescent="0.35">
      <c r="A16" s="368">
        <v>10</v>
      </c>
      <c r="B16" s="374">
        <f>('8. Vehicle Profile Sheet'!B14)</f>
        <v>0</v>
      </c>
      <c r="C16" s="374">
        <f>SUM('8. Vehicle Profile Sheet'!H14)</f>
        <v>0</v>
      </c>
      <c r="D16" s="425">
        <f>SUM('8. Vehicle Profile Sheet'!E14)</f>
        <v>0</v>
      </c>
      <c r="E16" s="374">
        <f>SUM(F5-Table1[[#This Row],[Year]])</f>
        <v>2025</v>
      </c>
      <c r="F16" s="375">
        <f>SUM(Table1[[#This Row],[Mileage]]/E16)</f>
        <v>0</v>
      </c>
    </row>
    <row r="17" spans="1:6" ht="15.5" x14ac:dyDescent="0.35">
      <c r="A17" s="368">
        <v>11</v>
      </c>
      <c r="B17" s="374">
        <f>('8. Vehicle Profile Sheet'!B15)</f>
        <v>0</v>
      </c>
      <c r="C17" s="374">
        <f>SUM('8. Vehicle Profile Sheet'!H15)</f>
        <v>0</v>
      </c>
      <c r="D17" s="425">
        <f>SUM('8. Vehicle Profile Sheet'!E15)</f>
        <v>0</v>
      </c>
      <c r="E17" s="374">
        <f>SUM(F5-Table1[[#This Row],[Year]])</f>
        <v>2025</v>
      </c>
      <c r="F17" s="375">
        <f>SUM(Table1[[#This Row],[Mileage]]/E17)</f>
        <v>0</v>
      </c>
    </row>
    <row r="18" spans="1:6" ht="15.5" x14ac:dyDescent="0.35">
      <c r="A18" s="368">
        <v>12</v>
      </c>
      <c r="B18" s="374">
        <f>('8. Vehicle Profile Sheet'!B16)</f>
        <v>0</v>
      </c>
      <c r="C18" s="374">
        <f>SUM('8. Vehicle Profile Sheet'!H16)</f>
        <v>0</v>
      </c>
      <c r="D18" s="425">
        <f>SUM('8. Vehicle Profile Sheet'!E16)</f>
        <v>0</v>
      </c>
      <c r="E18" s="374">
        <f>SUM(F5-Table1[[#This Row],[Year]])</f>
        <v>2025</v>
      </c>
      <c r="F18" s="375">
        <f>SUM(Table1[[#This Row],[Mileage]]/E18)</f>
        <v>0</v>
      </c>
    </row>
    <row r="19" spans="1:6" ht="15.5" x14ac:dyDescent="0.35">
      <c r="A19" s="368">
        <v>13</v>
      </c>
      <c r="B19" s="374">
        <f>('8. Vehicle Profile Sheet'!B17)</f>
        <v>0</v>
      </c>
      <c r="C19" s="374">
        <f>SUM('8. Vehicle Profile Sheet'!H17)</f>
        <v>0</v>
      </c>
      <c r="D19" s="425">
        <f>SUM('8. Vehicle Profile Sheet'!E17)</f>
        <v>0</v>
      </c>
      <c r="E19" s="374">
        <f>SUM(F5-Table1[[#This Row],[Year]])</f>
        <v>2025</v>
      </c>
      <c r="F19" s="375">
        <f>SUM(Table1[[#This Row],[Mileage]]/E19)</f>
        <v>0</v>
      </c>
    </row>
    <row r="20" spans="1:6" ht="15.5" x14ac:dyDescent="0.35">
      <c r="A20" s="368">
        <v>14</v>
      </c>
      <c r="B20" s="374">
        <f>('8. Vehicle Profile Sheet'!B18)</f>
        <v>0</v>
      </c>
      <c r="C20" s="374">
        <f>SUM('8. Vehicle Profile Sheet'!H18)</f>
        <v>0</v>
      </c>
      <c r="D20" s="425">
        <f>SUM('8. Vehicle Profile Sheet'!E18)</f>
        <v>0</v>
      </c>
      <c r="E20" s="374">
        <f>SUM(F5-Table1[[#This Row],[Year]])</f>
        <v>2025</v>
      </c>
      <c r="F20" s="375">
        <f>SUM(Table1[[#This Row],[Mileage]]/E20)</f>
        <v>0</v>
      </c>
    </row>
    <row r="21" spans="1:6" ht="15.5" x14ac:dyDescent="0.35">
      <c r="A21" s="368">
        <v>15</v>
      </c>
      <c r="B21" s="374">
        <f>('8. Vehicle Profile Sheet'!B19)</f>
        <v>0</v>
      </c>
      <c r="C21" s="374">
        <f>SUM('8. Vehicle Profile Sheet'!H19)</f>
        <v>0</v>
      </c>
      <c r="D21" s="425">
        <f>SUM('8. Vehicle Profile Sheet'!E19)</f>
        <v>0</v>
      </c>
      <c r="E21" s="374">
        <f>SUM(F5-Table1[[#This Row],[Year]])</f>
        <v>2025</v>
      </c>
      <c r="F21" s="375">
        <f>SUM(Table1[[#This Row],[Mileage]]/E21)</f>
        <v>0</v>
      </c>
    </row>
    <row r="22" spans="1:6" ht="15.5" x14ac:dyDescent="0.35">
      <c r="A22" s="368">
        <v>16</v>
      </c>
      <c r="B22" s="374">
        <f>('8. Vehicle Profile Sheet'!B20)</f>
        <v>0</v>
      </c>
      <c r="C22" s="374">
        <f>SUM('8. Vehicle Profile Sheet'!H20)</f>
        <v>0</v>
      </c>
      <c r="D22" s="425">
        <f>SUM('8. Vehicle Profile Sheet'!E20)</f>
        <v>0</v>
      </c>
      <c r="E22" s="374">
        <f>SUM(F5-Table1[[#This Row],[Year]])</f>
        <v>2025</v>
      </c>
      <c r="F22" s="375">
        <f>SUM(Table1[[#This Row],[Mileage]]/E22)</f>
        <v>0</v>
      </c>
    </row>
    <row r="23" spans="1:6" ht="15.5" x14ac:dyDescent="0.35">
      <c r="A23" s="368">
        <v>17</v>
      </c>
      <c r="B23" s="374">
        <f>('8. Vehicle Profile Sheet'!B21)</f>
        <v>0</v>
      </c>
      <c r="C23" s="374">
        <f>SUM('8. Vehicle Profile Sheet'!H21)</f>
        <v>0</v>
      </c>
      <c r="D23" s="425">
        <f>SUM('8. Vehicle Profile Sheet'!E21)</f>
        <v>0</v>
      </c>
      <c r="E23" s="374">
        <f>SUM(F5-Table1[[#This Row],[Year]])</f>
        <v>2025</v>
      </c>
      <c r="F23" s="375">
        <f>SUM(Table1[[#This Row],[Mileage]]/E23)</f>
        <v>0</v>
      </c>
    </row>
    <row r="24" spans="1:6" ht="15.5" x14ac:dyDescent="0.35">
      <c r="A24" s="368">
        <v>18</v>
      </c>
      <c r="B24" s="374">
        <f>('8. Vehicle Profile Sheet'!B22)</f>
        <v>0</v>
      </c>
      <c r="C24" s="374">
        <f>SUM('8. Vehicle Profile Sheet'!H22)</f>
        <v>0</v>
      </c>
      <c r="D24" s="425">
        <f>SUM('8. Vehicle Profile Sheet'!E22)</f>
        <v>0</v>
      </c>
      <c r="E24" s="374">
        <f>SUM(F5-Table1[[#This Row],[Year]])</f>
        <v>2025</v>
      </c>
      <c r="F24" s="375">
        <f>SUM(Table1[[#This Row],[Mileage]]/E24)</f>
        <v>0</v>
      </c>
    </row>
    <row r="25" spans="1:6" ht="15.5" x14ac:dyDescent="0.35">
      <c r="A25" s="368">
        <v>19</v>
      </c>
      <c r="B25" s="374">
        <f>('8. Vehicle Profile Sheet'!B23)</f>
        <v>0</v>
      </c>
      <c r="C25" s="374">
        <f>SUM('8. Vehicle Profile Sheet'!H23)</f>
        <v>0</v>
      </c>
      <c r="D25" s="425">
        <f>SUM('8. Vehicle Profile Sheet'!E23)</f>
        <v>0</v>
      </c>
      <c r="E25" s="374">
        <f>SUM(F5-Table1[[#This Row],[Year]])</f>
        <v>2025</v>
      </c>
      <c r="F25" s="375">
        <f>SUM(Table1[[#This Row],[Mileage]]/E25)</f>
        <v>0</v>
      </c>
    </row>
    <row r="26" spans="1:6" ht="15.5" x14ac:dyDescent="0.35">
      <c r="A26" s="368">
        <v>20</v>
      </c>
      <c r="B26" s="374">
        <f>('8. Vehicle Profile Sheet'!B24)</f>
        <v>0</v>
      </c>
      <c r="C26" s="374">
        <f>SUM('8. Vehicle Profile Sheet'!H24)</f>
        <v>0</v>
      </c>
      <c r="D26" s="425">
        <f>SUM('8. Vehicle Profile Sheet'!E24)</f>
        <v>0</v>
      </c>
      <c r="E26" s="374">
        <f>SUM(F5-Table1[[#This Row],[Year]])</f>
        <v>2025</v>
      </c>
      <c r="F26" s="375">
        <f>SUM(Table1[[#This Row],[Mileage]]/E26)</f>
        <v>0</v>
      </c>
    </row>
    <row r="27" spans="1:6" ht="15.5" x14ac:dyDescent="0.35">
      <c r="A27" s="368">
        <v>21</v>
      </c>
      <c r="B27" s="374">
        <f>('8. Vehicle Profile Sheet'!B25)</f>
        <v>0</v>
      </c>
      <c r="C27" s="374">
        <f>SUM('8. Vehicle Profile Sheet'!H25)</f>
        <v>0</v>
      </c>
      <c r="D27" s="425">
        <f>SUM('8. Vehicle Profile Sheet'!E25)</f>
        <v>0</v>
      </c>
      <c r="E27" s="374">
        <f>SUM(F5-Table1[[#This Row],[Year]])</f>
        <v>2025</v>
      </c>
      <c r="F27" s="375">
        <f>SUM(Table1[[#This Row],[Mileage]]/E27)</f>
        <v>0</v>
      </c>
    </row>
    <row r="28" spans="1:6" ht="15.5" x14ac:dyDescent="0.35">
      <c r="A28" s="368">
        <v>22</v>
      </c>
      <c r="B28" s="374">
        <f>('8. Vehicle Profile Sheet'!B26)</f>
        <v>0</v>
      </c>
      <c r="C28" s="374">
        <f>SUM('8. Vehicle Profile Sheet'!H26)</f>
        <v>0</v>
      </c>
      <c r="D28" s="425">
        <f>SUM('8. Vehicle Profile Sheet'!E26)</f>
        <v>0</v>
      </c>
      <c r="E28" s="374">
        <f>SUM(F5-Table1[[#This Row],[Year]])</f>
        <v>2025</v>
      </c>
      <c r="F28" s="375">
        <f>SUM(Table1[[#This Row],[Mileage]]/E28)</f>
        <v>0</v>
      </c>
    </row>
    <row r="29" spans="1:6" ht="15.5" x14ac:dyDescent="0.35">
      <c r="A29" s="368">
        <v>23</v>
      </c>
      <c r="B29" s="374">
        <f>('8. Vehicle Profile Sheet'!B27)</f>
        <v>0</v>
      </c>
      <c r="C29" s="374">
        <f>SUM('8. Vehicle Profile Sheet'!H27)</f>
        <v>0</v>
      </c>
      <c r="D29" s="425">
        <f>SUM('8. Vehicle Profile Sheet'!E27)</f>
        <v>0</v>
      </c>
      <c r="E29" s="374">
        <f>SUM(F5-Table1[[#This Row],[Year]])</f>
        <v>2025</v>
      </c>
      <c r="F29" s="375">
        <f>SUM(Table1[[#This Row],[Mileage]]/E29)</f>
        <v>0</v>
      </c>
    </row>
    <row r="30" spans="1:6" ht="15.5" x14ac:dyDescent="0.35">
      <c r="A30" s="368">
        <v>24</v>
      </c>
      <c r="B30" s="374">
        <f>('8. Vehicle Profile Sheet'!B28)</f>
        <v>0</v>
      </c>
      <c r="C30" s="374">
        <f>SUM('8. Vehicle Profile Sheet'!H28)</f>
        <v>0</v>
      </c>
      <c r="D30" s="425">
        <f>SUM('8. Vehicle Profile Sheet'!E28)</f>
        <v>0</v>
      </c>
      <c r="E30" s="374">
        <f>SUM(F5-Table1[[#This Row],[Year]])</f>
        <v>2025</v>
      </c>
      <c r="F30" s="375">
        <f>SUM(Table1[[#This Row],[Mileage]]/E30)</f>
        <v>0</v>
      </c>
    </row>
    <row r="31" spans="1:6" ht="15.5" x14ac:dyDescent="0.35">
      <c r="A31" s="368">
        <v>25</v>
      </c>
      <c r="B31" s="374">
        <f>('8. Vehicle Profile Sheet'!B29)</f>
        <v>0</v>
      </c>
      <c r="C31" s="374">
        <f>SUM('8. Vehicle Profile Sheet'!H29)</f>
        <v>0</v>
      </c>
      <c r="D31" s="425">
        <f>SUM('8. Vehicle Profile Sheet'!E29)</f>
        <v>0</v>
      </c>
      <c r="E31" s="374">
        <f>SUM(F5-Table1[[#This Row],[Year]])</f>
        <v>2025</v>
      </c>
      <c r="F31" s="375">
        <f>SUM(Table1[[#This Row],[Mileage]]/E31)</f>
        <v>0</v>
      </c>
    </row>
    <row r="32" spans="1:6" ht="15.5" x14ac:dyDescent="0.35">
      <c r="A32" s="368">
        <v>26</v>
      </c>
      <c r="B32" s="374">
        <f>('8. Vehicle Profile Sheet'!B30)</f>
        <v>0</v>
      </c>
      <c r="C32" s="374">
        <f>SUM('8. Vehicle Profile Sheet'!H30)</f>
        <v>0</v>
      </c>
      <c r="D32" s="425">
        <f>SUM('8. Vehicle Profile Sheet'!E30)</f>
        <v>0</v>
      </c>
      <c r="E32" s="374">
        <f>SUM(F5-Table1[[#This Row],[Year]])</f>
        <v>2025</v>
      </c>
      <c r="F32" s="375">
        <f>SUM(Table1[[#This Row],[Mileage]]/E32)</f>
        <v>0</v>
      </c>
    </row>
    <row r="33" spans="1:6" ht="15.5" x14ac:dyDescent="0.35">
      <c r="A33" s="368">
        <v>27</v>
      </c>
      <c r="B33" s="374">
        <f>('8. Vehicle Profile Sheet'!B31)</f>
        <v>0</v>
      </c>
      <c r="C33" s="374">
        <f>SUM('8. Vehicle Profile Sheet'!H31)</f>
        <v>0</v>
      </c>
      <c r="D33" s="425">
        <f>SUM('8. Vehicle Profile Sheet'!E31)</f>
        <v>0</v>
      </c>
      <c r="E33" s="374">
        <f>SUM(F5-Table1[[#This Row],[Year]])</f>
        <v>2025</v>
      </c>
      <c r="F33" s="375">
        <f>SUM(Table1[[#This Row],[Mileage]]/E33)</f>
        <v>0</v>
      </c>
    </row>
    <row r="34" spans="1:6" ht="15.5" x14ac:dyDescent="0.35">
      <c r="A34" s="368">
        <v>28</v>
      </c>
      <c r="B34" s="374">
        <f>('8. Vehicle Profile Sheet'!B32)</f>
        <v>0</v>
      </c>
      <c r="C34" s="374">
        <f>SUM('8. Vehicle Profile Sheet'!H32)</f>
        <v>0</v>
      </c>
      <c r="D34" s="425">
        <f>SUM('8. Vehicle Profile Sheet'!E32)</f>
        <v>0</v>
      </c>
      <c r="E34" s="374">
        <f>SUM(F5-Table1[[#This Row],[Year]])</f>
        <v>2025</v>
      </c>
      <c r="F34" s="375">
        <f>SUM(Table1[[#This Row],[Mileage]]/E34)</f>
        <v>0</v>
      </c>
    </row>
    <row r="35" spans="1:6" ht="15.5" x14ac:dyDescent="0.35">
      <c r="A35" s="368">
        <v>29</v>
      </c>
      <c r="B35" s="374">
        <f>('8. Vehicle Profile Sheet'!B33)</f>
        <v>0</v>
      </c>
      <c r="C35" s="374">
        <f>SUM('8. Vehicle Profile Sheet'!H33)</f>
        <v>0</v>
      </c>
      <c r="D35" s="425">
        <f>SUM('8. Vehicle Profile Sheet'!E33)</f>
        <v>0</v>
      </c>
      <c r="E35" s="374">
        <f>SUM(F5-Table1[[#This Row],[Year]])</f>
        <v>2025</v>
      </c>
      <c r="F35" s="375">
        <f>SUM(Table1[[#This Row],[Mileage]]/E35)</f>
        <v>0</v>
      </c>
    </row>
    <row r="36" spans="1:6" ht="15.5" x14ac:dyDescent="0.35">
      <c r="A36" s="368">
        <v>30</v>
      </c>
      <c r="B36" s="374">
        <f>('8. Vehicle Profile Sheet'!B34)</f>
        <v>0</v>
      </c>
      <c r="C36" s="374">
        <f>SUM('8. Vehicle Profile Sheet'!H34)</f>
        <v>0</v>
      </c>
      <c r="D36" s="425">
        <f>SUM('8. Vehicle Profile Sheet'!E34)</f>
        <v>0</v>
      </c>
      <c r="E36" s="374">
        <f>SUM(F5-Table1[[#This Row],[Year]])</f>
        <v>2025</v>
      </c>
      <c r="F36" s="375">
        <f>SUM(Table1[[#This Row],[Mileage]]/E36)</f>
        <v>0</v>
      </c>
    </row>
    <row r="37" spans="1:6" ht="15.5" x14ac:dyDescent="0.35">
      <c r="A37" s="368">
        <v>31</v>
      </c>
      <c r="B37" s="374">
        <f>('8. Vehicle Profile Sheet'!B35)</f>
        <v>0</v>
      </c>
      <c r="C37" s="374">
        <f>SUM('8. Vehicle Profile Sheet'!H35)</f>
        <v>0</v>
      </c>
      <c r="D37" s="425">
        <f>SUM('8. Vehicle Profile Sheet'!E35)</f>
        <v>0</v>
      </c>
      <c r="E37" s="374">
        <f>SUM(F5-Table1[[#This Row],[Year]])</f>
        <v>2025</v>
      </c>
      <c r="F37" s="375">
        <f>SUM(Table1[[#This Row],[Mileage]]/E37)</f>
        <v>0</v>
      </c>
    </row>
    <row r="38" spans="1:6" ht="15.5" x14ac:dyDescent="0.35">
      <c r="A38" s="368">
        <v>32</v>
      </c>
      <c r="B38" s="374">
        <f>('8. Vehicle Profile Sheet'!B36)</f>
        <v>0</v>
      </c>
      <c r="C38" s="374">
        <f>SUM('8. Vehicle Profile Sheet'!H36)</f>
        <v>0</v>
      </c>
      <c r="D38" s="425">
        <f>SUM('8. Vehicle Profile Sheet'!E36)</f>
        <v>0</v>
      </c>
      <c r="E38" s="374">
        <f>SUM(F5-Table1[[#This Row],[Year]])</f>
        <v>2025</v>
      </c>
      <c r="F38" s="375">
        <f>SUM(Table1[[#This Row],[Mileage]]/E38)</f>
        <v>0</v>
      </c>
    </row>
    <row r="39" spans="1:6" ht="15.5" x14ac:dyDescent="0.35">
      <c r="A39" s="368">
        <v>33</v>
      </c>
      <c r="B39" s="374">
        <f>('8. Vehicle Profile Sheet'!B37)</f>
        <v>0</v>
      </c>
      <c r="C39" s="374">
        <f>SUM('8. Vehicle Profile Sheet'!H37)</f>
        <v>0</v>
      </c>
      <c r="D39" s="425">
        <f>SUM('8. Vehicle Profile Sheet'!E37)</f>
        <v>0</v>
      </c>
      <c r="E39" s="374">
        <f>SUM(F5-Table1[[#This Row],[Year]])</f>
        <v>2025</v>
      </c>
      <c r="F39" s="375">
        <f>SUM(Table1[[#This Row],[Mileage]]/E39)</f>
        <v>0</v>
      </c>
    </row>
    <row r="40" spans="1:6" ht="15.5" x14ac:dyDescent="0.35">
      <c r="A40" s="368">
        <v>34</v>
      </c>
      <c r="B40" s="374">
        <f>('8. Vehicle Profile Sheet'!B38)</f>
        <v>0</v>
      </c>
      <c r="C40" s="374">
        <f>SUM('8. Vehicle Profile Sheet'!H38)</f>
        <v>0</v>
      </c>
      <c r="D40" s="425">
        <f>SUM('8. Vehicle Profile Sheet'!E38)</f>
        <v>0</v>
      </c>
      <c r="E40" s="374">
        <f>SUM(F5-Table1[[#This Row],[Year]])</f>
        <v>2025</v>
      </c>
      <c r="F40" s="375">
        <f>SUM(Table1[[#This Row],[Mileage]]/E40)</f>
        <v>0</v>
      </c>
    </row>
    <row r="41" spans="1:6" ht="15.5" x14ac:dyDescent="0.35">
      <c r="A41" s="368">
        <v>35</v>
      </c>
      <c r="B41" s="374">
        <f>('8. Vehicle Profile Sheet'!B39)</f>
        <v>0</v>
      </c>
      <c r="C41" s="374">
        <f>SUM('8. Vehicle Profile Sheet'!H39)</f>
        <v>0</v>
      </c>
      <c r="D41" s="425">
        <f>SUM('8. Vehicle Profile Sheet'!E39)</f>
        <v>0</v>
      </c>
      <c r="E41" s="374">
        <f>SUM(F5-Table1[[#This Row],[Year]])</f>
        <v>2025</v>
      </c>
      <c r="F41" s="375">
        <f>SUM(Table1[[#This Row],[Mileage]]/E41)</f>
        <v>0</v>
      </c>
    </row>
    <row r="42" spans="1:6" ht="15.5" x14ac:dyDescent="0.35">
      <c r="A42" s="368">
        <v>36</v>
      </c>
      <c r="B42" s="374">
        <f>('8. Vehicle Profile Sheet'!B40)</f>
        <v>0</v>
      </c>
      <c r="C42" s="374">
        <f>SUM('8. Vehicle Profile Sheet'!H40)</f>
        <v>0</v>
      </c>
      <c r="D42" s="425">
        <f>SUM('8. Vehicle Profile Sheet'!E40)</f>
        <v>0</v>
      </c>
      <c r="E42" s="374">
        <f>SUM(F5-Table1[[#This Row],[Year]])</f>
        <v>2025</v>
      </c>
      <c r="F42" s="375">
        <f>SUM(Table1[[#This Row],[Mileage]]/E42)</f>
        <v>0</v>
      </c>
    </row>
    <row r="43" spans="1:6" ht="15.5" x14ac:dyDescent="0.35">
      <c r="A43" s="368">
        <v>37</v>
      </c>
      <c r="B43" s="374">
        <f>('8. Vehicle Profile Sheet'!B41)</f>
        <v>0</v>
      </c>
      <c r="C43" s="374">
        <f>SUM('8. Vehicle Profile Sheet'!H41)</f>
        <v>0</v>
      </c>
      <c r="D43" s="425">
        <f>SUM('8. Vehicle Profile Sheet'!E41)</f>
        <v>0</v>
      </c>
      <c r="E43" s="374">
        <f>SUM(F5-Table1[[#This Row],[Year]])</f>
        <v>2025</v>
      </c>
      <c r="F43" s="375">
        <f>SUM(Table1[[#This Row],[Mileage]]/E43)</f>
        <v>0</v>
      </c>
    </row>
    <row r="44" spans="1:6" ht="15.5" x14ac:dyDescent="0.35">
      <c r="A44" s="368">
        <v>38</v>
      </c>
      <c r="B44" s="374">
        <f>('8. Vehicle Profile Sheet'!B42)</f>
        <v>0</v>
      </c>
      <c r="C44" s="374">
        <f>SUM('8. Vehicle Profile Sheet'!H42)</f>
        <v>0</v>
      </c>
      <c r="D44" s="425">
        <f>SUM('8. Vehicle Profile Sheet'!E42)</f>
        <v>0</v>
      </c>
      <c r="E44" s="374">
        <f>SUM(F5-Table1[[#This Row],[Year]])</f>
        <v>2025</v>
      </c>
      <c r="F44" s="375">
        <f>SUM(Table1[[#This Row],[Mileage]]/E44)</f>
        <v>0</v>
      </c>
    </row>
    <row r="45" spans="1:6" ht="15.5" x14ac:dyDescent="0.35">
      <c r="A45" s="368">
        <v>39</v>
      </c>
      <c r="B45" s="374">
        <f>('8. Vehicle Profile Sheet'!B43)</f>
        <v>0</v>
      </c>
      <c r="C45" s="374">
        <f>SUM('8. Vehicle Profile Sheet'!H43)</f>
        <v>0</v>
      </c>
      <c r="D45" s="425">
        <f>SUM('8. Vehicle Profile Sheet'!E43)</f>
        <v>0</v>
      </c>
      <c r="E45" s="374">
        <f>SUM(F5-Table1[[#This Row],[Year]])</f>
        <v>2025</v>
      </c>
      <c r="F45" s="375">
        <f>SUM(Table1[[#This Row],[Mileage]]/E45)</f>
        <v>0</v>
      </c>
    </row>
    <row r="46" spans="1:6" ht="15.5" x14ac:dyDescent="0.35">
      <c r="A46" s="368">
        <v>40</v>
      </c>
      <c r="B46" s="374">
        <f>('8. Vehicle Profile Sheet'!B44)</f>
        <v>0</v>
      </c>
      <c r="C46" s="374">
        <f>SUM('8. Vehicle Profile Sheet'!H44)</f>
        <v>0</v>
      </c>
      <c r="D46" s="425">
        <f>SUM('8. Vehicle Profile Sheet'!E44)</f>
        <v>0</v>
      </c>
      <c r="E46" s="374">
        <f>SUM(F5-Table1[[#This Row],[Year]])</f>
        <v>2025</v>
      </c>
      <c r="F46" s="375">
        <f>SUM(Table1[[#This Row],[Mileage]]/E46)</f>
        <v>0</v>
      </c>
    </row>
    <row r="47" spans="1:6" ht="15.5" x14ac:dyDescent="0.35">
      <c r="A47" s="368">
        <v>41</v>
      </c>
      <c r="B47" s="374">
        <f>('8. Vehicle Profile Sheet'!B45)</f>
        <v>0</v>
      </c>
      <c r="C47" s="374">
        <f>SUM('8. Vehicle Profile Sheet'!H45)</f>
        <v>0</v>
      </c>
      <c r="D47" s="425">
        <f>SUM('8. Vehicle Profile Sheet'!E45)</f>
        <v>0</v>
      </c>
      <c r="E47" s="374">
        <f>SUM(F5-Table1[[#This Row],[Year]])</f>
        <v>2025</v>
      </c>
      <c r="F47" s="375">
        <f>SUM(Table1[[#This Row],[Mileage]]/E47)</f>
        <v>0</v>
      </c>
    </row>
    <row r="48" spans="1:6" ht="15.5" x14ac:dyDescent="0.35">
      <c r="A48" s="368">
        <v>42</v>
      </c>
      <c r="B48" s="374">
        <f>('8. Vehicle Profile Sheet'!B46)</f>
        <v>0</v>
      </c>
      <c r="C48" s="374">
        <f>SUM('8. Vehicle Profile Sheet'!H46)</f>
        <v>0</v>
      </c>
      <c r="D48" s="425">
        <f>SUM('8. Vehicle Profile Sheet'!E46)</f>
        <v>0</v>
      </c>
      <c r="E48" s="374">
        <f>SUM(F5-Table1[[#This Row],[Year]])</f>
        <v>2025</v>
      </c>
      <c r="F48" s="375">
        <f>SUM(Table1[[#This Row],[Mileage]]/E48)</f>
        <v>0</v>
      </c>
    </row>
    <row r="49" spans="1:6" ht="15.5" x14ac:dyDescent="0.35">
      <c r="A49" s="368">
        <v>43</v>
      </c>
      <c r="B49" s="374">
        <f>('8. Vehicle Profile Sheet'!B47)</f>
        <v>0</v>
      </c>
      <c r="C49" s="374">
        <f>SUM('8. Vehicle Profile Sheet'!H47)</f>
        <v>0</v>
      </c>
      <c r="D49" s="425">
        <f>SUM('8. Vehicle Profile Sheet'!E47)</f>
        <v>0</v>
      </c>
      <c r="E49" s="374">
        <f>SUM(F5-Table1[[#This Row],[Year]])</f>
        <v>2025</v>
      </c>
      <c r="F49" s="375">
        <f>SUM(Table1[[#This Row],[Mileage]]/E49)</f>
        <v>0</v>
      </c>
    </row>
    <row r="50" spans="1:6" ht="15.5" x14ac:dyDescent="0.35">
      <c r="A50" s="368">
        <v>44</v>
      </c>
      <c r="B50" s="374">
        <f>('8. Vehicle Profile Sheet'!B48)</f>
        <v>0</v>
      </c>
      <c r="C50" s="374">
        <f>SUM('8. Vehicle Profile Sheet'!H48)</f>
        <v>0</v>
      </c>
      <c r="D50" s="425">
        <f>SUM('8. Vehicle Profile Sheet'!E48)</f>
        <v>0</v>
      </c>
      <c r="E50" s="374">
        <f>SUM(F5-Table1[[#This Row],[Year]])</f>
        <v>2025</v>
      </c>
      <c r="F50" s="375">
        <f>SUM(Table1[[#This Row],[Mileage]]/E50)</f>
        <v>0</v>
      </c>
    </row>
    <row r="51" spans="1:6" ht="15.5" x14ac:dyDescent="0.35">
      <c r="A51" s="368">
        <v>45</v>
      </c>
      <c r="B51" s="374">
        <f>('8. Vehicle Profile Sheet'!B49)</f>
        <v>0</v>
      </c>
      <c r="C51" s="374">
        <f>SUM('8. Vehicle Profile Sheet'!H49)</f>
        <v>0</v>
      </c>
      <c r="D51" s="425">
        <f>SUM('8. Vehicle Profile Sheet'!E49)</f>
        <v>0</v>
      </c>
      <c r="E51" s="374">
        <f>SUM(F5-Table1[[#This Row],[Year]])</f>
        <v>2025</v>
      </c>
      <c r="F51" s="375">
        <f>SUM(Table1[[#This Row],[Mileage]]/E51)</f>
        <v>0</v>
      </c>
    </row>
    <row r="52" spans="1:6" ht="15.5" x14ac:dyDescent="0.35">
      <c r="A52" s="368">
        <v>46</v>
      </c>
      <c r="B52" s="374">
        <f>('8. Vehicle Profile Sheet'!B50)</f>
        <v>0</v>
      </c>
      <c r="C52" s="374">
        <f>SUM('8. Vehicle Profile Sheet'!H50)</f>
        <v>0</v>
      </c>
      <c r="D52" s="425">
        <f>SUM('8. Vehicle Profile Sheet'!E50)</f>
        <v>0</v>
      </c>
      <c r="E52" s="374">
        <f>SUM(F5-Table1[[#This Row],[Year]])</f>
        <v>2025</v>
      </c>
      <c r="F52" s="375">
        <f>SUM(Table1[[#This Row],[Mileage]]/E52)</f>
        <v>0</v>
      </c>
    </row>
    <row r="53" spans="1:6" ht="15.5" x14ac:dyDescent="0.35">
      <c r="A53" s="368">
        <v>47</v>
      </c>
      <c r="B53" s="374">
        <f>('8. Vehicle Profile Sheet'!B51)</f>
        <v>0</v>
      </c>
      <c r="C53" s="374">
        <f>SUM('8. Vehicle Profile Sheet'!H51)</f>
        <v>0</v>
      </c>
      <c r="D53" s="425">
        <f>SUM('8. Vehicle Profile Sheet'!E51)</f>
        <v>0</v>
      </c>
      <c r="E53" s="374">
        <f>SUM(F5-Table1[[#This Row],[Year]])</f>
        <v>2025</v>
      </c>
      <c r="F53" s="375">
        <f>SUM(Table1[[#This Row],[Mileage]]/E53)</f>
        <v>0</v>
      </c>
    </row>
    <row r="54" spans="1:6" ht="15.5" x14ac:dyDescent="0.35">
      <c r="A54" s="368">
        <v>48</v>
      </c>
      <c r="B54" s="374">
        <f>('8. Vehicle Profile Sheet'!B52)</f>
        <v>0</v>
      </c>
      <c r="C54" s="374">
        <f>SUM('8. Vehicle Profile Sheet'!H52)</f>
        <v>0</v>
      </c>
      <c r="D54" s="425">
        <f>SUM('8. Vehicle Profile Sheet'!E52)</f>
        <v>0</v>
      </c>
      <c r="E54" s="374">
        <f>SUM(F5-Table1[[#This Row],[Year]])</f>
        <v>2025</v>
      </c>
      <c r="F54" s="375">
        <f>SUM(Table1[[#This Row],[Mileage]]/E54)</f>
        <v>0</v>
      </c>
    </row>
    <row r="55" spans="1:6" ht="15.5" x14ac:dyDescent="0.35">
      <c r="A55" s="368">
        <v>49</v>
      </c>
      <c r="B55" s="374">
        <f>('8. Vehicle Profile Sheet'!B53)</f>
        <v>0</v>
      </c>
      <c r="C55" s="374">
        <f>SUM('8. Vehicle Profile Sheet'!H53)</f>
        <v>0</v>
      </c>
      <c r="D55" s="425">
        <f>SUM('8. Vehicle Profile Sheet'!E53)</f>
        <v>0</v>
      </c>
      <c r="E55" s="374">
        <f>SUM(F5-Table1[[#This Row],[Year]])</f>
        <v>2025</v>
      </c>
      <c r="F55" s="375">
        <f>SUM(Table1[[#This Row],[Mileage]]/E55)</f>
        <v>0</v>
      </c>
    </row>
    <row r="56" spans="1:6" ht="15.5" x14ac:dyDescent="0.35">
      <c r="A56" s="376">
        <v>50</v>
      </c>
      <c r="B56" s="377">
        <f>('8. Vehicle Profile Sheet'!B54)</f>
        <v>0</v>
      </c>
      <c r="C56" s="377">
        <f>SUM('8. Vehicle Profile Sheet'!H54)</f>
        <v>0</v>
      </c>
      <c r="D56" s="426">
        <f>SUM('8. Vehicle Profile Sheet'!E54)</f>
        <v>0</v>
      </c>
      <c r="E56" s="377">
        <f>SUM(F5-Table1[[#This Row],[Year]])</f>
        <v>2025</v>
      </c>
      <c r="F56" s="378">
        <f>SUM(Table1[[#This Row],[Mileage]]/E56)</f>
        <v>0</v>
      </c>
    </row>
  </sheetData>
  <mergeCells count="1">
    <mergeCell ref="B4:D4"/>
  </mergeCells>
  <printOptions horizontalCentered="1"/>
  <pageMargins left="0.7" right="0.7" top="0.75" bottom="0.75" header="0.3" footer="0.3"/>
  <pageSetup fitToHeight="0" orientation="portrait" horizontalDpi="1200" verticalDpi="120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7B158-A91B-4433-A5F7-3CB8BA75CF68}">
  <sheetPr>
    <tabColor theme="4"/>
    <pageSetUpPr fitToPage="1"/>
  </sheetPr>
  <dimension ref="A1:L81"/>
  <sheetViews>
    <sheetView zoomScaleNormal="100" zoomScaleSheetLayoutView="128" workbookViewId="0">
      <selection activeCell="J4" sqref="J4"/>
    </sheetView>
  </sheetViews>
  <sheetFormatPr defaultColWidth="8.90625" defaultRowHeight="12.5" x14ac:dyDescent="0.25"/>
  <cols>
    <col min="1" max="1" width="9.6328125" style="105" customWidth="1"/>
    <col min="2" max="2" width="10.36328125" style="105" customWidth="1"/>
    <col min="3" max="3" width="25.54296875" style="105" customWidth="1"/>
    <col min="4" max="4" width="15.36328125" style="105" customWidth="1"/>
    <col min="5" max="5" width="13.36328125" style="105" bestFit="1" customWidth="1"/>
    <col min="6" max="6" width="12.54296875" style="105" customWidth="1"/>
    <col min="7" max="7" width="11.6328125" style="105" customWidth="1"/>
    <col min="8" max="8" width="14.54296875" style="105" customWidth="1"/>
    <col min="9" max="9" width="8.90625" style="105"/>
    <col min="10" max="10" width="13.453125" style="105" customWidth="1"/>
    <col min="11" max="16384" width="8.90625" style="105"/>
  </cols>
  <sheetData>
    <row r="1" spans="1:12" ht="21" x14ac:dyDescent="0.5">
      <c r="A1" s="525" t="s">
        <v>363</v>
      </c>
      <c r="B1" s="525"/>
      <c r="C1" s="525"/>
      <c r="D1" s="525"/>
      <c r="E1" s="525"/>
      <c r="F1" s="525"/>
      <c r="G1" s="525"/>
      <c r="H1" s="525"/>
      <c r="I1" s="525"/>
      <c r="J1" s="525"/>
    </row>
    <row r="2" spans="1:12" ht="27.65" customHeight="1" x14ac:dyDescent="0.3">
      <c r="A2" s="526" t="s">
        <v>600</v>
      </c>
      <c r="B2" s="526"/>
      <c r="C2" s="526"/>
      <c r="D2" s="526"/>
      <c r="E2" s="526"/>
      <c r="F2" s="526"/>
      <c r="G2" s="526"/>
      <c r="H2" s="526"/>
      <c r="I2" s="526"/>
      <c r="J2" s="526"/>
    </row>
    <row r="3" spans="1:12" ht="8" customHeight="1" x14ac:dyDescent="0.35">
      <c r="D3" s="111"/>
      <c r="E3" s="111"/>
      <c r="F3" s="111"/>
      <c r="G3" s="111"/>
      <c r="H3" s="111"/>
    </row>
    <row r="4" spans="1:12" ht="18.5" x14ac:dyDescent="0.45">
      <c r="A4" s="112"/>
      <c r="B4" s="104" t="s">
        <v>61</v>
      </c>
      <c r="C4" s="469" t="str">
        <f>('1. Applicant Info'!D4)</f>
        <v>List Applicant Name</v>
      </c>
      <c r="D4" s="469"/>
      <c r="E4" s="469"/>
      <c r="F4" s="111"/>
      <c r="G4" s="282" t="s">
        <v>213</v>
      </c>
      <c r="H4" s="419">
        <f>SUM('1. Applicant Info'!E2)</f>
        <v>2026</v>
      </c>
    </row>
    <row r="5" spans="1:12" ht="14.5" x14ac:dyDescent="0.35">
      <c r="C5" s="111"/>
      <c r="D5" s="111"/>
      <c r="E5" s="111"/>
      <c r="F5" s="111"/>
      <c r="G5" s="111"/>
      <c r="H5" s="111"/>
    </row>
    <row r="6" spans="1:12" ht="31.25" customHeight="1" x14ac:dyDescent="0.35">
      <c r="A6" s="343" t="s">
        <v>152</v>
      </c>
      <c r="B6" s="343" t="s">
        <v>153</v>
      </c>
      <c r="C6" s="343" t="s">
        <v>177</v>
      </c>
      <c r="D6" s="343" t="s">
        <v>154</v>
      </c>
      <c r="E6" s="344" t="s">
        <v>23</v>
      </c>
      <c r="F6" s="343" t="s">
        <v>122</v>
      </c>
      <c r="G6" s="343" t="s">
        <v>155</v>
      </c>
      <c r="H6" s="345" t="s">
        <v>156</v>
      </c>
      <c r="I6" s="346" t="s">
        <v>182</v>
      </c>
      <c r="J6" s="346" t="s">
        <v>183</v>
      </c>
    </row>
    <row r="7" spans="1:12" ht="15.5" x14ac:dyDescent="0.35">
      <c r="A7" s="113">
        <v>1</v>
      </c>
      <c r="B7" s="113">
        <f>SUM('8. Vehicle Profile Sheet'!H5)</f>
        <v>0</v>
      </c>
      <c r="C7" s="113">
        <f>('8. Vehicle Profile Sheet'!B5)</f>
        <v>0</v>
      </c>
      <c r="D7" s="127">
        <f>SUM('7. Vehicle Inventory Form'!G6)</f>
        <v>0</v>
      </c>
      <c r="E7" s="129">
        <f>SUM('8. Vehicle Profile Sheet'!E5)</f>
        <v>0</v>
      </c>
      <c r="F7" s="113">
        <f>SUM('8. Vehicle Profile Sheet'!F5)</f>
        <v>0</v>
      </c>
      <c r="G7" s="113">
        <f>SUM('7. Vehicle Inventory Form'!M6)</f>
        <v>5</v>
      </c>
      <c r="H7" s="128">
        <f t="shared" ref="H7:H25" si="0">SUM(D7/G7)</f>
        <v>0</v>
      </c>
      <c r="I7" s="135">
        <f>SUM(H4-B7)</f>
        <v>2026</v>
      </c>
      <c r="J7" s="136">
        <f>IF(I7&gt;G7,0,H7)</f>
        <v>0</v>
      </c>
      <c r="L7" s="268" t="s">
        <v>347</v>
      </c>
    </row>
    <row r="8" spans="1:12" ht="15.5" x14ac:dyDescent="0.35">
      <c r="A8" s="113">
        <v>2</v>
      </c>
      <c r="B8" s="113">
        <f>SUM('8. Vehicle Profile Sheet'!H6)</f>
        <v>0</v>
      </c>
      <c r="C8" s="113">
        <f>('8. Vehicle Profile Sheet'!B6)</f>
        <v>0</v>
      </c>
      <c r="D8" s="127">
        <f>SUM('7. Vehicle Inventory Form'!G7)</f>
        <v>0</v>
      </c>
      <c r="E8" s="129">
        <f>SUM('8. Vehicle Profile Sheet'!E6)</f>
        <v>0</v>
      </c>
      <c r="F8" s="113">
        <f>SUM('8. Vehicle Profile Sheet'!F6)</f>
        <v>0</v>
      </c>
      <c r="G8" s="113">
        <f>SUM('7. Vehicle Inventory Form'!M7)</f>
        <v>5</v>
      </c>
      <c r="H8" s="128">
        <f t="shared" si="0"/>
        <v>0</v>
      </c>
      <c r="I8" s="135">
        <f>SUM(H4-B8)</f>
        <v>2026</v>
      </c>
      <c r="J8" s="136">
        <f>IF(I8&gt;G8,0,H8)</f>
        <v>0</v>
      </c>
      <c r="L8" s="268" t="s">
        <v>601</v>
      </c>
    </row>
    <row r="9" spans="1:12" ht="15.5" x14ac:dyDescent="0.35">
      <c r="A9" s="113">
        <v>3</v>
      </c>
      <c r="B9" s="113">
        <f>SUM('8. Vehicle Profile Sheet'!H7)</f>
        <v>0</v>
      </c>
      <c r="C9" s="113">
        <f>('8. Vehicle Profile Sheet'!B7)</f>
        <v>0</v>
      </c>
      <c r="D9" s="127">
        <f>SUM('7. Vehicle Inventory Form'!G8)</f>
        <v>0</v>
      </c>
      <c r="E9" s="129">
        <f>SUM('8. Vehicle Profile Sheet'!E7)</f>
        <v>0</v>
      </c>
      <c r="F9" s="113">
        <f>SUM('8. Vehicle Profile Sheet'!F7)</f>
        <v>0</v>
      </c>
      <c r="G9" s="113">
        <f>SUM('7. Vehicle Inventory Form'!M8)</f>
        <v>5</v>
      </c>
      <c r="H9" s="128">
        <f t="shared" si="0"/>
        <v>0</v>
      </c>
      <c r="I9" s="135">
        <f>SUM(H4-B9)</f>
        <v>2026</v>
      </c>
      <c r="J9" s="136">
        <f t="shared" ref="J9:J56" si="1">IF(I9&gt;G9,0,H9)</f>
        <v>0</v>
      </c>
    </row>
    <row r="10" spans="1:12" ht="15.5" x14ac:dyDescent="0.35">
      <c r="A10" s="113">
        <v>4</v>
      </c>
      <c r="B10" s="113">
        <f>SUM('8. Vehicle Profile Sheet'!H8)</f>
        <v>0</v>
      </c>
      <c r="C10" s="113">
        <f>('8. Vehicle Profile Sheet'!B8)</f>
        <v>0</v>
      </c>
      <c r="D10" s="127">
        <f>SUM('7. Vehicle Inventory Form'!G9)</f>
        <v>0</v>
      </c>
      <c r="E10" s="129">
        <f>SUM('8. Vehicle Profile Sheet'!E8)</f>
        <v>0</v>
      </c>
      <c r="F10" s="113">
        <f>SUM('8. Vehicle Profile Sheet'!F8)</f>
        <v>0</v>
      </c>
      <c r="G10" s="113">
        <f>SUM('7. Vehicle Inventory Form'!M9)</f>
        <v>5</v>
      </c>
      <c r="H10" s="128">
        <f t="shared" si="0"/>
        <v>0</v>
      </c>
      <c r="I10" s="135">
        <f>SUM(H4-B10)</f>
        <v>2026</v>
      </c>
      <c r="J10" s="136">
        <f t="shared" si="1"/>
        <v>0</v>
      </c>
    </row>
    <row r="11" spans="1:12" ht="15.5" x14ac:dyDescent="0.35">
      <c r="A11" s="113">
        <v>5</v>
      </c>
      <c r="B11" s="113">
        <f>SUM('8. Vehicle Profile Sheet'!H9)</f>
        <v>0</v>
      </c>
      <c r="C11" s="113">
        <f>('8. Vehicle Profile Sheet'!B9)</f>
        <v>0</v>
      </c>
      <c r="D11" s="127">
        <f>SUM('7. Vehicle Inventory Form'!G10)</f>
        <v>0</v>
      </c>
      <c r="E11" s="129">
        <f>SUM('8. Vehicle Profile Sheet'!E9)</f>
        <v>0</v>
      </c>
      <c r="F11" s="113">
        <f>SUM('8. Vehicle Profile Sheet'!F9)</f>
        <v>0</v>
      </c>
      <c r="G11" s="113">
        <f>SUM('7. Vehicle Inventory Form'!M10)</f>
        <v>5</v>
      </c>
      <c r="H11" s="128">
        <f t="shared" si="0"/>
        <v>0</v>
      </c>
      <c r="I11" s="135">
        <f>SUM(H4-B11)</f>
        <v>2026</v>
      </c>
      <c r="J11" s="136">
        <f t="shared" si="1"/>
        <v>0</v>
      </c>
    </row>
    <row r="12" spans="1:12" ht="15.5" x14ac:dyDescent="0.35">
      <c r="A12" s="113">
        <v>6</v>
      </c>
      <c r="B12" s="113">
        <f>SUM('8. Vehicle Profile Sheet'!H10)</f>
        <v>0</v>
      </c>
      <c r="C12" s="113">
        <f>('8. Vehicle Profile Sheet'!B10)</f>
        <v>0</v>
      </c>
      <c r="D12" s="127">
        <f>SUM('7. Vehicle Inventory Form'!G11)</f>
        <v>0</v>
      </c>
      <c r="E12" s="129">
        <f>SUM('8. Vehicle Profile Sheet'!E10)</f>
        <v>0</v>
      </c>
      <c r="F12" s="113">
        <f>SUM('8. Vehicle Profile Sheet'!F10)</f>
        <v>0</v>
      </c>
      <c r="G12" s="113">
        <f>SUM('7. Vehicle Inventory Form'!M11)</f>
        <v>5</v>
      </c>
      <c r="H12" s="128">
        <f t="shared" si="0"/>
        <v>0</v>
      </c>
      <c r="I12" s="135">
        <f>SUM(H4-B12)</f>
        <v>2026</v>
      </c>
      <c r="J12" s="136">
        <f t="shared" si="1"/>
        <v>0</v>
      </c>
    </row>
    <row r="13" spans="1:12" ht="15.5" x14ac:dyDescent="0.35">
      <c r="A13" s="113">
        <v>7</v>
      </c>
      <c r="B13" s="113">
        <f>SUM('8. Vehicle Profile Sheet'!H11)</f>
        <v>0</v>
      </c>
      <c r="C13" s="113">
        <f>('8. Vehicle Profile Sheet'!B11)</f>
        <v>0</v>
      </c>
      <c r="D13" s="127">
        <f>SUM('7. Vehicle Inventory Form'!G12)</f>
        <v>0</v>
      </c>
      <c r="E13" s="129">
        <f>SUM('8. Vehicle Profile Sheet'!E11)</f>
        <v>0</v>
      </c>
      <c r="F13" s="113">
        <f>SUM('8. Vehicle Profile Sheet'!F11)</f>
        <v>0</v>
      </c>
      <c r="G13" s="113">
        <f>SUM('7. Vehicle Inventory Form'!M12)</f>
        <v>5</v>
      </c>
      <c r="H13" s="128">
        <f t="shared" si="0"/>
        <v>0</v>
      </c>
      <c r="I13" s="135">
        <f>SUM(H4-B13)</f>
        <v>2026</v>
      </c>
      <c r="J13" s="136">
        <f t="shared" si="1"/>
        <v>0</v>
      </c>
    </row>
    <row r="14" spans="1:12" ht="15.5" x14ac:dyDescent="0.35">
      <c r="A14" s="113">
        <v>8</v>
      </c>
      <c r="B14" s="113">
        <f>SUM('8. Vehicle Profile Sheet'!H12)</f>
        <v>0</v>
      </c>
      <c r="C14" s="113">
        <f>('8. Vehicle Profile Sheet'!B12)</f>
        <v>0</v>
      </c>
      <c r="D14" s="127">
        <f>SUM('7. Vehicle Inventory Form'!G13)</f>
        <v>0</v>
      </c>
      <c r="E14" s="129">
        <f>SUM('8. Vehicle Profile Sheet'!E12)</f>
        <v>0</v>
      </c>
      <c r="F14" s="113">
        <f>SUM('8. Vehicle Profile Sheet'!F12)</f>
        <v>0</v>
      </c>
      <c r="G14" s="113">
        <f>SUM('7. Vehicle Inventory Form'!M13)</f>
        <v>5</v>
      </c>
      <c r="H14" s="128">
        <f t="shared" si="0"/>
        <v>0</v>
      </c>
      <c r="I14" s="135">
        <f>SUM(H4-B14)</f>
        <v>2026</v>
      </c>
      <c r="J14" s="136">
        <f t="shared" si="1"/>
        <v>0</v>
      </c>
    </row>
    <row r="15" spans="1:12" ht="15.5" x14ac:dyDescent="0.35">
      <c r="A15" s="113">
        <v>9</v>
      </c>
      <c r="B15" s="113">
        <f>SUM('8. Vehicle Profile Sheet'!H13)</f>
        <v>0</v>
      </c>
      <c r="C15" s="113">
        <f>('8. Vehicle Profile Sheet'!B13)</f>
        <v>0</v>
      </c>
      <c r="D15" s="127">
        <f>SUM('7. Vehicle Inventory Form'!G14)</f>
        <v>0</v>
      </c>
      <c r="E15" s="129">
        <f>SUM('8. Vehicle Profile Sheet'!E13)</f>
        <v>0</v>
      </c>
      <c r="F15" s="113">
        <f>SUM('8. Vehicle Profile Sheet'!F13)</f>
        <v>0</v>
      </c>
      <c r="G15" s="113">
        <f>SUM('7. Vehicle Inventory Form'!M14)</f>
        <v>5</v>
      </c>
      <c r="H15" s="128">
        <f t="shared" si="0"/>
        <v>0</v>
      </c>
      <c r="I15" s="135">
        <f>SUM(H4-B15)</f>
        <v>2026</v>
      </c>
      <c r="J15" s="136">
        <f t="shared" si="1"/>
        <v>0</v>
      </c>
    </row>
    <row r="16" spans="1:12" ht="15.5" x14ac:dyDescent="0.35">
      <c r="A16" s="113">
        <v>10</v>
      </c>
      <c r="B16" s="113">
        <f>SUM('8. Vehicle Profile Sheet'!H14)</f>
        <v>0</v>
      </c>
      <c r="C16" s="113">
        <f>('8. Vehicle Profile Sheet'!B14)</f>
        <v>0</v>
      </c>
      <c r="D16" s="127">
        <f>SUM('7. Vehicle Inventory Form'!G15)</f>
        <v>0</v>
      </c>
      <c r="E16" s="129">
        <f>SUM('8. Vehicle Profile Sheet'!E14)</f>
        <v>0</v>
      </c>
      <c r="F16" s="113">
        <f>SUM('8. Vehicle Profile Sheet'!F14)</f>
        <v>0</v>
      </c>
      <c r="G16" s="113">
        <f>SUM('7. Vehicle Inventory Form'!M15)</f>
        <v>5</v>
      </c>
      <c r="H16" s="128">
        <f t="shared" si="0"/>
        <v>0</v>
      </c>
      <c r="I16" s="135">
        <f>SUM(H4-B16)</f>
        <v>2026</v>
      </c>
      <c r="J16" s="136">
        <f t="shared" si="1"/>
        <v>0</v>
      </c>
    </row>
    <row r="17" spans="1:10" ht="15.5" x14ac:dyDescent="0.35">
      <c r="A17" s="113">
        <v>11</v>
      </c>
      <c r="B17" s="113">
        <f>SUM('8. Vehicle Profile Sheet'!H15)</f>
        <v>0</v>
      </c>
      <c r="C17" s="113">
        <f>('8. Vehicle Profile Sheet'!B15)</f>
        <v>0</v>
      </c>
      <c r="D17" s="127">
        <f>SUM('7. Vehicle Inventory Form'!G16)</f>
        <v>0</v>
      </c>
      <c r="E17" s="129">
        <f>SUM('8. Vehicle Profile Sheet'!E15)</f>
        <v>0</v>
      </c>
      <c r="F17" s="113">
        <f>SUM('8. Vehicle Profile Sheet'!F15)</f>
        <v>0</v>
      </c>
      <c r="G17" s="113">
        <f>SUM('7. Vehicle Inventory Form'!M16)</f>
        <v>5</v>
      </c>
      <c r="H17" s="128">
        <f t="shared" si="0"/>
        <v>0</v>
      </c>
      <c r="I17" s="135">
        <f>SUM(H4-B17)</f>
        <v>2026</v>
      </c>
      <c r="J17" s="136">
        <f t="shared" si="1"/>
        <v>0</v>
      </c>
    </row>
    <row r="18" spans="1:10" ht="15.5" x14ac:dyDescent="0.35">
      <c r="A18" s="113">
        <v>12</v>
      </c>
      <c r="B18" s="113">
        <f>SUM('8. Vehicle Profile Sheet'!H16)</f>
        <v>0</v>
      </c>
      <c r="C18" s="113">
        <f>('8. Vehicle Profile Sheet'!B16)</f>
        <v>0</v>
      </c>
      <c r="D18" s="127">
        <f>SUM('7. Vehicle Inventory Form'!G17)</f>
        <v>0</v>
      </c>
      <c r="E18" s="129">
        <f>SUM('8. Vehicle Profile Sheet'!E16)</f>
        <v>0</v>
      </c>
      <c r="F18" s="113">
        <f>SUM('8. Vehicle Profile Sheet'!F16)</f>
        <v>0</v>
      </c>
      <c r="G18" s="113">
        <f>SUM('7. Vehicle Inventory Form'!M17)</f>
        <v>5</v>
      </c>
      <c r="H18" s="128">
        <f t="shared" si="0"/>
        <v>0</v>
      </c>
      <c r="I18" s="135">
        <f>SUM(H4-B18)</f>
        <v>2026</v>
      </c>
      <c r="J18" s="136">
        <f t="shared" si="1"/>
        <v>0</v>
      </c>
    </row>
    <row r="19" spans="1:10" ht="15.5" x14ac:dyDescent="0.35">
      <c r="A19" s="113">
        <v>13</v>
      </c>
      <c r="B19" s="113">
        <f>SUM('8. Vehicle Profile Sheet'!H17)</f>
        <v>0</v>
      </c>
      <c r="C19" s="113">
        <f>('8. Vehicle Profile Sheet'!B17)</f>
        <v>0</v>
      </c>
      <c r="D19" s="127">
        <f>SUM('7. Vehicle Inventory Form'!G18)</f>
        <v>0</v>
      </c>
      <c r="E19" s="129">
        <f>SUM('8. Vehicle Profile Sheet'!E17)</f>
        <v>0</v>
      </c>
      <c r="F19" s="113">
        <f>SUM('8. Vehicle Profile Sheet'!F17)</f>
        <v>0</v>
      </c>
      <c r="G19" s="113">
        <f>SUM('7. Vehicle Inventory Form'!M18)</f>
        <v>5</v>
      </c>
      <c r="H19" s="128">
        <f t="shared" si="0"/>
        <v>0</v>
      </c>
      <c r="I19" s="135">
        <f>SUM(H4-B19)</f>
        <v>2026</v>
      </c>
      <c r="J19" s="136">
        <f t="shared" si="1"/>
        <v>0</v>
      </c>
    </row>
    <row r="20" spans="1:10" ht="15.5" x14ac:dyDescent="0.35">
      <c r="A20" s="113">
        <v>14</v>
      </c>
      <c r="B20" s="113">
        <f>SUM('8. Vehicle Profile Sheet'!H18)</f>
        <v>0</v>
      </c>
      <c r="C20" s="113">
        <f>('8. Vehicle Profile Sheet'!B18)</f>
        <v>0</v>
      </c>
      <c r="D20" s="127">
        <f>SUM('7. Vehicle Inventory Form'!G19)</f>
        <v>0</v>
      </c>
      <c r="E20" s="129">
        <f>SUM('8. Vehicle Profile Sheet'!E18)</f>
        <v>0</v>
      </c>
      <c r="F20" s="113">
        <f>SUM('8. Vehicle Profile Sheet'!F18)</f>
        <v>0</v>
      </c>
      <c r="G20" s="113">
        <f>SUM('7. Vehicle Inventory Form'!M19)</f>
        <v>5</v>
      </c>
      <c r="H20" s="128">
        <f t="shared" si="0"/>
        <v>0</v>
      </c>
      <c r="I20" s="135">
        <f>SUM(H4-B20)</f>
        <v>2026</v>
      </c>
      <c r="J20" s="136">
        <f t="shared" si="1"/>
        <v>0</v>
      </c>
    </row>
    <row r="21" spans="1:10" ht="15.5" x14ac:dyDescent="0.35">
      <c r="A21" s="113">
        <v>15</v>
      </c>
      <c r="B21" s="113">
        <f>SUM('8. Vehicle Profile Sheet'!H19)</f>
        <v>0</v>
      </c>
      <c r="C21" s="113">
        <f>('8. Vehicle Profile Sheet'!B19)</f>
        <v>0</v>
      </c>
      <c r="D21" s="127">
        <f>SUM('7. Vehicle Inventory Form'!G20)</f>
        <v>0</v>
      </c>
      <c r="E21" s="129">
        <f>SUM('8. Vehicle Profile Sheet'!E19)</f>
        <v>0</v>
      </c>
      <c r="F21" s="113">
        <f>SUM('8. Vehicle Profile Sheet'!F19)</f>
        <v>0</v>
      </c>
      <c r="G21" s="113">
        <f>SUM('7. Vehicle Inventory Form'!M20)</f>
        <v>5</v>
      </c>
      <c r="H21" s="128">
        <f t="shared" si="0"/>
        <v>0</v>
      </c>
      <c r="I21" s="135">
        <f>SUM(H4-B21)</f>
        <v>2026</v>
      </c>
      <c r="J21" s="136">
        <f t="shared" si="1"/>
        <v>0</v>
      </c>
    </row>
    <row r="22" spans="1:10" ht="15.5" x14ac:dyDescent="0.35">
      <c r="A22" s="113">
        <v>16</v>
      </c>
      <c r="B22" s="113">
        <f>SUM('8. Vehicle Profile Sheet'!H20)</f>
        <v>0</v>
      </c>
      <c r="C22" s="113">
        <f>('8. Vehicle Profile Sheet'!B20)</f>
        <v>0</v>
      </c>
      <c r="D22" s="127">
        <f>SUM('7. Vehicle Inventory Form'!G21)</f>
        <v>0</v>
      </c>
      <c r="E22" s="129">
        <f>SUM('8. Vehicle Profile Sheet'!E20)</f>
        <v>0</v>
      </c>
      <c r="F22" s="113">
        <f>SUM('8. Vehicle Profile Sheet'!F20)</f>
        <v>0</v>
      </c>
      <c r="G22" s="113">
        <f>SUM('7. Vehicle Inventory Form'!M21)</f>
        <v>5</v>
      </c>
      <c r="H22" s="128">
        <f t="shared" si="0"/>
        <v>0</v>
      </c>
      <c r="I22" s="135">
        <f>SUM(H4-B22)</f>
        <v>2026</v>
      </c>
      <c r="J22" s="136">
        <f t="shared" si="1"/>
        <v>0</v>
      </c>
    </row>
    <row r="23" spans="1:10" ht="15.5" x14ac:dyDescent="0.35">
      <c r="A23" s="113">
        <v>17</v>
      </c>
      <c r="B23" s="113">
        <f>SUM('8. Vehicle Profile Sheet'!H21)</f>
        <v>0</v>
      </c>
      <c r="C23" s="113">
        <f>('8. Vehicle Profile Sheet'!B21)</f>
        <v>0</v>
      </c>
      <c r="D23" s="127">
        <f>SUM('7. Vehicle Inventory Form'!G22)</f>
        <v>0</v>
      </c>
      <c r="E23" s="129">
        <f>SUM('8. Vehicle Profile Sheet'!E21)</f>
        <v>0</v>
      </c>
      <c r="F23" s="113">
        <f>SUM('8. Vehicle Profile Sheet'!F21)</f>
        <v>0</v>
      </c>
      <c r="G23" s="113">
        <f>SUM('7. Vehicle Inventory Form'!M22)</f>
        <v>5</v>
      </c>
      <c r="H23" s="128">
        <f t="shared" si="0"/>
        <v>0</v>
      </c>
      <c r="I23" s="135">
        <f>SUM(H4-B23)</f>
        <v>2026</v>
      </c>
      <c r="J23" s="136">
        <f t="shared" si="1"/>
        <v>0</v>
      </c>
    </row>
    <row r="24" spans="1:10" ht="15.5" x14ac:dyDescent="0.35">
      <c r="A24" s="113">
        <v>18</v>
      </c>
      <c r="B24" s="113">
        <f>SUM('8. Vehicle Profile Sheet'!H22)</f>
        <v>0</v>
      </c>
      <c r="C24" s="113">
        <f>('8. Vehicle Profile Sheet'!B22)</f>
        <v>0</v>
      </c>
      <c r="D24" s="127">
        <f>SUM('7. Vehicle Inventory Form'!G23)</f>
        <v>0</v>
      </c>
      <c r="E24" s="129">
        <f>SUM('8. Vehicle Profile Sheet'!E22)</f>
        <v>0</v>
      </c>
      <c r="F24" s="113">
        <f>SUM('8. Vehicle Profile Sheet'!F22)</f>
        <v>0</v>
      </c>
      <c r="G24" s="113">
        <f>SUM('7. Vehicle Inventory Form'!M23)</f>
        <v>5</v>
      </c>
      <c r="H24" s="128">
        <f t="shared" si="0"/>
        <v>0</v>
      </c>
      <c r="I24" s="135">
        <f>SUM(H4-B24)</f>
        <v>2026</v>
      </c>
      <c r="J24" s="136">
        <f t="shared" si="1"/>
        <v>0</v>
      </c>
    </row>
    <row r="25" spans="1:10" ht="15.5" x14ac:dyDescent="0.35">
      <c r="A25" s="113">
        <v>19</v>
      </c>
      <c r="B25" s="113">
        <f>SUM('8. Vehicle Profile Sheet'!H23)</f>
        <v>0</v>
      </c>
      <c r="C25" s="113">
        <f>('8. Vehicle Profile Sheet'!B23)</f>
        <v>0</v>
      </c>
      <c r="D25" s="127">
        <f>SUM('7. Vehicle Inventory Form'!G24)</f>
        <v>0</v>
      </c>
      <c r="E25" s="129">
        <f>SUM('8. Vehicle Profile Sheet'!E23)</f>
        <v>0</v>
      </c>
      <c r="F25" s="113">
        <f>SUM('8. Vehicle Profile Sheet'!F23)</f>
        <v>0</v>
      </c>
      <c r="G25" s="113">
        <f>SUM('7. Vehicle Inventory Form'!M24)</f>
        <v>5</v>
      </c>
      <c r="H25" s="128">
        <f t="shared" si="0"/>
        <v>0</v>
      </c>
      <c r="I25" s="135">
        <f>SUM(H4-B25)</f>
        <v>2026</v>
      </c>
      <c r="J25" s="136">
        <f t="shared" si="1"/>
        <v>0</v>
      </c>
    </row>
    <row r="26" spans="1:10" ht="15.5" x14ac:dyDescent="0.35">
      <c r="A26" s="113">
        <v>20</v>
      </c>
      <c r="B26" s="113">
        <f>SUM('8. Vehicle Profile Sheet'!H24)</f>
        <v>0</v>
      </c>
      <c r="C26" s="113">
        <f>('8. Vehicle Profile Sheet'!B24)</f>
        <v>0</v>
      </c>
      <c r="D26" s="127">
        <f>SUM('7. Vehicle Inventory Form'!G25)</f>
        <v>0</v>
      </c>
      <c r="E26" s="129">
        <f>SUM('8. Vehicle Profile Sheet'!E24)</f>
        <v>0</v>
      </c>
      <c r="F26" s="113">
        <f>SUM('8. Vehicle Profile Sheet'!F24)</f>
        <v>0</v>
      </c>
      <c r="G26" s="113">
        <f>SUM('7. Vehicle Inventory Form'!M25)</f>
        <v>5</v>
      </c>
      <c r="H26" s="128">
        <f t="shared" ref="H26:H27" si="2">SUM(D26/G26)</f>
        <v>0</v>
      </c>
      <c r="I26" s="135">
        <f>SUM(H4-B26)</f>
        <v>2026</v>
      </c>
      <c r="J26" s="136">
        <f t="shared" ref="J26:J27" si="3">IF(I26&gt;G26,0,H26)</f>
        <v>0</v>
      </c>
    </row>
    <row r="27" spans="1:10" ht="15.5" x14ac:dyDescent="0.35">
      <c r="A27" s="113">
        <v>21</v>
      </c>
      <c r="B27" s="113">
        <f>SUM('8. Vehicle Profile Sheet'!H25)</f>
        <v>0</v>
      </c>
      <c r="C27" s="113">
        <f>('8. Vehicle Profile Sheet'!B25)</f>
        <v>0</v>
      </c>
      <c r="D27" s="127">
        <f>SUM('7. Vehicle Inventory Form'!G26)</f>
        <v>0</v>
      </c>
      <c r="E27" s="129">
        <f>SUM('8. Vehicle Profile Sheet'!E25)</f>
        <v>0</v>
      </c>
      <c r="F27" s="113">
        <f>SUM('8. Vehicle Profile Sheet'!F25)</f>
        <v>0</v>
      </c>
      <c r="G27" s="113">
        <f>SUM('7. Vehicle Inventory Form'!M26)</f>
        <v>5</v>
      </c>
      <c r="H27" s="128">
        <f t="shared" si="2"/>
        <v>0</v>
      </c>
      <c r="I27" s="135">
        <f>SUM(H4-B27)</f>
        <v>2026</v>
      </c>
      <c r="J27" s="136">
        <f t="shared" si="3"/>
        <v>0</v>
      </c>
    </row>
    <row r="28" spans="1:10" ht="15.5" x14ac:dyDescent="0.35">
      <c r="A28" s="113">
        <v>22</v>
      </c>
      <c r="B28" s="113">
        <f>SUM('8. Vehicle Profile Sheet'!H26)</f>
        <v>0</v>
      </c>
      <c r="C28" s="113">
        <f>('8. Vehicle Profile Sheet'!B26)</f>
        <v>0</v>
      </c>
      <c r="D28" s="127">
        <f>SUM('7. Vehicle Inventory Form'!G27)</f>
        <v>0</v>
      </c>
      <c r="E28" s="129">
        <f>SUM('8. Vehicle Profile Sheet'!E26)</f>
        <v>0</v>
      </c>
      <c r="F28" s="113">
        <f>SUM('8. Vehicle Profile Sheet'!F26)</f>
        <v>0</v>
      </c>
      <c r="G28" s="113">
        <f>SUM('7. Vehicle Inventory Form'!M27)</f>
        <v>5</v>
      </c>
      <c r="H28" s="128">
        <f t="shared" ref="H28:H45" si="4">SUM(D28/G28)</f>
        <v>0</v>
      </c>
      <c r="I28" s="135">
        <f>SUM(H4-B28)</f>
        <v>2026</v>
      </c>
      <c r="J28" s="136">
        <f t="shared" ref="J28:J45" si="5">IF(I28&gt;G28,0,H28)</f>
        <v>0</v>
      </c>
    </row>
    <row r="29" spans="1:10" ht="15.5" x14ac:dyDescent="0.35">
      <c r="A29" s="113">
        <v>23</v>
      </c>
      <c r="B29" s="113">
        <f>SUM('8. Vehicle Profile Sheet'!H27)</f>
        <v>0</v>
      </c>
      <c r="C29" s="113">
        <f>('8. Vehicle Profile Sheet'!B27)</f>
        <v>0</v>
      </c>
      <c r="D29" s="127">
        <f>SUM('7. Vehicle Inventory Form'!G28)</f>
        <v>0</v>
      </c>
      <c r="E29" s="129">
        <f>SUM('8. Vehicle Profile Sheet'!E27)</f>
        <v>0</v>
      </c>
      <c r="F29" s="113">
        <f>SUM('8. Vehicle Profile Sheet'!F27)</f>
        <v>0</v>
      </c>
      <c r="G29" s="113">
        <f>SUM('7. Vehicle Inventory Form'!M28)</f>
        <v>5</v>
      </c>
      <c r="H29" s="128">
        <f t="shared" si="4"/>
        <v>0</v>
      </c>
      <c r="I29" s="135">
        <f>SUM(H4-B29)</f>
        <v>2026</v>
      </c>
      <c r="J29" s="136">
        <f t="shared" si="5"/>
        <v>0</v>
      </c>
    </row>
    <row r="30" spans="1:10" ht="15.5" x14ac:dyDescent="0.35">
      <c r="A30" s="113">
        <v>24</v>
      </c>
      <c r="B30" s="113">
        <f>SUM('8. Vehicle Profile Sheet'!H28)</f>
        <v>0</v>
      </c>
      <c r="C30" s="113">
        <f>('8. Vehicle Profile Sheet'!B28)</f>
        <v>0</v>
      </c>
      <c r="D30" s="127">
        <f>SUM('7. Vehicle Inventory Form'!G29)</f>
        <v>0</v>
      </c>
      <c r="E30" s="129">
        <f>SUM('8. Vehicle Profile Sheet'!E28)</f>
        <v>0</v>
      </c>
      <c r="F30" s="113">
        <f>SUM('8. Vehicle Profile Sheet'!F28)</f>
        <v>0</v>
      </c>
      <c r="G30" s="113">
        <f>SUM('7. Vehicle Inventory Form'!M29)</f>
        <v>5</v>
      </c>
      <c r="H30" s="128">
        <f t="shared" si="4"/>
        <v>0</v>
      </c>
      <c r="I30" s="135">
        <f>SUM(H4-B30)</f>
        <v>2026</v>
      </c>
      <c r="J30" s="136">
        <f t="shared" si="5"/>
        <v>0</v>
      </c>
    </row>
    <row r="31" spans="1:10" ht="15.5" x14ac:dyDescent="0.35">
      <c r="A31" s="113">
        <v>25</v>
      </c>
      <c r="B31" s="113">
        <f>SUM('8. Vehicle Profile Sheet'!H29)</f>
        <v>0</v>
      </c>
      <c r="C31" s="113">
        <f>('8. Vehicle Profile Sheet'!B29)</f>
        <v>0</v>
      </c>
      <c r="D31" s="127">
        <f>SUM('7. Vehicle Inventory Form'!G30)</f>
        <v>0</v>
      </c>
      <c r="E31" s="129">
        <f>SUM('8. Vehicle Profile Sheet'!E29)</f>
        <v>0</v>
      </c>
      <c r="F31" s="113">
        <f>SUM('8. Vehicle Profile Sheet'!F29)</f>
        <v>0</v>
      </c>
      <c r="G31" s="113">
        <f>SUM('7. Vehicle Inventory Form'!M30)</f>
        <v>5</v>
      </c>
      <c r="H31" s="128">
        <f t="shared" si="4"/>
        <v>0</v>
      </c>
      <c r="I31" s="135">
        <f>SUM(H4-B31)</f>
        <v>2026</v>
      </c>
      <c r="J31" s="136">
        <f t="shared" si="5"/>
        <v>0</v>
      </c>
    </row>
    <row r="32" spans="1:10" ht="15.5" x14ac:dyDescent="0.35">
      <c r="A32" s="113">
        <v>26</v>
      </c>
      <c r="B32" s="113">
        <f>SUM('8. Vehicle Profile Sheet'!H30)</f>
        <v>0</v>
      </c>
      <c r="C32" s="113">
        <f>('8. Vehicle Profile Sheet'!B30)</f>
        <v>0</v>
      </c>
      <c r="D32" s="127">
        <f>SUM('7. Vehicle Inventory Form'!G31)</f>
        <v>0</v>
      </c>
      <c r="E32" s="129">
        <f>SUM('8. Vehicle Profile Sheet'!E30)</f>
        <v>0</v>
      </c>
      <c r="F32" s="113">
        <f>SUM('8. Vehicle Profile Sheet'!F30)</f>
        <v>0</v>
      </c>
      <c r="G32" s="113">
        <f>SUM('7. Vehicle Inventory Form'!M31)</f>
        <v>5</v>
      </c>
      <c r="H32" s="128">
        <f t="shared" si="4"/>
        <v>0</v>
      </c>
      <c r="I32" s="135">
        <f>SUM(H4-B32)</f>
        <v>2026</v>
      </c>
      <c r="J32" s="136">
        <f t="shared" si="5"/>
        <v>0</v>
      </c>
    </row>
    <row r="33" spans="1:10" ht="15.5" x14ac:dyDescent="0.35">
      <c r="A33" s="113">
        <v>27</v>
      </c>
      <c r="B33" s="113">
        <f>SUM('8. Vehicle Profile Sheet'!H31)</f>
        <v>0</v>
      </c>
      <c r="C33" s="113">
        <f>('8. Vehicle Profile Sheet'!B31)</f>
        <v>0</v>
      </c>
      <c r="D33" s="127">
        <f>SUM('7. Vehicle Inventory Form'!G32)</f>
        <v>0</v>
      </c>
      <c r="E33" s="129">
        <f>SUM('8. Vehicle Profile Sheet'!E31)</f>
        <v>0</v>
      </c>
      <c r="F33" s="113">
        <f>SUM('8. Vehicle Profile Sheet'!F31)</f>
        <v>0</v>
      </c>
      <c r="G33" s="113">
        <f>SUM('7. Vehicle Inventory Form'!M32)</f>
        <v>5</v>
      </c>
      <c r="H33" s="128">
        <f t="shared" si="4"/>
        <v>0</v>
      </c>
      <c r="I33" s="135">
        <f>SUM(H4-B33)</f>
        <v>2026</v>
      </c>
      <c r="J33" s="136">
        <f t="shared" si="5"/>
        <v>0</v>
      </c>
    </row>
    <row r="34" spans="1:10" ht="15.5" x14ac:dyDescent="0.35">
      <c r="A34" s="113">
        <v>28</v>
      </c>
      <c r="B34" s="113">
        <f>SUM('8. Vehicle Profile Sheet'!H32)</f>
        <v>0</v>
      </c>
      <c r="C34" s="113">
        <f>('8. Vehicle Profile Sheet'!B32)</f>
        <v>0</v>
      </c>
      <c r="D34" s="127">
        <f>SUM('7. Vehicle Inventory Form'!G33)</f>
        <v>0</v>
      </c>
      <c r="E34" s="129">
        <f>SUM('8. Vehicle Profile Sheet'!E32)</f>
        <v>0</v>
      </c>
      <c r="F34" s="113">
        <f>SUM('8. Vehicle Profile Sheet'!F32)</f>
        <v>0</v>
      </c>
      <c r="G34" s="113">
        <f>SUM('7. Vehicle Inventory Form'!M33)</f>
        <v>5</v>
      </c>
      <c r="H34" s="128">
        <f t="shared" si="4"/>
        <v>0</v>
      </c>
      <c r="I34" s="135">
        <f>SUM(H4-B34)</f>
        <v>2026</v>
      </c>
      <c r="J34" s="136">
        <f t="shared" si="5"/>
        <v>0</v>
      </c>
    </row>
    <row r="35" spans="1:10" ht="15.5" x14ac:dyDescent="0.35">
      <c r="A35" s="113">
        <v>29</v>
      </c>
      <c r="B35" s="113">
        <f>SUM('8. Vehicle Profile Sheet'!H33)</f>
        <v>0</v>
      </c>
      <c r="C35" s="113">
        <f>('8. Vehicle Profile Sheet'!B33)</f>
        <v>0</v>
      </c>
      <c r="D35" s="127">
        <f>SUM('7. Vehicle Inventory Form'!G34)</f>
        <v>0</v>
      </c>
      <c r="E35" s="129">
        <f>SUM('8. Vehicle Profile Sheet'!E33)</f>
        <v>0</v>
      </c>
      <c r="F35" s="113">
        <f>SUM('8. Vehicle Profile Sheet'!F33)</f>
        <v>0</v>
      </c>
      <c r="G35" s="113">
        <f>SUM('7. Vehicle Inventory Form'!M34)</f>
        <v>5</v>
      </c>
      <c r="H35" s="128">
        <f t="shared" si="4"/>
        <v>0</v>
      </c>
      <c r="I35" s="135">
        <f>SUM(H4-B35)</f>
        <v>2026</v>
      </c>
      <c r="J35" s="136">
        <f t="shared" si="5"/>
        <v>0</v>
      </c>
    </row>
    <row r="36" spans="1:10" ht="15.5" x14ac:dyDescent="0.35">
      <c r="A36" s="113">
        <v>30</v>
      </c>
      <c r="B36" s="113">
        <f>SUM('8. Vehicle Profile Sheet'!H34)</f>
        <v>0</v>
      </c>
      <c r="C36" s="113">
        <f>('8. Vehicle Profile Sheet'!B34)</f>
        <v>0</v>
      </c>
      <c r="D36" s="127">
        <f>SUM('7. Vehicle Inventory Form'!G35)</f>
        <v>0</v>
      </c>
      <c r="E36" s="129">
        <f>SUM('8. Vehicle Profile Sheet'!E34)</f>
        <v>0</v>
      </c>
      <c r="F36" s="113">
        <f>SUM('8. Vehicle Profile Sheet'!F34)</f>
        <v>0</v>
      </c>
      <c r="G36" s="113">
        <f>SUM('7. Vehicle Inventory Form'!M35)</f>
        <v>5</v>
      </c>
      <c r="H36" s="128">
        <f t="shared" si="4"/>
        <v>0</v>
      </c>
      <c r="I36" s="135">
        <f>SUM(H4-B36)</f>
        <v>2026</v>
      </c>
      <c r="J36" s="136">
        <f t="shared" si="5"/>
        <v>0</v>
      </c>
    </row>
    <row r="37" spans="1:10" ht="15.5" x14ac:dyDescent="0.35">
      <c r="A37" s="113">
        <v>31</v>
      </c>
      <c r="B37" s="113">
        <f>SUM('8. Vehicle Profile Sheet'!H35)</f>
        <v>0</v>
      </c>
      <c r="C37" s="113">
        <f>('8. Vehicle Profile Sheet'!B35)</f>
        <v>0</v>
      </c>
      <c r="D37" s="127">
        <f>SUM('7. Vehicle Inventory Form'!G36)</f>
        <v>0</v>
      </c>
      <c r="E37" s="129">
        <f>SUM('8. Vehicle Profile Sheet'!E35)</f>
        <v>0</v>
      </c>
      <c r="F37" s="113">
        <f>SUM('8. Vehicle Profile Sheet'!F35)</f>
        <v>0</v>
      </c>
      <c r="G37" s="113">
        <f>SUM('7. Vehicle Inventory Form'!M36)</f>
        <v>5</v>
      </c>
      <c r="H37" s="128">
        <f t="shared" si="4"/>
        <v>0</v>
      </c>
      <c r="I37" s="135">
        <f>SUM(H4-B37)</f>
        <v>2026</v>
      </c>
      <c r="J37" s="136">
        <f t="shared" si="5"/>
        <v>0</v>
      </c>
    </row>
    <row r="38" spans="1:10" ht="15.5" x14ac:dyDescent="0.35">
      <c r="A38" s="113">
        <v>32</v>
      </c>
      <c r="B38" s="113">
        <f>SUM('8. Vehicle Profile Sheet'!H36)</f>
        <v>0</v>
      </c>
      <c r="C38" s="113">
        <f>('8. Vehicle Profile Sheet'!B36)</f>
        <v>0</v>
      </c>
      <c r="D38" s="127">
        <f>SUM('7. Vehicle Inventory Form'!G37)</f>
        <v>0</v>
      </c>
      <c r="E38" s="129">
        <f>SUM('8. Vehicle Profile Sheet'!E36)</f>
        <v>0</v>
      </c>
      <c r="F38" s="113">
        <f>SUM('8. Vehicle Profile Sheet'!F36)</f>
        <v>0</v>
      </c>
      <c r="G38" s="113">
        <f>SUM('7. Vehicle Inventory Form'!M37)</f>
        <v>5</v>
      </c>
      <c r="H38" s="128">
        <f t="shared" si="4"/>
        <v>0</v>
      </c>
      <c r="I38" s="135">
        <f>SUM(H4-B38)</f>
        <v>2026</v>
      </c>
      <c r="J38" s="136">
        <f t="shared" si="5"/>
        <v>0</v>
      </c>
    </row>
    <row r="39" spans="1:10" ht="15.5" x14ac:dyDescent="0.35">
      <c r="A39" s="113">
        <v>33</v>
      </c>
      <c r="B39" s="113">
        <f>SUM('8. Vehicle Profile Sheet'!H37)</f>
        <v>0</v>
      </c>
      <c r="C39" s="113">
        <f>('8. Vehicle Profile Sheet'!B37)</f>
        <v>0</v>
      </c>
      <c r="D39" s="127">
        <f>SUM('7. Vehicle Inventory Form'!G38)</f>
        <v>0</v>
      </c>
      <c r="E39" s="129">
        <f>SUM('8. Vehicle Profile Sheet'!E37)</f>
        <v>0</v>
      </c>
      <c r="F39" s="113">
        <f>SUM('8. Vehicle Profile Sheet'!F37)</f>
        <v>0</v>
      </c>
      <c r="G39" s="113">
        <f>SUM('7. Vehicle Inventory Form'!M38)</f>
        <v>5</v>
      </c>
      <c r="H39" s="128">
        <f t="shared" si="4"/>
        <v>0</v>
      </c>
      <c r="I39" s="135">
        <f>SUM(H4-B39)</f>
        <v>2026</v>
      </c>
      <c r="J39" s="136">
        <f t="shared" si="5"/>
        <v>0</v>
      </c>
    </row>
    <row r="40" spans="1:10" ht="15.5" x14ac:dyDescent="0.35">
      <c r="A40" s="113">
        <v>34</v>
      </c>
      <c r="B40" s="113">
        <f>SUM('8. Vehicle Profile Sheet'!H38)</f>
        <v>0</v>
      </c>
      <c r="C40" s="113">
        <f>('8. Vehicle Profile Sheet'!B38)</f>
        <v>0</v>
      </c>
      <c r="D40" s="127">
        <f>SUM('7. Vehicle Inventory Form'!G39)</f>
        <v>0</v>
      </c>
      <c r="E40" s="129">
        <f>SUM('8. Vehicle Profile Sheet'!E38)</f>
        <v>0</v>
      </c>
      <c r="F40" s="113">
        <f>SUM('8. Vehicle Profile Sheet'!F38)</f>
        <v>0</v>
      </c>
      <c r="G40" s="113">
        <f>SUM('7. Vehicle Inventory Form'!M39)</f>
        <v>5</v>
      </c>
      <c r="H40" s="128">
        <f t="shared" si="4"/>
        <v>0</v>
      </c>
      <c r="I40" s="135">
        <f>SUM(H4-B40)</f>
        <v>2026</v>
      </c>
      <c r="J40" s="136">
        <f t="shared" si="5"/>
        <v>0</v>
      </c>
    </row>
    <row r="41" spans="1:10" ht="15.5" x14ac:dyDescent="0.35">
      <c r="A41" s="113">
        <v>35</v>
      </c>
      <c r="B41" s="113">
        <f>SUM('8. Vehicle Profile Sheet'!H39)</f>
        <v>0</v>
      </c>
      <c r="C41" s="113">
        <f>('8. Vehicle Profile Sheet'!B39)</f>
        <v>0</v>
      </c>
      <c r="D41" s="127">
        <f>SUM('7. Vehicle Inventory Form'!G40)</f>
        <v>0</v>
      </c>
      <c r="E41" s="129">
        <f>SUM('8. Vehicle Profile Sheet'!E39)</f>
        <v>0</v>
      </c>
      <c r="F41" s="113">
        <f>SUM('8. Vehicle Profile Sheet'!F39)</f>
        <v>0</v>
      </c>
      <c r="G41" s="113">
        <f>SUM('7. Vehicle Inventory Form'!M40)</f>
        <v>5</v>
      </c>
      <c r="H41" s="128">
        <f t="shared" si="4"/>
        <v>0</v>
      </c>
      <c r="I41" s="135">
        <f>SUM(H4-B41)</f>
        <v>2026</v>
      </c>
      <c r="J41" s="136">
        <f t="shared" si="5"/>
        <v>0</v>
      </c>
    </row>
    <row r="42" spans="1:10" ht="15.5" x14ac:dyDescent="0.35">
      <c r="A42" s="113">
        <v>36</v>
      </c>
      <c r="B42" s="113">
        <f>SUM('8. Vehicle Profile Sheet'!H40)</f>
        <v>0</v>
      </c>
      <c r="C42" s="113">
        <f>('8. Vehicle Profile Sheet'!B40)</f>
        <v>0</v>
      </c>
      <c r="D42" s="127">
        <f>SUM('7. Vehicle Inventory Form'!G41)</f>
        <v>0</v>
      </c>
      <c r="E42" s="129">
        <f>SUM('8. Vehicle Profile Sheet'!E40)</f>
        <v>0</v>
      </c>
      <c r="F42" s="113">
        <f>SUM('8. Vehicle Profile Sheet'!F40)</f>
        <v>0</v>
      </c>
      <c r="G42" s="113">
        <f>SUM('7. Vehicle Inventory Form'!M41)</f>
        <v>5</v>
      </c>
      <c r="H42" s="128">
        <f t="shared" si="4"/>
        <v>0</v>
      </c>
      <c r="I42" s="135">
        <f>SUM(H4-B42)</f>
        <v>2026</v>
      </c>
      <c r="J42" s="136">
        <f t="shared" si="5"/>
        <v>0</v>
      </c>
    </row>
    <row r="43" spans="1:10" ht="15.5" x14ac:dyDescent="0.35">
      <c r="A43" s="113">
        <v>37</v>
      </c>
      <c r="B43" s="113">
        <f>SUM('8. Vehicle Profile Sheet'!H41)</f>
        <v>0</v>
      </c>
      <c r="C43" s="113">
        <f>('8. Vehicle Profile Sheet'!B41)</f>
        <v>0</v>
      </c>
      <c r="D43" s="127">
        <f>SUM('7. Vehicle Inventory Form'!G42)</f>
        <v>0</v>
      </c>
      <c r="E43" s="129">
        <f>SUM('8. Vehicle Profile Sheet'!E41)</f>
        <v>0</v>
      </c>
      <c r="F43" s="113">
        <f>SUM('8. Vehicle Profile Sheet'!F41)</f>
        <v>0</v>
      </c>
      <c r="G43" s="113">
        <f>SUM('7. Vehicle Inventory Form'!M42)</f>
        <v>5</v>
      </c>
      <c r="H43" s="128">
        <f t="shared" si="4"/>
        <v>0</v>
      </c>
      <c r="I43" s="135">
        <f>SUM(H4-B43)</f>
        <v>2026</v>
      </c>
      <c r="J43" s="136">
        <f t="shared" si="5"/>
        <v>0</v>
      </c>
    </row>
    <row r="44" spans="1:10" ht="15.5" x14ac:dyDescent="0.35">
      <c r="A44" s="113">
        <v>38</v>
      </c>
      <c r="B44" s="113">
        <f>SUM('8. Vehicle Profile Sheet'!H42)</f>
        <v>0</v>
      </c>
      <c r="C44" s="113">
        <f>('8. Vehicle Profile Sheet'!B42)</f>
        <v>0</v>
      </c>
      <c r="D44" s="127">
        <f>SUM('7. Vehicle Inventory Form'!G43)</f>
        <v>0</v>
      </c>
      <c r="E44" s="129">
        <f>SUM('8. Vehicle Profile Sheet'!E42)</f>
        <v>0</v>
      </c>
      <c r="F44" s="113">
        <f>SUM('8. Vehicle Profile Sheet'!F42)</f>
        <v>0</v>
      </c>
      <c r="G44" s="113">
        <f>SUM('7. Vehicle Inventory Form'!M43)</f>
        <v>5</v>
      </c>
      <c r="H44" s="128">
        <f t="shared" si="4"/>
        <v>0</v>
      </c>
      <c r="I44" s="135">
        <f>SUM(H4-B44)</f>
        <v>2026</v>
      </c>
      <c r="J44" s="136">
        <f t="shared" si="5"/>
        <v>0</v>
      </c>
    </row>
    <row r="45" spans="1:10" ht="15.5" x14ac:dyDescent="0.35">
      <c r="A45" s="113">
        <v>39</v>
      </c>
      <c r="B45" s="113">
        <f>SUM('8. Vehicle Profile Sheet'!H43)</f>
        <v>0</v>
      </c>
      <c r="C45" s="113">
        <f>('8. Vehicle Profile Sheet'!B43)</f>
        <v>0</v>
      </c>
      <c r="D45" s="127">
        <f>SUM('7. Vehicle Inventory Form'!G44)</f>
        <v>0</v>
      </c>
      <c r="E45" s="129">
        <f>SUM('8. Vehicle Profile Sheet'!E43)</f>
        <v>0</v>
      </c>
      <c r="F45" s="113">
        <f>SUM('8. Vehicle Profile Sheet'!F43)</f>
        <v>0</v>
      </c>
      <c r="G45" s="113">
        <f>SUM('7. Vehicle Inventory Form'!M44)</f>
        <v>5</v>
      </c>
      <c r="H45" s="128">
        <f t="shared" si="4"/>
        <v>0</v>
      </c>
      <c r="I45" s="135">
        <f>SUM(H4-B45)</f>
        <v>2026</v>
      </c>
      <c r="J45" s="136">
        <f t="shared" si="5"/>
        <v>0</v>
      </c>
    </row>
    <row r="46" spans="1:10" ht="15.5" x14ac:dyDescent="0.35">
      <c r="A46" s="113">
        <v>40</v>
      </c>
      <c r="B46" s="113">
        <f>SUM('8. Vehicle Profile Sheet'!H44)</f>
        <v>0</v>
      </c>
      <c r="C46" s="113">
        <f>('8. Vehicle Profile Sheet'!B44)</f>
        <v>0</v>
      </c>
      <c r="D46" s="127">
        <f>SUM('7. Vehicle Inventory Form'!G45)</f>
        <v>0</v>
      </c>
      <c r="E46" s="129">
        <f>SUM('8. Vehicle Profile Sheet'!E44)</f>
        <v>0</v>
      </c>
      <c r="F46" s="113">
        <f>SUM('8. Vehicle Profile Sheet'!F44)</f>
        <v>0</v>
      </c>
      <c r="G46" s="113">
        <f>SUM('7. Vehicle Inventory Form'!M45)</f>
        <v>5</v>
      </c>
      <c r="H46" s="128">
        <f t="shared" ref="H46:H55" si="6">SUM(D46/G46)</f>
        <v>0</v>
      </c>
      <c r="I46" s="135">
        <f>SUM(H4-B46)</f>
        <v>2026</v>
      </c>
      <c r="J46" s="136">
        <f t="shared" ref="J46:J55" si="7">IF(I46&gt;G46,0,H46)</f>
        <v>0</v>
      </c>
    </row>
    <row r="47" spans="1:10" ht="15.5" x14ac:dyDescent="0.35">
      <c r="A47" s="113">
        <v>41</v>
      </c>
      <c r="B47" s="113">
        <f>SUM('8. Vehicle Profile Sheet'!H45)</f>
        <v>0</v>
      </c>
      <c r="C47" s="113">
        <f>('8. Vehicle Profile Sheet'!B45)</f>
        <v>0</v>
      </c>
      <c r="D47" s="127">
        <f>SUM('7. Vehicle Inventory Form'!G46)</f>
        <v>0</v>
      </c>
      <c r="E47" s="129">
        <f>SUM('8. Vehicle Profile Sheet'!E45)</f>
        <v>0</v>
      </c>
      <c r="F47" s="113">
        <f>SUM('8. Vehicle Profile Sheet'!F45)</f>
        <v>0</v>
      </c>
      <c r="G47" s="113">
        <f>SUM('7. Vehicle Inventory Form'!M46)</f>
        <v>5</v>
      </c>
      <c r="H47" s="128">
        <f t="shared" si="6"/>
        <v>0</v>
      </c>
      <c r="I47" s="135">
        <f>SUM(H4-B47)</f>
        <v>2026</v>
      </c>
      <c r="J47" s="136">
        <f t="shared" si="7"/>
        <v>0</v>
      </c>
    </row>
    <row r="48" spans="1:10" ht="15.5" x14ac:dyDescent="0.35">
      <c r="A48" s="113">
        <v>42</v>
      </c>
      <c r="B48" s="113">
        <f>SUM('8. Vehicle Profile Sheet'!H46)</f>
        <v>0</v>
      </c>
      <c r="C48" s="113">
        <f>('8. Vehicle Profile Sheet'!B46)</f>
        <v>0</v>
      </c>
      <c r="D48" s="127">
        <f>SUM('7. Vehicle Inventory Form'!G47)</f>
        <v>0</v>
      </c>
      <c r="E48" s="129">
        <f>SUM('8. Vehicle Profile Sheet'!E46)</f>
        <v>0</v>
      </c>
      <c r="F48" s="113">
        <f>SUM('8. Vehicle Profile Sheet'!F46)</f>
        <v>0</v>
      </c>
      <c r="G48" s="113">
        <f>SUM('7. Vehicle Inventory Form'!M47)</f>
        <v>5</v>
      </c>
      <c r="H48" s="128">
        <f t="shared" si="6"/>
        <v>0</v>
      </c>
      <c r="I48" s="135">
        <f>SUM(H4-B48)</f>
        <v>2026</v>
      </c>
      <c r="J48" s="136">
        <f t="shared" si="7"/>
        <v>0</v>
      </c>
    </row>
    <row r="49" spans="1:10" ht="15.5" x14ac:dyDescent="0.35">
      <c r="A49" s="113">
        <v>43</v>
      </c>
      <c r="B49" s="113">
        <f>SUM('8. Vehicle Profile Sheet'!H47)</f>
        <v>0</v>
      </c>
      <c r="C49" s="113">
        <f>('8. Vehicle Profile Sheet'!B47)</f>
        <v>0</v>
      </c>
      <c r="D49" s="127">
        <f>SUM('7. Vehicle Inventory Form'!G48)</f>
        <v>0</v>
      </c>
      <c r="E49" s="129">
        <f>SUM('8. Vehicle Profile Sheet'!E47)</f>
        <v>0</v>
      </c>
      <c r="F49" s="113">
        <f>SUM('8. Vehicle Profile Sheet'!F47)</f>
        <v>0</v>
      </c>
      <c r="G49" s="113">
        <f>SUM('7. Vehicle Inventory Form'!M48)</f>
        <v>5</v>
      </c>
      <c r="H49" s="128">
        <f t="shared" si="6"/>
        <v>0</v>
      </c>
      <c r="I49" s="135">
        <f>SUM(H4-B49)</f>
        <v>2026</v>
      </c>
      <c r="J49" s="136">
        <f t="shared" si="7"/>
        <v>0</v>
      </c>
    </row>
    <row r="50" spans="1:10" ht="15.5" x14ac:dyDescent="0.35">
      <c r="A50" s="113">
        <v>44</v>
      </c>
      <c r="B50" s="113">
        <f>SUM('8. Vehicle Profile Sheet'!H48)</f>
        <v>0</v>
      </c>
      <c r="C50" s="113">
        <f>('8. Vehicle Profile Sheet'!B48)</f>
        <v>0</v>
      </c>
      <c r="D50" s="127">
        <f>SUM('7. Vehicle Inventory Form'!G49)</f>
        <v>0</v>
      </c>
      <c r="E50" s="129">
        <f>SUM('8. Vehicle Profile Sheet'!E48)</f>
        <v>0</v>
      </c>
      <c r="F50" s="113">
        <f>SUM('8. Vehicle Profile Sheet'!F48)</f>
        <v>0</v>
      </c>
      <c r="G50" s="113">
        <f>SUM('7. Vehicle Inventory Form'!M49)</f>
        <v>5</v>
      </c>
      <c r="H50" s="128">
        <f t="shared" si="6"/>
        <v>0</v>
      </c>
      <c r="I50" s="135">
        <f>SUM(H4-B50)</f>
        <v>2026</v>
      </c>
      <c r="J50" s="136">
        <f t="shared" si="7"/>
        <v>0</v>
      </c>
    </row>
    <row r="51" spans="1:10" ht="15.5" x14ac:dyDescent="0.35">
      <c r="A51" s="113">
        <v>45</v>
      </c>
      <c r="B51" s="113">
        <f>SUM('8. Vehicle Profile Sheet'!H49)</f>
        <v>0</v>
      </c>
      <c r="C51" s="113">
        <f>('8. Vehicle Profile Sheet'!B49)</f>
        <v>0</v>
      </c>
      <c r="D51" s="127">
        <f>SUM('7. Vehicle Inventory Form'!G50)</f>
        <v>0</v>
      </c>
      <c r="E51" s="129">
        <f>SUM('8. Vehicle Profile Sheet'!E49)</f>
        <v>0</v>
      </c>
      <c r="F51" s="113">
        <f>SUM('8. Vehicle Profile Sheet'!F49)</f>
        <v>0</v>
      </c>
      <c r="G51" s="113">
        <f>SUM('7. Vehicle Inventory Form'!M50)</f>
        <v>5</v>
      </c>
      <c r="H51" s="128">
        <f t="shared" si="6"/>
        <v>0</v>
      </c>
      <c r="I51" s="135">
        <f>SUM(H4-B51)</f>
        <v>2026</v>
      </c>
      <c r="J51" s="136">
        <f t="shared" si="7"/>
        <v>0</v>
      </c>
    </row>
    <row r="52" spans="1:10" ht="15.5" x14ac:dyDescent="0.35">
      <c r="A52" s="113">
        <v>46</v>
      </c>
      <c r="B52" s="113">
        <f>SUM('8. Vehicle Profile Sheet'!H50)</f>
        <v>0</v>
      </c>
      <c r="C52" s="113">
        <f>('8. Vehicle Profile Sheet'!B50)</f>
        <v>0</v>
      </c>
      <c r="D52" s="127">
        <f>SUM('7. Vehicle Inventory Form'!G51)</f>
        <v>0</v>
      </c>
      <c r="E52" s="129">
        <f>SUM('8. Vehicle Profile Sheet'!E50)</f>
        <v>0</v>
      </c>
      <c r="F52" s="113">
        <f>SUM('8. Vehicle Profile Sheet'!F50)</f>
        <v>0</v>
      </c>
      <c r="G52" s="113">
        <f>SUM('7. Vehicle Inventory Form'!M51)</f>
        <v>5</v>
      </c>
      <c r="H52" s="128">
        <f t="shared" si="6"/>
        <v>0</v>
      </c>
      <c r="I52" s="135">
        <f>SUM(H4-B52)</f>
        <v>2026</v>
      </c>
      <c r="J52" s="136">
        <f t="shared" si="7"/>
        <v>0</v>
      </c>
    </row>
    <row r="53" spans="1:10" ht="15.5" x14ac:dyDescent="0.35">
      <c r="A53" s="113">
        <v>47</v>
      </c>
      <c r="B53" s="113">
        <f>SUM('8. Vehicle Profile Sheet'!H51)</f>
        <v>0</v>
      </c>
      <c r="C53" s="113">
        <f>('8. Vehicle Profile Sheet'!B51)</f>
        <v>0</v>
      </c>
      <c r="D53" s="127">
        <f>SUM('7. Vehicle Inventory Form'!G52)</f>
        <v>0</v>
      </c>
      <c r="E53" s="129">
        <f>SUM('8. Vehicle Profile Sheet'!E51)</f>
        <v>0</v>
      </c>
      <c r="F53" s="113">
        <f>SUM('8. Vehicle Profile Sheet'!F51)</f>
        <v>0</v>
      </c>
      <c r="G53" s="113">
        <f>SUM('7. Vehicle Inventory Form'!M52)</f>
        <v>5</v>
      </c>
      <c r="H53" s="128">
        <f t="shared" si="6"/>
        <v>0</v>
      </c>
      <c r="I53" s="135">
        <f>SUM(H4-B53)</f>
        <v>2026</v>
      </c>
      <c r="J53" s="136">
        <f t="shared" si="7"/>
        <v>0</v>
      </c>
    </row>
    <row r="54" spans="1:10" ht="15.5" x14ac:dyDescent="0.35">
      <c r="A54" s="113">
        <v>48</v>
      </c>
      <c r="B54" s="113">
        <f>SUM('8. Vehicle Profile Sheet'!H52)</f>
        <v>0</v>
      </c>
      <c r="C54" s="113">
        <f>('8. Vehicle Profile Sheet'!B52)</f>
        <v>0</v>
      </c>
      <c r="D54" s="127">
        <f>SUM('7. Vehicle Inventory Form'!G53)</f>
        <v>0</v>
      </c>
      <c r="E54" s="129">
        <f>SUM('8. Vehicle Profile Sheet'!E52)</f>
        <v>0</v>
      </c>
      <c r="F54" s="113">
        <f>SUM('8. Vehicle Profile Sheet'!F52)</f>
        <v>0</v>
      </c>
      <c r="G54" s="113">
        <f>SUM('7. Vehicle Inventory Form'!M53)</f>
        <v>5</v>
      </c>
      <c r="H54" s="128">
        <f t="shared" si="6"/>
        <v>0</v>
      </c>
      <c r="I54" s="135">
        <f>SUM(H4-B54)</f>
        <v>2026</v>
      </c>
      <c r="J54" s="136">
        <f t="shared" si="7"/>
        <v>0</v>
      </c>
    </row>
    <row r="55" spans="1:10" ht="15.5" x14ac:dyDescent="0.35">
      <c r="A55" s="113">
        <v>49</v>
      </c>
      <c r="B55" s="113">
        <f>SUM('8. Vehicle Profile Sheet'!H53)</f>
        <v>0</v>
      </c>
      <c r="C55" s="113">
        <f>('8. Vehicle Profile Sheet'!B53)</f>
        <v>0</v>
      </c>
      <c r="D55" s="127">
        <f>SUM('7. Vehicle Inventory Form'!G54)</f>
        <v>0</v>
      </c>
      <c r="E55" s="129">
        <f>SUM('8. Vehicle Profile Sheet'!E53)</f>
        <v>0</v>
      </c>
      <c r="F55" s="113">
        <f>SUM('8. Vehicle Profile Sheet'!F53)</f>
        <v>0</v>
      </c>
      <c r="G55" s="113">
        <f>SUM('7. Vehicle Inventory Form'!M54)</f>
        <v>5</v>
      </c>
      <c r="H55" s="128">
        <f t="shared" si="6"/>
        <v>0</v>
      </c>
      <c r="I55" s="135">
        <f>SUM(H4-B55)</f>
        <v>2026</v>
      </c>
      <c r="J55" s="136">
        <f t="shared" si="7"/>
        <v>0</v>
      </c>
    </row>
    <row r="56" spans="1:10" ht="15.5" x14ac:dyDescent="0.35">
      <c r="A56" s="113">
        <v>50</v>
      </c>
      <c r="B56" s="113">
        <f>SUM('8. Vehicle Profile Sheet'!H54)</f>
        <v>0</v>
      </c>
      <c r="C56" s="113">
        <f>('8. Vehicle Profile Sheet'!B54)</f>
        <v>0</v>
      </c>
      <c r="D56" s="127">
        <f>SUM('7. Vehicle Inventory Form'!G55)</f>
        <v>0</v>
      </c>
      <c r="E56" s="129">
        <f>SUM('8. Vehicle Profile Sheet'!E54)</f>
        <v>0</v>
      </c>
      <c r="F56" s="113">
        <f>SUM('8. Vehicle Profile Sheet'!F54)</f>
        <v>0</v>
      </c>
      <c r="G56" s="113">
        <f>SUM('7. Vehicle Inventory Form'!M55)</f>
        <v>5</v>
      </c>
      <c r="H56" s="128">
        <f t="shared" ref="H56" si="8">SUM(D56/G56)</f>
        <v>0</v>
      </c>
      <c r="I56" s="135">
        <f>SUM(H4-B56)</f>
        <v>2026</v>
      </c>
      <c r="J56" s="136">
        <f t="shared" si="1"/>
        <v>0</v>
      </c>
    </row>
    <row r="57" spans="1:10" ht="15.5" x14ac:dyDescent="0.35">
      <c r="B57" s="125"/>
      <c r="C57" s="106"/>
      <c r="D57" s="347">
        <f>SUM(D7:D56)</f>
        <v>0</v>
      </c>
      <c r="E57" s="114"/>
      <c r="F57" s="114"/>
      <c r="H57" s="137"/>
      <c r="I57" s="199" t="s">
        <v>222</v>
      </c>
      <c r="J57" s="347">
        <f>SUM(J7:J56)</f>
        <v>0</v>
      </c>
    </row>
    <row r="58" spans="1:10" ht="14.5" x14ac:dyDescent="0.35">
      <c r="C58" s="111"/>
      <c r="D58" s="111"/>
      <c r="E58" s="111"/>
      <c r="F58" s="111"/>
      <c r="G58" s="111"/>
      <c r="H58" s="115"/>
    </row>
    <row r="59" spans="1:10" s="117" customFormat="1" ht="20" customHeight="1" x14ac:dyDescent="0.25">
      <c r="A59" s="116" t="s">
        <v>157</v>
      </c>
      <c r="B59" s="116"/>
      <c r="D59" s="116"/>
      <c r="E59" s="116"/>
      <c r="F59" s="116"/>
      <c r="G59" s="118"/>
      <c r="H59" s="118"/>
      <c r="I59" s="105"/>
      <c r="J59" s="105"/>
    </row>
    <row r="60" spans="1:10" s="120" customFormat="1" ht="34.25" customHeight="1" thickBot="1" x14ac:dyDescent="0.3">
      <c r="A60" s="119" t="s">
        <v>158</v>
      </c>
      <c r="B60" s="529" t="s">
        <v>159</v>
      </c>
      <c r="C60" s="529"/>
      <c r="D60" s="529"/>
      <c r="E60" s="530" t="s">
        <v>160</v>
      </c>
      <c r="F60" s="530"/>
      <c r="G60" s="528" t="s">
        <v>176</v>
      </c>
      <c r="H60" s="528"/>
      <c r="I60" s="105"/>
      <c r="J60" s="105"/>
    </row>
    <row r="61" spans="1:10" ht="15.65" customHeight="1" x14ac:dyDescent="0.35">
      <c r="A61" s="121" t="s">
        <v>161</v>
      </c>
      <c r="B61" s="531" t="s">
        <v>162</v>
      </c>
      <c r="C61" s="531"/>
      <c r="D61" s="531"/>
      <c r="E61" s="531" t="s">
        <v>163</v>
      </c>
      <c r="F61" s="531"/>
      <c r="G61" s="183">
        <f>SUM(H4-11)</f>
        <v>2015</v>
      </c>
      <c r="H61" s="184" t="s">
        <v>217</v>
      </c>
    </row>
    <row r="62" spans="1:10" ht="14.5" x14ac:dyDescent="0.35">
      <c r="A62" s="527" t="s">
        <v>164</v>
      </c>
      <c r="B62" s="523" t="s">
        <v>165</v>
      </c>
      <c r="C62" s="523"/>
      <c r="D62" s="523"/>
      <c r="E62" s="523" t="s">
        <v>166</v>
      </c>
      <c r="F62" s="523"/>
      <c r="G62" s="185">
        <f>SUM(H4-6)</f>
        <v>2020</v>
      </c>
      <c r="H62" s="186" t="s">
        <v>217</v>
      </c>
    </row>
    <row r="63" spans="1:10" ht="14.5" x14ac:dyDescent="0.35">
      <c r="A63" s="527"/>
      <c r="B63" s="523" t="s">
        <v>167</v>
      </c>
      <c r="C63" s="523"/>
      <c r="D63" s="523"/>
      <c r="E63" s="523" t="s">
        <v>168</v>
      </c>
      <c r="F63" s="523"/>
      <c r="G63" s="185">
        <f>SUM(H4-8)</f>
        <v>2018</v>
      </c>
      <c r="H63" s="186" t="s">
        <v>217</v>
      </c>
    </row>
    <row r="64" spans="1:10" ht="14.5" x14ac:dyDescent="0.35">
      <c r="A64" s="122" t="s">
        <v>169</v>
      </c>
      <c r="B64" s="523" t="s">
        <v>170</v>
      </c>
      <c r="C64" s="523"/>
      <c r="D64" s="523"/>
      <c r="E64" s="523" t="s">
        <v>171</v>
      </c>
      <c r="F64" s="523"/>
      <c r="G64" s="185">
        <f>SUM(H4-6)</f>
        <v>2020</v>
      </c>
      <c r="H64" s="186" t="s">
        <v>217</v>
      </c>
    </row>
    <row r="65" spans="1:8" ht="14.5" x14ac:dyDescent="0.35">
      <c r="A65" s="122" t="s">
        <v>172</v>
      </c>
      <c r="B65" s="523" t="s">
        <v>173</v>
      </c>
      <c r="C65" s="523"/>
      <c r="D65" s="523"/>
      <c r="E65" s="523" t="s">
        <v>171</v>
      </c>
      <c r="F65" s="523"/>
      <c r="G65" s="185">
        <f>SUM(H4-6)</f>
        <v>2020</v>
      </c>
      <c r="H65" s="186" t="s">
        <v>217</v>
      </c>
    </row>
    <row r="66" spans="1:8" ht="14.5" x14ac:dyDescent="0.35">
      <c r="B66" s="524"/>
      <c r="C66" s="524"/>
      <c r="D66" s="524"/>
      <c r="E66" s="524"/>
      <c r="F66" s="524"/>
      <c r="G66" s="111"/>
      <c r="H66" s="111"/>
    </row>
    <row r="67" spans="1:8" ht="14.4" customHeight="1" x14ac:dyDescent="0.35">
      <c r="A67" s="114"/>
      <c r="B67" s="114"/>
      <c r="C67" s="114"/>
      <c r="D67" s="114"/>
      <c r="E67" s="114"/>
      <c r="F67" s="114"/>
      <c r="G67" s="111"/>
      <c r="H67" s="111"/>
    </row>
    <row r="72" spans="1:8" ht="15.5" x14ac:dyDescent="0.35">
      <c r="C72" s="114"/>
      <c r="D72" s="114"/>
      <c r="F72" s="114"/>
      <c r="G72" s="114"/>
    </row>
    <row r="73" spans="1:8" ht="15.5" x14ac:dyDescent="0.35">
      <c r="C73" s="114"/>
      <c r="D73" s="114"/>
      <c r="F73" s="114"/>
      <c r="G73" s="114"/>
    </row>
    <row r="74" spans="1:8" ht="15.5" x14ac:dyDescent="0.35">
      <c r="C74" s="114"/>
      <c r="D74" s="114"/>
      <c r="F74" s="114"/>
      <c r="G74" s="114"/>
    </row>
    <row r="75" spans="1:8" ht="15.5" x14ac:dyDescent="0.35">
      <c r="C75" s="114"/>
      <c r="D75" s="114"/>
      <c r="F75" s="114"/>
      <c r="G75" s="114"/>
    </row>
    <row r="76" spans="1:8" ht="15.5" x14ac:dyDescent="0.35">
      <c r="C76" s="114"/>
      <c r="D76" s="114"/>
      <c r="F76" s="114"/>
      <c r="G76" s="114"/>
    </row>
    <row r="77" spans="1:8" ht="15.5" x14ac:dyDescent="0.35">
      <c r="C77" s="114"/>
      <c r="D77" s="114"/>
      <c r="F77" s="114"/>
      <c r="G77" s="114"/>
    </row>
    <row r="78" spans="1:8" ht="15.5" x14ac:dyDescent="0.35">
      <c r="C78" s="114"/>
      <c r="D78" s="114"/>
      <c r="F78" s="114"/>
      <c r="G78" s="114"/>
    </row>
    <row r="79" spans="1:8" ht="15.5" x14ac:dyDescent="0.35">
      <c r="C79" s="114"/>
      <c r="D79" s="114"/>
      <c r="F79" s="114"/>
      <c r="G79" s="114"/>
    </row>
    <row r="80" spans="1:8" ht="15.5" x14ac:dyDescent="0.35">
      <c r="C80" s="123"/>
      <c r="D80" s="123"/>
      <c r="F80" s="123"/>
      <c r="G80" s="123"/>
    </row>
    <row r="81" spans="3:7" ht="15.5" x14ac:dyDescent="0.35">
      <c r="C81" s="123"/>
      <c r="D81" s="123"/>
      <c r="F81" s="123"/>
      <c r="G81" s="123"/>
    </row>
  </sheetData>
  <mergeCells count="19">
    <mergeCell ref="A1:J1"/>
    <mergeCell ref="A2:J2"/>
    <mergeCell ref="A62:A63"/>
    <mergeCell ref="B62:D62"/>
    <mergeCell ref="E62:F62"/>
    <mergeCell ref="B63:D63"/>
    <mergeCell ref="E63:F63"/>
    <mergeCell ref="G60:H60"/>
    <mergeCell ref="B60:D60"/>
    <mergeCell ref="E60:F60"/>
    <mergeCell ref="B61:D61"/>
    <mergeCell ref="E61:F61"/>
    <mergeCell ref="C4:E4"/>
    <mergeCell ref="B65:D65"/>
    <mergeCell ref="E65:F65"/>
    <mergeCell ref="B66:D66"/>
    <mergeCell ref="E66:F66"/>
    <mergeCell ref="B64:D64"/>
    <mergeCell ref="E64:F64"/>
  </mergeCells>
  <phoneticPr fontId="49" type="noConversion"/>
  <conditionalFormatting sqref="I7:I56">
    <cfRule type="cellIs" dxfId="1" priority="10" stopIfTrue="1" operator="greaterThan">
      <formula>$G$6</formula>
    </cfRule>
  </conditionalFormatting>
  <conditionalFormatting sqref="J6">
    <cfRule type="cellIs" dxfId="0" priority="11" stopIfTrue="1" operator="lessThan">
      <formula>0</formula>
    </cfRule>
  </conditionalFormatting>
  <printOptions horizontalCentered="1"/>
  <pageMargins left="0.25" right="0.25" top="1" bottom="1" header="0.5" footer="0.5"/>
  <pageSetup scale="46" orientation="landscape" r:id="rId1"/>
  <headerFooter alignWithMargins="0"/>
  <rowBreaks count="1" manualBreakCount="1">
    <brk id="55" max="16383" man="1"/>
  </rowBreaks>
  <ignoredErrors>
    <ignoredError sqref="I26" 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38227-1348-45ED-AEC7-299BD8ACA808}">
  <sheetPr>
    <tabColor theme="4"/>
    <pageSetUpPr fitToPage="1"/>
  </sheetPr>
  <dimension ref="A1:K152"/>
  <sheetViews>
    <sheetView zoomScaleNormal="100" zoomScaleSheetLayoutView="106" workbookViewId="0">
      <selection activeCell="H76" sqref="H76"/>
    </sheetView>
  </sheetViews>
  <sheetFormatPr defaultColWidth="8.90625" defaultRowHeight="13" x14ac:dyDescent="0.3"/>
  <cols>
    <col min="1" max="1" width="18.6328125" style="138" customWidth="1"/>
    <col min="2" max="2" width="28.6328125" style="138" customWidth="1"/>
    <col min="3" max="3" width="22.453125" style="154" customWidth="1"/>
    <col min="4" max="4" width="21.453125" style="154" customWidth="1"/>
    <col min="5" max="5" width="12.6328125" style="138" bestFit="1" customWidth="1"/>
    <col min="6" max="7" width="8.90625" style="138"/>
    <col min="8" max="8" width="25" style="138" customWidth="1"/>
    <col min="9" max="9" width="36.90625" style="138" hidden="1" customWidth="1"/>
    <col min="10" max="10" width="36.90625" style="138" customWidth="1"/>
    <col min="11" max="16384" width="8.90625" style="138"/>
  </cols>
  <sheetData>
    <row r="1" spans="1:9" ht="15.65" customHeight="1" x14ac:dyDescent="0.3">
      <c r="A1" s="532" t="s">
        <v>219</v>
      </c>
      <c r="B1" s="532"/>
      <c r="C1" s="532"/>
      <c r="D1" s="532"/>
    </row>
    <row r="2" spans="1:9" customFormat="1" ht="15.5" x14ac:dyDescent="0.3">
      <c r="A2" s="17" t="s">
        <v>0</v>
      </c>
      <c r="B2" s="18" t="str">
        <f>('1. Applicant Info'!D23)</f>
        <v>List County/City</v>
      </c>
      <c r="C2" s="154"/>
      <c r="D2" s="15"/>
    </row>
    <row r="3" spans="1:9" customFormat="1" ht="15.5" x14ac:dyDescent="0.35">
      <c r="A3" s="17" t="s">
        <v>42</v>
      </c>
      <c r="B3" s="28">
        <f>SUM('1. Applicant Info'!E2)</f>
        <v>2026</v>
      </c>
      <c r="C3" s="154"/>
      <c r="D3" s="15"/>
    </row>
    <row r="4" spans="1:9" customFormat="1" ht="15.5" x14ac:dyDescent="0.3">
      <c r="A4" s="17" t="s">
        <v>1</v>
      </c>
      <c r="B4" s="18" t="str">
        <f>('1. Applicant Info'!D29)</f>
        <v xml:space="preserve">RPT- </v>
      </c>
      <c r="C4" s="154"/>
      <c r="D4" s="15"/>
    </row>
    <row r="5" spans="1:9" customFormat="1" ht="14.5" x14ac:dyDescent="0.3">
      <c r="A5" s="16"/>
      <c r="B5" s="15"/>
      <c r="C5" s="154"/>
      <c r="D5" s="15"/>
    </row>
    <row r="6" spans="1:9" s="25" customFormat="1" ht="15" customHeight="1" x14ac:dyDescent="0.35">
      <c r="A6" s="22" t="s">
        <v>62</v>
      </c>
      <c r="B6" s="469" t="str">
        <f>('1. Applicant Info'!D4)</f>
        <v>List Applicant Name</v>
      </c>
      <c r="C6" s="469"/>
    </row>
    <row r="7" spans="1:9" ht="9.75" customHeight="1" x14ac:dyDescent="0.3">
      <c r="A7" s="139"/>
      <c r="B7" s="139"/>
      <c r="C7" s="140"/>
      <c r="D7" s="140"/>
    </row>
    <row r="8" spans="1:9" s="142" customFormat="1" ht="14" x14ac:dyDescent="0.25">
      <c r="A8" s="220" t="s">
        <v>184</v>
      </c>
      <c r="B8" s="221"/>
      <c r="C8" s="141" t="s">
        <v>185</v>
      </c>
      <c r="D8" s="141" t="s">
        <v>186</v>
      </c>
    </row>
    <row r="9" spans="1:9" ht="14" x14ac:dyDescent="0.3">
      <c r="A9" s="533" t="s">
        <v>2</v>
      </c>
      <c r="B9" s="534"/>
      <c r="C9" s="534"/>
      <c r="D9" s="535"/>
    </row>
    <row r="10" spans="1:9" ht="14" x14ac:dyDescent="0.3">
      <c r="A10" s="222" t="s">
        <v>331</v>
      </c>
      <c r="B10" s="223"/>
      <c r="C10" s="143">
        <f>SUM('2. Operations Budget Sheet'!C11)</f>
        <v>0</v>
      </c>
      <c r="D10" s="144" t="s">
        <v>215</v>
      </c>
    </row>
    <row r="11" spans="1:9" ht="14" x14ac:dyDescent="0.3">
      <c r="A11" s="222" t="s">
        <v>270</v>
      </c>
      <c r="B11" s="223"/>
      <c r="C11" s="143">
        <f>SUM('2. Operations Budget Sheet'!C12)</f>
        <v>0</v>
      </c>
      <c r="D11" s="144" t="s">
        <v>215</v>
      </c>
      <c r="H11" s="230"/>
      <c r="I11" s="231"/>
    </row>
    <row r="12" spans="1:9" ht="14" x14ac:dyDescent="0.3">
      <c r="A12" s="222" t="s">
        <v>237</v>
      </c>
      <c r="B12" s="223"/>
      <c r="C12" s="143">
        <f>SUM('2. Operations Budget Sheet'!C13)</f>
        <v>0</v>
      </c>
      <c r="D12" s="144" t="s">
        <v>215</v>
      </c>
      <c r="H12" s="230"/>
      <c r="I12" s="231"/>
    </row>
    <row r="13" spans="1:9" ht="14" x14ac:dyDescent="0.3">
      <c r="A13" s="222" t="s">
        <v>238</v>
      </c>
      <c r="B13" s="223"/>
      <c r="C13" s="143">
        <f>SUM('2. Operations Budget Sheet'!C14)</f>
        <v>0</v>
      </c>
      <c r="D13" s="144" t="s">
        <v>215</v>
      </c>
      <c r="H13" s="230"/>
      <c r="I13" s="231"/>
    </row>
    <row r="14" spans="1:9" ht="14" x14ac:dyDescent="0.3">
      <c r="A14" s="222" t="s">
        <v>239</v>
      </c>
      <c r="B14" s="223"/>
      <c r="C14" s="143">
        <f>SUM('2. Operations Budget Sheet'!C15)</f>
        <v>0</v>
      </c>
      <c r="D14" s="144" t="s">
        <v>215</v>
      </c>
      <c r="H14" s="230"/>
      <c r="I14" s="231"/>
    </row>
    <row r="15" spans="1:9" ht="14" x14ac:dyDescent="0.3">
      <c r="A15" s="222" t="s">
        <v>240</v>
      </c>
      <c r="B15" s="223"/>
      <c r="C15" s="143">
        <f>SUM('2. Operations Budget Sheet'!C16)</f>
        <v>0</v>
      </c>
      <c r="D15" s="144" t="s">
        <v>215</v>
      </c>
      <c r="H15" s="230"/>
      <c r="I15" s="231"/>
    </row>
    <row r="16" spans="1:9" ht="14" x14ac:dyDescent="0.3">
      <c r="A16" s="222" t="s">
        <v>241</v>
      </c>
      <c r="B16" s="223"/>
      <c r="C16" s="143">
        <f>SUM('2. Operations Budget Sheet'!C17)</f>
        <v>0</v>
      </c>
      <c r="D16" s="144" t="s">
        <v>215</v>
      </c>
      <c r="H16" s="230"/>
      <c r="I16" s="231"/>
    </row>
    <row r="17" spans="1:9" ht="14" x14ac:dyDescent="0.3">
      <c r="A17" s="222" t="s">
        <v>242</v>
      </c>
      <c r="B17" s="223"/>
      <c r="C17" s="143">
        <f>SUM('2. Operations Budget Sheet'!C18)</f>
        <v>0</v>
      </c>
      <c r="D17" s="144" t="s">
        <v>215</v>
      </c>
      <c r="H17" s="230"/>
      <c r="I17" s="231"/>
    </row>
    <row r="18" spans="1:9" ht="14" x14ac:dyDescent="0.3">
      <c r="A18" s="222" t="s">
        <v>243</v>
      </c>
      <c r="B18" s="223"/>
      <c r="C18" s="143">
        <f>SUM('2. Operations Budget Sheet'!C19)</f>
        <v>0</v>
      </c>
      <c r="D18" s="144" t="s">
        <v>215</v>
      </c>
      <c r="H18" s="230"/>
      <c r="I18" s="231"/>
    </row>
    <row r="19" spans="1:9" ht="14" x14ac:dyDescent="0.3">
      <c r="A19" s="222" t="s">
        <v>244</v>
      </c>
      <c r="B19" s="223"/>
      <c r="C19" s="143">
        <f>SUM('2. Operations Budget Sheet'!C20)</f>
        <v>0</v>
      </c>
      <c r="D19" s="144" t="s">
        <v>215</v>
      </c>
      <c r="E19" s="150"/>
      <c r="H19" s="230"/>
      <c r="I19" s="231"/>
    </row>
    <row r="20" spans="1:9" ht="14" x14ac:dyDescent="0.3">
      <c r="A20" s="222" t="s">
        <v>245</v>
      </c>
      <c r="B20" s="223"/>
      <c r="C20" s="143">
        <f>SUM('2. Operations Budget Sheet'!C21)</f>
        <v>0</v>
      </c>
      <c r="D20" s="144" t="s">
        <v>311</v>
      </c>
      <c r="E20" s="150"/>
    </row>
    <row r="21" spans="1:9" ht="14" x14ac:dyDescent="0.3">
      <c r="A21" s="222" t="s">
        <v>246</v>
      </c>
      <c r="B21" s="223"/>
      <c r="C21" s="143">
        <f>SUM('2. Operations Budget Sheet'!C22)</f>
        <v>0</v>
      </c>
      <c r="D21" s="144" t="s">
        <v>215</v>
      </c>
      <c r="E21" s="150"/>
    </row>
    <row r="22" spans="1:9" ht="14" x14ac:dyDescent="0.3">
      <c r="A22" s="224" t="s">
        <v>247</v>
      </c>
      <c r="B22" s="225"/>
      <c r="C22" s="143">
        <f>SUM('2. Operations Budget Sheet'!C23)</f>
        <v>0</v>
      </c>
      <c r="D22" s="144" t="s">
        <v>215</v>
      </c>
      <c r="E22" s="150"/>
    </row>
    <row r="23" spans="1:9" ht="14" x14ac:dyDescent="0.3">
      <c r="A23" s="222" t="s">
        <v>248</v>
      </c>
      <c r="B23" s="223"/>
      <c r="C23" s="143">
        <f>SUM('2. Operations Budget Sheet'!C24)</f>
        <v>0</v>
      </c>
      <c r="D23" s="144" t="s">
        <v>215</v>
      </c>
      <c r="E23" s="150"/>
    </row>
    <row r="24" spans="1:9" ht="14" x14ac:dyDescent="0.3">
      <c r="A24" s="222" t="s">
        <v>24</v>
      </c>
      <c r="B24" s="223"/>
      <c r="C24" s="143">
        <f>SUM('2. Operations Budget Sheet'!C25)</f>
        <v>0</v>
      </c>
      <c r="D24" s="144" t="s">
        <v>311</v>
      </c>
      <c r="E24" s="150"/>
    </row>
    <row r="25" spans="1:9" s="219" customFormat="1" ht="14" x14ac:dyDescent="0.3">
      <c r="A25" s="224" t="s">
        <v>249</v>
      </c>
      <c r="B25" s="225"/>
      <c r="C25" s="143">
        <f>SUM('2. Operations Budget Sheet'!C26)</f>
        <v>0</v>
      </c>
      <c r="D25" s="144" t="s">
        <v>311</v>
      </c>
      <c r="E25" s="218"/>
      <c r="F25" s="218"/>
      <c r="G25" s="218"/>
      <c r="H25" s="218"/>
    </row>
    <row r="26" spans="1:9" s="219" customFormat="1" ht="14" x14ac:dyDescent="0.3">
      <c r="A26" s="222" t="s">
        <v>18</v>
      </c>
      <c r="B26" s="223"/>
      <c r="C26" s="143">
        <f>SUM('2. Operations Budget Sheet'!C27)</f>
        <v>0</v>
      </c>
      <c r="D26" s="144" t="s">
        <v>215</v>
      </c>
    </row>
    <row r="27" spans="1:9" s="219" customFormat="1" ht="14" x14ac:dyDescent="0.3">
      <c r="A27" s="222" t="s">
        <v>250</v>
      </c>
      <c r="B27" s="223"/>
      <c r="C27" s="143">
        <f>SUM('2. Operations Budget Sheet'!C28)</f>
        <v>0</v>
      </c>
      <c r="D27" s="144" t="s">
        <v>215</v>
      </c>
    </row>
    <row r="28" spans="1:9" s="219" customFormat="1" ht="14" x14ac:dyDescent="0.3">
      <c r="A28" s="222" t="s">
        <v>293</v>
      </c>
      <c r="B28" s="223"/>
      <c r="C28" s="143">
        <f>SUM('2. Operations Budget Sheet'!C29)</f>
        <v>0</v>
      </c>
      <c r="D28" s="144" t="s">
        <v>215</v>
      </c>
    </row>
    <row r="29" spans="1:9" s="219" customFormat="1" ht="14" x14ac:dyDescent="0.3">
      <c r="A29" s="224" t="s">
        <v>251</v>
      </c>
      <c r="B29" s="225"/>
      <c r="C29" s="143">
        <f>SUM('2. Operations Budget Sheet'!C30)</f>
        <v>0</v>
      </c>
      <c r="D29" s="144" t="s">
        <v>215</v>
      </c>
    </row>
    <row r="30" spans="1:9" s="219" customFormat="1" ht="14" x14ac:dyDescent="0.3">
      <c r="A30" s="222" t="s">
        <v>252</v>
      </c>
      <c r="B30" s="223"/>
      <c r="C30" s="143">
        <f>SUM('2. Operations Budget Sheet'!C31)</f>
        <v>0</v>
      </c>
      <c r="D30" s="144" t="s">
        <v>216</v>
      </c>
    </row>
    <row r="31" spans="1:9" s="219" customFormat="1" ht="14" x14ac:dyDescent="0.3">
      <c r="A31" s="222" t="s">
        <v>278</v>
      </c>
      <c r="B31" s="223"/>
      <c r="C31" s="143">
        <f>SUM('2. Operations Budget Sheet'!C32)</f>
        <v>0</v>
      </c>
      <c r="D31" s="144" t="s">
        <v>215</v>
      </c>
    </row>
    <row r="32" spans="1:9" s="219" customFormat="1" ht="14" x14ac:dyDescent="0.3">
      <c r="A32" s="222" t="s">
        <v>19</v>
      </c>
      <c r="B32" s="223"/>
      <c r="C32" s="143">
        <f>SUM('2. Operations Budget Sheet'!C33)</f>
        <v>0</v>
      </c>
      <c r="D32" s="144" t="s">
        <v>216</v>
      </c>
    </row>
    <row r="33" spans="1:7" s="219" customFormat="1" ht="14" x14ac:dyDescent="0.3">
      <c r="A33" s="222" t="s">
        <v>253</v>
      </c>
      <c r="B33" s="223"/>
      <c r="C33" s="143">
        <f>SUM('2. Operations Budget Sheet'!C34)</f>
        <v>0</v>
      </c>
      <c r="D33" s="144" t="s">
        <v>216</v>
      </c>
    </row>
    <row r="34" spans="1:7" s="219" customFormat="1" ht="14" x14ac:dyDescent="0.3">
      <c r="A34" s="222" t="s">
        <v>254</v>
      </c>
      <c r="B34" s="223"/>
      <c r="C34" s="143">
        <f>SUM('2. Operations Budget Sheet'!C35)</f>
        <v>0</v>
      </c>
      <c r="D34" s="144" t="s">
        <v>216</v>
      </c>
    </row>
    <row r="35" spans="1:7" s="219" customFormat="1" ht="14" x14ac:dyDescent="0.3">
      <c r="A35" s="222" t="s">
        <v>255</v>
      </c>
      <c r="B35" s="223"/>
      <c r="C35" s="143">
        <f>SUM('2. Operations Budget Sheet'!C36)</f>
        <v>0</v>
      </c>
      <c r="D35" s="144" t="s">
        <v>216</v>
      </c>
    </row>
    <row r="36" spans="1:7" s="219" customFormat="1" ht="14" x14ac:dyDescent="0.3">
      <c r="A36" s="224" t="s">
        <v>256</v>
      </c>
      <c r="B36" s="225"/>
      <c r="C36" s="143">
        <f>SUM('2. Operations Budget Sheet'!C37)</f>
        <v>0</v>
      </c>
      <c r="D36" s="144" t="s">
        <v>215</v>
      </c>
    </row>
    <row r="37" spans="1:7" s="219" customFormat="1" ht="14" x14ac:dyDescent="0.3">
      <c r="A37" s="222" t="s">
        <v>257</v>
      </c>
      <c r="B37" s="223"/>
      <c r="C37" s="143">
        <f>SUM('2. Operations Budget Sheet'!C38)</f>
        <v>0</v>
      </c>
      <c r="D37" s="144" t="s">
        <v>216</v>
      </c>
    </row>
    <row r="38" spans="1:7" s="219" customFormat="1" ht="14" x14ac:dyDescent="0.3">
      <c r="A38" s="222" t="s">
        <v>258</v>
      </c>
      <c r="B38" s="223"/>
      <c r="C38" s="143">
        <f>SUM('2. Operations Budget Sheet'!C39)</f>
        <v>0</v>
      </c>
      <c r="D38" s="144" t="s">
        <v>216</v>
      </c>
    </row>
    <row r="39" spans="1:7" s="219" customFormat="1" ht="14" x14ac:dyDescent="0.3">
      <c r="A39" s="222" t="s">
        <v>259</v>
      </c>
      <c r="B39" s="223"/>
      <c r="C39" s="143">
        <f>SUM('2. Operations Budget Sheet'!C40)</f>
        <v>0</v>
      </c>
      <c r="D39" s="144" t="s">
        <v>216</v>
      </c>
    </row>
    <row r="40" spans="1:7" s="219" customFormat="1" ht="14" x14ac:dyDescent="0.3">
      <c r="A40" s="224" t="s">
        <v>260</v>
      </c>
      <c r="B40" s="225"/>
      <c r="C40" s="143">
        <f>SUM('2. Operations Budget Sheet'!C41)</f>
        <v>0</v>
      </c>
      <c r="D40" s="144" t="s">
        <v>216</v>
      </c>
    </row>
    <row r="41" spans="1:7" s="219" customFormat="1" ht="14" x14ac:dyDescent="0.3">
      <c r="A41" s="224" t="s">
        <v>21</v>
      </c>
      <c r="B41" s="225"/>
      <c r="C41" s="143">
        <f>SUM('2. Operations Budget Sheet'!C42)</f>
        <v>0</v>
      </c>
      <c r="D41" s="144" t="s">
        <v>216</v>
      </c>
    </row>
    <row r="42" spans="1:7" s="219" customFormat="1" ht="14" x14ac:dyDescent="0.3">
      <c r="A42" s="224" t="s">
        <v>27</v>
      </c>
      <c r="B42" s="225"/>
      <c r="C42" s="143">
        <f>SUM('2. Operations Budget Sheet'!C43)</f>
        <v>0</v>
      </c>
      <c r="D42" s="144" t="s">
        <v>216</v>
      </c>
    </row>
    <row r="43" spans="1:7" s="219" customFormat="1" ht="14" x14ac:dyDescent="0.3">
      <c r="A43" s="224" t="s">
        <v>261</v>
      </c>
      <c r="B43" s="225"/>
      <c r="C43" s="143">
        <f>SUM('2. Operations Budget Sheet'!C44)</f>
        <v>0</v>
      </c>
      <c r="D43" s="144" t="s">
        <v>311</v>
      </c>
    </row>
    <row r="44" spans="1:7" s="219" customFormat="1" ht="14" x14ac:dyDescent="0.3">
      <c r="A44" s="224" t="s">
        <v>262</v>
      </c>
      <c r="B44" s="225"/>
      <c r="C44" s="143">
        <f>SUM('2. Operations Budget Sheet'!C45)</f>
        <v>0</v>
      </c>
      <c r="D44" s="144" t="s">
        <v>216</v>
      </c>
    </row>
    <row r="45" spans="1:7" s="219" customFormat="1" ht="14" x14ac:dyDescent="0.3">
      <c r="A45" s="224" t="s">
        <v>294</v>
      </c>
      <c r="B45" s="225"/>
      <c r="C45" s="143">
        <f>SUM('2. Operations Budget Sheet'!C46)</f>
        <v>0</v>
      </c>
      <c r="D45" s="144" t="s">
        <v>311</v>
      </c>
    </row>
    <row r="46" spans="1:7" s="219" customFormat="1" ht="14" x14ac:dyDescent="0.3">
      <c r="A46" s="222" t="s">
        <v>263</v>
      </c>
      <c r="B46" s="223"/>
      <c r="C46" s="143">
        <f>SUM('2. Operations Budget Sheet'!C47)</f>
        <v>0</v>
      </c>
      <c r="D46" s="144" t="s">
        <v>311</v>
      </c>
    </row>
    <row r="47" spans="1:7" s="219" customFormat="1" ht="14" x14ac:dyDescent="0.3">
      <c r="A47" s="222" t="s">
        <v>264</v>
      </c>
      <c r="B47" s="223"/>
      <c r="C47" s="143">
        <f>SUM('2. Operations Budget Sheet'!C48)</f>
        <v>0</v>
      </c>
      <c r="D47" s="144" t="s">
        <v>311</v>
      </c>
      <c r="E47" s="218"/>
      <c r="F47" s="218"/>
      <c r="G47" s="218"/>
    </row>
    <row r="48" spans="1:7" s="219" customFormat="1" ht="14" x14ac:dyDescent="0.3">
      <c r="A48" s="222" t="s">
        <v>288</v>
      </c>
      <c r="B48" s="223"/>
      <c r="C48" s="143">
        <f>SUM('2. Operations Budget Sheet'!C49)</f>
        <v>0</v>
      </c>
      <c r="D48" s="144" t="s">
        <v>311</v>
      </c>
      <c r="E48" s="218"/>
      <c r="F48" s="218"/>
      <c r="G48" s="218"/>
    </row>
    <row r="49" spans="1:7" s="219" customFormat="1" ht="14" x14ac:dyDescent="0.3">
      <c r="A49" s="222" t="s">
        <v>265</v>
      </c>
      <c r="B49" s="223"/>
      <c r="C49" s="143">
        <f>SUM('2. Operations Budget Sheet'!C50)</f>
        <v>0</v>
      </c>
      <c r="D49" s="144" t="s">
        <v>311</v>
      </c>
      <c r="E49" s="218"/>
      <c r="F49" s="218"/>
      <c r="G49" s="218"/>
    </row>
    <row r="50" spans="1:7" s="219" customFormat="1" ht="14" x14ac:dyDescent="0.3">
      <c r="A50" s="224" t="s">
        <v>266</v>
      </c>
      <c r="B50" s="225"/>
      <c r="C50" s="143">
        <f>SUM('2. Operations Budget Sheet'!C51)</f>
        <v>0</v>
      </c>
      <c r="D50" s="144" t="s">
        <v>311</v>
      </c>
      <c r="E50" s="218"/>
      <c r="F50" s="218"/>
      <c r="G50" s="218"/>
    </row>
    <row r="51" spans="1:7" s="219" customFormat="1" ht="14" x14ac:dyDescent="0.3">
      <c r="A51" s="222" t="s">
        <v>267</v>
      </c>
      <c r="B51" s="223"/>
      <c r="C51" s="143">
        <f>SUM('2. Operations Budget Sheet'!C52)</f>
        <v>0</v>
      </c>
      <c r="D51" s="144" t="s">
        <v>311</v>
      </c>
      <c r="E51" s="218"/>
      <c r="F51" s="218"/>
      <c r="G51" s="218"/>
    </row>
    <row r="52" spans="1:7" s="219" customFormat="1" ht="14" x14ac:dyDescent="0.3">
      <c r="A52" s="222" t="s">
        <v>268</v>
      </c>
      <c r="B52" s="223"/>
      <c r="C52" s="143">
        <f>SUM('2. Operations Budget Sheet'!C53)</f>
        <v>0</v>
      </c>
      <c r="D52" s="144" t="s">
        <v>311</v>
      </c>
      <c r="E52" s="218"/>
      <c r="F52" s="218"/>
      <c r="G52" s="218"/>
    </row>
    <row r="53" spans="1:7" s="219" customFormat="1" ht="14" x14ac:dyDescent="0.3">
      <c r="A53" s="222" t="s">
        <v>285</v>
      </c>
      <c r="B53" s="223"/>
      <c r="C53" s="143">
        <f>SUM('2. Operations Budget Sheet'!C54)</f>
        <v>0</v>
      </c>
      <c r="D53" s="144" t="s">
        <v>311</v>
      </c>
    </row>
    <row r="54" spans="1:7" s="219" customFormat="1" ht="14" x14ac:dyDescent="0.3">
      <c r="A54" s="222" t="s">
        <v>269</v>
      </c>
      <c r="B54" s="223"/>
      <c r="C54" s="143">
        <f>SUM('2. Operations Budget Sheet'!C55)</f>
        <v>0</v>
      </c>
      <c r="D54" s="144" t="s">
        <v>311</v>
      </c>
    </row>
    <row r="55" spans="1:7" s="219" customFormat="1" ht="14" x14ac:dyDescent="0.3">
      <c r="A55" s="222" t="s">
        <v>330</v>
      </c>
      <c r="B55" s="223"/>
      <c r="C55" s="143">
        <f>SUM('2. Operations Budget Sheet'!C56)</f>
        <v>0</v>
      </c>
      <c r="D55" s="144" t="s">
        <v>311</v>
      </c>
    </row>
    <row r="56" spans="1:7" s="219" customFormat="1" ht="14" x14ac:dyDescent="0.3">
      <c r="A56" s="222" t="s">
        <v>271</v>
      </c>
      <c r="B56" s="223"/>
      <c r="C56" s="143">
        <f>SUM('2. Operations Budget Sheet'!C57)</f>
        <v>0</v>
      </c>
      <c r="D56" s="144" t="s">
        <v>216</v>
      </c>
    </row>
    <row r="57" spans="1:7" s="219" customFormat="1" ht="14" x14ac:dyDescent="0.3">
      <c r="A57" s="222" t="s">
        <v>272</v>
      </c>
      <c r="B57" s="223"/>
      <c r="C57" s="143">
        <f>SUM('2. Operations Budget Sheet'!C58)</f>
        <v>0</v>
      </c>
      <c r="D57" s="144" t="s">
        <v>216</v>
      </c>
    </row>
    <row r="58" spans="1:7" s="219" customFormat="1" ht="14" x14ac:dyDescent="0.3">
      <c r="A58" s="222" t="s">
        <v>273</v>
      </c>
      <c r="B58" s="223"/>
      <c r="C58" s="143">
        <f>SUM('2. Operations Budget Sheet'!C59)</f>
        <v>0</v>
      </c>
      <c r="D58" s="144" t="s">
        <v>216</v>
      </c>
    </row>
    <row r="59" spans="1:7" s="219" customFormat="1" ht="14" x14ac:dyDescent="0.3">
      <c r="A59" s="222" t="s">
        <v>295</v>
      </c>
      <c r="B59" s="223"/>
      <c r="C59" s="143">
        <f>SUM('2. Operations Budget Sheet'!C60)</f>
        <v>0</v>
      </c>
      <c r="D59" s="144" t="s">
        <v>216</v>
      </c>
    </row>
    <row r="60" spans="1:7" s="219" customFormat="1" ht="14" x14ac:dyDescent="0.3">
      <c r="A60" s="222" t="s">
        <v>274</v>
      </c>
      <c r="B60" s="223"/>
      <c r="C60" s="143">
        <f>SUM('2. Operations Budget Sheet'!C61)</f>
        <v>0</v>
      </c>
      <c r="D60" s="144" t="s">
        <v>216</v>
      </c>
    </row>
    <row r="61" spans="1:7" s="219" customFormat="1" ht="14" x14ac:dyDescent="0.3">
      <c r="A61" s="222" t="s">
        <v>328</v>
      </c>
      <c r="B61" s="223"/>
      <c r="C61" s="143">
        <f>SUM('2. Operations Budget Sheet'!C62)</f>
        <v>0</v>
      </c>
      <c r="D61" s="144" t="s">
        <v>311</v>
      </c>
    </row>
    <row r="62" spans="1:7" s="219" customFormat="1" ht="14" x14ac:dyDescent="0.3">
      <c r="A62" s="222" t="s">
        <v>329</v>
      </c>
      <c r="B62" s="223"/>
      <c r="C62" s="143">
        <f>SUM('2. Operations Budget Sheet'!C63)</f>
        <v>0</v>
      </c>
      <c r="D62" s="144" t="s">
        <v>311</v>
      </c>
    </row>
    <row r="63" spans="1:7" s="219" customFormat="1" ht="14" x14ac:dyDescent="0.3">
      <c r="A63" s="224" t="s">
        <v>275</v>
      </c>
      <c r="B63" s="225"/>
      <c r="C63" s="143">
        <f>SUM('2. Operations Budget Sheet'!C64)</f>
        <v>0</v>
      </c>
      <c r="D63" s="144" t="s">
        <v>311</v>
      </c>
    </row>
    <row r="64" spans="1:7" s="219" customFormat="1" ht="14" x14ac:dyDescent="0.3">
      <c r="A64" s="224" t="s">
        <v>296</v>
      </c>
      <c r="B64" s="225"/>
      <c r="C64" s="143">
        <f>SUM('2. Operations Budget Sheet'!C65)</f>
        <v>0</v>
      </c>
      <c r="D64" s="144" t="s">
        <v>311</v>
      </c>
    </row>
    <row r="65" spans="1:11" ht="14" x14ac:dyDescent="0.3">
      <c r="A65" s="226"/>
      <c r="B65" s="227"/>
      <c r="C65" s="143"/>
      <c r="D65" s="144"/>
    </row>
    <row r="66" spans="1:11" ht="14" x14ac:dyDescent="0.3">
      <c r="A66" s="228"/>
      <c r="B66" s="229" t="s">
        <v>17</v>
      </c>
      <c r="C66" s="145">
        <f>SUM(C10:C65)</f>
        <v>0</v>
      </c>
      <c r="D66" s="146"/>
      <c r="E66" s="189" t="s">
        <v>220</v>
      </c>
      <c r="G66" s="189"/>
      <c r="H66" s="189"/>
      <c r="I66" s="189"/>
      <c r="J66" s="189"/>
      <c r="K66" s="189"/>
    </row>
    <row r="67" spans="1:11" ht="8.25" customHeight="1" x14ac:dyDescent="0.3">
      <c r="A67" s="147"/>
      <c r="B67" s="147"/>
      <c r="C67" s="148"/>
      <c r="D67" s="149"/>
      <c r="E67" s="189"/>
      <c r="G67" s="189"/>
      <c r="H67" s="189"/>
      <c r="I67" s="189"/>
      <c r="J67" s="189"/>
      <c r="K67" s="189"/>
    </row>
    <row r="68" spans="1:11" ht="14" x14ac:dyDescent="0.3">
      <c r="A68" s="539" t="s">
        <v>468</v>
      </c>
      <c r="B68" s="540"/>
      <c r="C68" s="145">
        <f>SUM('5.Capital Planning Budget Sheet'!C15)</f>
        <v>0</v>
      </c>
      <c r="D68" s="146" t="s">
        <v>216</v>
      </c>
      <c r="E68" s="189" t="s">
        <v>469</v>
      </c>
      <c r="G68" s="189"/>
      <c r="H68" s="189"/>
      <c r="I68" s="189"/>
      <c r="J68" s="189"/>
      <c r="K68" s="189"/>
    </row>
    <row r="69" spans="1:11" ht="8.25" customHeight="1" x14ac:dyDescent="0.3">
      <c r="A69" s="147"/>
      <c r="B69" s="147"/>
      <c r="C69" s="148"/>
      <c r="D69" s="149"/>
      <c r="E69" s="189"/>
      <c r="F69" s="189"/>
      <c r="G69" s="189"/>
      <c r="H69" s="189"/>
      <c r="I69" s="189"/>
      <c r="J69" s="189"/>
      <c r="K69" s="189"/>
    </row>
    <row r="70" spans="1:11" ht="15.65" customHeight="1" x14ac:dyDescent="0.3">
      <c r="A70" s="532" t="s">
        <v>219</v>
      </c>
      <c r="B70" s="532"/>
      <c r="C70" s="532"/>
      <c r="D70" s="532"/>
    </row>
    <row r="71" spans="1:11" customFormat="1" ht="15.5" x14ac:dyDescent="0.3">
      <c r="A71" s="17" t="s">
        <v>0</v>
      </c>
      <c r="B71" s="48" t="str">
        <f>(B2)</f>
        <v>List County/City</v>
      </c>
      <c r="C71" s="154"/>
      <c r="D71" s="15"/>
    </row>
    <row r="72" spans="1:11" customFormat="1" ht="15.5" x14ac:dyDescent="0.35">
      <c r="A72" s="17" t="s">
        <v>42</v>
      </c>
      <c r="B72" s="28">
        <f>SUM('1. Applicant Info'!E2)</f>
        <v>2026</v>
      </c>
      <c r="C72" s="154"/>
      <c r="D72" s="15"/>
    </row>
    <row r="73" spans="1:11" customFormat="1" ht="15.5" x14ac:dyDescent="0.3">
      <c r="A73" s="17" t="s">
        <v>1</v>
      </c>
      <c r="B73" s="18" t="str">
        <f>(B4)</f>
        <v xml:space="preserve">RPT- </v>
      </c>
      <c r="C73" s="154"/>
      <c r="D73" s="15"/>
    </row>
    <row r="74" spans="1:11" customFormat="1" ht="14.5" x14ac:dyDescent="0.3">
      <c r="A74" s="16"/>
      <c r="B74" s="15"/>
      <c r="C74" s="154"/>
      <c r="D74" s="15"/>
    </row>
    <row r="75" spans="1:11" s="25" customFormat="1" ht="15" customHeight="1" x14ac:dyDescent="0.35">
      <c r="A75" s="22" t="s">
        <v>62</v>
      </c>
      <c r="B75" s="200" t="str">
        <f>(B6)</f>
        <v>List Applicant Name</v>
      </c>
    </row>
    <row r="76" spans="1:11" s="25" customFormat="1" ht="15" customHeight="1" x14ac:dyDescent="0.35">
      <c r="A76" s="22"/>
      <c r="B76" s="22"/>
      <c r="C76" s="200"/>
    </row>
    <row r="77" spans="1:11" ht="14" x14ac:dyDescent="0.3">
      <c r="A77" s="536" t="s">
        <v>20</v>
      </c>
      <c r="B77" s="536"/>
      <c r="C77" s="536"/>
      <c r="D77" s="536"/>
      <c r="E77" s="189"/>
      <c r="F77" s="189"/>
      <c r="G77" s="189"/>
      <c r="H77" s="189"/>
      <c r="I77" s="189"/>
      <c r="J77" s="189"/>
      <c r="K77" s="189"/>
    </row>
    <row r="78" spans="1:11" s="152" customFormat="1" ht="14" x14ac:dyDescent="0.3">
      <c r="A78" s="222" t="s">
        <v>298</v>
      </c>
      <c r="B78" s="227"/>
      <c r="C78" s="151">
        <f>SUM('3. Administration Budget Sheet'!C11)</f>
        <v>0</v>
      </c>
      <c r="D78" s="144" t="s">
        <v>311</v>
      </c>
      <c r="E78" s="190"/>
      <c r="F78" s="190"/>
      <c r="G78" s="190"/>
      <c r="H78" s="190"/>
      <c r="I78" s="190"/>
      <c r="J78" s="190"/>
      <c r="K78" s="190"/>
    </row>
    <row r="79" spans="1:11" s="152" customFormat="1" ht="14" x14ac:dyDescent="0.3">
      <c r="A79" s="222" t="s">
        <v>299</v>
      </c>
      <c r="B79" s="227"/>
      <c r="C79" s="151">
        <f>SUM('3. Administration Budget Sheet'!C12)</f>
        <v>0</v>
      </c>
      <c r="D79" s="144" t="s">
        <v>311</v>
      </c>
      <c r="E79" s="190"/>
      <c r="F79" s="190"/>
      <c r="G79" s="190"/>
      <c r="H79" s="230"/>
      <c r="I79" s="230"/>
      <c r="J79" s="149"/>
      <c r="K79" s="190"/>
    </row>
    <row r="80" spans="1:11" s="152" customFormat="1" ht="14" x14ac:dyDescent="0.3">
      <c r="A80" s="222" t="s">
        <v>276</v>
      </c>
      <c r="B80" s="227"/>
      <c r="C80" s="151">
        <f>SUM('3. Administration Budget Sheet'!C13)</f>
        <v>0</v>
      </c>
      <c r="D80" s="144" t="s">
        <v>311</v>
      </c>
      <c r="E80" s="190"/>
      <c r="F80" s="190"/>
      <c r="G80" s="190"/>
      <c r="H80" s="230"/>
      <c r="I80" s="230"/>
      <c r="J80" s="149"/>
      <c r="K80" s="190"/>
    </row>
    <row r="81" spans="1:11" s="152" customFormat="1" ht="14" x14ac:dyDescent="0.3">
      <c r="A81" s="222" t="s">
        <v>238</v>
      </c>
      <c r="B81" s="227"/>
      <c r="C81" s="151">
        <f>SUM('3. Administration Budget Sheet'!C14)</f>
        <v>0</v>
      </c>
      <c r="D81" s="144" t="s">
        <v>311</v>
      </c>
      <c r="E81" s="190"/>
      <c r="F81" s="190"/>
      <c r="G81" s="190"/>
      <c r="H81" s="230"/>
      <c r="I81" s="230"/>
      <c r="J81" s="149"/>
      <c r="K81" s="190"/>
    </row>
    <row r="82" spans="1:11" s="152" customFormat="1" ht="14" x14ac:dyDescent="0.3">
      <c r="A82" s="222" t="s">
        <v>239</v>
      </c>
      <c r="B82" s="227"/>
      <c r="C82" s="151">
        <f>SUM('3. Administration Budget Sheet'!C15)</f>
        <v>0</v>
      </c>
      <c r="D82" s="144" t="s">
        <v>311</v>
      </c>
      <c r="E82" s="190"/>
      <c r="F82" s="190"/>
      <c r="G82" s="190"/>
      <c r="H82" s="230"/>
      <c r="I82" s="230"/>
      <c r="J82" s="149"/>
      <c r="K82" s="190"/>
    </row>
    <row r="83" spans="1:11" s="152" customFormat="1" ht="14" x14ac:dyDescent="0.3">
      <c r="A83" s="222" t="s">
        <v>240</v>
      </c>
      <c r="B83" s="227"/>
      <c r="C83" s="151">
        <f>SUM('3. Administration Budget Sheet'!C16)</f>
        <v>0</v>
      </c>
      <c r="D83" s="144" t="s">
        <v>311</v>
      </c>
      <c r="E83" s="190"/>
      <c r="F83" s="190"/>
      <c r="G83" s="190"/>
      <c r="H83" s="230"/>
      <c r="I83" s="230"/>
      <c r="J83" s="149"/>
      <c r="K83" s="190"/>
    </row>
    <row r="84" spans="1:11" s="152" customFormat="1" ht="14" x14ac:dyDescent="0.3">
      <c r="A84" s="222" t="s">
        <v>241</v>
      </c>
      <c r="B84" s="227"/>
      <c r="C84" s="151">
        <f>SUM('3. Administration Budget Sheet'!C17)</f>
        <v>0</v>
      </c>
      <c r="D84" s="144" t="s">
        <v>311</v>
      </c>
      <c r="E84" s="190"/>
      <c r="F84" s="190"/>
      <c r="G84" s="190"/>
      <c r="H84" s="230"/>
      <c r="I84" s="230"/>
      <c r="J84" s="149"/>
      <c r="K84" s="190"/>
    </row>
    <row r="85" spans="1:11" s="152" customFormat="1" ht="14" x14ac:dyDescent="0.3">
      <c r="A85" s="222" t="s">
        <v>242</v>
      </c>
      <c r="B85" s="227"/>
      <c r="C85" s="151">
        <f>SUM('3. Administration Budget Sheet'!C18)</f>
        <v>0</v>
      </c>
      <c r="D85" s="144" t="s">
        <v>311</v>
      </c>
      <c r="E85" s="190"/>
      <c r="F85" s="190"/>
      <c r="G85" s="190"/>
      <c r="H85" s="230"/>
      <c r="I85" s="230"/>
      <c r="J85" s="149"/>
      <c r="K85" s="190"/>
    </row>
    <row r="86" spans="1:11" s="152" customFormat="1" ht="14" x14ac:dyDescent="0.3">
      <c r="A86" s="222" t="s">
        <v>243</v>
      </c>
      <c r="B86" s="227"/>
      <c r="C86" s="151">
        <f>SUM('3. Administration Budget Sheet'!C19)</f>
        <v>0</v>
      </c>
      <c r="D86" s="144" t="s">
        <v>311</v>
      </c>
      <c r="E86" s="190"/>
      <c r="F86" s="190"/>
      <c r="G86" s="190"/>
      <c r="H86" s="230"/>
      <c r="I86" s="230"/>
      <c r="J86" s="149"/>
      <c r="K86" s="190"/>
    </row>
    <row r="87" spans="1:11" s="152" customFormat="1" ht="14" x14ac:dyDescent="0.3">
      <c r="A87" s="222" t="s">
        <v>244</v>
      </c>
      <c r="B87" s="227"/>
      <c r="C87" s="151">
        <f>SUM('3. Administration Budget Sheet'!C20)</f>
        <v>0</v>
      </c>
      <c r="D87" s="144" t="s">
        <v>311</v>
      </c>
      <c r="E87" s="190"/>
      <c r="F87" s="190"/>
      <c r="G87" s="190"/>
      <c r="H87" s="230"/>
      <c r="I87" s="230"/>
      <c r="J87" s="149"/>
      <c r="K87" s="190"/>
    </row>
    <row r="88" spans="1:11" s="152" customFormat="1" ht="14" x14ac:dyDescent="0.3">
      <c r="A88" s="222" t="s">
        <v>245</v>
      </c>
      <c r="B88" s="227"/>
      <c r="C88" s="151">
        <f>SUM('3. Administration Budget Sheet'!C21)</f>
        <v>0</v>
      </c>
      <c r="D88" s="144" t="s">
        <v>311</v>
      </c>
      <c r="E88" s="190"/>
      <c r="F88" s="190"/>
      <c r="G88" s="190"/>
      <c r="H88" s="230"/>
      <c r="I88" s="230"/>
      <c r="J88" s="149"/>
      <c r="K88" s="190"/>
    </row>
    <row r="89" spans="1:11" s="152" customFormat="1" ht="14" x14ac:dyDescent="0.3">
      <c r="A89" s="222" t="s">
        <v>246</v>
      </c>
      <c r="B89" s="227"/>
      <c r="C89" s="151">
        <f>SUM('3. Administration Budget Sheet'!C22)</f>
        <v>0</v>
      </c>
      <c r="D89" s="144" t="s">
        <v>311</v>
      </c>
      <c r="E89" s="190"/>
      <c r="F89" s="190"/>
      <c r="G89" s="190"/>
      <c r="H89" s="230"/>
      <c r="I89" s="230"/>
      <c r="J89" s="149"/>
      <c r="K89" s="190"/>
    </row>
    <row r="90" spans="1:11" s="152" customFormat="1" ht="15.75" customHeight="1" x14ac:dyDescent="0.3">
      <c r="A90" s="224" t="s">
        <v>247</v>
      </c>
      <c r="B90" s="227"/>
      <c r="C90" s="151">
        <f>SUM('3. Administration Budget Sheet'!C23)</f>
        <v>0</v>
      </c>
      <c r="D90" s="144" t="s">
        <v>311</v>
      </c>
      <c r="E90" s="191"/>
      <c r="F90" s="190"/>
      <c r="G90" s="190"/>
      <c r="H90" s="230"/>
      <c r="I90" s="230"/>
      <c r="J90" s="149"/>
      <c r="K90" s="190"/>
    </row>
    <row r="91" spans="1:11" s="152" customFormat="1" ht="14" x14ac:dyDescent="0.3">
      <c r="A91" s="224" t="s">
        <v>277</v>
      </c>
      <c r="B91" s="227"/>
      <c r="C91" s="151">
        <f>SUM('3. Administration Budget Sheet'!C24)</f>
        <v>0</v>
      </c>
      <c r="D91" s="144" t="s">
        <v>311</v>
      </c>
      <c r="E91" s="190"/>
      <c r="F91" s="190"/>
      <c r="G91" s="190"/>
      <c r="H91" s="230"/>
      <c r="I91" s="230"/>
      <c r="J91" s="149"/>
      <c r="K91" s="190"/>
    </row>
    <row r="92" spans="1:11" customFormat="1" ht="14" x14ac:dyDescent="0.3">
      <c r="A92" s="224" t="s">
        <v>250</v>
      </c>
      <c r="B92" s="227"/>
      <c r="C92" s="151">
        <f>SUM('3. Administration Budget Sheet'!C25)</f>
        <v>0</v>
      </c>
      <c r="D92" s="144" t="s">
        <v>215</v>
      </c>
      <c r="E92" s="15"/>
      <c r="F92" s="15"/>
    </row>
    <row r="93" spans="1:11" customFormat="1" ht="14" x14ac:dyDescent="0.3">
      <c r="A93" s="224" t="s">
        <v>278</v>
      </c>
      <c r="B93" s="227"/>
      <c r="C93" s="151">
        <f>SUM('3. Administration Budget Sheet'!C26)</f>
        <v>0</v>
      </c>
      <c r="D93" s="144" t="s">
        <v>215</v>
      </c>
      <c r="E93" s="15"/>
      <c r="F93" s="15"/>
    </row>
    <row r="94" spans="1:11" customFormat="1" ht="14" x14ac:dyDescent="0.3">
      <c r="A94" s="224" t="s">
        <v>251</v>
      </c>
      <c r="B94" s="227"/>
      <c r="C94" s="151">
        <f>SUM('3. Administration Budget Sheet'!C27)</f>
        <v>0</v>
      </c>
      <c r="D94" s="144" t="s">
        <v>215</v>
      </c>
      <c r="E94" s="15"/>
      <c r="F94" s="15"/>
    </row>
    <row r="95" spans="1:11" customFormat="1" ht="14" x14ac:dyDescent="0.3">
      <c r="A95" s="224" t="s">
        <v>300</v>
      </c>
      <c r="B95" s="227"/>
      <c r="C95" s="151">
        <f>SUM('3. Administration Budget Sheet'!C28)</f>
        <v>0</v>
      </c>
      <c r="D95" s="144" t="s">
        <v>215</v>
      </c>
      <c r="E95" s="15"/>
      <c r="F95" s="15"/>
    </row>
    <row r="96" spans="1:11" customFormat="1" ht="14" x14ac:dyDescent="0.3">
      <c r="A96" s="224" t="s">
        <v>24</v>
      </c>
      <c r="B96" s="227"/>
      <c r="C96" s="151">
        <f>SUM('3. Administration Budget Sheet'!C29)</f>
        <v>0</v>
      </c>
      <c r="D96" s="144" t="s">
        <v>311</v>
      </c>
      <c r="E96" s="15"/>
      <c r="F96" s="15"/>
    </row>
    <row r="97" spans="1:6" customFormat="1" ht="14" x14ac:dyDescent="0.3">
      <c r="A97" s="224" t="s">
        <v>279</v>
      </c>
      <c r="B97" s="227"/>
      <c r="C97" s="151">
        <f>SUM('3. Administration Budget Sheet'!C30)</f>
        <v>0</v>
      </c>
      <c r="D97" s="144" t="s">
        <v>311</v>
      </c>
      <c r="E97" s="15"/>
      <c r="F97" s="15"/>
    </row>
    <row r="98" spans="1:6" customFormat="1" ht="14" x14ac:dyDescent="0.3">
      <c r="A98" s="224" t="s">
        <v>18</v>
      </c>
      <c r="B98" s="227"/>
      <c r="C98" s="151">
        <f>SUM('3. Administration Budget Sheet'!C31)</f>
        <v>0</v>
      </c>
      <c r="D98" s="144" t="s">
        <v>215</v>
      </c>
      <c r="E98" s="15"/>
      <c r="F98" s="15"/>
    </row>
    <row r="99" spans="1:6" customFormat="1" ht="14" x14ac:dyDescent="0.3">
      <c r="A99" s="224" t="s">
        <v>280</v>
      </c>
      <c r="B99" s="227"/>
      <c r="C99" s="151">
        <f>SUM('3. Administration Budget Sheet'!C32)</f>
        <v>0</v>
      </c>
      <c r="D99" s="144" t="s">
        <v>311</v>
      </c>
    </row>
    <row r="100" spans="1:6" customFormat="1" ht="14" x14ac:dyDescent="0.3">
      <c r="A100" s="224" t="s">
        <v>281</v>
      </c>
      <c r="B100" s="227"/>
      <c r="C100" s="151">
        <f>SUM('3. Administration Budget Sheet'!C33)</f>
        <v>0</v>
      </c>
      <c r="D100" s="144" t="s">
        <v>311</v>
      </c>
    </row>
    <row r="101" spans="1:6" customFormat="1" ht="14" x14ac:dyDescent="0.3">
      <c r="A101" s="224" t="s">
        <v>282</v>
      </c>
      <c r="B101" s="227"/>
      <c r="C101" s="151">
        <f>SUM('3. Administration Budget Sheet'!C34)</f>
        <v>0</v>
      </c>
      <c r="D101" s="144" t="s">
        <v>311</v>
      </c>
    </row>
    <row r="102" spans="1:6" customFormat="1" ht="14" x14ac:dyDescent="0.3">
      <c r="A102" s="224" t="s">
        <v>283</v>
      </c>
      <c r="B102" s="227"/>
      <c r="C102" s="151">
        <f>SUM('3. Administration Budget Sheet'!C35)</f>
        <v>0</v>
      </c>
      <c r="D102" s="144" t="s">
        <v>311</v>
      </c>
    </row>
    <row r="103" spans="1:6" customFormat="1" ht="14" x14ac:dyDescent="0.3">
      <c r="A103" s="224" t="s">
        <v>301</v>
      </c>
      <c r="B103" s="227"/>
      <c r="C103" s="151">
        <f>SUM('3. Administration Budget Sheet'!C36)</f>
        <v>0</v>
      </c>
      <c r="D103" s="144" t="s">
        <v>311</v>
      </c>
    </row>
    <row r="104" spans="1:6" customFormat="1" ht="14" x14ac:dyDescent="0.3">
      <c r="A104" s="224" t="s">
        <v>27</v>
      </c>
      <c r="B104" s="227"/>
      <c r="C104" s="151">
        <f>SUM('3. Administration Budget Sheet'!C37)</f>
        <v>0</v>
      </c>
      <c r="D104" s="144" t="s">
        <v>216</v>
      </c>
    </row>
    <row r="105" spans="1:6" customFormat="1" ht="14" x14ac:dyDescent="0.3">
      <c r="A105" s="224" t="s">
        <v>284</v>
      </c>
      <c r="B105" s="227"/>
      <c r="C105" s="151">
        <f>SUM('3. Administration Budget Sheet'!C38)</f>
        <v>0</v>
      </c>
      <c r="D105" s="144" t="s">
        <v>216</v>
      </c>
    </row>
    <row r="106" spans="1:6" customFormat="1" ht="14" x14ac:dyDescent="0.3">
      <c r="A106" s="224" t="s">
        <v>302</v>
      </c>
      <c r="B106" s="227"/>
      <c r="C106" s="151">
        <f>SUM('3. Administration Budget Sheet'!C39)</f>
        <v>0</v>
      </c>
      <c r="D106" s="144" t="s">
        <v>311</v>
      </c>
    </row>
    <row r="107" spans="1:6" customFormat="1" ht="14" x14ac:dyDescent="0.3">
      <c r="A107" s="224" t="s">
        <v>285</v>
      </c>
      <c r="B107" s="227"/>
      <c r="C107" s="151">
        <f>SUM('3. Administration Budget Sheet'!C40)</f>
        <v>0</v>
      </c>
      <c r="D107" s="144" t="s">
        <v>311</v>
      </c>
    </row>
    <row r="108" spans="1:6" customFormat="1" ht="14" x14ac:dyDescent="0.3">
      <c r="A108" s="224" t="s">
        <v>267</v>
      </c>
      <c r="B108" s="227"/>
      <c r="C108" s="151">
        <f>SUM('3. Administration Budget Sheet'!C41)</f>
        <v>0</v>
      </c>
      <c r="D108" s="144" t="s">
        <v>311</v>
      </c>
    </row>
    <row r="109" spans="1:6" customFormat="1" ht="14" x14ac:dyDescent="0.3">
      <c r="A109" s="224" t="s">
        <v>268</v>
      </c>
      <c r="B109" s="227"/>
      <c r="C109" s="151">
        <f>SUM('3. Administration Budget Sheet'!C42)</f>
        <v>0</v>
      </c>
      <c r="D109" s="144" t="s">
        <v>311</v>
      </c>
    </row>
    <row r="110" spans="1:6" customFormat="1" ht="14" x14ac:dyDescent="0.3">
      <c r="A110" s="224" t="s">
        <v>265</v>
      </c>
      <c r="B110" s="227"/>
      <c r="C110" s="151">
        <f>SUM('3. Administration Budget Sheet'!C43)</f>
        <v>0</v>
      </c>
      <c r="D110" s="144" t="s">
        <v>311</v>
      </c>
    </row>
    <row r="111" spans="1:6" customFormat="1" ht="14" x14ac:dyDescent="0.3">
      <c r="A111" s="224" t="s">
        <v>286</v>
      </c>
      <c r="B111" s="227"/>
      <c r="C111" s="151">
        <f>SUM('3. Administration Budget Sheet'!C44)</f>
        <v>0</v>
      </c>
      <c r="D111" s="144" t="s">
        <v>311</v>
      </c>
    </row>
    <row r="112" spans="1:6" customFormat="1" ht="14" x14ac:dyDescent="0.3">
      <c r="A112" s="224" t="s">
        <v>287</v>
      </c>
      <c r="B112" s="227"/>
      <c r="C112" s="151">
        <f>SUM('3. Administration Budget Sheet'!C45)</f>
        <v>0</v>
      </c>
      <c r="D112" s="144" t="s">
        <v>311</v>
      </c>
    </row>
    <row r="113" spans="1:7" customFormat="1" ht="14" x14ac:dyDescent="0.3">
      <c r="A113" s="224" t="s">
        <v>303</v>
      </c>
      <c r="B113" s="227"/>
      <c r="C113" s="151">
        <f>SUM('3. Administration Budget Sheet'!C46)</f>
        <v>0</v>
      </c>
      <c r="D113" s="144" t="s">
        <v>311</v>
      </c>
    </row>
    <row r="114" spans="1:7" customFormat="1" ht="14" x14ac:dyDescent="0.3">
      <c r="A114" s="224" t="s">
        <v>304</v>
      </c>
      <c r="B114" s="227"/>
      <c r="C114" s="151">
        <f>SUM('3. Administration Budget Sheet'!C47)</f>
        <v>0</v>
      </c>
      <c r="D114" s="144" t="s">
        <v>311</v>
      </c>
    </row>
    <row r="115" spans="1:7" customFormat="1" ht="14" x14ac:dyDescent="0.3">
      <c r="A115" s="224" t="s">
        <v>288</v>
      </c>
      <c r="B115" s="227"/>
      <c r="C115" s="151">
        <f>SUM('3. Administration Budget Sheet'!C48)</f>
        <v>0</v>
      </c>
      <c r="D115" s="144" t="s">
        <v>311</v>
      </c>
    </row>
    <row r="116" spans="1:7" customFormat="1" ht="14" x14ac:dyDescent="0.3">
      <c r="A116" s="224" t="s">
        <v>289</v>
      </c>
      <c r="B116" s="227"/>
      <c r="C116" s="151">
        <f>SUM('3. Administration Budget Sheet'!C49)</f>
        <v>0</v>
      </c>
      <c r="D116" s="144" t="s">
        <v>311</v>
      </c>
    </row>
    <row r="117" spans="1:7" customFormat="1" ht="14" x14ac:dyDescent="0.3">
      <c r="A117" s="224" t="s">
        <v>21</v>
      </c>
      <c r="B117" s="227"/>
      <c r="C117" s="151">
        <f>SUM('3. Administration Budget Sheet'!C50)</f>
        <v>0</v>
      </c>
      <c r="D117" s="144" t="s">
        <v>311</v>
      </c>
    </row>
    <row r="118" spans="1:7" customFormat="1" ht="14" x14ac:dyDescent="0.3">
      <c r="A118" s="224" t="s">
        <v>26</v>
      </c>
      <c r="B118" s="227"/>
      <c r="C118" s="151">
        <f>SUM('3. Administration Budget Sheet'!C51)</f>
        <v>0</v>
      </c>
      <c r="D118" s="144" t="s">
        <v>311</v>
      </c>
    </row>
    <row r="119" spans="1:7" customFormat="1" ht="14" x14ac:dyDescent="0.3">
      <c r="A119" s="224" t="s">
        <v>305</v>
      </c>
      <c r="B119" s="227"/>
      <c r="C119" s="151">
        <f>SUM('3. Administration Budget Sheet'!C52)</f>
        <v>0</v>
      </c>
      <c r="D119" s="144" t="s">
        <v>311</v>
      </c>
    </row>
    <row r="120" spans="1:7" customFormat="1" ht="14" x14ac:dyDescent="0.3">
      <c r="A120" s="224" t="s">
        <v>306</v>
      </c>
      <c r="B120" s="227"/>
      <c r="C120" s="151">
        <f>SUM('3. Administration Budget Sheet'!C53)</f>
        <v>0</v>
      </c>
      <c r="D120" s="144" t="s">
        <v>311</v>
      </c>
    </row>
    <row r="121" spans="1:7" customFormat="1" ht="14" x14ac:dyDescent="0.3">
      <c r="A121" s="224" t="s">
        <v>25</v>
      </c>
      <c r="B121" s="227"/>
      <c r="C121" s="151">
        <f>SUM('3. Administration Budget Sheet'!C54)</f>
        <v>0</v>
      </c>
      <c r="D121" s="144" t="s">
        <v>311</v>
      </c>
    </row>
    <row r="122" spans="1:7" customFormat="1" ht="14" x14ac:dyDescent="0.3">
      <c r="A122" s="224" t="s">
        <v>307</v>
      </c>
      <c r="B122" s="227"/>
      <c r="C122" s="151">
        <f>SUM('3. Administration Budget Sheet'!C55)</f>
        <v>0</v>
      </c>
      <c r="D122" s="144" t="s">
        <v>311</v>
      </c>
    </row>
    <row r="123" spans="1:7" customFormat="1" ht="14" x14ac:dyDescent="0.3">
      <c r="A123" s="224" t="s">
        <v>296</v>
      </c>
      <c r="B123" s="227"/>
      <c r="C123" s="151">
        <f>SUM('3. Administration Budget Sheet'!C56)</f>
        <v>0</v>
      </c>
      <c r="D123" s="144" t="s">
        <v>311</v>
      </c>
    </row>
    <row r="124" spans="1:7" customFormat="1" ht="14" x14ac:dyDescent="0.3">
      <c r="A124" s="224" t="s">
        <v>308</v>
      </c>
      <c r="B124" s="227"/>
      <c r="C124" s="151">
        <f>SUM('3. Administration Budget Sheet'!C57)</f>
        <v>0</v>
      </c>
      <c r="D124" s="144" t="s">
        <v>311</v>
      </c>
    </row>
    <row r="125" spans="1:7" customFormat="1" ht="14" x14ac:dyDescent="0.3">
      <c r="A125" s="224" t="s">
        <v>309</v>
      </c>
      <c r="B125" s="227"/>
      <c r="C125" s="151">
        <f>SUM('3. Administration Budget Sheet'!C58)</f>
        <v>0</v>
      </c>
      <c r="D125" s="144" t="s">
        <v>311</v>
      </c>
    </row>
    <row r="126" spans="1:7" customFormat="1" ht="14" x14ac:dyDescent="0.3">
      <c r="A126" s="224" t="s">
        <v>290</v>
      </c>
      <c r="B126" s="227"/>
      <c r="C126" s="151">
        <f>SUM('3. Administration Budget Sheet'!C59)</f>
        <v>0</v>
      </c>
      <c r="D126" s="144" t="s">
        <v>311</v>
      </c>
    </row>
    <row r="127" spans="1:7" customFormat="1" ht="14" x14ac:dyDescent="0.3">
      <c r="A127" s="224" t="s">
        <v>291</v>
      </c>
      <c r="B127" s="227"/>
      <c r="C127" s="151">
        <f>SUM('3. Administration Budget Sheet'!C60)</f>
        <v>0</v>
      </c>
      <c r="D127" s="144" t="s">
        <v>311</v>
      </c>
    </row>
    <row r="128" spans="1:7" s="152" customFormat="1" ht="14" x14ac:dyDescent="0.3">
      <c r="A128" s="226" t="s">
        <v>312</v>
      </c>
      <c r="B128" s="227"/>
      <c r="C128" s="238">
        <f>SUM('Vehicle Depreciation Sch'!J57)</f>
        <v>0</v>
      </c>
      <c r="D128" s="153" t="s">
        <v>216</v>
      </c>
      <c r="E128" s="190" t="s">
        <v>212</v>
      </c>
      <c r="F128" s="190"/>
      <c r="G128" s="190"/>
    </row>
    <row r="129" spans="1:11" s="152" customFormat="1" ht="16.5" customHeight="1" thickBot="1" x14ac:dyDescent="0.35">
      <c r="A129" s="232" t="s">
        <v>17</v>
      </c>
      <c r="B129" s="233"/>
      <c r="C129" s="187">
        <f>SUM(C78:C128)</f>
        <v>0</v>
      </c>
      <c r="D129" s="188"/>
      <c r="E129" s="191">
        <f>SUM(C78:C127)</f>
        <v>0</v>
      </c>
      <c r="F129" s="190"/>
      <c r="G129" s="190" t="s">
        <v>221</v>
      </c>
    </row>
    <row r="130" spans="1:11" s="152" customFormat="1" ht="31.5" thickBot="1" x14ac:dyDescent="0.3">
      <c r="A130" s="234" t="s">
        <v>189</v>
      </c>
      <c r="B130" s="235" t="s">
        <v>470</v>
      </c>
      <c r="C130" s="537">
        <f>SUM(C129+C66+C68)</f>
        <v>0</v>
      </c>
      <c r="D130" s="538"/>
      <c r="E130" s="190"/>
      <c r="F130" s="190"/>
      <c r="G130" s="190"/>
    </row>
    <row r="131" spans="1:11" s="152" customFormat="1" ht="14" x14ac:dyDescent="0.3">
      <c r="A131" s="138"/>
      <c r="B131" s="138"/>
      <c r="C131" s="154"/>
      <c r="D131" s="154"/>
    </row>
    <row r="132" spans="1:11" s="152" customFormat="1" ht="14" x14ac:dyDescent="0.3">
      <c r="A132" s="138"/>
      <c r="B132" s="138"/>
      <c r="C132" s="154"/>
      <c r="D132" s="154"/>
    </row>
    <row r="135" spans="1:11" ht="14" x14ac:dyDescent="0.3">
      <c r="H135" s="230"/>
      <c r="I135" s="230"/>
      <c r="J135" s="149"/>
      <c r="K135" s="190"/>
    </row>
    <row r="136" spans="1:11" ht="14" x14ac:dyDescent="0.3">
      <c r="H136" s="230"/>
      <c r="I136" s="230"/>
      <c r="J136" s="149"/>
      <c r="K136" s="190"/>
    </row>
    <row r="137" spans="1:11" ht="14" x14ac:dyDescent="0.3">
      <c r="H137" s="230"/>
      <c r="I137" s="230"/>
      <c r="J137" s="149"/>
      <c r="K137" s="190"/>
    </row>
    <row r="138" spans="1:11" ht="14" x14ac:dyDescent="0.3">
      <c r="H138" s="230"/>
      <c r="I138" s="230"/>
      <c r="J138" s="149"/>
      <c r="K138" s="190"/>
    </row>
    <row r="139" spans="1:11" ht="14" x14ac:dyDescent="0.3">
      <c r="H139" s="230"/>
      <c r="I139" s="230"/>
      <c r="J139" s="149"/>
      <c r="K139" s="190"/>
    </row>
    <row r="140" spans="1:11" ht="14" x14ac:dyDescent="0.3">
      <c r="H140" s="230"/>
      <c r="I140" s="230"/>
      <c r="J140" s="149"/>
      <c r="K140" s="190"/>
    </row>
    <row r="141" spans="1:11" ht="14" x14ac:dyDescent="0.3">
      <c r="H141" s="230"/>
      <c r="I141" s="230"/>
      <c r="J141" s="149"/>
      <c r="K141" s="190"/>
    </row>
    <row r="142" spans="1:11" ht="14" x14ac:dyDescent="0.3">
      <c r="H142" s="230"/>
      <c r="I142" s="230"/>
      <c r="J142" s="149"/>
      <c r="K142" s="190"/>
    </row>
    <row r="143" spans="1:11" ht="14" x14ac:dyDescent="0.3">
      <c r="H143" s="230"/>
      <c r="I143" s="230"/>
      <c r="J143" s="149"/>
      <c r="K143" s="190"/>
    </row>
    <row r="144" spans="1:11" ht="14" x14ac:dyDescent="0.3">
      <c r="H144" s="230"/>
      <c r="I144" s="230"/>
      <c r="J144" s="149"/>
      <c r="K144" s="190"/>
    </row>
    <row r="145" spans="8:11" ht="14" x14ac:dyDescent="0.3">
      <c r="H145" s="230"/>
      <c r="I145" s="230"/>
      <c r="J145" s="149"/>
      <c r="K145" s="190"/>
    </row>
    <row r="146" spans="8:11" ht="14" x14ac:dyDescent="0.3">
      <c r="H146" s="230"/>
      <c r="I146" s="230"/>
      <c r="J146" s="149"/>
      <c r="K146" s="190"/>
    </row>
    <row r="147" spans="8:11" ht="14" x14ac:dyDescent="0.3">
      <c r="H147" s="230"/>
      <c r="I147" s="230"/>
      <c r="J147" s="149"/>
      <c r="K147" s="190"/>
    </row>
    <row r="148" spans="8:11" ht="14" x14ac:dyDescent="0.3">
      <c r="H148" s="230"/>
      <c r="I148" s="230"/>
      <c r="J148" s="149"/>
      <c r="K148" s="190"/>
    </row>
    <row r="149" spans="8:11" ht="14" x14ac:dyDescent="0.3">
      <c r="H149" s="230"/>
      <c r="I149" s="230"/>
      <c r="J149" s="236"/>
      <c r="K149" s="190"/>
    </row>
    <row r="150" spans="8:11" ht="14" x14ac:dyDescent="0.3">
      <c r="H150" s="230"/>
      <c r="I150" s="230"/>
      <c r="J150" s="236"/>
      <c r="K150" s="190"/>
    </row>
    <row r="151" spans="8:11" ht="14" x14ac:dyDescent="0.3">
      <c r="H151" s="237"/>
      <c r="I151" s="237"/>
      <c r="J151" s="236"/>
      <c r="K151" s="190"/>
    </row>
    <row r="152" spans="8:11" ht="14" x14ac:dyDescent="0.3">
      <c r="H152" s="152"/>
      <c r="I152" s="152"/>
      <c r="J152" s="152"/>
      <c r="K152" s="152"/>
    </row>
  </sheetData>
  <mergeCells count="7">
    <mergeCell ref="A1:D1"/>
    <mergeCell ref="A9:D9"/>
    <mergeCell ref="A77:D77"/>
    <mergeCell ref="C130:D130"/>
    <mergeCell ref="A70:D70"/>
    <mergeCell ref="A68:B68"/>
    <mergeCell ref="B6:C6"/>
  </mergeCells>
  <printOptions horizontalCentered="1"/>
  <pageMargins left="0.25" right="0.25" top="0.75" bottom="0.75" header="0.3" footer="0.3"/>
  <pageSetup fitToHeight="0" orientation="portrait" horizontalDpi="4294967294" r:id="rId1"/>
  <headerFooter alignWithMargins="0"/>
  <rowBreaks count="2" manualBreakCount="2">
    <brk id="51" max="3" man="1"/>
    <brk id="69" max="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7C5B9-40BD-451E-8E45-8FDC7C8BF4B8}">
  <sheetPr>
    <tabColor theme="9"/>
    <pageSetUpPr fitToPage="1"/>
  </sheetPr>
  <dimension ref="A1:P19"/>
  <sheetViews>
    <sheetView workbookViewId="0">
      <selection activeCell="E24" sqref="E24"/>
    </sheetView>
  </sheetViews>
  <sheetFormatPr defaultRowHeight="12.5" x14ac:dyDescent="0.25"/>
  <cols>
    <col min="1" max="1" width="22" customWidth="1"/>
    <col min="2" max="2" width="11.453125" bestFit="1" customWidth="1"/>
    <col min="3" max="3" width="10.453125" bestFit="1" customWidth="1"/>
    <col min="4" max="4" width="13.08984375" bestFit="1" customWidth="1"/>
    <col min="5" max="5" width="14.08984375" bestFit="1" customWidth="1"/>
    <col min="6" max="6" width="9.453125" bestFit="1" customWidth="1"/>
    <col min="7" max="7" width="7.90625" bestFit="1" customWidth="1"/>
    <col min="8" max="8" width="9.453125" bestFit="1" customWidth="1"/>
    <col min="9" max="9" width="4.6328125" bestFit="1" customWidth="1"/>
    <col min="10" max="10" width="5.36328125" bestFit="1" customWidth="1"/>
    <col min="11" max="11" width="4.54296875" bestFit="1" customWidth="1"/>
    <col min="12" max="12" width="7.08984375" bestFit="1" customWidth="1"/>
    <col min="13" max="13" width="10.6328125" bestFit="1" customWidth="1"/>
    <col min="14" max="14" width="14.08984375" bestFit="1" customWidth="1"/>
    <col min="15" max="15" width="13.08984375" bestFit="1" customWidth="1"/>
    <col min="16" max="16" width="38.54296875" bestFit="1" customWidth="1"/>
  </cols>
  <sheetData>
    <row r="1" spans="1:16" ht="18" x14ac:dyDescent="0.4">
      <c r="A1" s="350" t="s">
        <v>494</v>
      </c>
      <c r="B1" s="155"/>
    </row>
    <row r="2" spans="1:16" x14ac:dyDescent="0.25">
      <c r="A2" s="155"/>
      <c r="B2" s="155"/>
    </row>
    <row r="3" spans="1:16" ht="15.5" x14ac:dyDescent="0.35">
      <c r="A3" s="170" t="s">
        <v>506</v>
      </c>
      <c r="B3" s="155"/>
    </row>
    <row r="4" spans="1:16" ht="15.5" x14ac:dyDescent="0.35">
      <c r="A4" s="170"/>
      <c r="B4" s="155"/>
    </row>
    <row r="5" spans="1:16" ht="15.5" x14ac:dyDescent="0.25">
      <c r="A5" s="203" t="s">
        <v>557</v>
      </c>
    </row>
    <row r="6" spans="1:16" ht="15.5" x14ac:dyDescent="0.25">
      <c r="A6" s="204" t="s">
        <v>438</v>
      </c>
    </row>
    <row r="7" spans="1:16" ht="15.5" x14ac:dyDescent="0.25">
      <c r="A7" s="204" t="s">
        <v>439</v>
      </c>
    </row>
    <row r="8" spans="1:16" ht="15.5" x14ac:dyDescent="0.35">
      <c r="A8" s="165"/>
    </row>
    <row r="9" spans="1:16" ht="15.5" x14ac:dyDescent="0.35">
      <c r="A9" s="353" t="s">
        <v>555</v>
      </c>
      <c r="B9" s="170"/>
    </row>
    <row r="10" spans="1:16" ht="15.5" x14ac:dyDescent="0.35">
      <c r="A10" s="353" t="s">
        <v>586</v>
      </c>
      <c r="B10" s="170"/>
    </row>
    <row r="11" spans="1:16" ht="15.5" x14ac:dyDescent="0.35">
      <c r="A11" s="353"/>
      <c r="B11" s="170"/>
    </row>
    <row r="12" spans="1:16" s="351" customFormat="1" ht="14" x14ac:dyDescent="0.3">
      <c r="A12" s="354" t="s">
        <v>204</v>
      </c>
      <c r="B12" s="354" t="s">
        <v>479</v>
      </c>
      <c r="C12" s="354" t="s">
        <v>480</v>
      </c>
      <c r="D12" s="354" t="s">
        <v>481</v>
      </c>
      <c r="E12" s="354" t="s">
        <v>482</v>
      </c>
      <c r="F12" s="354" t="s">
        <v>483</v>
      </c>
      <c r="G12" s="354" t="s">
        <v>484</v>
      </c>
      <c r="H12" s="354" t="s">
        <v>485</v>
      </c>
      <c r="I12" s="354" t="s">
        <v>486</v>
      </c>
      <c r="J12" s="354" t="s">
        <v>487</v>
      </c>
      <c r="K12" s="354" t="s">
        <v>488</v>
      </c>
      <c r="L12" s="354" t="s">
        <v>489</v>
      </c>
      <c r="M12" s="354" t="s">
        <v>490</v>
      </c>
      <c r="N12" s="355" t="s">
        <v>28</v>
      </c>
      <c r="O12" s="355" t="s">
        <v>491</v>
      </c>
      <c r="P12" s="356" t="s">
        <v>492</v>
      </c>
    </row>
    <row r="13" spans="1:16" x14ac:dyDescent="0.25">
      <c r="A13" s="357" t="s">
        <v>477</v>
      </c>
      <c r="B13" s="358"/>
      <c r="C13" s="358"/>
      <c r="D13" s="358"/>
      <c r="E13" s="358"/>
      <c r="F13" s="358"/>
      <c r="G13" s="358"/>
      <c r="H13" s="358"/>
      <c r="I13" s="358"/>
      <c r="J13" s="358"/>
      <c r="K13" s="358"/>
      <c r="L13" s="358"/>
      <c r="M13" s="358"/>
      <c r="N13" s="359">
        <f>SUM(B13:M13)</f>
        <v>0</v>
      </c>
      <c r="O13" s="359" t="e">
        <f>AVERAGE(B13:M13)</f>
        <v>#DIV/0!</v>
      </c>
      <c r="P13" s="360" t="e">
        <f>SUM(O13*12)</f>
        <v>#DIV/0!</v>
      </c>
    </row>
    <row r="14" spans="1:16" x14ac:dyDescent="0.25">
      <c r="A14" s="357" t="s">
        <v>478</v>
      </c>
      <c r="B14" s="358"/>
      <c r="C14" s="358"/>
      <c r="D14" s="358"/>
      <c r="E14" s="358"/>
      <c r="F14" s="358"/>
      <c r="G14" s="358"/>
      <c r="H14" s="358"/>
      <c r="I14" s="358"/>
      <c r="J14" s="358"/>
      <c r="K14" s="358"/>
      <c r="L14" s="358"/>
      <c r="M14" s="358"/>
      <c r="N14" s="359">
        <f>SUM(B14:M14)</f>
        <v>0</v>
      </c>
      <c r="O14" s="359" t="e">
        <f>AVERAGE(B14:M14)</f>
        <v>#DIV/0!</v>
      </c>
      <c r="P14" s="360" t="e">
        <f>SUM(O14*12)</f>
        <v>#DIV/0!</v>
      </c>
    </row>
    <row r="15" spans="1:16" x14ac:dyDescent="0.25">
      <c r="B15" s="352"/>
      <c r="C15" s="352"/>
      <c r="D15" s="352"/>
      <c r="E15" s="352"/>
      <c r="F15" s="352"/>
      <c r="G15" s="352"/>
      <c r="H15" s="352"/>
      <c r="I15" s="352"/>
      <c r="J15" s="352"/>
      <c r="K15" s="352"/>
      <c r="L15" s="352"/>
      <c r="M15" s="352"/>
      <c r="N15" s="352"/>
      <c r="O15" s="352"/>
      <c r="P15" s="352"/>
    </row>
    <row r="16" spans="1:16" x14ac:dyDescent="0.25">
      <c r="A16" t="s">
        <v>556</v>
      </c>
    </row>
    <row r="17" spans="1:1" ht="13" x14ac:dyDescent="0.3">
      <c r="A17" s="361" t="s">
        <v>493</v>
      </c>
    </row>
    <row r="19" spans="1:1" x14ac:dyDescent="0.25">
      <c r="A19" s="15"/>
    </row>
  </sheetData>
  <phoneticPr fontId="49" type="noConversion"/>
  <pageMargins left="0.7" right="0.7" top="0.75" bottom="0.75" header="0.3" footer="0.3"/>
  <pageSetup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D6EE4-50D7-4304-937B-5A1A8314B9C5}">
  <sheetPr>
    <tabColor theme="4"/>
    <pageSetUpPr fitToPage="1"/>
  </sheetPr>
  <dimension ref="A1:G105"/>
  <sheetViews>
    <sheetView zoomScaleNormal="100" zoomScaleSheetLayoutView="112" workbookViewId="0">
      <selection activeCell="D108" sqref="D108"/>
    </sheetView>
  </sheetViews>
  <sheetFormatPr defaultColWidth="7" defaultRowHeight="14" x14ac:dyDescent="0.3"/>
  <cols>
    <col min="1" max="1" width="48" style="156" customWidth="1"/>
    <col min="2" max="2" width="19" style="156" customWidth="1"/>
    <col min="3" max="3" width="16.90625" style="156" customWidth="1"/>
    <col min="4" max="4" width="16.08984375" style="156" customWidth="1"/>
    <col min="5" max="5" width="19.453125" style="156" customWidth="1"/>
    <col min="6" max="16384" width="7" style="155"/>
  </cols>
  <sheetData>
    <row r="1" spans="1:5" ht="15.5" x14ac:dyDescent="0.35">
      <c r="A1" s="541" t="s">
        <v>190</v>
      </c>
      <c r="B1" s="541"/>
      <c r="C1" s="541"/>
      <c r="D1" s="541"/>
      <c r="E1" s="541"/>
    </row>
    <row r="2" spans="1:5" ht="15.5" x14ac:dyDescent="0.35">
      <c r="A2" s="34" t="s">
        <v>62</v>
      </c>
      <c r="B2" s="542" t="str">
        <f>('1. Applicant Info'!D4)</f>
        <v>List Applicant Name</v>
      </c>
      <c r="C2" s="542"/>
      <c r="D2" s="180" t="s">
        <v>213</v>
      </c>
      <c r="E2" s="276">
        <f>SUM('1. Applicant Info'!E2)</f>
        <v>2026</v>
      </c>
    </row>
    <row r="3" spans="1:5" s="165" customFormat="1" ht="15.5" x14ac:dyDescent="0.35">
      <c r="A3" s="178" t="s">
        <v>191</v>
      </c>
      <c r="B3" s="179" t="s">
        <v>192</v>
      </c>
      <c r="C3" s="179" t="s">
        <v>187</v>
      </c>
      <c r="D3" s="179" t="s">
        <v>188</v>
      </c>
      <c r="E3" s="179" t="s">
        <v>193</v>
      </c>
    </row>
    <row r="4" spans="1:5" ht="14" customHeight="1" x14ac:dyDescent="0.3">
      <c r="A4" s="172" t="s">
        <v>194</v>
      </c>
      <c r="B4" s="157"/>
      <c r="C4" s="157"/>
      <c r="D4" s="157"/>
      <c r="E4" s="157"/>
    </row>
    <row r="5" spans="1:5" ht="14" customHeight="1" x14ac:dyDescent="0.3">
      <c r="A5" s="216" t="s">
        <v>331</v>
      </c>
      <c r="B5" s="249">
        <f>SUM('Chart of Accounts'!C10)</f>
        <v>0</v>
      </c>
      <c r="C5" s="157"/>
      <c r="D5" s="157"/>
      <c r="E5" s="157">
        <f>SUM(B5:D5)</f>
        <v>0</v>
      </c>
    </row>
    <row r="6" spans="1:5" x14ac:dyDescent="0.3">
      <c r="A6" s="216" t="s">
        <v>270</v>
      </c>
      <c r="B6" s="249">
        <f>SUM('Chart of Accounts'!C11)</f>
        <v>0</v>
      </c>
      <c r="C6" s="157"/>
      <c r="D6" s="157"/>
      <c r="E6" s="157">
        <f t="shared" ref="E6:E56" si="0">SUM(B6:D6)</f>
        <v>0</v>
      </c>
    </row>
    <row r="7" spans="1:5" x14ac:dyDescent="0.3">
      <c r="A7" s="216" t="s">
        <v>237</v>
      </c>
      <c r="B7" s="249">
        <f>SUM('Chart of Accounts'!C12)</f>
        <v>0</v>
      </c>
      <c r="C7" s="157"/>
      <c r="D7" s="157"/>
      <c r="E7" s="157">
        <f t="shared" si="0"/>
        <v>0</v>
      </c>
    </row>
    <row r="8" spans="1:5" x14ac:dyDescent="0.3">
      <c r="A8" s="216" t="s">
        <v>248</v>
      </c>
      <c r="B8" s="249">
        <f>SUM('Chart of Accounts'!C23)</f>
        <v>0</v>
      </c>
      <c r="C8" s="158"/>
      <c r="D8" s="158"/>
      <c r="E8" s="157">
        <f t="shared" si="0"/>
        <v>0</v>
      </c>
    </row>
    <row r="9" spans="1:5" x14ac:dyDescent="0.3">
      <c r="A9" s="216" t="s">
        <v>298</v>
      </c>
      <c r="B9" s="158"/>
      <c r="C9" s="158"/>
      <c r="D9" s="239">
        <f>SUM('Chart of Accounts'!C78)</f>
        <v>0</v>
      </c>
      <c r="E9" s="157">
        <f t="shared" si="0"/>
        <v>0</v>
      </c>
    </row>
    <row r="10" spans="1:5" x14ac:dyDescent="0.3">
      <c r="A10" s="216" t="s">
        <v>299</v>
      </c>
      <c r="B10" s="158"/>
      <c r="C10" s="158"/>
      <c r="D10" s="239">
        <f>SUM('Chart of Accounts'!C79)</f>
        <v>0</v>
      </c>
      <c r="E10" s="157">
        <f t="shared" si="0"/>
        <v>0</v>
      </c>
    </row>
    <row r="11" spans="1:5" ht="14" customHeight="1" x14ac:dyDescent="0.3">
      <c r="A11" s="158"/>
      <c r="B11" s="157"/>
      <c r="C11" s="157"/>
      <c r="D11" s="157"/>
      <c r="E11" s="157"/>
    </row>
    <row r="12" spans="1:5" ht="14" customHeight="1" x14ac:dyDescent="0.3">
      <c r="A12" s="159" t="s">
        <v>195</v>
      </c>
      <c r="B12" s="157"/>
      <c r="C12" s="157"/>
      <c r="D12" s="157"/>
      <c r="E12" s="157"/>
    </row>
    <row r="13" spans="1:5" ht="14" customHeight="1" x14ac:dyDescent="0.3">
      <c r="A13" s="216" t="s">
        <v>238</v>
      </c>
      <c r="B13" s="174">
        <f>SUM('Chart of Accounts'!C13)</f>
        <v>0</v>
      </c>
      <c r="C13" s="157"/>
      <c r="D13" s="174">
        <f>SUM('Chart of Accounts'!C81)</f>
        <v>0</v>
      </c>
      <c r="E13" s="157">
        <f t="shared" si="0"/>
        <v>0</v>
      </c>
    </row>
    <row r="14" spans="1:5" ht="14" customHeight="1" x14ac:dyDescent="0.3">
      <c r="A14" s="216" t="s">
        <v>239</v>
      </c>
      <c r="B14" s="174">
        <f>SUM('Chart of Accounts'!C14)</f>
        <v>0</v>
      </c>
      <c r="C14" s="157"/>
      <c r="D14" s="174">
        <f>SUM('Chart of Accounts'!C82)</f>
        <v>0</v>
      </c>
      <c r="E14" s="157">
        <f t="shared" si="0"/>
        <v>0</v>
      </c>
    </row>
    <row r="15" spans="1:5" ht="14" customHeight="1" x14ac:dyDescent="0.3">
      <c r="A15" s="216" t="s">
        <v>240</v>
      </c>
      <c r="B15" s="174">
        <f>SUM('Chart of Accounts'!C15)</f>
        <v>0</v>
      </c>
      <c r="C15" s="157"/>
      <c r="D15" s="174">
        <f>SUM('Chart of Accounts'!C83)</f>
        <v>0</v>
      </c>
      <c r="E15" s="157">
        <f t="shared" si="0"/>
        <v>0</v>
      </c>
    </row>
    <row r="16" spans="1:5" ht="14" customHeight="1" x14ac:dyDescent="0.3">
      <c r="A16" s="216" t="s">
        <v>241</v>
      </c>
      <c r="B16" s="174">
        <f>SUM('Chart of Accounts'!C16)</f>
        <v>0</v>
      </c>
      <c r="C16" s="157"/>
      <c r="D16" s="174">
        <f>SUM('Chart of Accounts'!C84)</f>
        <v>0</v>
      </c>
      <c r="E16" s="157">
        <f t="shared" si="0"/>
        <v>0</v>
      </c>
    </row>
    <row r="17" spans="1:5" ht="14" customHeight="1" x14ac:dyDescent="0.3">
      <c r="A17" s="216" t="s">
        <v>242</v>
      </c>
      <c r="B17" s="174">
        <f>SUM('Chart of Accounts'!C17)</f>
        <v>0</v>
      </c>
      <c r="C17" s="157"/>
      <c r="D17" s="174">
        <f>SUM('Chart of Accounts'!C85)</f>
        <v>0</v>
      </c>
      <c r="E17" s="157">
        <f t="shared" si="0"/>
        <v>0</v>
      </c>
    </row>
    <row r="18" spans="1:5" x14ac:dyDescent="0.3">
      <c r="A18" s="216" t="s">
        <v>243</v>
      </c>
      <c r="B18" s="174">
        <f>SUM('Chart of Accounts'!C18)</f>
        <v>0</v>
      </c>
      <c r="C18" s="158"/>
      <c r="D18" s="174">
        <f>SUM('Chart of Accounts'!C86)</f>
        <v>0</v>
      </c>
      <c r="E18" s="157">
        <f t="shared" si="0"/>
        <v>0</v>
      </c>
    </row>
    <row r="19" spans="1:5" x14ac:dyDescent="0.3">
      <c r="A19" s="216" t="s">
        <v>244</v>
      </c>
      <c r="B19" s="174">
        <f>SUM('Chart of Accounts'!C19)</f>
        <v>0</v>
      </c>
      <c r="C19" s="158"/>
      <c r="D19" s="174">
        <f>SUM('Chart of Accounts'!C87)</f>
        <v>0</v>
      </c>
      <c r="E19" s="157">
        <f t="shared" si="0"/>
        <v>0</v>
      </c>
    </row>
    <row r="20" spans="1:5" x14ac:dyDescent="0.3">
      <c r="A20" s="216" t="s">
        <v>245</v>
      </c>
      <c r="B20" s="174">
        <f>SUM('Chart of Accounts'!C20)</f>
        <v>0</v>
      </c>
      <c r="C20" s="158"/>
      <c r="D20" s="174">
        <f>SUM('Chart of Accounts'!C88)</f>
        <v>0</v>
      </c>
      <c r="E20" s="157">
        <f t="shared" si="0"/>
        <v>0</v>
      </c>
    </row>
    <row r="21" spans="1:5" x14ac:dyDescent="0.3">
      <c r="A21" s="216" t="s">
        <v>246</v>
      </c>
      <c r="B21" s="174">
        <f>SUM('Chart of Accounts'!C21)</f>
        <v>0</v>
      </c>
      <c r="C21" s="158"/>
      <c r="D21" s="174">
        <f>SUM('Chart of Accounts'!C89)</f>
        <v>0</v>
      </c>
      <c r="E21" s="157">
        <f t="shared" si="0"/>
        <v>0</v>
      </c>
    </row>
    <row r="22" spans="1:5" x14ac:dyDescent="0.3">
      <c r="A22" s="217" t="s">
        <v>247</v>
      </c>
      <c r="B22" s="174">
        <f>SUM('Chart of Accounts'!C22)</f>
        <v>0</v>
      </c>
      <c r="C22" s="158"/>
      <c r="D22" s="174">
        <f>SUM('Chart of Accounts'!C90)</f>
        <v>0</v>
      </c>
      <c r="E22" s="157">
        <f t="shared" si="0"/>
        <v>0</v>
      </c>
    </row>
    <row r="23" spans="1:5" x14ac:dyDescent="0.3">
      <c r="A23" s="216" t="s">
        <v>276</v>
      </c>
      <c r="B23" s="158"/>
      <c r="C23" s="158"/>
      <c r="D23" s="239">
        <f>SUM('Chart of Accounts'!C80)</f>
        <v>0</v>
      </c>
      <c r="E23" s="157">
        <f t="shared" si="0"/>
        <v>0</v>
      </c>
    </row>
    <row r="24" spans="1:5" ht="14" customHeight="1" x14ac:dyDescent="0.3">
      <c r="A24" s="158"/>
      <c r="B24" s="158"/>
      <c r="C24" s="158"/>
      <c r="D24" s="158"/>
      <c r="E24" s="157"/>
    </row>
    <row r="25" spans="1:5" ht="14" customHeight="1" x14ac:dyDescent="0.3">
      <c r="A25" s="159" t="s">
        <v>196</v>
      </c>
      <c r="B25" s="157"/>
      <c r="C25" s="157"/>
      <c r="D25" s="157"/>
      <c r="E25" s="157"/>
    </row>
    <row r="26" spans="1:5" ht="14" customHeight="1" x14ac:dyDescent="0.3">
      <c r="A26" s="216" t="s">
        <v>24</v>
      </c>
      <c r="B26" s="157"/>
      <c r="C26" s="157"/>
      <c r="D26" s="174">
        <f>SUM('Chart of Accounts'!C24+'Chart of Accounts'!C96)</f>
        <v>0</v>
      </c>
      <c r="E26" s="157">
        <f t="shared" si="0"/>
        <v>0</v>
      </c>
    </row>
    <row r="27" spans="1:5" ht="14" customHeight="1" x14ac:dyDescent="0.3">
      <c r="A27" s="217" t="s">
        <v>249</v>
      </c>
      <c r="B27" s="157"/>
      <c r="C27" s="157"/>
      <c r="D27" s="174">
        <f>SUM('Chart of Accounts'!C25+'Chart of Accounts'!C97)</f>
        <v>0</v>
      </c>
      <c r="E27" s="157">
        <f t="shared" si="0"/>
        <v>0</v>
      </c>
    </row>
    <row r="28" spans="1:5" ht="14" customHeight="1" x14ac:dyDescent="0.3">
      <c r="A28" s="216" t="s">
        <v>18</v>
      </c>
      <c r="B28" s="174">
        <f>SUM('Chart of Accounts'!C26+'Chart of Accounts'!C98)</f>
        <v>0</v>
      </c>
      <c r="C28" s="157"/>
      <c r="D28" s="158"/>
      <c r="E28" s="157">
        <f t="shared" si="0"/>
        <v>0</v>
      </c>
    </row>
    <row r="29" spans="1:5" ht="14" customHeight="1" x14ac:dyDescent="0.3">
      <c r="A29" s="216" t="s">
        <v>250</v>
      </c>
      <c r="B29" s="158"/>
      <c r="C29" s="158"/>
      <c r="D29" s="174">
        <f>SUM('Chart of Accounts'!C27+'Chart of Accounts'!C92)</f>
        <v>0</v>
      </c>
      <c r="E29" s="157">
        <f t="shared" si="0"/>
        <v>0</v>
      </c>
    </row>
    <row r="30" spans="1:5" ht="14" customHeight="1" x14ac:dyDescent="0.3">
      <c r="A30" s="217" t="s">
        <v>251</v>
      </c>
      <c r="B30" s="158"/>
      <c r="C30" s="158"/>
      <c r="D30" s="174">
        <f>SUM('Chart of Accounts'!C29+'Chart of Accounts'!C94)</f>
        <v>0</v>
      </c>
      <c r="E30" s="157">
        <f t="shared" si="0"/>
        <v>0</v>
      </c>
    </row>
    <row r="31" spans="1:5" ht="14" customHeight="1" x14ac:dyDescent="0.3">
      <c r="A31" s="216" t="s">
        <v>293</v>
      </c>
      <c r="B31" s="158"/>
      <c r="C31" s="158"/>
      <c r="D31" s="174">
        <f>SUM('Chart of Accounts'!C28+'Chart of Accounts'!C95)</f>
        <v>0</v>
      </c>
      <c r="E31" s="157">
        <f t="shared" si="0"/>
        <v>0</v>
      </c>
    </row>
    <row r="32" spans="1:5" ht="14" customHeight="1" x14ac:dyDescent="0.3">
      <c r="A32" s="216" t="s">
        <v>252</v>
      </c>
      <c r="B32" s="158"/>
      <c r="C32" s="174">
        <f>SUM('Chart of Accounts'!C30)</f>
        <v>0</v>
      </c>
      <c r="D32" s="158"/>
      <c r="E32" s="157">
        <f>SUM(B32:D32)</f>
        <v>0</v>
      </c>
    </row>
    <row r="33" spans="1:5" ht="14" customHeight="1" x14ac:dyDescent="0.3">
      <c r="A33" s="216" t="s">
        <v>278</v>
      </c>
      <c r="B33" s="174">
        <f>SUM('Chart of Accounts'!C31+'Chart of Accounts'!C93)</f>
        <v>0</v>
      </c>
      <c r="C33" s="158"/>
      <c r="D33" s="158"/>
      <c r="E33" s="157">
        <f t="shared" si="0"/>
        <v>0</v>
      </c>
    </row>
    <row r="34" spans="1:5" ht="14" customHeight="1" x14ac:dyDescent="0.3">
      <c r="A34" s="217" t="s">
        <v>262</v>
      </c>
      <c r="B34" s="239">
        <f>SUM('Chart of Accounts'!C44)</f>
        <v>0</v>
      </c>
      <c r="C34" s="158"/>
      <c r="D34" s="158"/>
      <c r="E34" s="157">
        <f t="shared" si="0"/>
        <v>0</v>
      </c>
    </row>
    <row r="35" spans="1:5" ht="14" customHeight="1" x14ac:dyDescent="0.3">
      <c r="A35" s="217" t="s">
        <v>294</v>
      </c>
      <c r="B35" s="158"/>
      <c r="C35" s="158"/>
      <c r="D35" s="239">
        <f>SUM('Chart of Accounts'!C45)</f>
        <v>0</v>
      </c>
      <c r="E35" s="157">
        <f t="shared" si="0"/>
        <v>0</v>
      </c>
    </row>
    <row r="36" spans="1:5" ht="14" customHeight="1" x14ac:dyDescent="0.3">
      <c r="A36" s="216" t="s">
        <v>263</v>
      </c>
      <c r="B36" s="158"/>
      <c r="C36" s="158"/>
      <c r="D36" s="239">
        <f>SUM('Chart of Accounts'!C46)</f>
        <v>0</v>
      </c>
      <c r="E36" s="157">
        <f t="shared" si="0"/>
        <v>0</v>
      </c>
    </row>
    <row r="37" spans="1:5" x14ac:dyDescent="0.3">
      <c r="A37" s="216" t="s">
        <v>264</v>
      </c>
      <c r="B37" s="158"/>
      <c r="C37" s="158"/>
      <c r="D37" s="239">
        <f>SUM('Chart of Accounts'!C47)</f>
        <v>0</v>
      </c>
      <c r="E37" s="157">
        <f t="shared" si="0"/>
        <v>0</v>
      </c>
    </row>
    <row r="38" spans="1:5" x14ac:dyDescent="0.3">
      <c r="A38" s="216" t="s">
        <v>288</v>
      </c>
      <c r="B38" s="158"/>
      <c r="C38" s="158"/>
      <c r="D38" s="239">
        <f>SUM('Chart of Accounts'!C48+'Chart of Accounts'!C115)</f>
        <v>0</v>
      </c>
      <c r="E38" s="157">
        <f t="shared" si="0"/>
        <v>0</v>
      </c>
    </row>
    <row r="39" spans="1:5" x14ac:dyDescent="0.3">
      <c r="A39" s="216" t="s">
        <v>265</v>
      </c>
      <c r="B39" s="158"/>
      <c r="C39" s="158"/>
      <c r="D39" s="239">
        <f>SUM('Chart of Accounts'!C49+'Chart of Accounts'!C110)</f>
        <v>0</v>
      </c>
      <c r="E39" s="157">
        <f t="shared" si="0"/>
        <v>0</v>
      </c>
    </row>
    <row r="40" spans="1:5" x14ac:dyDescent="0.3">
      <c r="A40" s="217" t="s">
        <v>266</v>
      </c>
      <c r="B40" s="158"/>
      <c r="C40" s="158"/>
      <c r="D40" s="239">
        <f>SUM('Chart of Accounts'!C50+'Chart of Accounts'!C112)</f>
        <v>0</v>
      </c>
      <c r="E40" s="157">
        <f t="shared" si="0"/>
        <v>0</v>
      </c>
    </row>
    <row r="41" spans="1:5" x14ac:dyDescent="0.3">
      <c r="A41" s="216" t="s">
        <v>267</v>
      </c>
      <c r="B41" s="158"/>
      <c r="C41" s="158"/>
      <c r="D41" s="239">
        <f>SUM('Chart of Accounts'!C51+'Chart of Accounts'!C108)</f>
        <v>0</v>
      </c>
      <c r="E41" s="157">
        <f t="shared" si="0"/>
        <v>0</v>
      </c>
    </row>
    <row r="42" spans="1:5" x14ac:dyDescent="0.3">
      <c r="A42" s="216" t="s">
        <v>268</v>
      </c>
      <c r="B42" s="158"/>
      <c r="C42" s="158"/>
      <c r="D42" s="239">
        <f>SUM('Chart of Accounts'!C52+'Chart of Accounts'!C109)</f>
        <v>0</v>
      </c>
      <c r="E42" s="157">
        <f t="shared" si="0"/>
        <v>0</v>
      </c>
    </row>
    <row r="43" spans="1:5" ht="14" customHeight="1" x14ac:dyDescent="0.3">
      <c r="A43" s="216" t="s">
        <v>285</v>
      </c>
      <c r="B43" s="158"/>
      <c r="C43" s="158"/>
      <c r="D43" s="239">
        <f>SUM('Chart of Accounts'!C53+'Chart of Accounts'!C107)</f>
        <v>0</v>
      </c>
      <c r="E43" s="157">
        <f t="shared" si="0"/>
        <v>0</v>
      </c>
    </row>
    <row r="44" spans="1:5" ht="14" customHeight="1" x14ac:dyDescent="0.3">
      <c r="A44" s="216" t="s">
        <v>330</v>
      </c>
      <c r="B44" s="239">
        <f>SUM('Chart of Accounts'!C55)</f>
        <v>0</v>
      </c>
      <c r="C44" s="158"/>
      <c r="D44" s="240"/>
      <c r="E44" s="157">
        <f t="shared" si="0"/>
        <v>0</v>
      </c>
    </row>
    <row r="45" spans="1:5" ht="14" customHeight="1" x14ac:dyDescent="0.3">
      <c r="A45" s="216" t="s">
        <v>272</v>
      </c>
      <c r="B45" s="248"/>
      <c r="C45" s="239">
        <f>SUM('Chart of Accounts'!C57)</f>
        <v>0</v>
      </c>
      <c r="D45" s="240"/>
      <c r="E45" s="157">
        <f t="shared" si="0"/>
        <v>0</v>
      </c>
    </row>
    <row r="46" spans="1:5" ht="14" customHeight="1" x14ac:dyDescent="0.3">
      <c r="A46" s="217" t="s">
        <v>275</v>
      </c>
      <c r="B46" s="158"/>
      <c r="C46" s="158"/>
      <c r="D46" s="239">
        <f>SUM('Chart of Accounts'!C63+'Chart of Accounts'!C127)</f>
        <v>0</v>
      </c>
      <c r="E46" s="157">
        <f t="shared" si="0"/>
        <v>0</v>
      </c>
    </row>
    <row r="47" spans="1:5" ht="14" customHeight="1" x14ac:dyDescent="0.3">
      <c r="A47" s="217" t="s">
        <v>296</v>
      </c>
      <c r="B47" s="158"/>
      <c r="C47" s="158"/>
      <c r="D47" s="239">
        <f>SUM('Chart of Accounts'!C64+'Chart of Accounts'!C123)</f>
        <v>0</v>
      </c>
      <c r="E47" s="157">
        <f t="shared" si="0"/>
        <v>0</v>
      </c>
    </row>
    <row r="48" spans="1:5" ht="14" customHeight="1" x14ac:dyDescent="0.3">
      <c r="A48" s="158" t="s">
        <v>277</v>
      </c>
      <c r="B48" s="158"/>
      <c r="C48" s="158"/>
      <c r="D48" s="239">
        <f>SUM('Chart of Accounts'!C91)</f>
        <v>0</v>
      </c>
      <c r="E48" s="157">
        <f t="shared" si="0"/>
        <v>0</v>
      </c>
    </row>
    <row r="49" spans="1:5" ht="14" customHeight="1" x14ac:dyDescent="0.3">
      <c r="A49" s="217" t="s">
        <v>302</v>
      </c>
      <c r="B49" s="158"/>
      <c r="C49" s="158"/>
      <c r="D49" s="239">
        <f>SUM('Chart of Accounts'!C106)</f>
        <v>0</v>
      </c>
      <c r="E49" s="157">
        <f t="shared" si="0"/>
        <v>0</v>
      </c>
    </row>
    <row r="50" spans="1:5" ht="14" customHeight="1" x14ac:dyDescent="0.3">
      <c r="A50" s="217" t="s">
        <v>286</v>
      </c>
      <c r="B50" s="158"/>
      <c r="C50" s="158"/>
      <c r="D50" s="239">
        <f>SUM('Chart of Accounts'!C111)</f>
        <v>0</v>
      </c>
      <c r="E50" s="157">
        <f t="shared" si="0"/>
        <v>0</v>
      </c>
    </row>
    <row r="51" spans="1:5" ht="14" customHeight="1" x14ac:dyDescent="0.3">
      <c r="A51" s="217" t="s">
        <v>303</v>
      </c>
      <c r="B51" s="158"/>
      <c r="C51" s="158"/>
      <c r="D51" s="239">
        <f>SUM('Chart of Accounts'!C113)</f>
        <v>0</v>
      </c>
      <c r="E51" s="157">
        <f t="shared" si="0"/>
        <v>0</v>
      </c>
    </row>
    <row r="52" spans="1:5" ht="14" customHeight="1" x14ac:dyDescent="0.3">
      <c r="A52" s="217" t="s">
        <v>304</v>
      </c>
      <c r="B52" s="158"/>
      <c r="C52" s="158"/>
      <c r="D52" s="239">
        <f>SUM('Chart of Accounts'!C114)</f>
        <v>0</v>
      </c>
      <c r="E52" s="157">
        <f t="shared" si="0"/>
        <v>0</v>
      </c>
    </row>
    <row r="53" spans="1:5" ht="14" customHeight="1" x14ac:dyDescent="0.3">
      <c r="A53" s="217" t="s">
        <v>25</v>
      </c>
      <c r="B53" s="157"/>
      <c r="C53" s="157"/>
      <c r="D53" s="239">
        <f>SUM('Chart of Accounts'!C121)</f>
        <v>0</v>
      </c>
      <c r="E53" s="157">
        <f t="shared" si="0"/>
        <v>0</v>
      </c>
    </row>
    <row r="54" spans="1:5" ht="14" customHeight="1" x14ac:dyDescent="0.3">
      <c r="A54" s="217" t="s">
        <v>307</v>
      </c>
      <c r="B54" s="157"/>
      <c r="C54" s="157"/>
      <c r="D54" s="239">
        <f>SUM('Chart of Accounts'!C122)</f>
        <v>0</v>
      </c>
      <c r="E54" s="157">
        <f t="shared" si="0"/>
        <v>0</v>
      </c>
    </row>
    <row r="55" spans="1:5" ht="14" customHeight="1" x14ac:dyDescent="0.3">
      <c r="A55" s="217" t="s">
        <v>308</v>
      </c>
      <c r="B55" s="158"/>
      <c r="C55" s="158"/>
      <c r="D55" s="239">
        <f>SUM('Chart of Accounts'!C124)</f>
        <v>0</v>
      </c>
      <c r="E55" s="157">
        <f t="shared" si="0"/>
        <v>0</v>
      </c>
    </row>
    <row r="56" spans="1:5" ht="14" customHeight="1" x14ac:dyDescent="0.3">
      <c r="A56" s="217" t="s">
        <v>309</v>
      </c>
      <c r="B56" s="158"/>
      <c r="C56" s="158"/>
      <c r="D56" s="239">
        <f>SUM('Chart of Accounts'!C125)</f>
        <v>0</v>
      </c>
      <c r="E56" s="157">
        <f t="shared" si="0"/>
        <v>0</v>
      </c>
    </row>
    <row r="57" spans="1:5" ht="14" customHeight="1" x14ac:dyDescent="0.3">
      <c r="A57" s="157"/>
      <c r="B57" s="158"/>
      <c r="C57" s="158"/>
      <c r="D57" s="158"/>
      <c r="E57" s="157"/>
    </row>
    <row r="58" spans="1:5" ht="14" customHeight="1" x14ac:dyDescent="0.3">
      <c r="A58" s="159" t="s">
        <v>197</v>
      </c>
      <c r="B58" s="157"/>
      <c r="C58" s="157"/>
      <c r="D58" s="157"/>
      <c r="E58" s="157"/>
    </row>
    <row r="59" spans="1:5" ht="14" customHeight="1" x14ac:dyDescent="0.3">
      <c r="A59" s="217" t="s">
        <v>27</v>
      </c>
      <c r="B59" s="157"/>
      <c r="C59" s="174">
        <f>SUM('Chart of Accounts'!C42+'Chart of Accounts'!C104)</f>
        <v>0</v>
      </c>
      <c r="E59" s="157">
        <f>SUM(B59:C59)</f>
        <v>0</v>
      </c>
    </row>
    <row r="60" spans="1:5" ht="14" customHeight="1" x14ac:dyDescent="0.3">
      <c r="A60" s="217" t="s">
        <v>261</v>
      </c>
      <c r="B60" s="157"/>
      <c r="C60" s="157"/>
      <c r="D60" s="174">
        <f>SUM('Chart of Accounts'!C43)</f>
        <v>0</v>
      </c>
      <c r="E60" s="157">
        <f t="shared" ref="E60:E93" si="1">SUM(B60:D60)</f>
        <v>0</v>
      </c>
    </row>
    <row r="61" spans="1:5" ht="14" customHeight="1" x14ac:dyDescent="0.3">
      <c r="A61" s="216" t="s">
        <v>269</v>
      </c>
      <c r="B61" s="157"/>
      <c r="C61" s="157"/>
      <c r="D61" s="174">
        <f>SUM('Chart of Accounts'!C54)</f>
        <v>0</v>
      </c>
      <c r="E61" s="157">
        <f t="shared" si="1"/>
        <v>0</v>
      </c>
    </row>
    <row r="62" spans="1:5" ht="14" customHeight="1" x14ac:dyDescent="0.3">
      <c r="A62" s="216" t="s">
        <v>328</v>
      </c>
      <c r="B62" s="157"/>
      <c r="C62" s="158"/>
      <c r="D62" s="174">
        <f>SUM('Chart of Accounts'!C61)</f>
        <v>0</v>
      </c>
      <c r="E62" s="157">
        <f t="shared" si="1"/>
        <v>0</v>
      </c>
    </row>
    <row r="63" spans="1:5" ht="14" customHeight="1" x14ac:dyDescent="0.3">
      <c r="A63" s="216" t="s">
        <v>329</v>
      </c>
      <c r="B63" s="157"/>
      <c r="C63" s="158"/>
      <c r="D63" s="174">
        <f>SUM('Chart of Accounts'!C62)</f>
        <v>0</v>
      </c>
      <c r="E63" s="157">
        <f t="shared" si="1"/>
        <v>0</v>
      </c>
    </row>
    <row r="64" spans="1:5" ht="14" customHeight="1" x14ac:dyDescent="0.3">
      <c r="A64" s="217" t="s">
        <v>280</v>
      </c>
      <c r="B64" s="158"/>
      <c r="C64" s="158"/>
      <c r="D64" s="239">
        <f>SUM('Chart of Accounts'!C99)</f>
        <v>0</v>
      </c>
      <c r="E64" s="157">
        <f t="shared" si="1"/>
        <v>0</v>
      </c>
    </row>
    <row r="65" spans="1:5" ht="14" customHeight="1" x14ac:dyDescent="0.3">
      <c r="A65" s="217" t="s">
        <v>281</v>
      </c>
      <c r="B65" s="158"/>
      <c r="C65" s="158"/>
      <c r="D65" s="239">
        <f>SUM('Chart of Accounts'!C100)</f>
        <v>0</v>
      </c>
      <c r="E65" s="157">
        <f t="shared" si="1"/>
        <v>0</v>
      </c>
    </row>
    <row r="66" spans="1:5" ht="14" customHeight="1" x14ac:dyDescent="0.3">
      <c r="A66" s="217" t="s">
        <v>282</v>
      </c>
      <c r="B66" s="158"/>
      <c r="C66" s="158"/>
      <c r="D66" s="239">
        <f>SUM('Chart of Accounts'!C101)</f>
        <v>0</v>
      </c>
      <c r="E66" s="157">
        <f t="shared" si="1"/>
        <v>0</v>
      </c>
    </row>
    <row r="67" spans="1:5" ht="14" customHeight="1" x14ac:dyDescent="0.3">
      <c r="A67" s="217" t="s">
        <v>283</v>
      </c>
      <c r="B67" s="158"/>
      <c r="C67" s="158"/>
      <c r="D67" s="239">
        <f>SUM('Chart of Accounts'!C102)</f>
        <v>0</v>
      </c>
      <c r="E67" s="157">
        <f t="shared" si="1"/>
        <v>0</v>
      </c>
    </row>
    <row r="68" spans="1:5" ht="14" customHeight="1" x14ac:dyDescent="0.3">
      <c r="A68" s="217" t="s">
        <v>301</v>
      </c>
      <c r="B68" s="158"/>
      <c r="C68" s="158"/>
      <c r="D68" s="239">
        <f>SUM('Chart of Accounts'!C103)</f>
        <v>0</v>
      </c>
      <c r="E68" s="157">
        <f t="shared" si="1"/>
        <v>0</v>
      </c>
    </row>
    <row r="69" spans="1:5" ht="14" customHeight="1" x14ac:dyDescent="0.3">
      <c r="A69" s="217" t="s">
        <v>290</v>
      </c>
      <c r="B69" s="157"/>
      <c r="C69" s="157"/>
      <c r="D69" s="174">
        <f>SUM('Chart of Accounts'!C126)</f>
        <v>0</v>
      </c>
      <c r="E69" s="157">
        <f t="shared" si="1"/>
        <v>0</v>
      </c>
    </row>
    <row r="70" spans="1:5" ht="14" customHeight="1" x14ac:dyDescent="0.3">
      <c r="A70" s="157"/>
      <c r="B70" s="157"/>
      <c r="C70" s="157"/>
      <c r="D70" s="157"/>
      <c r="E70" s="157">
        <f t="shared" si="1"/>
        <v>0</v>
      </c>
    </row>
    <row r="71" spans="1:5" ht="14" customHeight="1" x14ac:dyDescent="0.3">
      <c r="A71" s="174" t="s">
        <v>198</v>
      </c>
      <c r="B71" s="157"/>
      <c r="C71" s="157"/>
      <c r="D71" s="157"/>
      <c r="E71" s="157">
        <f t="shared" si="1"/>
        <v>0</v>
      </c>
    </row>
    <row r="72" spans="1:5" ht="14" customHeight="1" x14ac:dyDescent="0.3">
      <c r="A72" s="216" t="s">
        <v>19</v>
      </c>
      <c r="B72" s="157"/>
      <c r="C72" s="174">
        <f>SUM('Chart of Accounts'!C32)</f>
        <v>0</v>
      </c>
      <c r="D72" s="158"/>
      <c r="E72" s="157">
        <f t="shared" si="1"/>
        <v>0</v>
      </c>
    </row>
    <row r="73" spans="1:5" ht="14" customHeight="1" x14ac:dyDescent="0.3">
      <c r="A73" s="216" t="s">
        <v>253</v>
      </c>
      <c r="B73" s="158"/>
      <c r="C73" s="174">
        <f>SUM('Chart of Accounts'!C33)</f>
        <v>0</v>
      </c>
      <c r="D73" s="157"/>
      <c r="E73" s="157">
        <f t="shared" si="1"/>
        <v>0</v>
      </c>
    </row>
    <row r="74" spans="1:5" ht="14" customHeight="1" x14ac:dyDescent="0.3">
      <c r="A74" s="216" t="s">
        <v>254</v>
      </c>
      <c r="B74" s="157"/>
      <c r="C74" s="174">
        <f>SUM('Chart of Accounts'!C34+'Chart of Accounts'!C68)</f>
        <v>0</v>
      </c>
      <c r="D74" s="157"/>
      <c r="E74" s="157">
        <f t="shared" si="1"/>
        <v>0</v>
      </c>
    </row>
    <row r="75" spans="1:5" ht="14" customHeight="1" x14ac:dyDescent="0.3">
      <c r="A75" s="216" t="s">
        <v>255</v>
      </c>
      <c r="B75" s="157"/>
      <c r="C75" s="174">
        <f>SUM('Chart of Accounts'!C35)</f>
        <v>0</v>
      </c>
      <c r="D75" s="157"/>
      <c r="E75" s="157">
        <f t="shared" si="1"/>
        <v>0</v>
      </c>
    </row>
    <row r="76" spans="1:5" ht="14" customHeight="1" x14ac:dyDescent="0.3">
      <c r="A76" s="217" t="s">
        <v>256</v>
      </c>
      <c r="B76" s="174">
        <f>SUM('Chart of Accounts'!C36)</f>
        <v>0</v>
      </c>
      <c r="C76" s="158"/>
      <c r="D76" s="157"/>
      <c r="E76" s="157">
        <f t="shared" si="1"/>
        <v>0</v>
      </c>
    </row>
    <row r="77" spans="1:5" ht="14" customHeight="1" x14ac:dyDescent="0.3">
      <c r="A77" s="216" t="s">
        <v>257</v>
      </c>
      <c r="B77" s="158"/>
      <c r="C77" s="174">
        <f>SUM('Chart of Accounts'!C37)</f>
        <v>0</v>
      </c>
      <c r="D77" s="158"/>
      <c r="E77" s="157">
        <f t="shared" si="1"/>
        <v>0</v>
      </c>
    </row>
    <row r="78" spans="1:5" ht="14" customHeight="1" x14ac:dyDescent="0.3">
      <c r="A78" s="216" t="s">
        <v>258</v>
      </c>
      <c r="B78" s="158"/>
      <c r="C78" s="174">
        <f>SUM('Chart of Accounts'!C38)</f>
        <v>0</v>
      </c>
      <c r="D78" s="158"/>
      <c r="E78" s="157">
        <f t="shared" si="1"/>
        <v>0</v>
      </c>
    </row>
    <row r="79" spans="1:5" ht="14" customHeight="1" x14ac:dyDescent="0.3">
      <c r="A79" s="216" t="s">
        <v>259</v>
      </c>
      <c r="B79" s="158"/>
      <c r="C79" s="174">
        <f>SUM('Chart of Accounts'!C39+'Chart of Accounts'!C105)</f>
        <v>0</v>
      </c>
      <c r="D79" s="158"/>
      <c r="E79" s="157">
        <f t="shared" si="1"/>
        <v>0</v>
      </c>
    </row>
    <row r="80" spans="1:5" ht="14" customHeight="1" x14ac:dyDescent="0.3">
      <c r="A80" s="217" t="s">
        <v>260</v>
      </c>
      <c r="B80" s="158"/>
      <c r="C80" s="174">
        <f>SUM('Chart of Accounts'!C40)</f>
        <v>0</v>
      </c>
      <c r="D80" s="158"/>
      <c r="E80" s="157">
        <f t="shared" si="1"/>
        <v>0</v>
      </c>
    </row>
    <row r="81" spans="1:5" ht="14" customHeight="1" x14ac:dyDescent="0.3">
      <c r="A81" s="217" t="s">
        <v>21</v>
      </c>
      <c r="B81" s="158"/>
      <c r="C81" s="174">
        <f>SUM('Chart of Accounts'!C41)</f>
        <v>0</v>
      </c>
      <c r="D81" s="174">
        <f>SUM('Chart of Accounts'!C117)</f>
        <v>0</v>
      </c>
      <c r="E81" s="157">
        <f t="shared" si="1"/>
        <v>0</v>
      </c>
    </row>
    <row r="82" spans="1:5" ht="14" customHeight="1" x14ac:dyDescent="0.3">
      <c r="A82" s="216" t="s">
        <v>271</v>
      </c>
      <c r="B82" s="248"/>
      <c r="C82" s="239">
        <f>SUM('Chart of Accounts'!C56)</f>
        <v>0</v>
      </c>
      <c r="D82" s="158"/>
      <c r="E82" s="157">
        <f t="shared" si="1"/>
        <v>0</v>
      </c>
    </row>
    <row r="83" spans="1:5" ht="14" customHeight="1" x14ac:dyDescent="0.3">
      <c r="A83" s="216" t="s">
        <v>273</v>
      </c>
      <c r="B83" s="248"/>
      <c r="C83" s="239">
        <f>SUM('Chart of Accounts'!C58)</f>
        <v>0</v>
      </c>
      <c r="D83" s="158"/>
      <c r="E83" s="157">
        <f t="shared" si="1"/>
        <v>0</v>
      </c>
    </row>
    <row r="84" spans="1:5" ht="14" customHeight="1" x14ac:dyDescent="0.3">
      <c r="A84" s="216" t="s">
        <v>295</v>
      </c>
      <c r="B84" s="248"/>
      <c r="C84" s="239">
        <f>SUM('Chart of Accounts'!C59)</f>
        <v>0</v>
      </c>
      <c r="D84" s="158"/>
      <c r="E84" s="157">
        <f t="shared" si="1"/>
        <v>0</v>
      </c>
    </row>
    <row r="85" spans="1:5" ht="14" customHeight="1" x14ac:dyDescent="0.3">
      <c r="A85" s="216" t="s">
        <v>274</v>
      </c>
      <c r="B85" s="248"/>
      <c r="C85" s="239">
        <f>SUM('Chart of Accounts'!C60)</f>
        <v>0</v>
      </c>
      <c r="D85" s="157"/>
      <c r="E85" s="157">
        <f t="shared" si="1"/>
        <v>0</v>
      </c>
    </row>
    <row r="86" spans="1:5" ht="14" customHeight="1" x14ac:dyDescent="0.3">
      <c r="A86" s="217" t="s">
        <v>289</v>
      </c>
      <c r="B86" s="157"/>
      <c r="C86" s="157"/>
      <c r="D86" s="239">
        <f>SUM('Chart of Accounts'!C116)</f>
        <v>0</v>
      </c>
      <c r="E86" s="157">
        <f t="shared" si="1"/>
        <v>0</v>
      </c>
    </row>
    <row r="87" spans="1:5" ht="14" customHeight="1" x14ac:dyDescent="0.3">
      <c r="A87" s="217" t="s">
        <v>26</v>
      </c>
      <c r="B87" s="157"/>
      <c r="C87" s="157"/>
      <c r="D87" s="239">
        <f>SUM('Chart of Accounts'!C118)</f>
        <v>0</v>
      </c>
      <c r="E87" s="157">
        <f t="shared" si="1"/>
        <v>0</v>
      </c>
    </row>
    <row r="88" spans="1:5" ht="14" customHeight="1" x14ac:dyDescent="0.3">
      <c r="A88" s="217" t="s">
        <v>305</v>
      </c>
      <c r="B88" s="157"/>
      <c r="C88" s="157"/>
      <c r="D88" s="239">
        <f>SUM('Chart of Accounts'!C119)</f>
        <v>0</v>
      </c>
      <c r="E88" s="157">
        <f t="shared" si="1"/>
        <v>0</v>
      </c>
    </row>
    <row r="89" spans="1:5" ht="14" customHeight="1" x14ac:dyDescent="0.3">
      <c r="A89" s="217" t="s">
        <v>306</v>
      </c>
      <c r="B89" s="157"/>
      <c r="C89" s="157"/>
      <c r="D89" s="239">
        <f>SUM('Chart of Accounts'!C120)</f>
        <v>0</v>
      </c>
      <c r="E89" s="157">
        <f t="shared" si="1"/>
        <v>0</v>
      </c>
    </row>
    <row r="90" spans="1:5" ht="14" customHeight="1" x14ac:dyDescent="0.3">
      <c r="A90" s="217"/>
      <c r="B90" s="157"/>
      <c r="C90" s="157"/>
      <c r="D90" s="158"/>
      <c r="E90" s="157">
        <f t="shared" si="1"/>
        <v>0</v>
      </c>
    </row>
    <row r="91" spans="1:5" ht="14" customHeight="1" x14ac:dyDescent="0.3">
      <c r="A91" s="159" t="s">
        <v>199</v>
      </c>
      <c r="B91" s="157"/>
      <c r="C91" s="158"/>
      <c r="D91" s="157"/>
      <c r="E91" s="157">
        <f t="shared" si="1"/>
        <v>0</v>
      </c>
    </row>
    <row r="92" spans="1:5" ht="14" customHeight="1" x14ac:dyDescent="0.3">
      <c r="A92" s="158" t="s">
        <v>200</v>
      </c>
      <c r="B92" s="157"/>
      <c r="C92" s="174">
        <f>SUM('Chart of Accounts'!C128)</f>
        <v>0</v>
      </c>
      <c r="D92" s="157"/>
      <c r="E92" s="157">
        <f t="shared" si="1"/>
        <v>0</v>
      </c>
    </row>
    <row r="93" spans="1:5" ht="14" customHeight="1" x14ac:dyDescent="0.3">
      <c r="A93" s="158"/>
      <c r="B93" s="158"/>
      <c r="C93" s="158"/>
      <c r="D93" s="158"/>
      <c r="E93" s="157">
        <f t="shared" si="1"/>
        <v>0</v>
      </c>
    </row>
    <row r="94" spans="1:5" s="162" customFormat="1" ht="14" customHeight="1" x14ac:dyDescent="0.3">
      <c r="A94" s="176" t="s">
        <v>17</v>
      </c>
      <c r="B94" s="175">
        <f>SUM(B4:B92)</f>
        <v>0</v>
      </c>
      <c r="C94" s="175">
        <f>SUM(C4:C92)</f>
        <v>0</v>
      </c>
      <c r="D94" s="175">
        <f>SUM(D4:D92)</f>
        <v>0</v>
      </c>
      <c r="E94" s="175">
        <f>SUM(E4:E92)</f>
        <v>0</v>
      </c>
    </row>
    <row r="95" spans="1:5" ht="14" customHeight="1" x14ac:dyDescent="0.3">
      <c r="A95" s="159"/>
      <c r="B95" s="159"/>
      <c r="C95" s="159"/>
      <c r="D95" s="159"/>
      <c r="E95" s="159"/>
    </row>
    <row r="96" spans="1:5" ht="14" customHeight="1" x14ac:dyDescent="0.3">
      <c r="A96" s="257" t="s">
        <v>201</v>
      </c>
      <c r="B96" s="258" t="s">
        <v>202</v>
      </c>
      <c r="C96" s="259" t="s">
        <v>203</v>
      </c>
      <c r="D96" s="259" t="s">
        <v>204</v>
      </c>
      <c r="E96" s="259" t="s">
        <v>205</v>
      </c>
    </row>
    <row r="97" spans="1:7" ht="14" customHeight="1" x14ac:dyDescent="0.3">
      <c r="A97" s="260" t="s">
        <v>206</v>
      </c>
      <c r="B97" s="261" t="s">
        <v>207</v>
      </c>
      <c r="C97" s="261" t="s">
        <v>208</v>
      </c>
      <c r="D97" s="261" t="s">
        <v>209</v>
      </c>
      <c r="E97" s="261" t="s">
        <v>210</v>
      </c>
    </row>
    <row r="98" spans="1:7" ht="14" customHeight="1" x14ac:dyDescent="0.3">
      <c r="A98" s="158"/>
      <c r="B98" s="160"/>
      <c r="C98" s="161"/>
      <c r="D98" s="161"/>
      <c r="E98" s="161"/>
    </row>
    <row r="99" spans="1:7" s="165" customFormat="1" ht="14" customHeight="1" x14ac:dyDescent="0.35">
      <c r="A99" s="163" t="s">
        <v>215</v>
      </c>
      <c r="B99" s="163">
        <f>SUM(B5:B92)</f>
        <v>0</v>
      </c>
      <c r="C99" s="164" t="e">
        <f>B99/E94</f>
        <v>#DIV/0!</v>
      </c>
      <c r="D99" s="167" t="e">
        <f>SUM('11. Resource Variable'!P13)</f>
        <v>#DIV/0!</v>
      </c>
      <c r="E99" s="163" t="e">
        <f>B99/D99</f>
        <v>#DIV/0!</v>
      </c>
      <c r="G99" s="170" t="s">
        <v>317</v>
      </c>
    </row>
    <row r="100" spans="1:7" s="165" customFormat="1" ht="14" customHeight="1" x14ac:dyDescent="0.35">
      <c r="A100" s="163" t="s">
        <v>216</v>
      </c>
      <c r="B100" s="163">
        <f>SUM(C5:C92)</f>
        <v>0</v>
      </c>
      <c r="C100" s="164" t="e">
        <f>B100/E94</f>
        <v>#DIV/0!</v>
      </c>
      <c r="D100" s="167" t="e">
        <f>SUM('11. Resource Variable'!P14)</f>
        <v>#DIV/0!</v>
      </c>
      <c r="E100" s="163" t="e">
        <f>B100/D100</f>
        <v>#DIV/0!</v>
      </c>
      <c r="G100" s="203" t="s">
        <v>236</v>
      </c>
    </row>
    <row r="101" spans="1:7" s="165" customFormat="1" ht="14" customHeight="1" x14ac:dyDescent="0.35">
      <c r="A101" s="163" t="s">
        <v>214</v>
      </c>
      <c r="B101" s="163">
        <f>SUM(D5:D93)</f>
        <v>0</v>
      </c>
      <c r="C101" s="192" t="e">
        <f>B101/B103</f>
        <v>#DIV/0!</v>
      </c>
      <c r="D101" s="167"/>
      <c r="E101" s="173"/>
      <c r="G101" s="204" t="s">
        <v>438</v>
      </c>
    </row>
    <row r="102" spans="1:7" s="165" customFormat="1" ht="14" customHeight="1" x14ac:dyDescent="0.35">
      <c r="A102" s="168" t="s">
        <v>211</v>
      </c>
      <c r="B102" s="163"/>
      <c r="C102" s="164"/>
      <c r="D102" s="168"/>
      <c r="E102" s="163"/>
      <c r="G102" s="204" t="s">
        <v>439</v>
      </c>
    </row>
    <row r="103" spans="1:7" s="170" customFormat="1" ht="14" customHeight="1" x14ac:dyDescent="0.35">
      <c r="A103" s="177" t="s">
        <v>17</v>
      </c>
      <c r="B103" s="166">
        <f>SUM(B99:B101)</f>
        <v>0</v>
      </c>
      <c r="C103" s="169"/>
      <c r="D103" s="171"/>
      <c r="E103" s="166"/>
    </row>
    <row r="104" spans="1:7" ht="12.5" x14ac:dyDescent="0.25">
      <c r="A104" s="205"/>
      <c r="B104"/>
      <c r="C104"/>
      <c r="D104"/>
      <c r="E104"/>
    </row>
    <row r="105" spans="1:7" ht="12.5" x14ac:dyDescent="0.25">
      <c r="A105" s="205"/>
      <c r="B105"/>
      <c r="C105"/>
      <c r="D105"/>
      <c r="E105"/>
    </row>
  </sheetData>
  <mergeCells count="2">
    <mergeCell ref="A1:E1"/>
    <mergeCell ref="B2:C2"/>
  </mergeCells>
  <pageMargins left="0.25" right="0.25" top="0.75" bottom="0.75" header="0.3" footer="0.3"/>
  <pageSetup scale="87" fitToHeight="0" orientation="portrait" verticalDpi="597" r:id="rId1"/>
  <headerFooter alignWithMargins="0"/>
  <ignoredErrors>
    <ignoredError sqref="D23 B8 D9:D10 B34 D35:D43 B44:D56 D64:D69 C82:D89" unlockedFormula="1"/>
    <ignoredError sqref="C101:E101 C99 E99 C100 E100" evalError="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403F-2837-4C48-AD9F-DAAF9870A0DC}">
  <sheetPr>
    <tabColor theme="9"/>
    <pageSetUpPr fitToPage="1"/>
  </sheetPr>
  <dimension ref="A1:G165"/>
  <sheetViews>
    <sheetView topLeftCell="A10" zoomScaleNormal="100" zoomScaleSheetLayoutView="70" workbookViewId="0">
      <selection activeCell="C26" sqref="C26"/>
    </sheetView>
  </sheetViews>
  <sheetFormatPr defaultColWidth="8.90625" defaultRowHeight="14.5" x14ac:dyDescent="0.35"/>
  <cols>
    <col min="1" max="1" width="9.36328125" style="93" customWidth="1"/>
    <col min="2" max="2" width="88.08984375" style="51" customWidth="1"/>
    <col min="3" max="3" width="7.6328125" style="52" customWidth="1"/>
    <col min="4" max="16384" width="8.90625" style="50"/>
  </cols>
  <sheetData>
    <row r="1" spans="1:3" ht="31.25" customHeight="1" x14ac:dyDescent="0.35">
      <c r="A1" s="549" t="s">
        <v>594</v>
      </c>
      <c r="B1" s="548"/>
      <c r="C1" s="548"/>
    </row>
    <row r="2" spans="1:3" ht="21" x14ac:dyDescent="0.35">
      <c r="A2" s="543" t="s">
        <v>577</v>
      </c>
      <c r="B2" s="543"/>
      <c r="C2" s="543"/>
    </row>
    <row r="3" spans="1:3" ht="15.5" x14ac:dyDescent="0.35">
      <c r="A3" s="544" t="s">
        <v>578</v>
      </c>
      <c r="B3" s="544"/>
      <c r="C3" s="544"/>
    </row>
    <row r="4" spans="1:3" ht="15.5" x14ac:dyDescent="0.35">
      <c r="A4" s="410"/>
      <c r="B4" s="411" t="s">
        <v>213</v>
      </c>
      <c r="C4" s="410">
        <f>SUM('1. Applicant Info'!E2)</f>
        <v>2026</v>
      </c>
    </row>
    <row r="5" spans="1:3" ht="11.4" customHeight="1" x14ac:dyDescent="0.35">
      <c r="A5" s="254" t="s">
        <v>61</v>
      </c>
    </row>
    <row r="6" spans="1:3" ht="15.5" x14ac:dyDescent="0.35">
      <c r="B6" s="255" t="str">
        <f>('1. Applicant Info'!D4)</f>
        <v>List Applicant Name</v>
      </c>
      <c r="C6" s="253"/>
    </row>
    <row r="7" spans="1:3" s="56" customFormat="1" ht="10.25" customHeight="1" thickBot="1" x14ac:dyDescent="0.3">
      <c r="A7" s="53"/>
      <c r="B7" s="54"/>
      <c r="C7" s="55"/>
    </row>
    <row r="8" spans="1:3" ht="27" customHeight="1" thickBot="1" x14ac:dyDescent="0.4">
      <c r="A8" s="57" t="s">
        <v>70</v>
      </c>
      <c r="B8" s="58" t="s">
        <v>71</v>
      </c>
      <c r="C8" s="59" t="s">
        <v>72</v>
      </c>
    </row>
    <row r="9" spans="1:3" ht="15" thickBot="1" x14ac:dyDescent="0.4">
      <c r="A9" s="324">
        <v>1</v>
      </c>
      <c r="B9" s="60" t="s">
        <v>402</v>
      </c>
      <c r="C9" s="61"/>
    </row>
    <row r="10" spans="1:3" ht="15" thickBot="1" x14ac:dyDescent="0.4">
      <c r="A10" s="325">
        <v>2</v>
      </c>
      <c r="B10" s="62" t="s">
        <v>403</v>
      </c>
      <c r="C10" s="63"/>
    </row>
    <row r="11" spans="1:3" x14ac:dyDescent="0.35">
      <c r="A11" s="326">
        <v>3</v>
      </c>
      <c r="B11" s="64" t="s">
        <v>73</v>
      </c>
      <c r="C11" s="65"/>
    </row>
    <row r="12" spans="1:3" x14ac:dyDescent="0.35">
      <c r="A12" s="327"/>
      <c r="B12" s="66" t="s">
        <v>74</v>
      </c>
      <c r="C12" s="65"/>
    </row>
    <row r="13" spans="1:3" x14ac:dyDescent="0.35">
      <c r="A13" s="327"/>
      <c r="B13" s="67" t="s">
        <v>445</v>
      </c>
      <c r="C13" s="65"/>
    </row>
    <row r="14" spans="1:3" x14ac:dyDescent="0.35">
      <c r="A14" s="327"/>
      <c r="B14" s="67" t="s">
        <v>446</v>
      </c>
      <c r="C14" s="65"/>
    </row>
    <row r="15" spans="1:3" x14ac:dyDescent="0.35">
      <c r="A15" s="327"/>
      <c r="B15" s="67" t="s">
        <v>447</v>
      </c>
      <c r="C15" s="65"/>
    </row>
    <row r="16" spans="1:3" x14ac:dyDescent="0.35">
      <c r="A16" s="327"/>
      <c r="B16" s="67" t="s">
        <v>448</v>
      </c>
      <c r="C16" s="65"/>
    </row>
    <row r="17" spans="1:7" x14ac:dyDescent="0.35">
      <c r="A17" s="327"/>
      <c r="B17" s="67" t="s">
        <v>449</v>
      </c>
      <c r="C17" s="65"/>
    </row>
    <row r="18" spans="1:7" x14ac:dyDescent="0.35">
      <c r="A18" s="327"/>
      <c r="B18" s="67" t="s">
        <v>450</v>
      </c>
      <c r="C18" s="65"/>
    </row>
    <row r="19" spans="1:7" x14ac:dyDescent="0.35">
      <c r="A19" s="327"/>
      <c r="B19" s="68" t="s">
        <v>75</v>
      </c>
      <c r="C19" s="65"/>
    </row>
    <row r="20" spans="1:7" x14ac:dyDescent="0.35">
      <c r="A20" s="327"/>
      <c r="B20" s="67" t="s">
        <v>451</v>
      </c>
      <c r="C20" s="65"/>
    </row>
    <row r="21" spans="1:7" x14ac:dyDescent="0.35">
      <c r="A21" s="327"/>
      <c r="B21" s="68" t="s">
        <v>425</v>
      </c>
      <c r="C21" s="65"/>
    </row>
    <row r="22" spans="1:7" x14ac:dyDescent="0.35">
      <c r="A22" s="327"/>
      <c r="B22" s="67" t="s">
        <v>453</v>
      </c>
      <c r="C22" s="65"/>
      <c r="G22" s="322"/>
    </row>
    <row r="23" spans="1:7" x14ac:dyDescent="0.35">
      <c r="A23" s="327"/>
      <c r="B23" s="67" t="s">
        <v>455</v>
      </c>
      <c r="C23" s="65"/>
    </row>
    <row r="24" spans="1:7" x14ac:dyDescent="0.35">
      <c r="A24" s="327"/>
      <c r="B24" s="67" t="s">
        <v>454</v>
      </c>
      <c r="C24" s="65"/>
      <c r="G24" s="322"/>
    </row>
    <row r="25" spans="1:7" x14ac:dyDescent="0.35">
      <c r="A25" s="327"/>
      <c r="B25" s="67" t="s">
        <v>456</v>
      </c>
      <c r="C25" s="65"/>
    </row>
    <row r="26" spans="1:7" x14ac:dyDescent="0.35">
      <c r="A26" s="327"/>
      <c r="B26" s="418" t="s">
        <v>593</v>
      </c>
      <c r="C26" s="65"/>
    </row>
    <row r="27" spans="1:7" x14ac:dyDescent="0.35">
      <c r="A27" s="327"/>
      <c r="B27" s="323" t="s">
        <v>444</v>
      </c>
      <c r="C27" s="65"/>
    </row>
    <row r="28" spans="1:7" x14ac:dyDescent="0.35">
      <c r="A28" s="327"/>
      <c r="B28" s="67" t="s">
        <v>457</v>
      </c>
      <c r="C28" s="65"/>
    </row>
    <row r="29" spans="1:7" x14ac:dyDescent="0.35">
      <c r="A29" s="327"/>
      <c r="B29" s="70" t="s">
        <v>76</v>
      </c>
      <c r="C29" s="65"/>
    </row>
    <row r="30" spans="1:7" x14ac:dyDescent="0.35">
      <c r="A30" s="327"/>
      <c r="B30" s="67" t="s">
        <v>77</v>
      </c>
      <c r="C30" s="65"/>
    </row>
    <row r="31" spans="1:7" x14ac:dyDescent="0.35">
      <c r="A31" s="327"/>
      <c r="B31" s="69" t="s">
        <v>78</v>
      </c>
      <c r="C31" s="65"/>
    </row>
    <row r="32" spans="1:7" x14ac:dyDescent="0.35">
      <c r="A32" s="327"/>
      <c r="B32" s="67" t="s">
        <v>79</v>
      </c>
      <c r="C32" s="65"/>
    </row>
    <row r="33" spans="1:3" x14ac:dyDescent="0.35">
      <c r="A33" s="327"/>
      <c r="B33" s="67" t="s">
        <v>80</v>
      </c>
      <c r="C33" s="65"/>
    </row>
    <row r="34" spans="1:3" x14ac:dyDescent="0.35">
      <c r="A34" s="327"/>
      <c r="B34" s="67" t="s">
        <v>81</v>
      </c>
      <c r="C34" s="65"/>
    </row>
    <row r="35" spans="1:3" x14ac:dyDescent="0.35">
      <c r="A35" s="327"/>
      <c r="B35" s="70" t="s">
        <v>82</v>
      </c>
      <c r="C35" s="65"/>
    </row>
    <row r="36" spans="1:3" x14ac:dyDescent="0.35">
      <c r="A36" s="327"/>
      <c r="B36" s="70" t="s">
        <v>83</v>
      </c>
      <c r="C36" s="65"/>
    </row>
    <row r="37" spans="1:3" x14ac:dyDescent="0.35">
      <c r="A37" s="327"/>
      <c r="B37" s="67" t="s">
        <v>452</v>
      </c>
      <c r="C37" s="65"/>
    </row>
    <row r="38" spans="1:3" x14ac:dyDescent="0.35">
      <c r="A38" s="327"/>
      <c r="B38" s="70" t="s">
        <v>84</v>
      </c>
      <c r="C38" s="65"/>
    </row>
    <row r="39" spans="1:3" x14ac:dyDescent="0.35">
      <c r="A39" s="327"/>
      <c r="B39" s="71" t="s">
        <v>85</v>
      </c>
      <c r="C39" s="65"/>
    </row>
    <row r="40" spans="1:3" x14ac:dyDescent="0.35">
      <c r="A40" s="327"/>
      <c r="B40" s="72" t="s">
        <v>423</v>
      </c>
      <c r="C40" s="65"/>
    </row>
    <row r="41" spans="1:3" x14ac:dyDescent="0.35">
      <c r="A41" s="327"/>
      <c r="B41" s="72" t="s">
        <v>579</v>
      </c>
      <c r="C41" s="65"/>
    </row>
    <row r="42" spans="1:3" x14ac:dyDescent="0.35">
      <c r="A42" s="327"/>
      <c r="B42" s="73" t="s">
        <v>86</v>
      </c>
      <c r="C42" s="65"/>
    </row>
    <row r="43" spans="1:3" ht="15" thickBot="1" x14ac:dyDescent="0.4">
      <c r="A43" s="325"/>
      <c r="B43" s="74"/>
      <c r="C43" s="75"/>
    </row>
    <row r="44" spans="1:3" x14ac:dyDescent="0.35">
      <c r="A44" s="326">
        <v>4</v>
      </c>
      <c r="B44" s="76" t="s">
        <v>87</v>
      </c>
      <c r="C44" s="77"/>
    </row>
    <row r="45" spans="1:3" x14ac:dyDescent="0.35">
      <c r="A45" s="327"/>
      <c r="B45" s="78" t="s">
        <v>88</v>
      </c>
      <c r="C45" s="65"/>
    </row>
    <row r="46" spans="1:3" x14ac:dyDescent="0.35">
      <c r="A46" s="327"/>
      <c r="B46" s="78" t="s">
        <v>89</v>
      </c>
      <c r="C46" s="65"/>
    </row>
    <row r="47" spans="1:3" x14ac:dyDescent="0.35">
      <c r="A47" s="327"/>
      <c r="B47" s="78" t="s">
        <v>90</v>
      </c>
      <c r="C47" s="65"/>
    </row>
    <row r="48" spans="1:3" x14ac:dyDescent="0.35">
      <c r="A48" s="327"/>
      <c r="B48" s="78" t="s">
        <v>91</v>
      </c>
      <c r="C48" s="65"/>
    </row>
    <row r="49" spans="1:3" x14ac:dyDescent="0.35">
      <c r="A49" s="327"/>
      <c r="B49" s="78" t="s">
        <v>501</v>
      </c>
      <c r="C49" s="65"/>
    </row>
    <row r="50" spans="1:3" ht="15" thickBot="1" x14ac:dyDescent="0.4">
      <c r="A50" s="325"/>
      <c r="B50" s="79"/>
      <c r="C50" s="65"/>
    </row>
    <row r="51" spans="1:3" x14ac:dyDescent="0.35">
      <c r="A51" s="328">
        <v>5</v>
      </c>
      <c r="B51" s="80" t="s">
        <v>92</v>
      </c>
      <c r="C51" s="81"/>
    </row>
    <row r="52" spans="1:3" x14ac:dyDescent="0.35">
      <c r="A52" s="329"/>
      <c r="B52" s="82" t="s">
        <v>93</v>
      </c>
      <c r="C52" s="83"/>
    </row>
    <row r="53" spans="1:3" x14ac:dyDescent="0.35">
      <c r="A53" s="329"/>
      <c r="B53" s="82" t="s">
        <v>94</v>
      </c>
      <c r="C53" s="83"/>
    </row>
    <row r="54" spans="1:3" x14ac:dyDescent="0.35">
      <c r="A54" s="329"/>
      <c r="B54" s="82" t="s">
        <v>431</v>
      </c>
      <c r="C54" s="83"/>
    </row>
    <row r="55" spans="1:3" ht="8" customHeight="1" thickBot="1" x14ac:dyDescent="0.4">
      <c r="A55" s="330"/>
      <c r="B55" s="84"/>
      <c r="C55" s="61"/>
    </row>
    <row r="56" spans="1:3" x14ac:dyDescent="0.35">
      <c r="A56" s="326">
        <v>6</v>
      </c>
      <c r="B56" s="76" t="s">
        <v>95</v>
      </c>
      <c r="C56" s="77"/>
    </row>
    <row r="57" spans="1:3" x14ac:dyDescent="0.35">
      <c r="A57" s="327"/>
      <c r="B57" s="78" t="s">
        <v>424</v>
      </c>
      <c r="C57" s="65"/>
    </row>
    <row r="58" spans="1:3" x14ac:dyDescent="0.35">
      <c r="A58" s="327"/>
      <c r="B58" s="78" t="s">
        <v>96</v>
      </c>
      <c r="C58" s="65"/>
    </row>
    <row r="59" spans="1:3" ht="15" thickBot="1" x14ac:dyDescent="0.4">
      <c r="A59" s="325"/>
      <c r="B59" s="79"/>
      <c r="C59" s="75"/>
    </row>
    <row r="60" spans="1:3" x14ac:dyDescent="0.35">
      <c r="A60" s="327">
        <v>7</v>
      </c>
      <c r="B60" s="76" t="s">
        <v>97</v>
      </c>
      <c r="C60" s="65"/>
    </row>
    <row r="61" spans="1:3" ht="15" thickBot="1" x14ac:dyDescent="0.4">
      <c r="A61" s="331"/>
      <c r="B61" s="85"/>
      <c r="C61" s="75"/>
    </row>
    <row r="62" spans="1:3" ht="15" customHeight="1" thickBot="1" x14ac:dyDescent="0.4">
      <c r="A62" s="545" t="s">
        <v>462</v>
      </c>
      <c r="B62" s="546"/>
      <c r="C62" s="547"/>
    </row>
    <row r="63" spans="1:3" ht="15" thickBot="1" x14ac:dyDescent="0.4">
      <c r="A63" s="327">
        <v>8</v>
      </c>
      <c r="B63" s="86" t="s">
        <v>463</v>
      </c>
      <c r="C63" s="65"/>
    </row>
    <row r="64" spans="1:3" ht="15" thickBot="1" x14ac:dyDescent="0.4">
      <c r="A64" s="324">
        <v>9</v>
      </c>
      <c r="B64" s="87" t="s">
        <v>465</v>
      </c>
      <c r="C64" s="63"/>
    </row>
    <row r="65" spans="1:3" x14ac:dyDescent="0.35">
      <c r="A65" s="327">
        <v>10</v>
      </c>
      <c r="B65" s="86" t="s">
        <v>464</v>
      </c>
      <c r="C65" s="65"/>
    </row>
    <row r="66" spans="1:3" x14ac:dyDescent="0.35">
      <c r="A66" s="327"/>
      <c r="B66" s="88" t="s">
        <v>399</v>
      </c>
      <c r="C66" s="65"/>
    </row>
    <row r="67" spans="1:3" x14ac:dyDescent="0.35">
      <c r="A67" s="327"/>
      <c r="B67" s="89" t="s">
        <v>98</v>
      </c>
      <c r="C67" s="65"/>
    </row>
    <row r="68" spans="1:3" x14ac:dyDescent="0.35">
      <c r="A68" s="327"/>
      <c r="B68" s="89" t="s">
        <v>225</v>
      </c>
      <c r="C68" s="65"/>
    </row>
    <row r="69" spans="1:3" x14ac:dyDescent="0.35">
      <c r="A69" s="327"/>
      <c r="B69" s="89" t="s">
        <v>226</v>
      </c>
      <c r="C69" s="65"/>
    </row>
    <row r="70" spans="1:3" x14ac:dyDescent="0.35">
      <c r="A70" s="327"/>
      <c r="B70" s="89" t="s">
        <v>227</v>
      </c>
      <c r="C70" s="65"/>
    </row>
    <row r="71" spans="1:3" x14ac:dyDescent="0.35">
      <c r="A71" s="327"/>
      <c r="B71" s="89" t="s">
        <v>395</v>
      </c>
      <c r="C71" s="65"/>
    </row>
    <row r="72" spans="1:3" x14ac:dyDescent="0.35">
      <c r="A72" s="327"/>
      <c r="B72" s="88" t="s">
        <v>99</v>
      </c>
      <c r="C72" s="65"/>
    </row>
    <row r="73" spans="1:3" x14ac:dyDescent="0.35">
      <c r="A73" s="327"/>
      <c r="B73" s="89" t="s">
        <v>228</v>
      </c>
      <c r="C73" s="65"/>
    </row>
    <row r="74" spans="1:3" x14ac:dyDescent="0.35">
      <c r="A74" s="327"/>
      <c r="B74" s="89" t="s">
        <v>229</v>
      </c>
      <c r="C74" s="65"/>
    </row>
    <row r="75" spans="1:3" x14ac:dyDescent="0.35">
      <c r="A75" s="327"/>
      <c r="B75" s="89" t="s">
        <v>230</v>
      </c>
      <c r="C75" s="65"/>
    </row>
    <row r="76" spans="1:3" x14ac:dyDescent="0.35">
      <c r="A76" s="327"/>
      <c r="B76" s="89" t="s">
        <v>231</v>
      </c>
      <c r="C76" s="65"/>
    </row>
    <row r="77" spans="1:3" x14ac:dyDescent="0.35">
      <c r="A77" s="327"/>
      <c r="B77" s="88" t="s">
        <v>572</v>
      </c>
      <c r="C77" s="65"/>
    </row>
    <row r="78" spans="1:3" x14ac:dyDescent="0.35">
      <c r="A78" s="327"/>
      <c r="B78" s="88" t="s">
        <v>573</v>
      </c>
      <c r="C78" s="65"/>
    </row>
    <row r="79" spans="1:3" x14ac:dyDescent="0.35">
      <c r="A79" s="327"/>
      <c r="B79" s="88" t="s">
        <v>100</v>
      </c>
      <c r="C79" s="65"/>
    </row>
    <row r="80" spans="1:3" x14ac:dyDescent="0.35">
      <c r="A80" s="327"/>
      <c r="B80" s="89" t="s">
        <v>101</v>
      </c>
      <c r="C80" s="65"/>
    </row>
    <row r="81" spans="1:3" x14ac:dyDescent="0.35">
      <c r="A81" s="327"/>
      <c r="B81" s="88" t="s">
        <v>580</v>
      </c>
      <c r="C81" s="65"/>
    </row>
    <row r="82" spans="1:3" x14ac:dyDescent="0.35">
      <c r="A82" s="327"/>
      <c r="B82" s="88" t="s">
        <v>581</v>
      </c>
      <c r="C82" s="65"/>
    </row>
    <row r="83" spans="1:3" ht="15" thickBot="1" x14ac:dyDescent="0.4">
      <c r="A83" s="325"/>
      <c r="B83" s="90"/>
      <c r="C83" s="75"/>
    </row>
    <row r="84" spans="1:3" ht="15.65" customHeight="1" thickBot="1" x14ac:dyDescent="0.4">
      <c r="A84" s="324">
        <v>11</v>
      </c>
      <c r="B84" s="201" t="s">
        <v>466</v>
      </c>
      <c r="C84" s="63"/>
    </row>
    <row r="85" spans="1:3" x14ac:dyDescent="0.35">
      <c r="A85" s="326">
        <v>12</v>
      </c>
      <c r="B85" s="64" t="s">
        <v>595</v>
      </c>
      <c r="C85" s="65"/>
    </row>
    <row r="86" spans="1:3" x14ac:dyDescent="0.35">
      <c r="A86" s="327"/>
      <c r="B86" s="78" t="s">
        <v>102</v>
      </c>
      <c r="C86" s="65"/>
    </row>
    <row r="87" spans="1:3" x14ac:dyDescent="0.35">
      <c r="A87" s="327"/>
      <c r="B87" s="78" t="s">
        <v>234</v>
      </c>
      <c r="C87" s="65"/>
    </row>
    <row r="88" spans="1:3" x14ac:dyDescent="0.35">
      <c r="A88" s="327"/>
      <c r="B88" s="89" t="s">
        <v>232</v>
      </c>
      <c r="C88" s="65"/>
    </row>
    <row r="89" spans="1:3" x14ac:dyDescent="0.35">
      <c r="A89" s="327"/>
      <c r="B89" s="89" t="s">
        <v>233</v>
      </c>
      <c r="C89" s="65"/>
    </row>
    <row r="90" spans="1:3" x14ac:dyDescent="0.35">
      <c r="A90" s="327"/>
      <c r="B90" s="88" t="s">
        <v>235</v>
      </c>
      <c r="C90" s="65"/>
    </row>
    <row r="91" spans="1:3" ht="15" thickBot="1" x14ac:dyDescent="0.4">
      <c r="A91" s="325"/>
      <c r="B91" s="79"/>
      <c r="C91" s="75"/>
    </row>
    <row r="92" spans="1:3" ht="15.65" customHeight="1" thickBot="1" x14ac:dyDescent="0.4">
      <c r="A92" s="324">
        <v>13</v>
      </c>
      <c r="B92" s="202" t="s">
        <v>467</v>
      </c>
      <c r="C92" s="63"/>
    </row>
    <row r="93" spans="1:3" x14ac:dyDescent="0.35">
      <c r="A93" s="327">
        <v>14</v>
      </c>
      <c r="B93" s="64" t="s">
        <v>103</v>
      </c>
      <c r="C93" s="65"/>
    </row>
    <row r="94" spans="1:3" x14ac:dyDescent="0.35">
      <c r="A94" s="327"/>
      <c r="B94" s="78" t="s">
        <v>430</v>
      </c>
      <c r="C94" s="65"/>
    </row>
    <row r="95" spans="1:3" x14ac:dyDescent="0.35">
      <c r="A95" s="327"/>
      <c r="B95" s="91" t="s">
        <v>426</v>
      </c>
      <c r="C95" s="65"/>
    </row>
    <row r="96" spans="1:3" x14ac:dyDescent="0.35">
      <c r="A96" s="327"/>
      <c r="B96" s="91" t="s">
        <v>427</v>
      </c>
      <c r="C96" s="65"/>
    </row>
    <row r="97" spans="1:3" ht="14.4" customHeight="1" x14ac:dyDescent="0.35">
      <c r="A97" s="327"/>
      <c r="B97" s="91" t="s">
        <v>428</v>
      </c>
      <c r="C97" s="65"/>
    </row>
    <row r="98" spans="1:3" x14ac:dyDescent="0.35">
      <c r="A98" s="327"/>
      <c r="B98" s="91" t="s">
        <v>429</v>
      </c>
      <c r="C98" s="65"/>
    </row>
    <row r="99" spans="1:3" x14ac:dyDescent="0.35">
      <c r="A99" s="327"/>
      <c r="B99" s="91" t="s">
        <v>104</v>
      </c>
      <c r="C99" s="65"/>
    </row>
    <row r="100" spans="1:3" ht="28.25" customHeight="1" x14ac:dyDescent="0.35">
      <c r="A100" s="327"/>
      <c r="B100" s="91" t="s">
        <v>596</v>
      </c>
      <c r="C100" s="65"/>
    </row>
    <row r="101" spans="1:3" ht="15" customHeight="1" x14ac:dyDescent="0.35">
      <c r="A101" s="327"/>
      <c r="B101" s="91" t="s">
        <v>461</v>
      </c>
      <c r="C101" s="65"/>
    </row>
    <row r="102" spans="1:3" ht="30.75" customHeight="1" thickBot="1" x14ac:dyDescent="0.4">
      <c r="A102" s="325"/>
      <c r="B102" s="92" t="s">
        <v>460</v>
      </c>
      <c r="C102" s="75"/>
    </row>
    <row r="121" ht="15.75" customHeight="1" x14ac:dyDescent="0.35"/>
    <row r="150" ht="17" customHeight="1" x14ac:dyDescent="0.35"/>
    <row r="165" ht="15" customHeight="1" x14ac:dyDescent="0.35"/>
  </sheetData>
  <mergeCells count="4">
    <mergeCell ref="A1:C1"/>
    <mergeCell ref="A2:C2"/>
    <mergeCell ref="A3:C3"/>
    <mergeCell ref="A62:C62"/>
  </mergeCells>
  <phoneticPr fontId="49" type="noConversion"/>
  <printOptions horizontalCentered="1"/>
  <pageMargins left="0.25" right="0.25" top="0.75" bottom="0.75" header="0.3" footer="0.3"/>
  <pageSetup scale="99" fitToHeight="0" orientation="portrait" r:id="rId1"/>
  <rowBreaks count="2" manualBreakCount="2">
    <brk id="43" max="2" man="1"/>
    <brk id="83"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611C1-1CD8-4C43-959C-FF627188F89D}">
  <sheetPr>
    <tabColor theme="9"/>
    <pageSetUpPr fitToPage="1"/>
  </sheetPr>
  <dimension ref="A1:L68"/>
  <sheetViews>
    <sheetView zoomScaleNormal="100" zoomScaleSheetLayoutView="136" workbookViewId="0">
      <selection activeCell="E15" sqref="E15"/>
    </sheetView>
  </sheetViews>
  <sheetFormatPr defaultColWidth="8.90625" defaultRowHeight="13" x14ac:dyDescent="0.3"/>
  <cols>
    <col min="1" max="1" width="18.6328125" style="1" customWidth="1"/>
    <col min="2" max="2" width="25.6328125" style="1" customWidth="1"/>
    <col min="3" max="3" width="20.453125" style="1" customWidth="1"/>
    <col min="4" max="5" width="8.90625" style="1"/>
    <col min="6" max="6" width="2.453125" style="1" customWidth="1"/>
    <col min="7" max="16384" width="8.90625" style="1"/>
  </cols>
  <sheetData>
    <row r="1" spans="1:12" ht="18.5" x14ac:dyDescent="0.3">
      <c r="A1" s="466" t="s">
        <v>224</v>
      </c>
      <c r="B1" s="466"/>
      <c r="C1" s="466"/>
      <c r="D1" s="466"/>
      <c r="E1" s="466"/>
      <c r="F1" s="466"/>
    </row>
    <row r="2" spans="1:12" ht="14.5" x14ac:dyDescent="0.3">
      <c r="A2" s="5"/>
      <c r="B2" s="5"/>
    </row>
    <row r="3" spans="1:12" ht="15.5" x14ac:dyDescent="0.3">
      <c r="A3" s="320" t="s">
        <v>0</v>
      </c>
      <c r="B3" s="468" t="str">
        <f>('1. Applicant Info'!D23)</f>
        <v>List County/City</v>
      </c>
      <c r="C3" s="468"/>
      <c r="D3" s="468"/>
      <c r="E3" s="468"/>
    </row>
    <row r="4" spans="1:12" ht="15.5" x14ac:dyDescent="0.35">
      <c r="A4" s="3" t="s">
        <v>42</v>
      </c>
      <c r="B4" s="28">
        <f>SUM('1. Applicant Info'!E2)</f>
        <v>2026</v>
      </c>
      <c r="D4" s="7" t="s">
        <v>43</v>
      </c>
      <c r="E4" s="286" t="s">
        <v>44</v>
      </c>
    </row>
    <row r="5" spans="1:12" ht="15.5" x14ac:dyDescent="0.35">
      <c r="A5" s="3" t="s">
        <v>1</v>
      </c>
      <c r="B5" s="96" t="str">
        <f>('1. Applicant Info'!D29)</f>
        <v xml:space="preserve">RPT- </v>
      </c>
    </row>
    <row r="6" spans="1:12" ht="15.5" x14ac:dyDescent="0.3">
      <c r="A6" s="3"/>
      <c r="B6" s="4"/>
      <c r="E6" s="7"/>
    </row>
    <row r="7" spans="1:12" s="30" customFormat="1" ht="15" customHeight="1" x14ac:dyDescent="0.35">
      <c r="A7" s="10" t="s">
        <v>62</v>
      </c>
      <c r="B7" s="469" t="str">
        <f>('1. Applicant Info'!D4)</f>
        <v>List Applicant Name</v>
      </c>
      <c r="C7" s="469"/>
      <c r="D7" s="469"/>
      <c r="H7" s="25" t="s">
        <v>476</v>
      </c>
    </row>
    <row r="8" spans="1:12" ht="15" customHeight="1" x14ac:dyDescent="0.3">
      <c r="A8" s="5"/>
      <c r="B8" s="5"/>
    </row>
    <row r="9" spans="1:12" ht="21" x14ac:dyDescent="0.3">
      <c r="A9" s="43" t="s">
        <v>2</v>
      </c>
      <c r="B9" s="214"/>
      <c r="C9" s="42"/>
      <c r="H9" s="467" t="s">
        <v>440</v>
      </c>
      <c r="I9" s="467"/>
      <c r="J9" s="467"/>
      <c r="K9" s="467"/>
      <c r="L9" s="467"/>
    </row>
    <row r="10" spans="1:12" ht="15.65" customHeight="1" x14ac:dyDescent="0.3">
      <c r="A10" s="3"/>
      <c r="B10" s="3"/>
      <c r="H10" s="467"/>
      <c r="I10" s="467"/>
      <c r="J10" s="467"/>
      <c r="K10" s="467"/>
      <c r="L10" s="467"/>
    </row>
    <row r="11" spans="1:12" ht="15.5" x14ac:dyDescent="0.35">
      <c r="A11" s="96" t="s">
        <v>297</v>
      </c>
      <c r="B11" s="96"/>
      <c r="C11" s="244">
        <v>0</v>
      </c>
      <c r="H11" s="467"/>
      <c r="I11" s="467"/>
      <c r="J11" s="467"/>
      <c r="K11" s="467"/>
      <c r="L11" s="467"/>
    </row>
    <row r="12" spans="1:12" ht="15.5" x14ac:dyDescent="0.35">
      <c r="A12" s="96" t="s">
        <v>270</v>
      </c>
      <c r="B12" s="96"/>
      <c r="C12" s="244">
        <v>0</v>
      </c>
      <c r="H12" s="467"/>
      <c r="I12" s="467"/>
      <c r="J12" s="467"/>
      <c r="K12" s="467"/>
      <c r="L12" s="467"/>
    </row>
    <row r="13" spans="1:12" ht="15.5" x14ac:dyDescent="0.35">
      <c r="A13" s="96" t="s">
        <v>237</v>
      </c>
      <c r="B13" s="96"/>
      <c r="C13" s="244">
        <v>0</v>
      </c>
      <c r="H13" s="30" t="s">
        <v>441</v>
      </c>
    </row>
    <row r="14" spans="1:12" ht="15.5" x14ac:dyDescent="0.35">
      <c r="A14" s="96" t="s">
        <v>238</v>
      </c>
      <c r="B14" s="96"/>
      <c r="C14" s="244">
        <v>0</v>
      </c>
    </row>
    <row r="15" spans="1:12" ht="15.5" x14ac:dyDescent="0.35">
      <c r="A15" s="96" t="s">
        <v>239</v>
      </c>
      <c r="B15" s="96"/>
      <c r="C15" s="244">
        <v>0</v>
      </c>
    </row>
    <row r="16" spans="1:12" ht="15.5" x14ac:dyDescent="0.35">
      <c r="A16" s="96" t="s">
        <v>240</v>
      </c>
      <c r="B16" s="96"/>
      <c r="C16" s="244">
        <v>0</v>
      </c>
    </row>
    <row r="17" spans="1:3" ht="15.5" x14ac:dyDescent="0.35">
      <c r="A17" s="96" t="s">
        <v>241</v>
      </c>
      <c r="B17" s="96"/>
      <c r="C17" s="244">
        <v>0</v>
      </c>
    </row>
    <row r="18" spans="1:3" ht="15.5" x14ac:dyDescent="0.35">
      <c r="A18" s="96" t="s">
        <v>242</v>
      </c>
      <c r="B18" s="96"/>
      <c r="C18" s="244">
        <v>0</v>
      </c>
    </row>
    <row r="19" spans="1:3" ht="15.5" x14ac:dyDescent="0.35">
      <c r="A19" s="96" t="s">
        <v>243</v>
      </c>
      <c r="B19" s="96"/>
      <c r="C19" s="244">
        <v>0</v>
      </c>
    </row>
    <row r="20" spans="1:3" ht="15.5" x14ac:dyDescent="0.35">
      <c r="A20" s="96" t="s">
        <v>244</v>
      </c>
      <c r="B20" s="96"/>
      <c r="C20" s="244">
        <v>0</v>
      </c>
    </row>
    <row r="21" spans="1:3" ht="15.5" x14ac:dyDescent="0.35">
      <c r="A21" s="96" t="s">
        <v>245</v>
      </c>
      <c r="B21" s="96"/>
      <c r="C21" s="244">
        <v>0</v>
      </c>
    </row>
    <row r="22" spans="1:3" ht="15.5" x14ac:dyDescent="0.35">
      <c r="A22" s="96" t="s">
        <v>246</v>
      </c>
      <c r="B22" s="96"/>
      <c r="C22" s="244">
        <v>0</v>
      </c>
    </row>
    <row r="23" spans="1:3" ht="15.5" x14ac:dyDescent="0.35">
      <c r="A23" s="213" t="s">
        <v>247</v>
      </c>
      <c r="B23" s="213"/>
      <c r="C23" s="244">
        <v>0</v>
      </c>
    </row>
    <row r="24" spans="1:3" ht="15.5" x14ac:dyDescent="0.35">
      <c r="A24" s="96" t="s">
        <v>248</v>
      </c>
      <c r="B24" s="96"/>
      <c r="C24" s="244">
        <v>0</v>
      </c>
    </row>
    <row r="25" spans="1:3" ht="15.5" x14ac:dyDescent="0.35">
      <c r="A25" s="96" t="s">
        <v>24</v>
      </c>
      <c r="B25" s="96"/>
      <c r="C25" s="244">
        <v>0</v>
      </c>
    </row>
    <row r="26" spans="1:3" ht="15.5" x14ac:dyDescent="0.35">
      <c r="A26" s="213" t="s">
        <v>249</v>
      </c>
      <c r="B26" s="213"/>
      <c r="C26" s="244">
        <v>0</v>
      </c>
    </row>
    <row r="27" spans="1:3" ht="15.5" x14ac:dyDescent="0.35">
      <c r="A27" s="96" t="s">
        <v>18</v>
      </c>
      <c r="B27" s="96"/>
      <c r="C27" s="244">
        <v>0</v>
      </c>
    </row>
    <row r="28" spans="1:3" ht="15.5" x14ac:dyDescent="0.35">
      <c r="A28" s="96" t="s">
        <v>250</v>
      </c>
      <c r="B28" s="96"/>
      <c r="C28" s="244">
        <v>0</v>
      </c>
    </row>
    <row r="29" spans="1:3" ht="15.5" x14ac:dyDescent="0.35">
      <c r="A29" s="96" t="s">
        <v>293</v>
      </c>
      <c r="B29" s="96"/>
      <c r="C29" s="244">
        <v>0</v>
      </c>
    </row>
    <row r="30" spans="1:3" ht="15.5" x14ac:dyDescent="0.35">
      <c r="A30" s="213" t="s">
        <v>251</v>
      </c>
      <c r="B30" s="213"/>
      <c r="C30" s="244">
        <v>0</v>
      </c>
    </row>
    <row r="31" spans="1:3" ht="15.5" x14ac:dyDescent="0.35">
      <c r="A31" s="96" t="s">
        <v>252</v>
      </c>
      <c r="B31" s="96"/>
      <c r="C31" s="244">
        <v>0</v>
      </c>
    </row>
    <row r="32" spans="1:3" ht="15.5" x14ac:dyDescent="0.35">
      <c r="A32" s="96" t="s">
        <v>278</v>
      </c>
      <c r="B32" s="96"/>
      <c r="C32" s="244">
        <v>0</v>
      </c>
    </row>
    <row r="33" spans="1:3" ht="15.5" x14ac:dyDescent="0.35">
      <c r="A33" s="96" t="s">
        <v>19</v>
      </c>
      <c r="B33" s="96"/>
      <c r="C33" s="244">
        <v>0</v>
      </c>
    </row>
    <row r="34" spans="1:3" ht="15.5" x14ac:dyDescent="0.35">
      <c r="A34" s="96" t="s">
        <v>253</v>
      </c>
      <c r="B34" s="96"/>
      <c r="C34" s="244">
        <v>0</v>
      </c>
    </row>
    <row r="35" spans="1:3" ht="15.5" x14ac:dyDescent="0.35">
      <c r="A35" s="96" t="s">
        <v>254</v>
      </c>
      <c r="B35" s="96"/>
      <c r="C35" s="244">
        <v>0</v>
      </c>
    </row>
    <row r="36" spans="1:3" ht="15.5" x14ac:dyDescent="0.35">
      <c r="A36" s="96" t="s">
        <v>255</v>
      </c>
      <c r="B36" s="96"/>
      <c r="C36" s="244">
        <v>0</v>
      </c>
    </row>
    <row r="37" spans="1:3" ht="15.5" x14ac:dyDescent="0.35">
      <c r="A37" s="213" t="s">
        <v>256</v>
      </c>
      <c r="B37" s="213"/>
      <c r="C37" s="244">
        <v>0</v>
      </c>
    </row>
    <row r="38" spans="1:3" ht="15.5" x14ac:dyDescent="0.35">
      <c r="A38" s="96" t="s">
        <v>257</v>
      </c>
      <c r="B38" s="96"/>
      <c r="C38" s="244">
        <v>0</v>
      </c>
    </row>
    <row r="39" spans="1:3" ht="15.5" x14ac:dyDescent="0.35">
      <c r="A39" s="96" t="s">
        <v>258</v>
      </c>
      <c r="B39" s="96"/>
      <c r="C39" s="244">
        <v>0</v>
      </c>
    </row>
    <row r="40" spans="1:3" ht="15.5" x14ac:dyDescent="0.35">
      <c r="A40" s="96" t="s">
        <v>259</v>
      </c>
      <c r="B40" s="96"/>
      <c r="C40" s="244">
        <v>0</v>
      </c>
    </row>
    <row r="41" spans="1:3" ht="15.5" x14ac:dyDescent="0.35">
      <c r="A41" s="213" t="s">
        <v>260</v>
      </c>
      <c r="B41" s="213"/>
      <c r="C41" s="244">
        <v>0</v>
      </c>
    </row>
    <row r="42" spans="1:3" ht="15.5" x14ac:dyDescent="0.35">
      <c r="A42" s="213" t="s">
        <v>21</v>
      </c>
      <c r="B42" s="213"/>
      <c r="C42" s="244">
        <v>0</v>
      </c>
    </row>
    <row r="43" spans="1:3" ht="15.5" x14ac:dyDescent="0.35">
      <c r="A43" s="213" t="s">
        <v>27</v>
      </c>
      <c r="B43" s="213"/>
      <c r="C43" s="244">
        <v>0</v>
      </c>
    </row>
    <row r="44" spans="1:3" ht="15.5" x14ac:dyDescent="0.35">
      <c r="A44" s="213" t="s">
        <v>261</v>
      </c>
      <c r="B44" s="213"/>
      <c r="C44" s="244">
        <v>0</v>
      </c>
    </row>
    <row r="45" spans="1:3" ht="15.5" x14ac:dyDescent="0.35">
      <c r="A45" s="213" t="s">
        <v>262</v>
      </c>
      <c r="B45" s="213"/>
      <c r="C45" s="244">
        <v>0</v>
      </c>
    </row>
    <row r="46" spans="1:3" ht="15.5" x14ac:dyDescent="0.35">
      <c r="A46" s="213" t="s">
        <v>294</v>
      </c>
      <c r="B46" s="213"/>
      <c r="C46" s="244">
        <v>0</v>
      </c>
    </row>
    <row r="47" spans="1:3" ht="15.5" x14ac:dyDescent="0.35">
      <c r="A47" s="96" t="s">
        <v>263</v>
      </c>
      <c r="B47" s="96"/>
      <c r="C47" s="244">
        <v>0</v>
      </c>
    </row>
    <row r="48" spans="1:3" ht="15.5" x14ac:dyDescent="0.35">
      <c r="A48" s="96" t="s">
        <v>264</v>
      </c>
      <c r="B48" s="96"/>
      <c r="C48" s="244">
        <v>0</v>
      </c>
    </row>
    <row r="49" spans="1:3" ht="15.5" x14ac:dyDescent="0.35">
      <c r="A49" s="96" t="s">
        <v>288</v>
      </c>
      <c r="B49" s="96"/>
      <c r="C49" s="244">
        <v>0</v>
      </c>
    </row>
    <row r="50" spans="1:3" ht="15.5" x14ac:dyDescent="0.35">
      <c r="A50" s="96" t="s">
        <v>265</v>
      </c>
      <c r="B50" s="96"/>
      <c r="C50" s="244">
        <v>0</v>
      </c>
    </row>
    <row r="51" spans="1:3" ht="15.5" x14ac:dyDescent="0.35">
      <c r="A51" s="213" t="s">
        <v>266</v>
      </c>
      <c r="B51" s="213"/>
      <c r="C51" s="244">
        <v>0</v>
      </c>
    </row>
    <row r="52" spans="1:3" ht="15.5" x14ac:dyDescent="0.35">
      <c r="A52" s="96" t="s">
        <v>267</v>
      </c>
      <c r="B52" s="96"/>
      <c r="C52" s="244">
        <v>0</v>
      </c>
    </row>
    <row r="53" spans="1:3" ht="15.5" x14ac:dyDescent="0.35">
      <c r="A53" s="96" t="s">
        <v>268</v>
      </c>
      <c r="B53" s="96"/>
      <c r="C53" s="244">
        <v>0</v>
      </c>
    </row>
    <row r="54" spans="1:3" ht="15.5" x14ac:dyDescent="0.35">
      <c r="A54" s="96" t="s">
        <v>285</v>
      </c>
      <c r="B54" s="96"/>
      <c r="C54" s="244">
        <v>0</v>
      </c>
    </row>
    <row r="55" spans="1:3" ht="15.5" x14ac:dyDescent="0.35">
      <c r="A55" s="96" t="s">
        <v>269</v>
      </c>
      <c r="B55" s="96"/>
      <c r="C55" s="244">
        <v>0</v>
      </c>
    </row>
    <row r="56" spans="1:3" ht="15.5" x14ac:dyDescent="0.35">
      <c r="A56" s="96" t="s">
        <v>330</v>
      </c>
      <c r="B56" s="96"/>
      <c r="C56" s="244">
        <v>0</v>
      </c>
    </row>
    <row r="57" spans="1:3" ht="15.5" x14ac:dyDescent="0.35">
      <c r="A57" s="96" t="s">
        <v>271</v>
      </c>
      <c r="B57" s="96"/>
      <c r="C57" s="244">
        <v>0</v>
      </c>
    </row>
    <row r="58" spans="1:3" ht="15.5" x14ac:dyDescent="0.35">
      <c r="A58" s="96" t="s">
        <v>272</v>
      </c>
      <c r="B58" s="96"/>
      <c r="C58" s="244">
        <v>0</v>
      </c>
    </row>
    <row r="59" spans="1:3" ht="15.5" x14ac:dyDescent="0.35">
      <c r="A59" s="96" t="s">
        <v>273</v>
      </c>
      <c r="B59" s="96"/>
      <c r="C59" s="244">
        <v>0</v>
      </c>
    </row>
    <row r="60" spans="1:3" ht="15.5" x14ac:dyDescent="0.35">
      <c r="A60" s="96" t="s">
        <v>295</v>
      </c>
      <c r="B60" s="96"/>
      <c r="C60" s="244">
        <v>0</v>
      </c>
    </row>
    <row r="61" spans="1:3" ht="15.5" x14ac:dyDescent="0.35">
      <c r="A61" s="96" t="s">
        <v>274</v>
      </c>
      <c r="B61" s="96"/>
      <c r="C61" s="244">
        <v>0</v>
      </c>
    </row>
    <row r="62" spans="1:3" ht="15.5" x14ac:dyDescent="0.35">
      <c r="A62" s="96" t="s">
        <v>328</v>
      </c>
      <c r="B62" s="96"/>
      <c r="C62" s="244">
        <v>0</v>
      </c>
    </row>
    <row r="63" spans="1:3" ht="15.5" x14ac:dyDescent="0.35">
      <c r="A63" s="96" t="s">
        <v>329</v>
      </c>
      <c r="B63" s="96"/>
      <c r="C63" s="244">
        <v>0</v>
      </c>
    </row>
    <row r="64" spans="1:3" ht="15.5" x14ac:dyDescent="0.35">
      <c r="A64" s="213" t="s">
        <v>275</v>
      </c>
      <c r="B64" s="213"/>
      <c r="C64" s="244">
        <v>0</v>
      </c>
    </row>
    <row r="65" spans="1:3" ht="15.5" x14ac:dyDescent="0.35">
      <c r="A65" s="213" t="s">
        <v>296</v>
      </c>
      <c r="B65" s="213"/>
      <c r="C65" s="244">
        <v>0</v>
      </c>
    </row>
    <row r="66" spans="1:3" ht="15.5" x14ac:dyDescent="0.3">
      <c r="A66" s="3"/>
      <c r="B66" s="3"/>
      <c r="C66" s="6"/>
    </row>
    <row r="67" spans="1:3" ht="15.5" x14ac:dyDescent="0.3">
      <c r="A67" s="211" t="s">
        <v>17</v>
      </c>
      <c r="B67" s="211"/>
      <c r="C67" s="212">
        <f>SUM(C10:C66)</f>
        <v>0</v>
      </c>
    </row>
    <row r="68" spans="1:3" ht="15.5" x14ac:dyDescent="0.3">
      <c r="A68" s="10"/>
      <c r="B68" s="10"/>
    </row>
  </sheetData>
  <mergeCells count="4">
    <mergeCell ref="A1:F1"/>
    <mergeCell ref="H9:L12"/>
    <mergeCell ref="B3:E3"/>
    <mergeCell ref="B7:D7"/>
  </mergeCells>
  <printOptions horizontalCentered="1"/>
  <pageMargins left="0.7" right="0.7" top="0.75" bottom="0.75" header="0.3" footer="0.3"/>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42F14-908F-4563-BD35-583B7CDCED58}">
  <sheetPr>
    <tabColor theme="9"/>
    <pageSetUpPr fitToPage="1"/>
  </sheetPr>
  <dimension ref="A1:L62"/>
  <sheetViews>
    <sheetView zoomScaleNormal="100" zoomScaleSheetLayoutView="124" workbookViewId="0">
      <selection activeCell="D15" sqref="D15"/>
    </sheetView>
  </sheetViews>
  <sheetFormatPr defaultRowHeight="12.5" x14ac:dyDescent="0.25"/>
  <cols>
    <col min="1" max="1" width="18.6328125" customWidth="1"/>
    <col min="2" max="2" width="24.6328125" customWidth="1"/>
    <col min="3" max="3" width="20.453125" customWidth="1"/>
    <col min="6" max="6" width="2.453125" customWidth="1"/>
  </cols>
  <sheetData>
    <row r="1" spans="1:12" ht="18.5" x14ac:dyDescent="0.25">
      <c r="A1" s="470" t="s">
        <v>224</v>
      </c>
      <c r="B1" s="470"/>
      <c r="C1" s="470"/>
      <c r="D1" s="470"/>
      <c r="E1" s="470"/>
      <c r="F1" s="470"/>
    </row>
    <row r="2" spans="1:12" ht="14.5" x14ac:dyDescent="0.25">
      <c r="A2" s="16"/>
      <c r="B2" s="16"/>
      <c r="C2" s="15"/>
      <c r="D2" s="15"/>
      <c r="E2" s="15"/>
      <c r="F2" s="15"/>
    </row>
    <row r="3" spans="1:12" ht="15.5" x14ac:dyDescent="0.25">
      <c r="A3" s="321" t="s">
        <v>0</v>
      </c>
      <c r="B3" s="472" t="str">
        <f>('1. Applicant Info'!D23)</f>
        <v>List County/City</v>
      </c>
      <c r="C3" s="472"/>
      <c r="D3" s="472"/>
      <c r="E3" s="472"/>
      <c r="F3" s="15"/>
    </row>
    <row r="4" spans="1:12" ht="15.5" x14ac:dyDescent="0.35">
      <c r="A4" s="17" t="s">
        <v>42</v>
      </c>
      <c r="B4" s="28">
        <f>SUM('1. Applicant Info'!E2)</f>
        <v>2026</v>
      </c>
      <c r="D4" s="24" t="s">
        <v>43</v>
      </c>
      <c r="E4" s="285" t="s">
        <v>44</v>
      </c>
      <c r="F4" s="15"/>
    </row>
    <row r="5" spans="1:12" ht="15.5" x14ac:dyDescent="0.25">
      <c r="A5" s="17" t="s">
        <v>1</v>
      </c>
      <c r="B5" s="48" t="str">
        <f>('1. Applicant Info'!D29)</f>
        <v xml:space="preserve">RPT- </v>
      </c>
      <c r="D5" s="15"/>
    </row>
    <row r="6" spans="1:12" ht="14.5" x14ac:dyDescent="0.25">
      <c r="A6" s="16"/>
      <c r="B6" s="15"/>
      <c r="D6" s="15"/>
      <c r="E6" s="15"/>
      <c r="F6" s="15"/>
    </row>
    <row r="7" spans="1:12" s="25" customFormat="1" ht="15" customHeight="1" x14ac:dyDescent="0.35">
      <c r="A7" s="22" t="s">
        <v>62</v>
      </c>
      <c r="B7" s="469" t="str">
        <f>('1. Applicant Info'!D4)</f>
        <v>List Applicant Name</v>
      </c>
      <c r="C7" s="469"/>
      <c r="D7" s="469"/>
      <c r="H7" s="25" t="s">
        <v>476</v>
      </c>
    </row>
    <row r="8" spans="1:12" ht="15.5" x14ac:dyDescent="0.25">
      <c r="A8" s="22"/>
      <c r="B8" s="22"/>
      <c r="C8" s="23"/>
    </row>
    <row r="9" spans="1:12" ht="21" x14ac:dyDescent="0.25">
      <c r="A9" s="40" t="s">
        <v>20</v>
      </c>
      <c r="B9" s="215"/>
      <c r="C9" s="41"/>
      <c r="D9" s="15"/>
      <c r="E9" s="15"/>
      <c r="F9" s="15"/>
      <c r="H9" s="471" t="s">
        <v>442</v>
      </c>
      <c r="I9" s="471"/>
      <c r="J9" s="471"/>
      <c r="K9" s="471"/>
      <c r="L9" s="471"/>
    </row>
    <row r="10" spans="1:12" ht="15.5" x14ac:dyDescent="0.25">
      <c r="A10" s="17"/>
      <c r="B10" s="17"/>
      <c r="C10" s="15"/>
      <c r="D10" s="15"/>
      <c r="E10" s="15"/>
      <c r="F10" s="15"/>
      <c r="H10" s="471"/>
      <c r="I10" s="471"/>
      <c r="J10" s="471"/>
      <c r="K10" s="471"/>
      <c r="L10" s="471"/>
    </row>
    <row r="11" spans="1:12" ht="15.5" x14ac:dyDescent="0.35">
      <c r="A11" s="96" t="s">
        <v>298</v>
      </c>
      <c r="B11" s="15"/>
      <c r="C11" s="245">
        <v>0</v>
      </c>
      <c r="D11" s="15"/>
      <c r="E11" s="15"/>
      <c r="F11" s="15"/>
      <c r="H11" s="471"/>
      <c r="I11" s="471"/>
      <c r="J11" s="471"/>
      <c r="K11" s="471"/>
      <c r="L11" s="471"/>
    </row>
    <row r="12" spans="1:12" ht="15.5" x14ac:dyDescent="0.35">
      <c r="A12" s="96" t="s">
        <v>299</v>
      </c>
      <c r="B12" s="15"/>
      <c r="C12" s="245">
        <v>0</v>
      </c>
      <c r="D12" s="15"/>
      <c r="E12" s="15"/>
      <c r="F12" s="15"/>
      <c r="H12" s="471"/>
      <c r="I12" s="471"/>
      <c r="J12" s="471"/>
      <c r="K12" s="471"/>
      <c r="L12" s="471"/>
    </row>
    <row r="13" spans="1:12" ht="15.5" x14ac:dyDescent="0.35">
      <c r="A13" s="96" t="s">
        <v>276</v>
      </c>
      <c r="B13" s="15"/>
      <c r="C13" s="245">
        <v>0</v>
      </c>
      <c r="D13" s="15"/>
      <c r="E13" s="15"/>
      <c r="F13" s="15"/>
    </row>
    <row r="14" spans="1:12" ht="15.5" x14ac:dyDescent="0.35">
      <c r="A14" s="96" t="s">
        <v>238</v>
      </c>
      <c r="B14" s="15"/>
      <c r="C14" s="245">
        <v>0</v>
      </c>
      <c r="D14" s="15"/>
      <c r="E14" s="15"/>
      <c r="F14" s="15"/>
      <c r="H14" s="25" t="s">
        <v>441</v>
      </c>
    </row>
    <row r="15" spans="1:12" ht="15.5" x14ac:dyDescent="0.35">
      <c r="A15" s="96" t="s">
        <v>239</v>
      </c>
      <c r="C15" s="245">
        <v>0</v>
      </c>
      <c r="D15" s="15"/>
      <c r="E15" s="15"/>
      <c r="F15" s="15"/>
    </row>
    <row r="16" spans="1:12" ht="15.5" x14ac:dyDescent="0.35">
      <c r="A16" s="96" t="s">
        <v>240</v>
      </c>
      <c r="B16" s="15"/>
      <c r="C16" s="245">
        <v>0</v>
      </c>
      <c r="D16" s="15"/>
      <c r="E16" s="15"/>
      <c r="F16" s="15"/>
    </row>
    <row r="17" spans="1:6" ht="15.5" x14ac:dyDescent="0.35">
      <c r="A17" s="96" t="s">
        <v>241</v>
      </c>
      <c r="B17" s="15"/>
      <c r="C17" s="245">
        <v>0</v>
      </c>
      <c r="D17" s="15"/>
      <c r="E17" s="15"/>
      <c r="F17" s="15"/>
    </row>
    <row r="18" spans="1:6" ht="15.5" x14ac:dyDescent="0.35">
      <c r="A18" s="96" t="s">
        <v>242</v>
      </c>
      <c r="B18" s="208"/>
      <c r="C18" s="245">
        <v>0</v>
      </c>
      <c r="D18" s="15"/>
      <c r="E18" s="15"/>
      <c r="F18" s="15"/>
    </row>
    <row r="19" spans="1:6" ht="15.5" x14ac:dyDescent="0.35">
      <c r="A19" s="96" t="s">
        <v>243</v>
      </c>
      <c r="C19" s="245">
        <v>0</v>
      </c>
      <c r="D19" s="15"/>
      <c r="E19" s="15"/>
      <c r="F19" s="15"/>
    </row>
    <row r="20" spans="1:6" ht="15.5" x14ac:dyDescent="0.35">
      <c r="A20" s="96" t="s">
        <v>244</v>
      </c>
      <c r="B20" s="15"/>
      <c r="C20" s="245">
        <v>0</v>
      </c>
      <c r="D20" s="15"/>
      <c r="E20" s="15"/>
      <c r="F20" s="15"/>
    </row>
    <row r="21" spans="1:6" ht="15.5" x14ac:dyDescent="0.35">
      <c r="A21" s="96" t="s">
        <v>245</v>
      </c>
      <c r="C21" s="245">
        <v>0</v>
      </c>
      <c r="D21" s="15"/>
      <c r="E21" s="15"/>
      <c r="F21" s="15"/>
    </row>
    <row r="22" spans="1:6" ht="15.5" x14ac:dyDescent="0.35">
      <c r="A22" s="96" t="s">
        <v>246</v>
      </c>
      <c r="B22" s="15"/>
      <c r="C22" s="245">
        <v>0</v>
      </c>
      <c r="D22" s="15"/>
      <c r="E22" s="15"/>
      <c r="F22" s="15"/>
    </row>
    <row r="23" spans="1:6" ht="15.5" x14ac:dyDescent="0.35">
      <c r="A23" s="213" t="s">
        <v>247</v>
      </c>
      <c r="B23" s="15"/>
      <c r="C23" s="245">
        <v>0</v>
      </c>
      <c r="D23" s="15"/>
      <c r="E23" s="15"/>
      <c r="F23" s="15"/>
    </row>
    <row r="24" spans="1:6" ht="15.5" x14ac:dyDescent="0.35">
      <c r="A24" s="213" t="s">
        <v>277</v>
      </c>
      <c r="B24" s="15"/>
      <c r="C24" s="245">
        <v>0</v>
      </c>
      <c r="D24" s="15"/>
      <c r="E24" s="15"/>
      <c r="F24" s="15"/>
    </row>
    <row r="25" spans="1:6" ht="15.5" x14ac:dyDescent="0.35">
      <c r="A25" s="96" t="s">
        <v>250</v>
      </c>
      <c r="B25" s="15"/>
      <c r="C25" s="245">
        <v>0</v>
      </c>
      <c r="D25" s="15"/>
      <c r="E25" s="15"/>
      <c r="F25" s="15"/>
    </row>
    <row r="26" spans="1:6" ht="15.5" x14ac:dyDescent="0.35">
      <c r="A26" s="96" t="s">
        <v>278</v>
      </c>
      <c r="B26" s="15"/>
      <c r="C26" s="245">
        <v>0</v>
      </c>
      <c r="D26" s="15"/>
      <c r="E26" s="15"/>
      <c r="F26" s="15"/>
    </row>
    <row r="27" spans="1:6" ht="15.5" x14ac:dyDescent="0.35">
      <c r="A27" s="96" t="s">
        <v>251</v>
      </c>
      <c r="B27" s="15"/>
      <c r="C27" s="245">
        <v>0</v>
      </c>
      <c r="D27" s="15"/>
      <c r="E27" s="15"/>
      <c r="F27" s="15"/>
    </row>
    <row r="28" spans="1:6" ht="15.5" x14ac:dyDescent="0.35">
      <c r="A28" s="96" t="s">
        <v>300</v>
      </c>
      <c r="B28" s="15"/>
      <c r="C28" s="245">
        <v>0</v>
      </c>
      <c r="D28" s="15"/>
      <c r="E28" s="15"/>
      <c r="F28" s="15"/>
    </row>
    <row r="29" spans="1:6" ht="15.5" x14ac:dyDescent="0.35">
      <c r="A29" s="96" t="s">
        <v>24</v>
      </c>
      <c r="B29" s="15"/>
      <c r="C29" s="245">
        <v>0</v>
      </c>
      <c r="D29" s="15"/>
      <c r="E29" s="15"/>
      <c r="F29" s="15"/>
    </row>
    <row r="30" spans="1:6" ht="15.5" x14ac:dyDescent="0.35">
      <c r="A30" s="96" t="s">
        <v>279</v>
      </c>
      <c r="B30" s="15"/>
      <c r="C30" s="245">
        <v>0</v>
      </c>
      <c r="D30" s="15"/>
      <c r="E30" s="15"/>
      <c r="F30" s="15"/>
    </row>
    <row r="31" spans="1:6" ht="15.5" x14ac:dyDescent="0.35">
      <c r="A31" s="96" t="s">
        <v>18</v>
      </c>
      <c r="B31" s="15"/>
      <c r="C31" s="245">
        <v>0</v>
      </c>
      <c r="D31" s="15"/>
      <c r="E31" s="15"/>
      <c r="F31" s="15"/>
    </row>
    <row r="32" spans="1:6" ht="15.5" x14ac:dyDescent="0.35">
      <c r="A32" s="96" t="s">
        <v>280</v>
      </c>
      <c r="B32" s="15"/>
      <c r="C32" s="245">
        <v>0</v>
      </c>
    </row>
    <row r="33" spans="1:3" ht="15.5" x14ac:dyDescent="0.35">
      <c r="A33" s="96" t="s">
        <v>281</v>
      </c>
      <c r="B33" s="15"/>
      <c r="C33" s="245">
        <v>0</v>
      </c>
    </row>
    <row r="34" spans="1:3" ht="15.5" x14ac:dyDescent="0.35">
      <c r="A34" s="96" t="s">
        <v>282</v>
      </c>
      <c r="B34" s="15"/>
      <c r="C34" s="245">
        <v>0</v>
      </c>
    </row>
    <row r="35" spans="1:3" ht="15.5" x14ac:dyDescent="0.35">
      <c r="A35" s="96" t="s">
        <v>283</v>
      </c>
      <c r="C35" s="245">
        <v>0</v>
      </c>
    </row>
    <row r="36" spans="1:3" ht="15.5" x14ac:dyDescent="0.35">
      <c r="A36" s="96" t="s">
        <v>301</v>
      </c>
      <c r="B36" s="15"/>
      <c r="C36" s="245">
        <v>0</v>
      </c>
    </row>
    <row r="37" spans="1:3" ht="15.5" x14ac:dyDescent="0.35">
      <c r="A37" s="96" t="s">
        <v>27</v>
      </c>
      <c r="B37" s="15"/>
      <c r="C37" s="245">
        <v>0</v>
      </c>
    </row>
    <row r="38" spans="1:3" ht="15.5" x14ac:dyDescent="0.35">
      <c r="A38" s="96" t="s">
        <v>284</v>
      </c>
      <c r="B38" s="15"/>
      <c r="C38" s="245">
        <v>0</v>
      </c>
    </row>
    <row r="39" spans="1:3" ht="15.5" x14ac:dyDescent="0.35">
      <c r="A39" s="96" t="s">
        <v>302</v>
      </c>
      <c r="B39" s="15"/>
      <c r="C39" s="245">
        <v>0</v>
      </c>
    </row>
    <row r="40" spans="1:3" ht="15.5" x14ac:dyDescent="0.35">
      <c r="A40" s="96" t="s">
        <v>285</v>
      </c>
      <c r="B40" s="15"/>
      <c r="C40" s="245">
        <v>0</v>
      </c>
    </row>
    <row r="41" spans="1:3" ht="15.5" x14ac:dyDescent="0.35">
      <c r="A41" s="96" t="s">
        <v>267</v>
      </c>
      <c r="B41" s="15"/>
      <c r="C41" s="245">
        <v>0</v>
      </c>
    </row>
    <row r="42" spans="1:3" ht="15.5" x14ac:dyDescent="0.35">
      <c r="A42" s="96" t="s">
        <v>268</v>
      </c>
      <c r="B42" s="15"/>
      <c r="C42" s="245">
        <v>0</v>
      </c>
    </row>
    <row r="43" spans="1:3" ht="15.5" x14ac:dyDescent="0.35">
      <c r="A43" s="96" t="s">
        <v>265</v>
      </c>
      <c r="B43" s="208"/>
      <c r="C43" s="245">
        <v>0</v>
      </c>
    </row>
    <row r="44" spans="1:3" ht="15.5" x14ac:dyDescent="0.35">
      <c r="A44" s="96" t="s">
        <v>286</v>
      </c>
      <c r="C44" s="245">
        <v>0</v>
      </c>
    </row>
    <row r="45" spans="1:3" ht="15.5" x14ac:dyDescent="0.35">
      <c r="A45" s="96" t="s">
        <v>287</v>
      </c>
      <c r="B45" s="15"/>
      <c r="C45" s="245">
        <v>0</v>
      </c>
    </row>
    <row r="46" spans="1:3" ht="15.5" x14ac:dyDescent="0.35">
      <c r="A46" s="96" t="s">
        <v>303</v>
      </c>
      <c r="B46" s="15"/>
      <c r="C46" s="245">
        <v>0</v>
      </c>
    </row>
    <row r="47" spans="1:3" ht="15.5" x14ac:dyDescent="0.35">
      <c r="A47" s="96" t="s">
        <v>304</v>
      </c>
      <c r="B47" s="15"/>
      <c r="C47" s="245">
        <v>0</v>
      </c>
    </row>
    <row r="48" spans="1:3" ht="15.5" x14ac:dyDescent="0.35">
      <c r="A48" s="213" t="s">
        <v>288</v>
      </c>
      <c r="B48" s="15"/>
      <c r="C48" s="245">
        <v>0</v>
      </c>
    </row>
    <row r="49" spans="1:3" ht="15.5" x14ac:dyDescent="0.35">
      <c r="A49" s="96" t="s">
        <v>289</v>
      </c>
      <c r="B49" s="15"/>
      <c r="C49" s="245">
        <v>0</v>
      </c>
    </row>
    <row r="50" spans="1:3" ht="15.5" x14ac:dyDescent="0.35">
      <c r="A50" s="96" t="s">
        <v>21</v>
      </c>
      <c r="C50" s="245">
        <v>0</v>
      </c>
    </row>
    <row r="51" spans="1:3" ht="15.5" x14ac:dyDescent="0.35">
      <c r="A51" s="96" t="s">
        <v>26</v>
      </c>
      <c r="B51" s="15"/>
      <c r="C51" s="245">
        <v>0</v>
      </c>
    </row>
    <row r="52" spans="1:3" ht="15.5" x14ac:dyDescent="0.35">
      <c r="A52" s="96" t="s">
        <v>305</v>
      </c>
      <c r="B52" s="15"/>
      <c r="C52" s="245">
        <v>0</v>
      </c>
    </row>
    <row r="53" spans="1:3" ht="15.5" x14ac:dyDescent="0.35">
      <c r="A53" s="96" t="s">
        <v>306</v>
      </c>
      <c r="C53" s="245">
        <v>0</v>
      </c>
    </row>
    <row r="54" spans="1:3" ht="15.5" x14ac:dyDescent="0.35">
      <c r="A54" s="96" t="s">
        <v>25</v>
      </c>
      <c r="B54" s="15"/>
      <c r="C54" s="245">
        <v>0</v>
      </c>
    </row>
    <row r="55" spans="1:3" ht="15.5" x14ac:dyDescent="0.35">
      <c r="A55" s="96" t="s">
        <v>307</v>
      </c>
      <c r="B55" s="15"/>
      <c r="C55" s="245">
        <v>0</v>
      </c>
    </row>
    <row r="56" spans="1:3" ht="15.5" x14ac:dyDescent="0.35">
      <c r="A56" s="213" t="s">
        <v>296</v>
      </c>
      <c r="B56" s="15"/>
      <c r="C56" s="245">
        <v>0</v>
      </c>
    </row>
    <row r="57" spans="1:3" ht="15.5" x14ac:dyDescent="0.35">
      <c r="A57" s="96" t="s">
        <v>308</v>
      </c>
      <c r="C57" s="245">
        <v>0</v>
      </c>
    </row>
    <row r="58" spans="1:3" ht="15.5" x14ac:dyDescent="0.35">
      <c r="A58" s="96" t="s">
        <v>309</v>
      </c>
      <c r="B58" s="15"/>
      <c r="C58" s="245">
        <v>0</v>
      </c>
    </row>
    <row r="59" spans="1:3" ht="15.5" x14ac:dyDescent="0.35">
      <c r="A59" s="96" t="s">
        <v>290</v>
      </c>
      <c r="B59" s="15"/>
      <c r="C59" s="245">
        <v>0</v>
      </c>
    </row>
    <row r="60" spans="1:3" ht="15.5" x14ac:dyDescent="0.35">
      <c r="A60" s="96" t="s">
        <v>291</v>
      </c>
      <c r="B60" s="15"/>
      <c r="C60" s="245">
        <v>0</v>
      </c>
    </row>
    <row r="61" spans="1:3" ht="15.5" x14ac:dyDescent="0.25">
      <c r="A61" s="17"/>
      <c r="B61" s="17"/>
      <c r="C61" s="19"/>
    </row>
    <row r="62" spans="1:3" ht="15.5" x14ac:dyDescent="0.25">
      <c r="A62" s="20" t="s">
        <v>28</v>
      </c>
      <c r="B62" s="20"/>
      <c r="C62" s="21">
        <f>SUM(C11:C60)</f>
        <v>0</v>
      </c>
    </row>
  </sheetData>
  <mergeCells count="4">
    <mergeCell ref="A1:F1"/>
    <mergeCell ref="H9:L12"/>
    <mergeCell ref="B3:E3"/>
    <mergeCell ref="B7:D7"/>
  </mergeCells>
  <printOptions horizontalCentered="1"/>
  <pageMargins left="0.7" right="0.7" top="0.75" bottom="0.75" header="0.3" footer="0.3"/>
  <pageSetup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1A699-3903-43FB-B6B7-C7191BEE483A}">
  <sheetPr>
    <tabColor theme="9"/>
    <pageSetUpPr fitToPage="1"/>
  </sheetPr>
  <dimension ref="A1:P31"/>
  <sheetViews>
    <sheetView zoomScaleNormal="100" zoomScaleSheetLayoutView="100" workbookViewId="0">
      <selection activeCell="F27" sqref="F27"/>
    </sheetView>
  </sheetViews>
  <sheetFormatPr defaultColWidth="8.90625" defaultRowHeight="12.5" x14ac:dyDescent="0.25"/>
  <cols>
    <col min="1" max="1" width="28.6328125" style="105" customWidth="1"/>
    <col min="2" max="2" width="15.36328125" style="105" customWidth="1"/>
    <col min="3" max="3" width="14.90625" style="105" customWidth="1"/>
    <col min="4" max="4" width="9.453125" style="105" customWidth="1"/>
    <col min="5" max="5" width="15.36328125" style="105" customWidth="1"/>
    <col min="6" max="6" width="15" style="105" customWidth="1"/>
    <col min="7" max="7" width="15.6328125" style="105" customWidth="1"/>
    <col min="8" max="16384" width="8.90625" style="105"/>
  </cols>
  <sheetData>
    <row r="1" spans="1:16" ht="18.5" x14ac:dyDescent="0.45">
      <c r="A1" s="488" t="s">
        <v>563</v>
      </c>
      <c r="B1" s="488"/>
      <c r="C1" s="488"/>
      <c r="D1" s="488"/>
      <c r="E1" s="488"/>
      <c r="F1" s="488"/>
      <c r="G1" s="488"/>
    </row>
    <row r="2" spans="1:16" ht="14" customHeight="1" x14ac:dyDescent="0.25">
      <c r="A2" s="489" t="s">
        <v>588</v>
      </c>
      <c r="B2" s="489"/>
      <c r="C2" s="489"/>
      <c r="D2" s="489"/>
      <c r="E2" s="489"/>
      <c r="F2" s="489"/>
      <c r="G2" s="489"/>
    </row>
    <row r="3" spans="1:16" s="106" customFormat="1" ht="15.5" x14ac:dyDescent="0.35">
      <c r="A3" s="104" t="s">
        <v>61</v>
      </c>
      <c r="B3" s="469" t="str">
        <f>('1. Applicant Info'!D4)</f>
        <v>List Applicant Name</v>
      </c>
      <c r="C3" s="469"/>
      <c r="D3" s="469"/>
      <c r="E3" s="469"/>
      <c r="F3" s="282" t="s">
        <v>213</v>
      </c>
      <c r="G3" s="283">
        <f>SUM('1. Applicant Info'!E2)</f>
        <v>2026</v>
      </c>
    </row>
    <row r="4" spans="1:16" ht="8.4" customHeight="1" x14ac:dyDescent="0.25"/>
    <row r="5" spans="1:16" ht="79.25" customHeight="1" x14ac:dyDescent="0.3">
      <c r="A5" s="107" t="s">
        <v>414</v>
      </c>
      <c r="B5" s="108" t="s">
        <v>146</v>
      </c>
      <c r="C5" s="108" t="s">
        <v>415</v>
      </c>
      <c r="D5" s="108" t="s">
        <v>147</v>
      </c>
      <c r="E5" s="108" t="s">
        <v>148</v>
      </c>
      <c r="F5" s="108" t="s">
        <v>174</v>
      </c>
      <c r="G5" s="108" t="s">
        <v>149</v>
      </c>
      <c r="I5" s="25" t="s">
        <v>476</v>
      </c>
    </row>
    <row r="6" spans="1:16" ht="14.5" x14ac:dyDescent="0.25">
      <c r="A6" s="109" t="s">
        <v>471</v>
      </c>
      <c r="B6" s="490">
        <v>7</v>
      </c>
      <c r="C6" s="474">
        <v>1</v>
      </c>
      <c r="D6" s="474" t="s">
        <v>150</v>
      </c>
      <c r="E6" s="473">
        <v>0</v>
      </c>
      <c r="F6" s="476">
        <f>SUM(E6*A7)</f>
        <v>0</v>
      </c>
      <c r="G6" s="473"/>
    </row>
    <row r="7" spans="1:16" ht="14.5" x14ac:dyDescent="0.25">
      <c r="A7" s="241">
        <v>90000</v>
      </c>
      <c r="B7" s="490"/>
      <c r="C7" s="474"/>
      <c r="D7" s="474"/>
      <c r="E7" s="473"/>
      <c r="F7" s="476"/>
      <c r="G7" s="473"/>
    </row>
    <row r="8" spans="1:16" ht="14.5" x14ac:dyDescent="0.25">
      <c r="A8" s="109" t="s">
        <v>472</v>
      </c>
      <c r="B8" s="490">
        <v>7</v>
      </c>
      <c r="C8" s="474">
        <v>1</v>
      </c>
      <c r="D8" s="474" t="s">
        <v>150</v>
      </c>
      <c r="E8" s="473">
        <v>0</v>
      </c>
      <c r="F8" s="476">
        <f>SUM(E8*A9)</f>
        <v>0</v>
      </c>
      <c r="G8" s="473"/>
    </row>
    <row r="9" spans="1:16" ht="15" customHeight="1" x14ac:dyDescent="0.25">
      <c r="A9" s="241">
        <v>90000</v>
      </c>
      <c r="B9" s="490"/>
      <c r="C9" s="474"/>
      <c r="D9" s="474"/>
      <c r="E9" s="473"/>
      <c r="F9" s="476"/>
      <c r="G9" s="473"/>
      <c r="I9" s="491" t="s">
        <v>569</v>
      </c>
      <c r="J9" s="491"/>
      <c r="K9" s="491"/>
      <c r="L9" s="491"/>
      <c r="M9" s="491"/>
      <c r="N9" s="491"/>
      <c r="O9" s="491"/>
      <c r="P9" s="491"/>
    </row>
    <row r="10" spans="1:16" ht="14.5" x14ac:dyDescent="0.25">
      <c r="A10" s="109" t="s">
        <v>473</v>
      </c>
      <c r="B10" s="474">
        <v>12</v>
      </c>
      <c r="C10" s="474">
        <v>0</v>
      </c>
      <c r="D10" s="474" t="s">
        <v>150</v>
      </c>
      <c r="E10" s="473">
        <v>0</v>
      </c>
      <c r="F10" s="476">
        <f>SUM(E10*A12)</f>
        <v>0</v>
      </c>
      <c r="G10" s="473"/>
      <c r="I10" s="491"/>
      <c r="J10" s="491"/>
      <c r="K10" s="491"/>
      <c r="L10" s="491"/>
      <c r="M10" s="491"/>
      <c r="N10" s="491"/>
      <c r="O10" s="491"/>
      <c r="P10" s="491"/>
    </row>
    <row r="11" spans="1:16" ht="15" customHeight="1" x14ac:dyDescent="0.25">
      <c r="A11" s="348" t="s">
        <v>566</v>
      </c>
      <c r="B11" s="474"/>
      <c r="C11" s="474"/>
      <c r="D11" s="474"/>
      <c r="E11" s="473"/>
      <c r="F11" s="476"/>
      <c r="G11" s="473"/>
      <c r="I11" s="491"/>
      <c r="J11" s="491"/>
      <c r="K11" s="491"/>
      <c r="L11" s="491"/>
      <c r="M11" s="491"/>
      <c r="N11" s="491"/>
      <c r="O11" s="491"/>
      <c r="P11" s="491"/>
    </row>
    <row r="12" spans="1:16" ht="14.5" x14ac:dyDescent="0.3">
      <c r="A12" s="241">
        <v>97000</v>
      </c>
      <c r="B12" s="474"/>
      <c r="C12" s="474"/>
      <c r="D12" s="474"/>
      <c r="E12" s="473"/>
      <c r="F12" s="476"/>
      <c r="G12" s="473"/>
      <c r="I12" s="405"/>
    </row>
    <row r="13" spans="1:16" ht="14.5" x14ac:dyDescent="0.25">
      <c r="A13" s="109" t="s">
        <v>416</v>
      </c>
      <c r="B13" s="474">
        <v>8</v>
      </c>
      <c r="C13" s="474">
        <v>1</v>
      </c>
      <c r="D13" s="474" t="s">
        <v>150</v>
      </c>
      <c r="E13" s="473">
        <v>0</v>
      </c>
      <c r="F13" s="476">
        <f>SUM(E13*A15)</f>
        <v>0</v>
      </c>
      <c r="G13" s="473"/>
    </row>
    <row r="14" spans="1:16" ht="14.5" x14ac:dyDescent="0.25">
      <c r="A14" s="348" t="s">
        <v>474</v>
      </c>
      <c r="B14" s="475"/>
      <c r="C14" s="474"/>
      <c r="D14" s="474"/>
      <c r="E14" s="473"/>
      <c r="F14" s="476"/>
      <c r="G14" s="473"/>
    </row>
    <row r="15" spans="1:16" ht="14.5" x14ac:dyDescent="0.25">
      <c r="A15" s="241">
        <v>105000</v>
      </c>
      <c r="B15" s="475"/>
      <c r="C15" s="474"/>
      <c r="D15" s="474"/>
      <c r="E15" s="473"/>
      <c r="F15" s="476"/>
      <c r="G15" s="473"/>
    </row>
    <row r="16" spans="1:16" ht="14.5" x14ac:dyDescent="0.25">
      <c r="A16" s="109" t="s">
        <v>416</v>
      </c>
      <c r="B16" s="477">
        <v>6</v>
      </c>
      <c r="C16" s="474">
        <v>2</v>
      </c>
      <c r="D16" s="474" t="s">
        <v>150</v>
      </c>
      <c r="E16" s="473">
        <v>0</v>
      </c>
      <c r="F16" s="476">
        <f>SUM(E16*A18)</f>
        <v>0</v>
      </c>
      <c r="G16" s="473"/>
    </row>
    <row r="17" spans="1:7" ht="14.5" x14ac:dyDescent="0.25">
      <c r="A17" s="348" t="s">
        <v>475</v>
      </c>
      <c r="B17" s="477"/>
      <c r="C17" s="474"/>
      <c r="D17" s="474"/>
      <c r="E17" s="473"/>
      <c r="F17" s="476"/>
      <c r="G17" s="473"/>
    </row>
    <row r="18" spans="1:7" ht="14.5" x14ac:dyDescent="0.25">
      <c r="A18" s="241">
        <v>105000</v>
      </c>
      <c r="B18" s="477"/>
      <c r="C18" s="474"/>
      <c r="D18" s="474"/>
      <c r="E18" s="473"/>
      <c r="F18" s="476"/>
      <c r="G18" s="473"/>
    </row>
    <row r="19" spans="1:7" ht="14.5" x14ac:dyDescent="0.25">
      <c r="A19" s="403" t="s">
        <v>567</v>
      </c>
      <c r="B19" s="478"/>
      <c r="C19" s="473"/>
      <c r="D19" s="473"/>
      <c r="E19" s="473">
        <v>0</v>
      </c>
      <c r="F19" s="476">
        <f>SUM(E19*A22)</f>
        <v>0</v>
      </c>
      <c r="G19" s="473"/>
    </row>
    <row r="20" spans="1:7" ht="29" x14ac:dyDescent="0.25">
      <c r="A20" s="404" t="s">
        <v>568</v>
      </c>
      <c r="B20" s="478"/>
      <c r="C20" s="473"/>
      <c r="D20" s="473"/>
      <c r="E20" s="473"/>
      <c r="F20" s="476"/>
      <c r="G20" s="473"/>
    </row>
    <row r="21" spans="1:7" ht="13" x14ac:dyDescent="0.25">
      <c r="A21" s="409" t="s">
        <v>574</v>
      </c>
      <c r="B21" s="478"/>
      <c r="C21" s="473"/>
      <c r="D21" s="473"/>
      <c r="E21" s="473"/>
      <c r="F21" s="476"/>
      <c r="G21" s="473"/>
    </row>
    <row r="22" spans="1:7" ht="14.5" x14ac:dyDescent="0.25">
      <c r="A22" s="407">
        <v>0</v>
      </c>
      <c r="B22" s="478"/>
      <c r="C22" s="473"/>
      <c r="D22" s="473"/>
      <c r="E22" s="473"/>
      <c r="F22" s="476"/>
      <c r="G22" s="473"/>
    </row>
    <row r="23" spans="1:7" ht="14.5" x14ac:dyDescent="0.25">
      <c r="A23" s="403" t="s">
        <v>567</v>
      </c>
      <c r="B23" s="478"/>
      <c r="C23" s="473"/>
      <c r="D23" s="473"/>
      <c r="E23" s="473">
        <v>0</v>
      </c>
      <c r="F23" s="476">
        <f>SUM(E23*A26)</f>
        <v>0</v>
      </c>
      <c r="G23" s="473"/>
    </row>
    <row r="24" spans="1:7" ht="29" x14ac:dyDescent="0.25">
      <c r="A24" s="404" t="s">
        <v>568</v>
      </c>
      <c r="B24" s="478"/>
      <c r="C24" s="473"/>
      <c r="D24" s="473"/>
      <c r="E24" s="473"/>
      <c r="F24" s="476"/>
      <c r="G24" s="473"/>
    </row>
    <row r="25" spans="1:7" ht="13" x14ac:dyDescent="0.25">
      <c r="A25" s="409" t="s">
        <v>574</v>
      </c>
      <c r="B25" s="478"/>
      <c r="C25" s="473"/>
      <c r="D25" s="473"/>
      <c r="E25" s="473"/>
      <c r="F25" s="476"/>
      <c r="G25" s="473"/>
    </row>
    <row r="26" spans="1:7" ht="14.5" x14ac:dyDescent="0.25">
      <c r="A26" s="408">
        <v>0</v>
      </c>
      <c r="B26" s="478"/>
      <c r="C26" s="473"/>
      <c r="D26" s="473"/>
      <c r="E26" s="473"/>
      <c r="F26" s="476"/>
      <c r="G26" s="473"/>
    </row>
    <row r="27" spans="1:7" ht="15.5" x14ac:dyDescent="0.25">
      <c r="A27" s="269" t="s">
        <v>151</v>
      </c>
      <c r="B27" s="110"/>
      <c r="C27" s="110"/>
      <c r="D27" s="110"/>
      <c r="E27" s="124">
        <f>SUM(E6:E26)</f>
        <v>0</v>
      </c>
      <c r="F27" s="398">
        <f>SUM(F6:F26)</f>
        <v>0</v>
      </c>
      <c r="G27" s="110"/>
    </row>
    <row r="28" spans="1:7" s="284" customFormat="1" ht="54.65" customHeight="1" x14ac:dyDescent="0.25">
      <c r="A28" s="485" t="s">
        <v>570</v>
      </c>
      <c r="B28" s="486"/>
      <c r="C28" s="486"/>
      <c r="D28" s="486"/>
      <c r="E28" s="486"/>
      <c r="F28" s="486"/>
      <c r="G28" s="487"/>
    </row>
    <row r="29" spans="1:7" ht="30" customHeight="1" x14ac:dyDescent="0.25">
      <c r="A29" s="482" t="s">
        <v>576</v>
      </c>
      <c r="B29" s="483"/>
      <c r="C29" s="483"/>
      <c r="D29" s="483"/>
      <c r="E29" s="483"/>
      <c r="F29" s="483"/>
      <c r="G29" s="484"/>
    </row>
    <row r="30" spans="1:7" ht="13" x14ac:dyDescent="0.3">
      <c r="A30" s="406" t="s">
        <v>571</v>
      </c>
      <c r="B30" s="364"/>
      <c r="C30" s="364"/>
      <c r="D30" s="364"/>
      <c r="E30" s="364"/>
      <c r="F30" s="364"/>
      <c r="G30" s="365"/>
    </row>
    <row r="31" spans="1:7" ht="37.25" customHeight="1" x14ac:dyDescent="0.3">
      <c r="A31" s="479"/>
      <c r="B31" s="480"/>
      <c r="C31" s="480"/>
      <c r="D31" s="480"/>
      <c r="E31" s="480"/>
      <c r="F31" s="480"/>
      <c r="G31" s="481"/>
    </row>
  </sheetData>
  <mergeCells count="49">
    <mergeCell ref="I9:P11"/>
    <mergeCell ref="G8:G9"/>
    <mergeCell ref="B10:B12"/>
    <mergeCell ref="C10:C12"/>
    <mergeCell ref="F16:F18"/>
    <mergeCell ref="G16:G18"/>
    <mergeCell ref="E10:E12"/>
    <mergeCell ref="F10:F12"/>
    <mergeCell ref="G10:G12"/>
    <mergeCell ref="B8:B9"/>
    <mergeCell ref="C8:C9"/>
    <mergeCell ref="D8:D9"/>
    <mergeCell ref="F8:F9"/>
    <mergeCell ref="E8:E9"/>
    <mergeCell ref="D16:D18"/>
    <mergeCell ref="D10:D12"/>
    <mergeCell ref="A1:G1"/>
    <mergeCell ref="B3:E3"/>
    <mergeCell ref="A2:G2"/>
    <mergeCell ref="B6:B7"/>
    <mergeCell ref="C6:C7"/>
    <mergeCell ref="D6:D7"/>
    <mergeCell ref="E6:E7"/>
    <mergeCell ref="F6:F7"/>
    <mergeCell ref="G6:G7"/>
    <mergeCell ref="A31:G31"/>
    <mergeCell ref="A29:G29"/>
    <mergeCell ref="A28:G28"/>
    <mergeCell ref="B19:B22"/>
    <mergeCell ref="C19:C22"/>
    <mergeCell ref="D19:D22"/>
    <mergeCell ref="E19:E22"/>
    <mergeCell ref="F19:F22"/>
    <mergeCell ref="G13:G15"/>
    <mergeCell ref="E16:E18"/>
    <mergeCell ref="G23:G26"/>
    <mergeCell ref="B13:B15"/>
    <mergeCell ref="C13:C15"/>
    <mergeCell ref="D13:D15"/>
    <mergeCell ref="E13:E15"/>
    <mergeCell ref="F13:F15"/>
    <mergeCell ref="B16:B18"/>
    <mergeCell ref="C16:C18"/>
    <mergeCell ref="B23:B26"/>
    <mergeCell ref="C23:C26"/>
    <mergeCell ref="D23:D26"/>
    <mergeCell ref="E23:E26"/>
    <mergeCell ref="F23:F26"/>
    <mergeCell ref="G19:G22"/>
  </mergeCells>
  <printOptions horizontalCentered="1"/>
  <pageMargins left="0.25" right="0.25" top="0.75" bottom="0.75" header="0.3" footer="0.3"/>
  <pageSetup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8C224-08AF-4D91-9315-F265A7FADA37}">
  <sheetPr>
    <tabColor theme="9"/>
    <pageSetUpPr fitToPage="1"/>
  </sheetPr>
  <dimension ref="A1:H31"/>
  <sheetViews>
    <sheetView zoomScaleNormal="100" zoomScaleSheetLayoutView="106" workbookViewId="0">
      <selection activeCell="I24" sqref="I24"/>
    </sheetView>
  </sheetViews>
  <sheetFormatPr defaultRowHeight="13" x14ac:dyDescent="0.3"/>
  <cols>
    <col min="1" max="1" width="17.6328125" customWidth="1"/>
    <col min="2" max="2" width="15.6328125" customWidth="1"/>
    <col min="3" max="3" width="20.453125" customWidth="1"/>
    <col min="6" max="6" width="2.453125" customWidth="1"/>
    <col min="8" max="8" width="8.90625" style="25"/>
  </cols>
  <sheetData>
    <row r="1" spans="1:8" ht="18.5" x14ac:dyDescent="0.3">
      <c r="A1" s="470" t="s">
        <v>224</v>
      </c>
      <c r="B1" s="470"/>
      <c r="C1" s="470"/>
      <c r="D1" s="470"/>
      <c r="E1" s="470"/>
      <c r="F1" s="470"/>
    </row>
    <row r="2" spans="1:8" ht="14.5" x14ac:dyDescent="0.3">
      <c r="A2" s="16"/>
      <c r="B2" s="16"/>
      <c r="C2" s="15"/>
      <c r="D2" s="15"/>
      <c r="E2" s="15"/>
      <c r="F2" s="15"/>
    </row>
    <row r="3" spans="1:8" ht="15.5" x14ac:dyDescent="0.3">
      <c r="A3" s="321" t="s">
        <v>0</v>
      </c>
      <c r="B3" s="472" t="str">
        <f>('1. Applicant Info'!D23)</f>
        <v>List County/City</v>
      </c>
      <c r="C3" s="472"/>
      <c r="D3" s="472"/>
      <c r="E3" s="472"/>
      <c r="F3" s="15"/>
    </row>
    <row r="4" spans="1:8" ht="15.5" x14ac:dyDescent="0.35">
      <c r="A4" s="17" t="s">
        <v>42</v>
      </c>
      <c r="B4" s="28">
        <f>SUM('1. Applicant Info'!E2)</f>
        <v>2026</v>
      </c>
      <c r="D4" s="24" t="s">
        <v>43</v>
      </c>
      <c r="E4" s="285" t="s">
        <v>44</v>
      </c>
      <c r="F4" s="15"/>
    </row>
    <row r="5" spans="1:8" ht="15.5" x14ac:dyDescent="0.3">
      <c r="A5" s="17" t="s">
        <v>1</v>
      </c>
      <c r="B5" s="18" t="str">
        <f>('1. Applicant Info'!D29)</f>
        <v xml:space="preserve">RPT- </v>
      </c>
      <c r="D5" s="15"/>
    </row>
    <row r="6" spans="1:8" ht="14.5" x14ac:dyDescent="0.3">
      <c r="A6" s="16"/>
      <c r="B6" s="16"/>
      <c r="C6" s="15"/>
      <c r="D6" s="15"/>
      <c r="E6" s="15"/>
      <c r="F6" s="15"/>
    </row>
    <row r="7" spans="1:8" s="25" customFormat="1" ht="15" customHeight="1" x14ac:dyDescent="0.35">
      <c r="A7" s="22" t="s">
        <v>62</v>
      </c>
      <c r="B7" s="469" t="str">
        <f>('1. Applicant Info'!D4)</f>
        <v>List Applicant Name</v>
      </c>
      <c r="C7" s="469"/>
      <c r="D7" s="469"/>
      <c r="E7" s="469"/>
    </row>
    <row r="9" spans="1:8" ht="21" x14ac:dyDescent="0.3">
      <c r="A9" s="40" t="s">
        <v>15</v>
      </c>
      <c r="B9" s="215"/>
      <c r="C9" s="41"/>
      <c r="H9" s="25" t="s">
        <v>476</v>
      </c>
    </row>
    <row r="10" spans="1:8" ht="15.5" x14ac:dyDescent="0.3">
      <c r="A10" s="17"/>
      <c r="B10" s="17"/>
      <c r="C10" s="15"/>
    </row>
    <row r="11" spans="1:8" ht="15.5" x14ac:dyDescent="0.3">
      <c r="A11" s="17" t="s">
        <v>29</v>
      </c>
      <c r="B11" s="17"/>
      <c r="C11" s="126">
        <f>SUM('4. Vehicle Request Budget Form'!F27)</f>
        <v>0</v>
      </c>
      <c r="H11" s="25" t="s">
        <v>443</v>
      </c>
    </row>
    <row r="12" spans="1:8" ht="15.5" x14ac:dyDescent="0.3">
      <c r="A12" s="17"/>
      <c r="B12" s="17"/>
      <c r="C12" s="19"/>
    </row>
    <row r="13" spans="1:8" ht="15.5" x14ac:dyDescent="0.3">
      <c r="A13" s="17" t="s">
        <v>30</v>
      </c>
      <c r="B13" s="17"/>
      <c r="C13" s="19"/>
    </row>
    <row r="14" spans="1:8" ht="12.65" customHeight="1" x14ac:dyDescent="0.3">
      <c r="A14" s="27"/>
      <c r="B14" s="27"/>
      <c r="C14" s="19"/>
    </row>
    <row r="15" spans="1:8" ht="15.5" x14ac:dyDescent="0.3">
      <c r="B15" s="24" t="s">
        <v>292</v>
      </c>
      <c r="C15" s="245">
        <v>0</v>
      </c>
    </row>
    <row r="16" spans="1:8" ht="15.5" x14ac:dyDescent="0.3">
      <c r="B16" s="24" t="s">
        <v>575</v>
      </c>
      <c r="C16" s="245">
        <v>0</v>
      </c>
    </row>
    <row r="17" spans="1:6" ht="15.5" x14ac:dyDescent="0.3">
      <c r="B17" s="24" t="s">
        <v>417</v>
      </c>
      <c r="C17" s="245">
        <v>0</v>
      </c>
    </row>
    <row r="18" spans="1:6" ht="15.5" x14ac:dyDescent="0.3">
      <c r="B18" s="24" t="s">
        <v>359</v>
      </c>
      <c r="C18" s="245">
        <v>0</v>
      </c>
    </row>
    <row r="19" spans="1:6" ht="15.5" x14ac:dyDescent="0.3">
      <c r="B19" s="24" t="s">
        <v>31</v>
      </c>
      <c r="C19" s="245">
        <v>0</v>
      </c>
    </row>
    <row r="20" spans="1:6" ht="15.5" x14ac:dyDescent="0.3">
      <c r="A20" s="287"/>
      <c r="B20" s="246" t="s">
        <v>47</v>
      </c>
      <c r="C20" s="245">
        <v>0</v>
      </c>
    </row>
    <row r="21" spans="1:6" ht="15.5" x14ac:dyDescent="0.3">
      <c r="A21" s="287"/>
      <c r="B21" s="246" t="s">
        <v>47</v>
      </c>
      <c r="C21" s="245">
        <v>0</v>
      </c>
    </row>
    <row r="22" spans="1:6" ht="15.5" x14ac:dyDescent="0.3">
      <c r="A22" s="20" t="s">
        <v>17</v>
      </c>
      <c r="B22" s="20"/>
      <c r="C22" s="21">
        <f>SUM(C11:C21)</f>
        <v>0</v>
      </c>
    </row>
    <row r="24" spans="1:6" ht="178.25" customHeight="1" x14ac:dyDescent="0.3">
      <c r="A24" s="492" t="s">
        <v>550</v>
      </c>
      <c r="B24" s="492"/>
      <c r="C24" s="492"/>
      <c r="D24" s="492"/>
      <c r="E24" s="492"/>
      <c r="F24" s="492"/>
    </row>
    <row r="26" spans="1:6" ht="21" x14ac:dyDescent="0.3">
      <c r="A26" s="40" t="s">
        <v>45</v>
      </c>
      <c r="B26" s="215"/>
      <c r="C26" s="41"/>
    </row>
    <row r="27" spans="1:6" ht="15.5" x14ac:dyDescent="0.3">
      <c r="A27" s="17"/>
      <c r="B27" s="17"/>
      <c r="C27" s="15"/>
    </row>
    <row r="28" spans="1:6" ht="15.5" x14ac:dyDescent="0.3">
      <c r="A28" s="17" t="s">
        <v>45</v>
      </c>
      <c r="B28" s="17"/>
    </row>
    <row r="29" spans="1:6" ht="15.5" x14ac:dyDescent="0.3">
      <c r="A29" s="287"/>
      <c r="B29" s="246" t="s">
        <v>47</v>
      </c>
      <c r="C29" s="245">
        <v>0</v>
      </c>
    </row>
    <row r="30" spans="1:6" ht="15.5" x14ac:dyDescent="0.3">
      <c r="A30" s="24"/>
      <c r="B30" s="24"/>
      <c r="C30" s="19"/>
    </row>
    <row r="31" spans="1:6" ht="15.5" x14ac:dyDescent="0.3">
      <c r="A31" s="20" t="s">
        <v>17</v>
      </c>
      <c r="B31" s="20"/>
      <c r="C31" s="21">
        <f>SUM(C29:C30)</f>
        <v>0</v>
      </c>
    </row>
  </sheetData>
  <mergeCells count="4">
    <mergeCell ref="A1:F1"/>
    <mergeCell ref="A24:F24"/>
    <mergeCell ref="B3:E3"/>
    <mergeCell ref="B7:E7"/>
  </mergeCells>
  <printOptions horizontalCentered="1"/>
  <pageMargins left="0.7" right="0.7" top="0.75" bottom="0.75" header="0.3" footer="0.3"/>
  <pageSetup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A0AF-76BA-40C4-A290-B2E857716DB5}">
  <sheetPr>
    <tabColor theme="9"/>
    <pageSetUpPr fitToPage="1"/>
  </sheetPr>
  <dimension ref="A1:K34"/>
  <sheetViews>
    <sheetView zoomScaleNormal="100" zoomScaleSheetLayoutView="118" workbookViewId="0">
      <selection activeCell="C15" sqref="C15"/>
    </sheetView>
  </sheetViews>
  <sheetFormatPr defaultRowHeight="13" x14ac:dyDescent="0.3"/>
  <cols>
    <col min="1" max="1" width="21.6328125" customWidth="1"/>
    <col min="2" max="2" width="22.90625" customWidth="1"/>
    <col min="3" max="3" width="14.6328125" customWidth="1"/>
    <col min="5" max="5" width="2.453125" customWidth="1"/>
    <col min="6" max="6" width="8.90625" style="25"/>
  </cols>
  <sheetData>
    <row r="1" spans="1:6" ht="18.5" x14ac:dyDescent="0.3">
      <c r="A1" s="470" t="s">
        <v>394</v>
      </c>
      <c r="B1" s="470"/>
      <c r="C1" s="470"/>
      <c r="D1" s="470"/>
      <c r="E1" s="470"/>
    </row>
    <row r="2" spans="1:6" ht="14.5" x14ac:dyDescent="0.3">
      <c r="A2" s="16"/>
      <c r="B2" s="15"/>
      <c r="C2" s="15"/>
      <c r="D2" s="15"/>
      <c r="E2" s="15"/>
    </row>
    <row r="3" spans="1:6" ht="15.5" x14ac:dyDescent="0.3">
      <c r="A3" s="321" t="s">
        <v>0</v>
      </c>
      <c r="B3" s="493" t="str">
        <f>('1. Applicant Info'!D23)</f>
        <v>List County/City</v>
      </c>
      <c r="C3" s="493"/>
      <c r="D3" s="493"/>
      <c r="E3" s="15"/>
    </row>
    <row r="4" spans="1:6" ht="15.5" x14ac:dyDescent="0.35">
      <c r="A4" s="17" t="s">
        <v>42</v>
      </c>
      <c r="B4" s="28">
        <f>SUM('1. Applicant Info'!E2)</f>
        <v>2026</v>
      </c>
      <c r="C4" s="24" t="s">
        <v>43</v>
      </c>
      <c r="D4" s="285" t="s">
        <v>44</v>
      </c>
      <c r="E4" s="15"/>
    </row>
    <row r="5" spans="1:6" ht="15.5" x14ac:dyDescent="0.3">
      <c r="A5" s="17" t="s">
        <v>1</v>
      </c>
      <c r="B5" s="18" t="str">
        <f>('1. Applicant Info'!D29)</f>
        <v xml:space="preserve">RPT- </v>
      </c>
      <c r="C5" s="15"/>
    </row>
    <row r="6" spans="1:6" ht="14.5" x14ac:dyDescent="0.3">
      <c r="A6" s="16"/>
      <c r="B6" s="15"/>
      <c r="C6" s="15"/>
      <c r="D6" s="15"/>
      <c r="E6" s="15"/>
    </row>
    <row r="7" spans="1:6" s="25" customFormat="1" ht="15" customHeight="1" x14ac:dyDescent="0.35">
      <c r="A7" s="22" t="s">
        <v>62</v>
      </c>
      <c r="B7" s="469" t="str">
        <f>('1. Applicant Info'!D4)</f>
        <v>List Applicant Name</v>
      </c>
      <c r="C7" s="469"/>
      <c r="D7" s="469"/>
    </row>
    <row r="8" spans="1:6" ht="15" customHeight="1" x14ac:dyDescent="0.3">
      <c r="A8" s="16"/>
      <c r="B8" s="15"/>
      <c r="C8" s="15"/>
      <c r="D8" s="15"/>
      <c r="E8" s="15"/>
    </row>
    <row r="9" spans="1:6" x14ac:dyDescent="0.3">
      <c r="F9" s="25" t="s">
        <v>476</v>
      </c>
    </row>
    <row r="10" spans="1:6" ht="15.5" x14ac:dyDescent="0.3">
      <c r="A10" s="22" t="s">
        <v>67</v>
      </c>
    </row>
    <row r="11" spans="1:6" ht="15.5" x14ac:dyDescent="0.3">
      <c r="A11" s="34" t="s">
        <v>40</v>
      </c>
      <c r="B11" s="245">
        <v>0</v>
      </c>
      <c r="F11" s="25" t="s">
        <v>591</v>
      </c>
    </row>
    <row r="12" spans="1:6" ht="15.5" x14ac:dyDescent="0.3">
      <c r="A12" s="34" t="s">
        <v>22</v>
      </c>
      <c r="B12" s="245">
        <v>0</v>
      </c>
    </row>
    <row r="13" spans="1:6" ht="15.5" x14ac:dyDescent="0.3">
      <c r="A13" s="34"/>
      <c r="B13" s="19"/>
    </row>
    <row r="14" spans="1:6" ht="15.5" x14ac:dyDescent="0.3">
      <c r="A14" s="22"/>
      <c r="B14" s="19"/>
    </row>
    <row r="15" spans="1:6" ht="18.5" x14ac:dyDescent="0.3">
      <c r="A15" s="209" t="s">
        <v>51</v>
      </c>
      <c r="B15" s="210"/>
      <c r="C15" s="15"/>
      <c r="D15" s="15"/>
      <c r="E15" s="15"/>
    </row>
    <row r="16" spans="1:6" s="31" customFormat="1" ht="34.25" customHeight="1" x14ac:dyDescent="0.35">
      <c r="A16" s="32" t="s">
        <v>50</v>
      </c>
      <c r="B16" s="33" t="s">
        <v>54</v>
      </c>
      <c r="F16" s="242"/>
    </row>
    <row r="17" spans="1:11" ht="15.5" x14ac:dyDescent="0.3">
      <c r="A17" s="247" t="s">
        <v>310</v>
      </c>
      <c r="B17" s="245">
        <v>0</v>
      </c>
      <c r="C17" s="15"/>
      <c r="D17" s="15"/>
      <c r="E17" s="15"/>
    </row>
    <row r="18" spans="1:11" ht="15.5" x14ac:dyDescent="0.3">
      <c r="A18" s="247" t="s">
        <v>310</v>
      </c>
      <c r="B18" s="245">
        <v>0</v>
      </c>
      <c r="C18" s="15"/>
      <c r="D18" s="15"/>
      <c r="E18" s="15"/>
    </row>
    <row r="19" spans="1:11" ht="15.5" x14ac:dyDescent="0.3">
      <c r="A19" s="247" t="s">
        <v>310</v>
      </c>
      <c r="B19" s="245">
        <v>0</v>
      </c>
      <c r="C19" s="15"/>
      <c r="D19" s="15"/>
      <c r="E19" s="15"/>
    </row>
    <row r="20" spans="1:11" ht="15.5" x14ac:dyDescent="0.3">
      <c r="A20" s="247" t="s">
        <v>310</v>
      </c>
      <c r="B20" s="245">
        <v>0</v>
      </c>
      <c r="C20" s="15"/>
      <c r="D20" s="15"/>
      <c r="E20" s="15"/>
    </row>
    <row r="21" spans="1:11" ht="15.5" x14ac:dyDescent="0.3">
      <c r="A21" s="247" t="s">
        <v>310</v>
      </c>
      <c r="B21" s="245">
        <v>0</v>
      </c>
      <c r="C21" s="15"/>
      <c r="D21" s="15"/>
      <c r="E21" s="15"/>
    </row>
    <row r="22" spans="1:11" ht="15.5" x14ac:dyDescent="0.3">
      <c r="A22" s="247" t="s">
        <v>310</v>
      </c>
      <c r="B22" s="245">
        <v>0</v>
      </c>
      <c r="C22" s="15"/>
      <c r="D22" s="15"/>
      <c r="E22" s="15"/>
    </row>
    <row r="23" spans="1:11" ht="15.5" x14ac:dyDescent="0.3">
      <c r="A23" s="247" t="s">
        <v>310</v>
      </c>
      <c r="B23" s="245">
        <v>0</v>
      </c>
      <c r="C23" s="15"/>
      <c r="D23" s="15"/>
      <c r="E23" s="15"/>
    </row>
    <row r="24" spans="1:11" ht="15.5" x14ac:dyDescent="0.3">
      <c r="A24" s="247" t="s">
        <v>310</v>
      </c>
      <c r="B24" s="245">
        <v>0</v>
      </c>
      <c r="C24" s="15"/>
      <c r="D24" s="15"/>
      <c r="E24" s="15"/>
    </row>
    <row r="25" spans="1:11" ht="15.5" x14ac:dyDescent="0.3">
      <c r="A25" s="247" t="s">
        <v>310</v>
      </c>
      <c r="B25" s="245">
        <v>0</v>
      </c>
      <c r="C25" s="15"/>
      <c r="D25" s="15"/>
      <c r="E25" s="15"/>
    </row>
    <row r="26" spans="1:11" ht="15.5" x14ac:dyDescent="0.3">
      <c r="A26" s="247" t="s">
        <v>310</v>
      </c>
      <c r="B26" s="245">
        <v>0</v>
      </c>
      <c r="C26" s="15"/>
      <c r="D26" s="15"/>
      <c r="E26" s="15"/>
    </row>
    <row r="27" spans="1:11" ht="15.5" x14ac:dyDescent="0.3">
      <c r="A27" s="20" t="s">
        <v>28</v>
      </c>
      <c r="B27" s="21">
        <f>SUM(B17:B26)</f>
        <v>0</v>
      </c>
      <c r="C27" s="15"/>
      <c r="D27" s="15"/>
      <c r="E27" s="15"/>
    </row>
    <row r="29" spans="1:11" ht="15.5" x14ac:dyDescent="0.3">
      <c r="A29" s="22" t="s">
        <v>322</v>
      </c>
    </row>
    <row r="30" spans="1:11" ht="15.5" x14ac:dyDescent="0.35">
      <c r="A30" s="199" t="s">
        <v>326</v>
      </c>
      <c r="B30" s="256">
        <f>SUM(B27)</f>
        <v>0</v>
      </c>
      <c r="F30" s="280" t="s">
        <v>327</v>
      </c>
      <c r="G30" s="280"/>
      <c r="H30" s="280"/>
      <c r="I30" s="280"/>
      <c r="J30" s="280"/>
      <c r="K30" s="280"/>
    </row>
    <row r="31" spans="1:11" ht="15.5" x14ac:dyDescent="0.35">
      <c r="A31" s="199" t="s">
        <v>325</v>
      </c>
      <c r="B31" s="244">
        <v>0</v>
      </c>
      <c r="F31" s="25" t="s">
        <v>592</v>
      </c>
    </row>
    <row r="32" spans="1:11" ht="15.5" x14ac:dyDescent="0.35">
      <c r="A32" s="199" t="s">
        <v>323</v>
      </c>
      <c r="B32" s="244">
        <v>0</v>
      </c>
    </row>
    <row r="33" spans="1:6" ht="15.5" x14ac:dyDescent="0.35">
      <c r="A33" s="289" t="s">
        <v>324</v>
      </c>
      <c r="B33" s="288">
        <v>0</v>
      </c>
    </row>
    <row r="34" spans="1:6" ht="15.5" x14ac:dyDescent="0.35">
      <c r="A34" s="199" t="s">
        <v>345</v>
      </c>
      <c r="B34" s="256">
        <f>SUM(B30:B33)</f>
        <v>0</v>
      </c>
      <c r="F34" s="25" t="s">
        <v>551</v>
      </c>
    </row>
  </sheetData>
  <mergeCells count="3">
    <mergeCell ref="A1:E1"/>
    <mergeCell ref="B3:D3"/>
    <mergeCell ref="B7:D7"/>
  </mergeCells>
  <conditionalFormatting sqref="B34">
    <cfRule type="cellIs" dxfId="2" priority="1" operator="equal">
      <formula>$B$27</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26944-499F-48C8-9518-6D64BF9706B4}">
  <sheetPr>
    <tabColor theme="4"/>
    <pageSetUpPr fitToPage="1"/>
  </sheetPr>
  <dimension ref="A1:F40"/>
  <sheetViews>
    <sheetView zoomScaleNormal="100" zoomScaleSheetLayoutView="112" workbookViewId="0">
      <selection activeCell="F13" sqref="F13"/>
    </sheetView>
  </sheetViews>
  <sheetFormatPr defaultColWidth="8.90625" defaultRowHeight="13" x14ac:dyDescent="0.3"/>
  <cols>
    <col min="1" max="1" width="19.36328125" style="1" customWidth="1"/>
    <col min="2" max="2" width="14.08984375" style="1" customWidth="1"/>
    <col min="3" max="3" width="20.453125" style="1" customWidth="1"/>
    <col min="4" max="4" width="8.90625" style="1"/>
    <col min="5" max="5" width="8.08984375" style="1" customWidth="1"/>
    <col min="6" max="6" width="2.453125" style="1" customWidth="1"/>
    <col min="7" max="16384" width="8.90625" style="1"/>
  </cols>
  <sheetData>
    <row r="1" spans="1:6" ht="18.5" x14ac:dyDescent="0.3">
      <c r="A1" s="466" t="s">
        <v>32</v>
      </c>
      <c r="B1" s="466"/>
      <c r="C1" s="466"/>
      <c r="D1" s="466"/>
      <c r="E1" s="466"/>
      <c r="F1" s="466"/>
    </row>
    <row r="2" spans="1:6" ht="15.5" x14ac:dyDescent="0.35">
      <c r="A2" s="494" t="s">
        <v>419</v>
      </c>
      <c r="B2" s="494"/>
      <c r="C2" s="494"/>
      <c r="D2" s="494"/>
      <c r="E2" s="494"/>
      <c r="F2" s="494"/>
    </row>
    <row r="3" spans="1:6" ht="15.5" x14ac:dyDescent="0.35">
      <c r="A3" s="2"/>
      <c r="B3" s="2"/>
      <c r="C3" s="2"/>
      <c r="D3" s="2"/>
      <c r="E3" s="2"/>
      <c r="F3" s="2"/>
    </row>
    <row r="4" spans="1:6" ht="18.649999999999999" customHeight="1" x14ac:dyDescent="0.3">
      <c r="A4" s="320" t="s">
        <v>0</v>
      </c>
      <c r="B4" s="495" t="str">
        <f>('1. Applicant Info'!D23)</f>
        <v>List County/City</v>
      </c>
      <c r="C4" s="495"/>
      <c r="D4" s="495"/>
      <c r="E4" s="495"/>
    </row>
    <row r="5" spans="1:6" ht="15.5" x14ac:dyDescent="0.35">
      <c r="A5" s="3" t="s">
        <v>42</v>
      </c>
      <c r="B5" s="28">
        <f>SUM('1. Applicant Info'!E2)</f>
        <v>2026</v>
      </c>
      <c r="D5" s="7" t="s">
        <v>43</v>
      </c>
      <c r="E5" s="286" t="s">
        <v>44</v>
      </c>
    </row>
    <row r="6" spans="1:6" ht="15.5" x14ac:dyDescent="0.3">
      <c r="A6" s="3" t="s">
        <v>1</v>
      </c>
      <c r="B6" s="4" t="str">
        <f>('1. Applicant Info'!D29)</f>
        <v xml:space="preserve">RPT- </v>
      </c>
    </row>
    <row r="7" spans="1:6" ht="14.5" x14ac:dyDescent="0.3">
      <c r="A7" s="5"/>
    </row>
    <row r="8" spans="1:6" s="25" customFormat="1" ht="15.5" x14ac:dyDescent="0.35">
      <c r="A8" s="22" t="s">
        <v>62</v>
      </c>
      <c r="B8" s="469" t="str">
        <f>('1. Applicant Info'!D4)</f>
        <v>List Applicant Name</v>
      </c>
      <c r="C8" s="469"/>
      <c r="D8" s="469"/>
    </row>
    <row r="9" spans="1:6" customFormat="1" ht="15" customHeight="1" x14ac:dyDescent="0.3">
      <c r="A9" s="1"/>
      <c r="B9" s="1"/>
      <c r="C9" s="1"/>
      <c r="D9" s="15"/>
      <c r="E9" s="15"/>
      <c r="F9" s="15"/>
    </row>
    <row r="10" spans="1:6" ht="21" x14ac:dyDescent="0.3">
      <c r="A10" s="43" t="s">
        <v>2</v>
      </c>
      <c r="B10" s="214"/>
      <c r="C10" s="42"/>
    </row>
    <row r="11" spans="1:6" x14ac:dyDescent="0.3">
      <c r="A11" s="412"/>
      <c r="B11" s="412"/>
    </row>
    <row r="12" spans="1:6" ht="15.5" x14ac:dyDescent="0.3">
      <c r="A12" s="3" t="s">
        <v>3</v>
      </c>
      <c r="B12" s="3"/>
      <c r="C12" s="6">
        <f>SUM('2. Operations Budget Sheet'!C67)</f>
        <v>0</v>
      </c>
    </row>
    <row r="13" spans="1:6" x14ac:dyDescent="0.3">
      <c r="A13" s="412"/>
      <c r="B13" s="412"/>
      <c r="C13" s="413"/>
    </row>
    <row r="14" spans="1:6" ht="15.5" x14ac:dyDescent="0.3">
      <c r="A14" s="3" t="s">
        <v>4</v>
      </c>
      <c r="B14" s="3"/>
      <c r="C14" s="6"/>
    </row>
    <row r="15" spans="1:6" ht="15.5" x14ac:dyDescent="0.3">
      <c r="B15" s="7" t="s">
        <v>5</v>
      </c>
      <c r="C15" s="6">
        <f>SUM('6. Revenue Budget'!B11)</f>
        <v>0</v>
      </c>
    </row>
    <row r="16" spans="1:6" ht="15.5" x14ac:dyDescent="0.3">
      <c r="A16" s="3"/>
      <c r="B16" s="3"/>
      <c r="C16" s="6"/>
    </row>
    <row r="17" spans="1:3" ht="15.5" x14ac:dyDescent="0.3">
      <c r="A17" s="8" t="s">
        <v>6</v>
      </c>
      <c r="B17" s="8"/>
      <c r="C17" s="9">
        <f>SUM(C12-C15)</f>
        <v>0</v>
      </c>
    </row>
    <row r="18" spans="1:3" ht="15.5" x14ac:dyDescent="0.3">
      <c r="A18" s="3"/>
      <c r="B18" s="3"/>
      <c r="C18" s="6"/>
    </row>
    <row r="19" spans="1:3" s="30" customFormat="1" ht="15.5" x14ac:dyDescent="0.3">
      <c r="A19" s="10" t="s">
        <v>48</v>
      </c>
      <c r="B19" s="10"/>
      <c r="C19" s="11">
        <f>ROUND(SUM(C17*0.5),0)</f>
        <v>0</v>
      </c>
    </row>
    <row r="20" spans="1:3" s="30" customFormat="1" x14ac:dyDescent="0.3">
      <c r="A20" s="414"/>
      <c r="B20" s="414"/>
      <c r="C20" s="415"/>
    </row>
    <row r="21" spans="1:3" s="30" customFormat="1" ht="15.5" x14ac:dyDescent="0.3">
      <c r="A21" s="10" t="s">
        <v>49</v>
      </c>
      <c r="B21" s="10"/>
      <c r="C21" s="11">
        <f>ROUND(SUM(C17*0.5),0)</f>
        <v>0</v>
      </c>
    </row>
    <row r="22" spans="1:3" ht="15.5" x14ac:dyDescent="0.3">
      <c r="A22" s="3"/>
      <c r="B22" s="3"/>
      <c r="C22" s="6"/>
    </row>
    <row r="23" spans="1:3" ht="15.5" x14ac:dyDescent="0.3">
      <c r="A23" s="29" t="s">
        <v>7</v>
      </c>
      <c r="B23" s="29"/>
      <c r="C23" s="6"/>
    </row>
    <row r="24" spans="1:3" ht="15.5" x14ac:dyDescent="0.3">
      <c r="A24" s="12" t="s">
        <v>8</v>
      </c>
      <c r="B24" s="12"/>
      <c r="C24" s="6">
        <f>SUM('6. Revenue Budget'!B30)</f>
        <v>0</v>
      </c>
    </row>
    <row r="25" spans="1:3" ht="15.5" x14ac:dyDescent="0.3">
      <c r="A25" s="12" t="s">
        <v>22</v>
      </c>
      <c r="B25" s="12"/>
      <c r="C25" s="6">
        <f>SUM('6. Revenue Budget'!B12)</f>
        <v>0</v>
      </c>
    </row>
    <row r="26" spans="1:3" ht="15.5" x14ac:dyDescent="0.3">
      <c r="A26" s="12" t="s">
        <v>9</v>
      </c>
      <c r="B26" s="12"/>
      <c r="C26" s="6">
        <f>SUM(C21-C24-C25)</f>
        <v>0</v>
      </c>
    </row>
    <row r="27" spans="1:3" ht="15.5" x14ac:dyDescent="0.35">
      <c r="A27" s="8" t="s">
        <v>10</v>
      </c>
      <c r="B27" s="8"/>
      <c r="C27" s="13">
        <f>SUM(C24:C26)</f>
        <v>0</v>
      </c>
    </row>
    <row r="28" spans="1:3" ht="15.5" x14ac:dyDescent="0.3">
      <c r="A28" s="3"/>
      <c r="B28" s="3"/>
    </row>
    <row r="29" spans="1:3" ht="21" x14ac:dyDescent="0.3">
      <c r="A29" s="43" t="s">
        <v>11</v>
      </c>
      <c r="B29" s="214"/>
      <c r="C29" s="42"/>
    </row>
    <row r="30" spans="1:3" x14ac:dyDescent="0.3">
      <c r="A30" s="412"/>
      <c r="B30" s="412"/>
    </row>
    <row r="31" spans="1:3" ht="15.5" x14ac:dyDescent="0.3">
      <c r="A31" s="3" t="s">
        <v>12</v>
      </c>
      <c r="B31" s="3"/>
      <c r="C31" s="6">
        <f>SUM('3. Administration Budget Sheet'!C62)</f>
        <v>0</v>
      </c>
    </row>
    <row r="32" spans="1:3" ht="15.5" x14ac:dyDescent="0.3">
      <c r="A32" s="3"/>
      <c r="B32" s="3"/>
      <c r="C32" s="6"/>
    </row>
    <row r="33" spans="1:5" ht="15.5" x14ac:dyDescent="0.3">
      <c r="A33" s="10" t="s">
        <v>13</v>
      </c>
      <c r="B33" s="10"/>
      <c r="C33" s="11">
        <f>ROUND(SUM(C31*0.8),0)</f>
        <v>0</v>
      </c>
      <c r="E33" s="14"/>
    </row>
    <row r="34" spans="1:5" x14ac:dyDescent="0.3">
      <c r="A34" s="414"/>
      <c r="B34" s="414"/>
      <c r="C34" s="415"/>
      <c r="E34" s="14"/>
    </row>
    <row r="35" spans="1:5" ht="15.5" x14ac:dyDescent="0.3">
      <c r="A35" s="10" t="s">
        <v>14</v>
      </c>
      <c r="B35" s="10"/>
      <c r="C35" s="11">
        <f>ROUND(SUM(C31*0.2),0)</f>
        <v>0</v>
      </c>
      <c r="E35" s="14"/>
    </row>
    <row r="36" spans="1:5" x14ac:dyDescent="0.3">
      <c r="A36" s="414"/>
      <c r="B36" s="414"/>
      <c r="C36" s="415"/>
    </row>
    <row r="37" spans="1:5" ht="15.5" x14ac:dyDescent="0.3">
      <c r="A37" s="29" t="s">
        <v>7</v>
      </c>
      <c r="B37" s="29"/>
      <c r="C37" s="6"/>
    </row>
    <row r="38" spans="1:5" ht="15.5" x14ac:dyDescent="0.3">
      <c r="A38" s="12" t="s">
        <v>8</v>
      </c>
      <c r="B38" s="12"/>
      <c r="C38" s="6">
        <f>SUM('6. Revenue Budget'!B31)</f>
        <v>0</v>
      </c>
    </row>
    <row r="39" spans="1:5" ht="15.5" x14ac:dyDescent="0.3">
      <c r="A39" s="12" t="s">
        <v>9</v>
      </c>
      <c r="B39" s="12"/>
      <c r="C39" s="6">
        <f>SUM(C35-C38)</f>
        <v>0</v>
      </c>
    </row>
    <row r="40" spans="1:5" ht="15.5" x14ac:dyDescent="0.35">
      <c r="A40" s="8" t="s">
        <v>10</v>
      </c>
      <c r="B40" s="8"/>
      <c r="C40" s="13">
        <f>SUM(C38:C39)</f>
        <v>0</v>
      </c>
    </row>
  </sheetData>
  <mergeCells count="4">
    <mergeCell ref="A1:F1"/>
    <mergeCell ref="A2:F2"/>
    <mergeCell ref="B4:E4"/>
    <mergeCell ref="B8:D8"/>
  </mergeCells>
  <printOptions horizontalCentered="1"/>
  <pageMargins left="0.7" right="0.7" top="0.75" bottom="0.75" header="0.3" footer="0.3"/>
  <pageSetup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4CFE7-089B-455A-8EC3-015528A1B67F}">
  <sheetPr>
    <tabColor theme="4"/>
    <pageSetUpPr fitToPage="1"/>
  </sheetPr>
  <dimension ref="A1:K39"/>
  <sheetViews>
    <sheetView zoomScaleNormal="100" zoomScaleSheetLayoutView="100" workbookViewId="0">
      <selection activeCell="G14" sqref="G14"/>
    </sheetView>
  </sheetViews>
  <sheetFormatPr defaultColWidth="8.90625" defaultRowHeight="13" x14ac:dyDescent="0.3"/>
  <cols>
    <col min="1" max="1" width="19.36328125" style="1" customWidth="1"/>
    <col min="2" max="2" width="18.90625" style="1" customWidth="1"/>
    <col min="3" max="3" width="20.453125" style="1" customWidth="1"/>
    <col min="4" max="4" width="8.90625" style="1"/>
    <col min="5" max="5" width="7.453125" style="1" customWidth="1"/>
    <col min="6" max="6" width="2.453125" style="1" customWidth="1"/>
    <col min="7" max="16384" width="8.90625" style="1"/>
  </cols>
  <sheetData>
    <row r="1" spans="1:11" ht="18.5" x14ac:dyDescent="0.3">
      <c r="A1" s="466" t="s">
        <v>32</v>
      </c>
      <c r="B1" s="466"/>
      <c r="C1" s="466"/>
      <c r="D1" s="466"/>
      <c r="E1" s="466"/>
      <c r="F1" s="466"/>
    </row>
    <row r="2" spans="1:11" ht="18.5" x14ac:dyDescent="0.45">
      <c r="A2" s="494" t="s">
        <v>419</v>
      </c>
      <c r="B2" s="494"/>
      <c r="C2" s="494"/>
      <c r="D2" s="494"/>
      <c r="E2" s="494"/>
      <c r="F2" s="494"/>
      <c r="G2" s="390"/>
      <c r="H2" s="391"/>
      <c r="I2" s="391"/>
      <c r="J2" s="391"/>
      <c r="K2" s="391"/>
    </row>
    <row r="3" spans="1:11" ht="15.5" x14ac:dyDescent="0.35">
      <c r="A3" s="2"/>
      <c r="B3" s="2"/>
      <c r="C3" s="2"/>
      <c r="D3" s="2"/>
      <c r="E3" s="2"/>
      <c r="F3" s="2"/>
    </row>
    <row r="4" spans="1:11" ht="18" customHeight="1" x14ac:dyDescent="0.3">
      <c r="A4" s="320" t="s">
        <v>0</v>
      </c>
      <c r="B4" s="495" t="str">
        <f>('1. Applicant Info'!D23)</f>
        <v>List County/City</v>
      </c>
      <c r="C4" s="495"/>
      <c r="D4" s="495"/>
      <c r="E4" s="495"/>
    </row>
    <row r="5" spans="1:11" ht="15.5" x14ac:dyDescent="0.35">
      <c r="A5" s="3" t="s">
        <v>42</v>
      </c>
      <c r="B5" s="28">
        <f>SUM('1. Applicant Info'!E2)</f>
        <v>2026</v>
      </c>
      <c r="D5" s="7" t="s">
        <v>43</v>
      </c>
      <c r="E5" s="286" t="s">
        <v>44</v>
      </c>
    </row>
    <row r="6" spans="1:11" ht="15.5" x14ac:dyDescent="0.3">
      <c r="A6" s="3" t="s">
        <v>1</v>
      </c>
      <c r="B6" s="4" t="str">
        <f>('1. Applicant Info'!D29)</f>
        <v xml:space="preserve">RPT- </v>
      </c>
    </row>
    <row r="7" spans="1:11" ht="14.5" x14ac:dyDescent="0.3">
      <c r="A7" s="5"/>
    </row>
    <row r="8" spans="1:11" s="25" customFormat="1" ht="15.5" x14ac:dyDescent="0.35">
      <c r="A8" s="22" t="s">
        <v>62</v>
      </c>
      <c r="B8" s="469" t="str">
        <f>('1. Applicant Info'!D4)</f>
        <v>List Applicant Name</v>
      </c>
      <c r="C8" s="469"/>
      <c r="D8" s="469"/>
    </row>
    <row r="9" spans="1:11" customFormat="1" ht="15" customHeight="1" x14ac:dyDescent="0.3">
      <c r="A9" s="1"/>
      <c r="B9" s="1"/>
      <c r="C9" s="1"/>
      <c r="D9" s="15"/>
      <c r="E9" s="15"/>
      <c r="F9" s="15"/>
    </row>
    <row r="10" spans="1:11" ht="21" x14ac:dyDescent="0.3">
      <c r="A10" s="43" t="s">
        <v>15</v>
      </c>
      <c r="B10" s="214"/>
      <c r="C10" s="42"/>
    </row>
    <row r="11" spans="1:11" ht="15.5" x14ac:dyDescent="0.3">
      <c r="A11" s="3"/>
      <c r="B11" s="3"/>
    </row>
    <row r="12" spans="1:11" ht="15.5" x14ac:dyDescent="0.3">
      <c r="A12" s="3" t="s">
        <v>16</v>
      </c>
      <c r="B12" s="3"/>
      <c r="C12" s="6">
        <f>SUM('5.Capital Planning Budget Sheet'!C11)</f>
        <v>0</v>
      </c>
    </row>
    <row r="13" spans="1:11" ht="15.5" x14ac:dyDescent="0.3">
      <c r="A13" s="3" t="s">
        <v>223</v>
      </c>
      <c r="B13" s="3"/>
      <c r="C13" s="6">
        <f>SUM('5.Capital Planning Budget Sheet'!C14:C21)</f>
        <v>0</v>
      </c>
    </row>
    <row r="14" spans="1:11" ht="15.5" x14ac:dyDescent="0.3">
      <c r="A14" s="8" t="s">
        <v>17</v>
      </c>
      <c r="B14" s="8"/>
      <c r="C14" s="9">
        <f>SUM(C12:C13)</f>
        <v>0</v>
      </c>
    </row>
    <row r="16" spans="1:11" s="30" customFormat="1" ht="15.5" x14ac:dyDescent="0.3">
      <c r="A16" s="10" t="s">
        <v>13</v>
      </c>
      <c r="B16" s="10"/>
      <c r="C16" s="11">
        <f>ROUND(SUM(C14*0.8),0)</f>
        <v>0</v>
      </c>
    </row>
    <row r="17" spans="1:3" s="30" customFormat="1" ht="15.5" x14ac:dyDescent="0.3">
      <c r="A17" s="10"/>
      <c r="B17" s="10"/>
      <c r="C17" s="11"/>
    </row>
    <row r="18" spans="1:3" s="30" customFormat="1" ht="15.5" x14ac:dyDescent="0.3">
      <c r="A18" s="10" t="s">
        <v>14</v>
      </c>
      <c r="B18" s="10"/>
      <c r="C18" s="11">
        <f>ROUND(SUM(C14*0.2),0)</f>
        <v>0</v>
      </c>
    </row>
    <row r="19" spans="1:3" ht="15.5" x14ac:dyDescent="0.3">
      <c r="A19" s="10"/>
      <c r="B19" s="10"/>
      <c r="C19" s="11"/>
    </row>
    <row r="20" spans="1:3" ht="15.5" x14ac:dyDescent="0.3">
      <c r="A20" s="29" t="s">
        <v>7</v>
      </c>
      <c r="B20" s="29"/>
      <c r="C20" s="6"/>
    </row>
    <row r="21" spans="1:3" ht="15.5" x14ac:dyDescent="0.3">
      <c r="A21" s="3" t="s">
        <v>8</v>
      </c>
      <c r="B21" s="29"/>
      <c r="C21" s="6">
        <f>SUM('6. Revenue Budget'!B32)</f>
        <v>0</v>
      </c>
    </row>
    <row r="22" spans="1:3" ht="15.5" x14ac:dyDescent="0.3">
      <c r="A22" s="12" t="s">
        <v>9</v>
      </c>
      <c r="B22" s="12"/>
      <c r="C22" s="6">
        <f>SUM(C18-C21)</f>
        <v>0</v>
      </c>
    </row>
    <row r="23" spans="1:3" ht="15.5" x14ac:dyDescent="0.35">
      <c r="A23" s="8" t="s">
        <v>10</v>
      </c>
      <c r="B23" s="8"/>
      <c r="C23" s="13">
        <f>SUM(C21:C22)</f>
        <v>0</v>
      </c>
    </row>
    <row r="26" spans="1:3" ht="21" x14ac:dyDescent="0.3">
      <c r="A26" s="43" t="s">
        <v>45</v>
      </c>
      <c r="B26" s="214"/>
      <c r="C26" s="42"/>
    </row>
    <row r="27" spans="1:3" ht="15.5" x14ac:dyDescent="0.3">
      <c r="A27" s="3"/>
      <c r="B27" s="3"/>
    </row>
    <row r="28" spans="1:3" ht="15.5" x14ac:dyDescent="0.3">
      <c r="A28" s="3" t="s">
        <v>46</v>
      </c>
      <c r="B28" s="3"/>
      <c r="C28" s="6">
        <f>SUM('5.Capital Planning Budget Sheet'!C31)</f>
        <v>0</v>
      </c>
    </row>
    <row r="29" spans="1:3" ht="15.5" x14ac:dyDescent="0.3">
      <c r="A29" s="3"/>
      <c r="B29" s="3"/>
      <c r="C29" s="6"/>
    </row>
    <row r="30" spans="1:3" ht="15.5" x14ac:dyDescent="0.3">
      <c r="A30" s="8" t="s">
        <v>17</v>
      </c>
      <c r="B30" s="8"/>
      <c r="C30" s="9">
        <f>SUM(C28:C29)</f>
        <v>0</v>
      </c>
    </row>
    <row r="32" spans="1:3" s="30" customFormat="1" ht="15.5" x14ac:dyDescent="0.3">
      <c r="A32" s="10" t="s">
        <v>13</v>
      </c>
      <c r="B32" s="10"/>
      <c r="C32" s="11">
        <f>ROUND(SUM(C30*0.8),0)</f>
        <v>0</v>
      </c>
    </row>
    <row r="33" spans="1:3" s="30" customFormat="1" ht="15.5" x14ac:dyDescent="0.3">
      <c r="A33" s="10"/>
      <c r="B33" s="10"/>
      <c r="C33" s="11"/>
    </row>
    <row r="34" spans="1:3" s="30" customFormat="1" ht="15.5" x14ac:dyDescent="0.3">
      <c r="A34" s="10" t="s">
        <v>14</v>
      </c>
      <c r="B34" s="10"/>
      <c r="C34" s="11">
        <f>ROUND(SUM(C30*0.2),0)</f>
        <v>0</v>
      </c>
    </row>
    <row r="35" spans="1:3" ht="15.5" x14ac:dyDescent="0.3">
      <c r="A35" s="10"/>
      <c r="B35" s="10"/>
      <c r="C35" s="11"/>
    </row>
    <row r="36" spans="1:3" ht="15.5" x14ac:dyDescent="0.3">
      <c r="A36" s="29" t="s">
        <v>7</v>
      </c>
      <c r="B36" s="29"/>
      <c r="C36" s="6"/>
    </row>
    <row r="37" spans="1:3" ht="15.5" x14ac:dyDescent="0.3">
      <c r="A37" s="3" t="s">
        <v>8</v>
      </c>
      <c r="B37" s="29"/>
      <c r="C37" s="6">
        <f>SUM('6. Revenue Budget'!B33)</f>
        <v>0</v>
      </c>
    </row>
    <row r="38" spans="1:3" ht="15.5" x14ac:dyDescent="0.3">
      <c r="A38" s="12" t="s">
        <v>9</v>
      </c>
      <c r="B38" s="12"/>
      <c r="C38" s="6">
        <f>SUM(C34-C37)</f>
        <v>0</v>
      </c>
    </row>
    <row r="39" spans="1:3" ht="15.5" x14ac:dyDescent="0.35">
      <c r="A39" s="8" t="s">
        <v>10</v>
      </c>
      <c r="B39" s="8"/>
      <c r="C39" s="13">
        <f>SUM(C37:C38)</f>
        <v>0</v>
      </c>
    </row>
  </sheetData>
  <mergeCells count="4">
    <mergeCell ref="A1:F1"/>
    <mergeCell ref="A2:F2"/>
    <mergeCell ref="B4:E4"/>
    <mergeCell ref="B8:D8"/>
  </mergeCells>
  <printOptions horizontalCentered="1"/>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20</vt:i4>
      </vt:variant>
    </vt:vector>
  </HeadingPairs>
  <TitlesOfParts>
    <vt:vector size="45" baseType="lpstr">
      <vt:lpstr>Instructions</vt:lpstr>
      <vt:lpstr>1. Applicant Info</vt:lpstr>
      <vt:lpstr>2. Operations Budget Sheet</vt:lpstr>
      <vt:lpstr>3. Administration Budget Sheet</vt:lpstr>
      <vt:lpstr>4. Vehicle Request Budget Form</vt:lpstr>
      <vt:lpstr>5.Capital Planning Budget Sheet</vt:lpstr>
      <vt:lpstr>6. Revenue Budget</vt:lpstr>
      <vt:lpstr>Ops-Admin Source Budget</vt:lpstr>
      <vt:lpstr>Cap-Plan Source Budget Sheet</vt:lpstr>
      <vt:lpstr>5311 Funding Summary</vt:lpstr>
      <vt:lpstr>Operating Recovery Ratio</vt:lpstr>
      <vt:lpstr>Application Letter</vt:lpstr>
      <vt:lpstr>Local Match Commitment Letter</vt:lpstr>
      <vt:lpstr>Local Match Certifcation</vt:lpstr>
      <vt:lpstr>Resolution Local Match</vt:lpstr>
      <vt:lpstr>7. Vehicle Inventory Form</vt:lpstr>
      <vt:lpstr>8. Vehicle Profile Sheet</vt:lpstr>
      <vt:lpstr>9. Non Expendable Inventory</vt:lpstr>
      <vt:lpstr>10. Fleet Replacement Form</vt:lpstr>
      <vt:lpstr>Fleet Analysis</vt:lpstr>
      <vt:lpstr>Vehicle Depreciation Sch</vt:lpstr>
      <vt:lpstr>Chart of Accounts</vt:lpstr>
      <vt:lpstr>11. Resource Variable</vt:lpstr>
      <vt:lpstr>Cost Allocation Matrix</vt:lpstr>
      <vt:lpstr>12. Checklist</vt:lpstr>
      <vt:lpstr>'1. Applicant Info'!Print_Area</vt:lpstr>
      <vt:lpstr>'10. Fleet Replacement Form'!Print_Area</vt:lpstr>
      <vt:lpstr>'12. Checklist'!Print_Area</vt:lpstr>
      <vt:lpstr>'2. Operations Budget Sheet'!Print_Area</vt:lpstr>
      <vt:lpstr>'3. Administration Budget Sheet'!Print_Area</vt:lpstr>
      <vt:lpstr>'4. Vehicle Request Budget Form'!Print_Area</vt:lpstr>
      <vt:lpstr>'5.Capital Planning Budget Sheet'!Print_Area</vt:lpstr>
      <vt:lpstr>'5311 Funding Summary'!Print_Area</vt:lpstr>
      <vt:lpstr>'6. Revenue Budget'!Print_Area</vt:lpstr>
      <vt:lpstr>'7. Vehicle Inventory Form'!Print_Area</vt:lpstr>
      <vt:lpstr>'8. Vehicle Profile Sheet'!Print_Area</vt:lpstr>
      <vt:lpstr>'9. Non Expendable Inventory'!Print_Area</vt:lpstr>
      <vt:lpstr>'Cap-Plan Source Budget Sheet'!Print_Area</vt:lpstr>
      <vt:lpstr>'Chart of Accounts'!Print_Area</vt:lpstr>
      <vt:lpstr>'Cost Allocation Matrix'!Print_Area</vt:lpstr>
      <vt:lpstr>Instructions!Print_Area</vt:lpstr>
      <vt:lpstr>'Ops-Admin Source Budget'!Print_Area</vt:lpstr>
      <vt:lpstr>'Vehicle Depreciation Sch'!Print_Area</vt:lpstr>
      <vt:lpstr>'12. Checklist'!Print_Titles</vt:lpstr>
      <vt:lpstr>'Fleet Analysis'!Print_Titles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Chandra Middleton</dc:creator>
  <cp:lastModifiedBy>Sonya Contino</cp:lastModifiedBy>
  <cp:lastPrinted>2024-10-01T14:06:49Z</cp:lastPrinted>
  <dcterms:created xsi:type="dcterms:W3CDTF">2021-06-22T19:36:51Z</dcterms:created>
  <dcterms:modified xsi:type="dcterms:W3CDTF">2026-02-22T21:42:48Z</dcterms:modified>
</cp:coreProperties>
</file>