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One Fund" sheetId="1" state="visible" r:id="rId3"/>
    <sheet name="2. Portfolio (10 Funds)" sheetId="2" state="visible" r:id="rId4"/>
    <sheet name="3. Experiments" sheetId="3" state="visible" r:id="rId5"/>
    <sheet name="4. Referenc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<sst xmlns="http://schemas.openxmlformats.org/spreadsheetml/2006/main" count="928" uniqueCount="217">
  <si>
    <t xml:space="preserve">One Fund — Forecast vs Reality, Step by Step</t>
  </si>
  <si>
    <t xml:space="preserve">Press F9 to regenerate all random numbers and see a new scenario.</t>
  </si>
  <si>
    <t xml:space="preserve">YOUR INPUTS</t>
  </si>
  <si>
    <t xml:space="preserve">Commitment ($)</t>
  </si>
  <si>
    <t xml:space="preserve">blue = you can change this</t>
  </si>
  <si>
    <t xml:space="preserve">Forecast TVPI (x)</t>
  </si>
  <si>
    <t xml:space="preserve">Total forecast dists ($)</t>
  </si>
  <si>
    <t xml:space="preserve">commitment x TVPI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</si>
  <si>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</si>
  <si>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</si>
  <si>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</si>
  <si>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</si>
  <si>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</si>
  <si>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</si>
  <si>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</si>
  <si>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</si>
  <si>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</si>
  <si>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</si>
  <si>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Total</t>
  </si>
  <si>
    <t xml:space="preserve">FORECAST: CAPITAL CALLS</t>
  </si>
  <si>
    <t xml:space="preserve">"We plan to call 20% of commitment each year for 5 years."</t>
  </si>
  <si>
    <t xml:space="preserve">Forecast calls ($)</t>
  </si>
  <si>
    <t xml:space="preserve">REALITY: CAPITAL CALLS</t>
  </si>
  <si>
    <t xml:space="preserve">"In practice, GPs don't call in neat 20% slices."</t>
  </si>
  <si>
    <t xml:space="preserve">Step 1: Roll the dice</t>
  </si>
  <si>
    <t xml:space="preserve">One random number per year (years 1-5). Each year gets a different random amount.</t>
  </si>
  <si>
    <t xml:space="preserve">Random weight</t>
  </si>
  <si>
    <t xml:space="preserve">Step 2: Add up the weights</t>
  </si>
  <si>
    <t xml:space="preserve">Sum of weights</t>
  </si>
  <si>
    <t xml:space="preserve">Step 3: Turn weights into %</t>
  </si>
  <si>
    <t xml:space="preserve">Divide each by the sum. Now they add to 100%. This is "random proportions, normalised."</t>
  </si>
  <si>
    <t xml:space="preserve">Proportion (%)</t>
  </si>
  <si>
    <t xml:space="preserve">Step 4: Pick the total to call</t>
  </si>
  <si>
    <t xml:space="preserve">GPs call between 85% and 100% of commitment.</t>
  </si>
  <si>
    <t xml:space="preserve">Draw-down rate</t>
  </si>
  <si>
    <t xml:space="preserve">random 85% to 100%</t>
  </si>
  <si>
    <t xml:space="preserve">Total to call ($)</t>
  </si>
  <si>
    <t xml:space="preserve">Step 5: Spread across years</t>
  </si>
  <si>
    <t xml:space="preserve">Actual calls ($)</t>
  </si>
  <si>
    <t xml:space="preserve">FORECAST: DISTRIBUTIONS</t>
  </si>
  <si>
    <t xml:space="preserve">"We expect exits to ramp up, peak around years 7-8, then tail off."</t>
  </si>
  <si>
    <t xml:space="preserve">Forecast weight (%)</t>
  </si>
  <si>
    <t xml:space="preserve">Forecast dists ($)</t>
  </si>
  <si>
    <t xml:space="preserve">REALITY: DISTRIBUTIONS</t>
  </si>
  <si>
    <t xml:space="preserve">"Actual exit amounts differ from forecast. Peak years still tend to be bigger."</t>
  </si>
  <si>
    <t xml:space="preserve">Step 1: Roll the dice (bell-weighted)</t>
  </si>
  <si>
    <t xml:space="preserve">Random weight per year (5-10), scaled by bell shape. Peak years naturally get bigger weights.</t>
  </si>
  <si>
    <t xml:space="preserve">Step 4: Pick the actual TVPI</t>
  </si>
  <si>
    <t xml:space="preserve">The fund may return more or less than forecast. TVPI between 0.7x (loss) and 2.7x (home run).</t>
  </si>
  <si>
    <t xml:space="preserve">Actual TVPI</t>
  </si>
  <si>
    <t xml:space="preserve">random 0.7x to 2.7x</t>
  </si>
  <si>
    <t xml:space="preserve">Total actual dists ($)</t>
  </si>
  <si>
    <t xml:space="preserve">can be above OR below forecast</t>
  </si>
  <si>
    <t xml:space="preserve">Actual dists ($)</t>
  </si>
  <si>
    <t xml:space="preserve">THE ERRORS</t>
  </si>
  <si>
    <t xml:space="preserve">For each year: |forecast - actual|. Average across active years only (5 for calls, 6 for dists).</t>
  </si>
  <si>
    <t xml:space="preserve">Call error ($)</t>
  </si>
  <si>
    <t xml:space="preserve">Dist error ($)</t>
  </si>
  <si>
    <t xml:space="preserve">RESULT (this single fund)</t>
  </si>
  <si>
    <t xml:space="preserve">Avg call error (5 active yrs)</t>
  </si>
  <si>
    <t xml:space="preserve">of commitment</t>
  </si>
  <si>
    <t xml:space="preserve">Avg dist error (6 active yrs)</t>
  </si>
  <si>
    <t xml:space="preserve">Hit F9 a few times. The dist error is typically 10-20%. Now go to Sheet 2 to see what happens with 10 funds.</t>
  </si>
  <si>
    <t xml:space="preserve">Portfolio of 10 Funds — Watch Errors Cancel Out</t>
  </si>
  <si>
    <t xml:space="preserve">Same recipe as Sheet 1, applied to 10 independent funds. Hit F9 to regenerate.</t>
  </si>
  <si>
    <t xml:space="preserve">A. CAPITAL CALLS</t>
  </si>
  <si>
    <t xml:space="preserve">FORECAST ($)</t>
  </si>
  <si>
    <t xml:space="preserve">Flat 20% of commitment per year for 5 years. Same for every fund.</t>
  </si>
  <si>
    <t xml:space="preserve">Year</t>
  </si>
  <si>
    <t xml:space="preserve">Fund 1</t>
  </si>
  <si>
    <t xml:space="preserve">Fund 2</t>
  </si>
  <si>
    <t xml:space="preserve">Fund 3</t>
  </si>
  <si>
    <t xml:space="preserve">Fund 4</t>
  </si>
  <si>
    <t xml:space="preserve">Fund 5</t>
  </si>
  <si>
    <t xml:space="preserve">Fund 6</t>
  </si>
  <si>
    <t xml:space="preserve">Fund 7</t>
  </si>
  <si>
    <t xml:space="preserve">Fund 8</t>
  </si>
  <si>
    <t xml:space="preserve">Fund 9</t>
  </si>
  <si>
    <t xml:space="preserve">Fund 10</t>
  </si>
  <si>
    <t xml:space="preserve">Aggregate</t>
  </si>
  <si>
    <t xml:space="preserve">ACTUAL ($)</t>
  </si>
  <si>
    <t xml:space="preserve">Random proportions, draw-down between 85% and 100% of commitment.</t>
  </si>
  <si>
    <t xml:space="preserve">Random weights</t>
  </si>
  <si>
    <t xml:space="preserve">Weight sum</t>
  </si>
  <si>
    <t xml:space="preserve">Drawdown rate</t>
  </si>
  <si>
    <t xml:space="preserve">Total to call</t>
  </si>
  <si>
    <t xml:space="preserve">CALL ERROR PER FUND (% of commitment)</t>
  </si>
  <si>
    <t xml:space="preserve">Signed: positive = forecast too high, negative = actual exceeded forecast. Watch how + and - cancel in the aggregate.</t>
  </si>
  <si>
    <t xml:space="preserve">Avg |error|</t>
  </si>
  <si>
    <t xml:space="preserve">Each fund's error is high (red). The aggregate is much lower (green) because over- and under-forecasts cancel.</t>
  </si>
  <si>
    <t xml:space="preserve">B. DISTRIBUTIONS</t>
  </si>
  <si>
    <t xml:space="preserve">Bell-shaped curve across years 5-10, peaking years 7-8. Forecast TVPI: 1.8x.</t>
  </si>
  <si>
    <t xml:space="preserve">Bell-weighted random timing, TVPI between 0.7x and 2.7x per fund.</t>
  </si>
  <si>
    <t xml:space="preserve">Total to distribute</t>
  </si>
  <si>
    <t xml:space="preserve">DISTRIBUTION ERROR PER FUND (% of commitment)</t>
  </si>
  <si>
    <t xml:space="preserve">Signed: positive = forecast too high, negative = actual exceeded forecast. Same cancellation pattern as calls.</t>
  </si>
  <si>
    <t xml:space="preserve">Distribution errors are larger than call errors — driven by TVPI uncertainty (0.7x to 2.7x). Same cancellation mechanism.</t>
  </si>
  <si>
    <t xml:space="preserve">SUMMARY</t>
  </si>
  <si>
    <t xml:space="preserve">Avg fund call error:</t>
  </si>
  <si>
    <t xml:space="preserve">(individual funds)</t>
  </si>
  <si>
    <t xml:space="preserve">Aggregate call error:</t>
  </si>
  <si>
    <t xml:space="preserve">Avg fund dist error:</t>
  </si>
  <si>
    <t xml:space="preserve">Aggregate dist error:</t>
  </si>
  <si>
    <t xml:space="preserve">Hit F9 repeatedly. Individual fund errors (red) swing wildly. Aggregate errors (green) stay much lower.</t>
  </si>
  <si>
    <t xml:space="preserve">Distribution Forecast Errors — 15 Experiments</t>
  </si>
  <si>
    <t xml:space="preserve">Click "Run Experiment" (or press Ctrl+Shift+R) to add a new row. Each run generates fresh random numbers for all funds.</t>
  </si>
  <si>
    <t xml:space="preserve">PARAMETERS</t>
  </si>
  <si>
    <t xml:space="preserve">Funds per experiment: 15  |  TVPI range: 0.7x-2.7x (forecast: 1.8x)  |  Dist years: 5-10 (bell-weighted)  |  Error divided by 6 active years</t>
  </si>
  <si>
    <t xml:space="preserve">Experiment</t>
  </si>
  <si>
    <t xml:space="preserve">1 fund</t>
  </si>
  <si>
    <t xml:space="preserve">3 funds</t>
  </si>
  <si>
    <t xml:space="preserve">5 funds</t>
  </si>
  <si>
    <t xml:space="preserve">10 funds</t>
  </si>
  <si>
    <t xml:space="preserve">15 funds</t>
  </si>
  <si>
    <t xml:space="preserve">Median</t>
  </si>
  <si>
    <t xml:space="preserve">P75 (bad luck)</t>
  </si>
  <si>
    <t xml:space="preserve">Reduction vs 1 fund</t>
  </si>
  <si>
    <t xml:space="preserve">The 1-fund column swings wildly. The 10+ columns barely move. That's the whole article.</t>
  </si>
  <si>
    <t xml:space="preserve">Call errors follow the same pattern with smaller magnitudes (see Sheet 4 for Python reference).</t>
  </si>
  <si>
    <t xml:space="preserve">CALCULATION ENGINE</t>
  </si>
  <si>
    <t xml:space="preserve">Same recipe as Sheets 1-2: RAND() x bell weight, normalise, multiply by TVPI. One block per experiment.</t>
  </si>
  <si>
    <t xml:space="preserve">Fund</t>
  </si>
  <si>
    <t xml:space="preserve">Y5 wt</t>
  </si>
  <si>
    <t xml:space="preserve">Y6 wt</t>
  </si>
  <si>
    <t xml:space="preserve">Y7 wt</t>
  </si>
  <si>
    <t xml:space="preserve">Y8 wt</t>
  </si>
  <si>
    <t xml:space="preserve">Y9 wt</t>
  </si>
  <si>
    <t xml:space="preserve">Y10 wt</t>
  </si>
  <si>
    <t xml:space="preserve">Sum</t>
  </si>
  <si>
    <t xml:space="preserve">TVPI</t>
  </si>
  <si>
    <t xml:space="preserve">Y5 act</t>
  </si>
  <si>
    <t xml:space="preserve">Y6 act</t>
  </si>
  <si>
    <t xml:space="preserve">Y7 act</t>
  </si>
  <si>
    <t xml:space="preserve">Y8 act</t>
  </si>
  <si>
    <t xml:space="preserve">Y9 act</t>
  </si>
  <si>
    <t xml:space="preserve">Y10 act</t>
  </si>
  <si>
    <t xml:space="preserve">F1</t>
  </si>
  <si>
    <t xml:space="preserve">F2</t>
  </si>
  <si>
    <t xml:space="preserve">F3</t>
  </si>
  <si>
    <t xml:space="preserve">F4</t>
  </si>
  <si>
    <t xml:space="preserve">F5</t>
  </si>
  <si>
    <t xml:space="preserve">F6</t>
  </si>
  <si>
    <t xml:space="preserve">F7</t>
  </si>
  <si>
    <t xml:space="preserve">F8</t>
  </si>
  <si>
    <t xml:space="preserve">F9</t>
  </si>
  <si>
    <t xml:space="preserve">F10</t>
  </si>
  <si>
    <t xml:space="preserve">F11</t>
  </si>
  <si>
    <t xml:space="preserve">F12</t>
  </si>
  <si>
    <t xml:space="preserve">F13</t>
  </si>
  <si>
    <t xml:space="preserve">F14</t>
  </si>
  <si>
    <t xml:space="preserve">F15</t>
  </si>
  <si>
    <t xml:space="preserve">Errors:</t>
  </si>
  <si>
    <t xml:space="preserve">Y5 err</t>
  </si>
  <si>
    <t xml:space="preserve">Y6 err</t>
  </si>
  <si>
    <t xml:space="preserve">Y7 err</t>
  </si>
  <si>
    <t xml:space="preserve">Y8 err</t>
  </si>
  <si>
    <t xml:space="preserve">Y9 err</t>
  </si>
  <si>
    <t xml:space="preserve">Y10 err</t>
  </si>
  <si>
    <t xml:space="preserve">Error %</t>
  </si>
  <si>
    <t xml:space="preserve">Reference: Python Simulation Results (1,000 iterations)</t>
  </si>
  <si>
    <t xml:space="preserve">Exact numbers from the full Monte Carlo. For comparison with Excel experiments.</t>
  </si>
  <si>
    <t xml:space="preserve">Portfolio</t>
  </si>
  <si>
    <t xml:space="preserve">Call err (÷5yr)</t>
  </si>
  <si>
    <t xml:space="preserve">Dist err (÷6yr)</t>
  </si>
  <si>
    <t xml:space="preserve">Dist vs 1 fund</t>
  </si>
  <si>
    <t xml:space="preserve">Net err (÷10yr)</t>
  </si>
  <si>
    <t xml:space="preserve">13.4%</t>
  </si>
  <si>
    <t xml:space="preserve">22.2%</t>
  </si>
  <si>
    <t xml:space="preserve">--</t>
  </si>
  <si>
    <t xml:space="preserve">37.3%</t>
  </si>
  <si>
    <t xml:space="preserve">7.8%</t>
  </si>
  <si>
    <t xml:space="preserve">15.3%</t>
  </si>
  <si>
    <t xml:space="preserve">-31%</t>
  </si>
  <si>
    <t xml:space="preserve">23.7%</t>
  </si>
  <si>
    <t xml:space="preserve">5.8%</t>
  </si>
  <si>
    <t xml:space="preserve">12.8%</t>
  </si>
  <si>
    <t xml:space="preserve">-42%</t>
  </si>
  <si>
    <t xml:space="preserve">20.2%</t>
  </si>
  <si>
    <t xml:space="preserve">4.2%</t>
  </si>
  <si>
    <t xml:space="preserve">10.8%</t>
  </si>
  <si>
    <t xml:space="preserve">-51%</t>
  </si>
  <si>
    <t xml:space="preserve">17.3%</t>
  </si>
  <si>
    <t xml:space="preserve">3.4%</t>
  </si>
  <si>
    <t xml:space="preserve">10.3%</t>
  </si>
  <si>
    <t xml:space="preserve">-53%</t>
  </si>
  <si>
    <t xml:space="preserve">16.7%</t>
  </si>
  <si>
    <t xml:space="preserve">30 funds</t>
  </si>
  <si>
    <t xml:space="preserve">2.4%</t>
  </si>
  <si>
    <t xml:space="preserve">9.2%</t>
  </si>
  <si>
    <t xml:space="preserve">-59%</t>
  </si>
  <si>
    <t xml:space="preserve">15.8%</t>
  </si>
  <si>
    <t xml:space="preserve">50 funds</t>
  </si>
  <si>
    <t xml:space="preserve">2.0%</t>
  </si>
  <si>
    <t xml:space="preserve">8.7%</t>
  </si>
  <si>
    <t xml:space="preserve">-61%</t>
  </si>
  <si>
    <t xml:space="preserve">14.9%</t>
  </si>
  <si>
    <t xml:space="preserve">Iterations</t>
  </si>
  <si>
    <t xml:space="preserve">1,000 per portfolio size</t>
  </si>
  <si>
    <t xml:space="preserve">Strategy</t>
  </si>
  <si>
    <t xml:space="preserve">PE buyout only</t>
  </si>
  <si>
    <t xml:space="preserve">Vintage</t>
  </si>
  <si>
    <t xml:space="preserve">Same year (conservative)</t>
  </si>
  <si>
    <t xml:space="preserve">Call forecast</t>
  </si>
  <si>
    <t xml:space="preserve">Flat 20%/yr, years 1-5</t>
  </si>
  <si>
    <t xml:space="preserve">Dist forecast</t>
  </si>
  <si>
    <t xml:space="preserve">Bell curve, years 5-10, peak years 7-8</t>
  </si>
  <si>
    <t xml:space="preserve">Reality: calls</t>
  </si>
  <si>
    <t xml:space="preserve">3-5 events in years 1-5, 85-100% of commitment</t>
  </si>
  <si>
    <t xml:space="preserve">Reality: dists</t>
  </si>
  <si>
    <t xml:space="preserve">5-10 exits, bell-shaped timing years 5-10</t>
  </si>
  <si>
    <t xml:space="preserve">Uniform 0.7x to 2.7x (forecast: 1.8x)</t>
  </si>
  <si>
    <t xml:space="preserve">Macro shock</t>
  </si>
  <si>
    <t xml:space="preserve">N(0, sigma) with sigma=0.1/0.3/0.6</t>
  </si>
  <si>
    <t xml:space="preserve">Exit size split</t>
  </si>
  <si>
    <t xml:space="preserve">Random proportions (normalised)</t>
  </si>
  <si>
    <t xml:space="preserve">Error metric</t>
  </si>
  <si>
    <t xml:space="preserve">Avg |forecast - actual| / commitment, over active years only (5 for calls, 6 for dists)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</si>
</sst>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0.0\x"/>
    <numFmt numFmtId="167" formatCode="0.00"/>
    <numFmt numFmtId="168" formatCode="0.0%"/>
    <numFmt numFmtId="169" formatCode="0%"/>
    <numFmt numFmtId="170" formatCode="0.000"/>
    <numFmt numFmtId="171" formatCode="#,##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E293B"/>
      <name val="Arial"/>
      <family val="0"/>
      <charset val="1"/>
    </font>
    <font>
      <i val="true"/>
      <sz val="8"/>
      <color rgb="FF64748B"/>
      <name val="Arial"/>
      <family val="0"/>
      <charset val="1"/>
    </font>
    <font>
      <b val="true"/>
      <sz val="11"/>
      <color rgb="FF1E40AF"/>
      <name val="Arial"/>
      <family val="0"/>
      <charset val="1"/>
    </font>
    <font>
      <sz val="9"/>
      <color rgb="FF64748B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0"/>
      <color rgb="FF1E293B"/>
      <name val="Arial"/>
      <family val="0"/>
      <charset val="1"/>
    </font>
    <font>
      <b val="true"/>
      <sz val="11"/>
      <color rgb="FFDC2626"/>
      <name val="Arial"/>
      <family val="0"/>
      <charset val="1"/>
    </font>
    <font>
      <b val="true"/>
      <sz val="10"/>
      <color rgb="FF059669"/>
      <name val="Arial"/>
      <family val="0"/>
      <charset val="1"/>
    </font>
    <font>
      <b val="true"/>
      <sz val="12"/>
      <color rgb="FF1E293B"/>
      <name val="Arial"/>
      <family val="0"/>
      <charset val="1"/>
    </font>
    <font>
      <sz val="10"/>
      <color rgb="FF1E293B"/>
      <name val="Arial"/>
      <family val="0"/>
      <charset val="1"/>
    </font>
    <font>
      <b val="true"/>
      <sz val="9"/>
      <color rgb="FF64748B"/>
      <name val="Arial"/>
      <family val="0"/>
      <charset val="1"/>
    </font>
    <font>
      <b val="true"/>
      <sz val="9"/>
      <color rgb="FFDC2626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b val="true"/>
      <sz val="9"/>
      <color rgb="FF1E40AF"/>
      <name val="Arial"/>
      <family val="0"/>
      <charset val="1"/>
    </font>
    <font>
      <b val="true"/>
      <sz val="12"/>
      <color rgb="FF64748B"/>
      <name val="Arial"/>
      <family val="0"/>
      <charset val="1"/>
    </font>
    <font>
      <b val="true"/>
      <sz val="8"/>
      <color rgb="FF64748B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F0F9FF"/>
        <bgColor rgb="FFFFFFFF"/>
      </patternFill>
    </fill>
    <fill>
      <patternFill patternType="solid">
        <fgColor rgb="FFFEF9C3"/>
        <bgColor rgb="FFFFFF99"/>
      </patternFill>
    </fill>
    <fill>
      <patternFill patternType="solid">
        <fgColor rgb="FFDBEAFE"/>
        <bgColor rgb="FFD1FAE5"/>
      </patternFill>
    </fill>
    <fill>
      <patternFill patternType="solid">
        <fgColor rgb="FFD1FAE5"/>
        <bgColor rgb="FFDBEAFE"/>
      </patternFill>
    </fill>
    <fill>
      <patternFill patternType="solid">
        <fgColor rgb="FFFEE2E2"/>
        <bgColor rgb="FFFEF9C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6B7280"/>
      <rgbColor rgb="FF9999FF"/>
      <rgbColor rgb="FF993366"/>
      <rgbColor rgb="FFFEF9C3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9FF"/>
      <rgbColor rgb="FFD1FAE5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1E40AF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false"/>
  </sheetPr>
  <dimension ref="A1:L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1" min="2" style="0" width="11"/>
    <col collapsed="false" customWidth="true" hidden="false" outlineLevel="0" max="12" min="12" style="0" width="14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n">
        <v>1000000</v>
      </c>
      <c r="C5" s="6" t="s">
        <v>4</v>
      </c>
    </row>
    <row r="6" customFormat="false" ht="15" hidden="false" customHeight="false" outlineLevel="0" collapsed="false">
      <c r="A6" s="4" t="s">
        <v>5</v>
      </c>
      <c r="B6" s="7" t="n">
        <v>1.8</v>
      </c>
    </row>
    <row r="7" customFormat="false" ht="15" hidden="false" customHeight="false" outlineLevel="0" collapsed="false">
      <c r="A7" s="4" t="s">
        <v>6</v>
      </c>
      <c r="B7" s="8" t="n">
        <f aca="false">B5*B6</f>
        <v>1800000</v>
      </c>
      <c r="C7" s="6" t="s">
        <v>7</v>
      </c>
    </row>
    <row r="9" customFormat="false" ht="15" hidden="false" customHeight="false" outlineLevel="0" collapsed="false">
      <c r="A9" s="9"/>
      <c r="B9" s="9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9" t="s">
        <v>17</v>
      </c>
      <c r="L9" s="9" t="s">
        <v>18</v>
      </c>
    </row>
    <row r="11" customFormat="false" ht="15" hidden="false" customHeight="false" outlineLevel="0" collapsed="false">
      <c r="A11" s="3" t="s">
        <v>19</v>
      </c>
    </row>
    <row r="12" customFormat="false" ht="15" hidden="false" customHeight="false" outlineLevel="0" collapsed="false">
      <c r="A12" s="10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customFormat="false" ht="15" hidden="false" customHeight="false" outlineLevel="0" collapsed="false">
      <c r="A13" s="11" t="s">
        <v>21</v>
      </c>
      <c r="B13" s="8" t="n">
        <f aca="false">$B$5*0.2</f>
        <v>200000</v>
      </c>
      <c r="C13" s="8" t="n">
        <f aca="false">$B$5*0.2</f>
        <v>200000</v>
      </c>
      <c r="D13" s="8" t="n">
        <f aca="false">$B$5*0.2</f>
        <v>200000</v>
      </c>
      <c r="E13" s="8" t="n">
        <f aca="false">$B$5*0.2</f>
        <v>200000</v>
      </c>
      <c r="F13" s="8" t="n">
        <f aca="false">$B$5*0.2</f>
        <v>200000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12" t="n">
        <f aca="false">SUM(B13:K13)</f>
        <v>1000000</v>
      </c>
    </row>
    <row r="15" customFormat="false" ht="15" hidden="false" customHeight="false" outlineLevel="0" collapsed="false">
      <c r="A15" s="13" t="s">
        <v>22</v>
      </c>
    </row>
    <row r="16" customFormat="false" ht="15" hidden="false" customHeight="false" outlineLevel="0" collapsed="false">
      <c r="A16" s="10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8" customFormat="false" ht="15" hidden="false" customHeight="false" outlineLevel="0" collapsed="false">
      <c r="A18" s="14" t="s">
        <v>24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customFormat="false" ht="15" hidden="false" customHeight="false" outlineLevel="0" collapsed="false">
      <c r="A19" s="10" t="s">
        <v>25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1" customFormat="false" ht="15" hidden="false" customHeight="false" outlineLevel="0" collapsed="false">
      <c r="A21" s="4" t="s">
        <v>26</v>
      </c>
      <c r="B21" s="16" t="n">
        <f aca="true">RAND()</f>
        <v>0.0628921787377439</v>
      </c>
      <c r="C21" s="16" t="n">
        <f aca="true">RAND()</f>
        <v>0.843876840210664</v>
      </c>
      <c r="D21" s="16" t="n">
        <f aca="true">RAND()</f>
        <v>0.885594733803687</v>
      </c>
      <c r="E21" s="16" t="n">
        <f aca="true">RAND()</f>
        <v>0.624479022406891</v>
      </c>
      <c r="F21" s="16" t="n">
        <f aca="true">RAND()</f>
        <v>0.115041565831448</v>
      </c>
      <c r="G21" s="16" t="n">
        <v>0</v>
      </c>
      <c r="H21" s="16" t="n">
        <v>0</v>
      </c>
      <c r="I21" s="16" t="n">
        <v>0</v>
      </c>
      <c r="J21" s="16" t="n">
        <v>0</v>
      </c>
      <c r="K21" s="16" t="n">
        <v>0</v>
      </c>
    </row>
    <row r="23" customFormat="false" ht="15" hidden="false" customHeight="false" outlineLevel="0" collapsed="false">
      <c r="A23" s="14" t="s">
        <v>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5" customFormat="false" ht="15" hidden="false" customHeight="false" outlineLevel="0" collapsed="false">
      <c r="A25" s="4" t="s">
        <v>28</v>
      </c>
      <c r="B25" s="16" t="n">
        <f aca="false">SUM(B21:K21)</f>
        <v>2.53188434099043</v>
      </c>
    </row>
    <row r="27" customFormat="false" ht="15" hidden="false" customHeight="false" outlineLevel="0" collapsed="false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customFormat="false" ht="15" hidden="false" customHeight="false" outlineLevel="0" collapsed="false">
      <c r="A28" s="10" t="s">
        <v>30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customFormat="false" ht="15" hidden="false" customHeight="false" outlineLevel="0" collapsed="false">
      <c r="A29" s="4" t="s">
        <v>31</v>
      </c>
      <c r="B29" s="17" t="n">
        <f aca="false">B21/$B$25</f>
        <v>0.0248400678180827</v>
      </c>
      <c r="C29" s="17" t="n">
        <f aca="false">C21/$B$25</f>
        <v>0.333299916804475</v>
      </c>
      <c r="D29" s="17" t="n">
        <f aca="false">D21/$B$25</f>
        <v>0.349776930749236</v>
      </c>
      <c r="E29" s="17" t="n">
        <f aca="false">E21/$B$25</f>
        <v>0.246645951513964</v>
      </c>
      <c r="F29" s="17" t="n">
        <f aca="false">F21/$B$25</f>
        <v>0.0454371331142422</v>
      </c>
      <c r="G29" s="17" t="n">
        <v>0</v>
      </c>
      <c r="H29" s="17" t="n">
        <v>0</v>
      </c>
      <c r="I29" s="17" t="n">
        <v>0</v>
      </c>
      <c r="J29" s="17" t="n">
        <v>0</v>
      </c>
      <c r="K29" s="17" t="n">
        <v>0</v>
      </c>
      <c r="L29" s="18" t="n">
        <f aca="false">SUM(B29:K29)</f>
        <v>1</v>
      </c>
    </row>
    <row r="31" customFormat="false" ht="15" hidden="false" customHeight="false" outlineLevel="0" collapsed="false">
      <c r="A31" s="14" t="s">
        <v>32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customFormat="false" ht="15" hidden="false" customHeight="false" outlineLevel="0" collapsed="false">
      <c r="A32" s="10" t="s">
        <v>33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5" hidden="false" customHeight="false" outlineLevel="0" collapsed="false">
      <c r="A33" s="4" t="s">
        <v>34</v>
      </c>
      <c r="B33" s="17" t="n">
        <f aca="true">0.85+RAND()*0.15</f>
        <v>0.882675243000557</v>
      </c>
      <c r="C33" s="6" t="s">
        <v>35</v>
      </c>
    </row>
    <row r="34" customFormat="false" ht="15" hidden="false" customHeight="false" outlineLevel="0" collapsed="false">
      <c r="A34" s="4" t="s">
        <v>36</v>
      </c>
      <c r="B34" s="8" t="n">
        <f aca="false">$B$5*B33</f>
        <v>882675.243000557</v>
      </c>
    </row>
    <row r="36" customFormat="false" ht="15" hidden="false" customHeight="false" outlineLevel="0" collapsed="false">
      <c r="A36" s="14" t="s">
        <v>37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8" customFormat="false" ht="15" hidden="false" customHeight="false" outlineLevel="0" collapsed="false">
      <c r="A38" s="19" t="s">
        <v>38</v>
      </c>
      <c r="B38" s="20" t="n">
        <f aca="false">B29*$B$34</f>
        <v>21925.7128974764</v>
      </c>
      <c r="C38" s="20" t="n">
        <f aca="false">C29*$B$34</f>
        <v>294195.585057455</v>
      </c>
      <c r="D38" s="20" t="n">
        <f aca="false">D29*$B$34</f>
        <v>308739.437345071</v>
      </c>
      <c r="E38" s="20" t="n">
        <f aca="false">E29*$B$34</f>
        <v>217708.275187692</v>
      </c>
      <c r="F38" s="20" t="n">
        <f aca="false">F29*$B$34</f>
        <v>40106.2325128624</v>
      </c>
      <c r="G38" s="20" t="n">
        <f aca="false">G29*$B$34</f>
        <v>0</v>
      </c>
      <c r="H38" s="20" t="n">
        <f aca="false">H29*$B$34</f>
        <v>0</v>
      </c>
      <c r="I38" s="20" t="n">
        <f aca="false">I29*$B$34</f>
        <v>0</v>
      </c>
      <c r="J38" s="20" t="n">
        <f aca="false">J29*$B$34</f>
        <v>0</v>
      </c>
      <c r="K38" s="20" t="n">
        <f aca="false">K29*$B$34</f>
        <v>0</v>
      </c>
      <c r="L38" s="21" t="n">
        <f aca="false">SUM(B38:K38)</f>
        <v>882675.243000557</v>
      </c>
    </row>
    <row r="40" customFormat="false" ht="15" hidden="false" customHeight="false" outlineLevel="0" collapsed="false">
      <c r="A40" s="3" t="s">
        <v>39</v>
      </c>
    </row>
    <row r="41" customFormat="false" ht="15" hidden="false" customHeight="false" outlineLevel="0" collapsed="false">
      <c r="A41" s="10" t="s">
        <v>40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5" hidden="false" customHeight="false" outlineLevel="0" collapsed="false">
      <c r="A42" s="4" t="s">
        <v>41</v>
      </c>
      <c r="B42" s="22" t="n">
        <v>0</v>
      </c>
      <c r="C42" s="22" t="n">
        <v>0</v>
      </c>
      <c r="D42" s="22" t="n">
        <v>0</v>
      </c>
      <c r="E42" s="22" t="n">
        <v>0</v>
      </c>
      <c r="F42" s="22" t="n">
        <v>0.1</v>
      </c>
      <c r="G42" s="22" t="n">
        <v>0.2</v>
      </c>
      <c r="H42" s="22" t="n">
        <v>0.3</v>
      </c>
      <c r="I42" s="22" t="n">
        <v>0.25</v>
      </c>
      <c r="J42" s="22" t="n">
        <v>0.1</v>
      </c>
      <c r="K42" s="22" t="n">
        <v>0.05</v>
      </c>
    </row>
    <row r="43" customFormat="false" ht="15" hidden="false" customHeight="false" outlineLevel="0" collapsed="false">
      <c r="A43" s="11" t="s">
        <v>42</v>
      </c>
      <c r="B43" s="8" t="n">
        <f aca="false">B42*$B$7</f>
        <v>0</v>
      </c>
      <c r="C43" s="8" t="n">
        <f aca="false">C42*$B$7</f>
        <v>0</v>
      </c>
      <c r="D43" s="8" t="n">
        <f aca="false">D42*$B$7</f>
        <v>0</v>
      </c>
      <c r="E43" s="8" t="n">
        <f aca="false">E42*$B$7</f>
        <v>0</v>
      </c>
      <c r="F43" s="8" t="n">
        <f aca="false">F42*$B$7</f>
        <v>180000</v>
      </c>
      <c r="G43" s="8" t="n">
        <f aca="false">G42*$B$7</f>
        <v>360000</v>
      </c>
      <c r="H43" s="8" t="n">
        <f aca="false">H42*$B$7</f>
        <v>540000</v>
      </c>
      <c r="I43" s="8" t="n">
        <f aca="false">I42*$B$7</f>
        <v>450000</v>
      </c>
      <c r="J43" s="8" t="n">
        <f aca="false">J42*$B$7</f>
        <v>180000</v>
      </c>
      <c r="K43" s="8" t="n">
        <f aca="false">K42*$B$7</f>
        <v>90000</v>
      </c>
      <c r="L43" s="12" t="n">
        <f aca="false">SUM(B43:K43)</f>
        <v>1800000</v>
      </c>
    </row>
    <row r="45" customFormat="false" ht="15" hidden="false" customHeight="false" outlineLevel="0" collapsed="false">
      <c r="A45" s="13" t="s">
        <v>43</v>
      </c>
    </row>
    <row r="46" customFormat="false" ht="15" hidden="false" customHeight="false" outlineLevel="0" collapsed="false">
      <c r="A46" s="10" t="s">
        <v>44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8" customFormat="false" ht="15" hidden="false" customHeight="false" outlineLevel="0" collapsed="false">
      <c r="A48" s="14" t="s">
        <v>45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customFormat="false" ht="15" hidden="false" customHeight="false" outlineLevel="0" collapsed="false">
      <c r="A49" s="10" t="s">
        <v>46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customFormat="false" ht="15" hidden="false" customHeight="false" outlineLevel="0" collapsed="false">
      <c r="A50" s="4" t="s">
        <v>26</v>
      </c>
      <c r="B50" s="23" t="n">
        <v>0</v>
      </c>
      <c r="C50" s="23" t="n">
        <v>0</v>
      </c>
      <c r="D50" s="23" t="n">
        <v>0</v>
      </c>
      <c r="E50" s="23" t="n">
        <v>0</v>
      </c>
      <c r="F50" s="23" t="n">
        <f aca="true">RAND()*0.1</f>
        <v>0.0227723373624111</v>
      </c>
      <c r="G50" s="23" t="n">
        <f aca="true">RAND()*0.2</f>
        <v>0.170518407802828</v>
      </c>
      <c r="H50" s="23" t="n">
        <f aca="true">RAND()*0.3</f>
        <v>0.0387882206268834</v>
      </c>
      <c r="I50" s="23" t="n">
        <f aca="true">RAND()*0.25</f>
        <v>0.217461063949803</v>
      </c>
      <c r="J50" s="23" t="n">
        <f aca="true">RAND()*0.1</f>
        <v>0.0847389468956188</v>
      </c>
      <c r="K50" s="23" t="n">
        <f aca="true">RAND()*0.05</f>
        <v>0.0213054054776426</v>
      </c>
    </row>
    <row r="52" customFormat="false" ht="15" hidden="false" customHeight="false" outlineLevel="0" collapsed="false">
      <c r="A52" s="14" t="s">
        <v>27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customFormat="false" ht="15" hidden="false" customHeight="false" outlineLevel="0" collapsed="false">
      <c r="A53" s="4" t="s">
        <v>28</v>
      </c>
      <c r="B53" s="23" t="n">
        <f aca="false">SUM(B50:K50)</f>
        <v>0.555584382115187</v>
      </c>
    </row>
    <row r="55" customFormat="false" ht="15" hidden="false" customHeight="false" outlineLevel="0" collapsed="false">
      <c r="A55" s="14" t="s">
        <v>29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customFormat="false" ht="15" hidden="false" customHeight="false" outlineLevel="0" collapsed="false">
      <c r="A56" s="4" t="s">
        <v>31</v>
      </c>
      <c r="B56" s="17" t="n">
        <v>0</v>
      </c>
      <c r="C56" s="17" t="n">
        <v>0</v>
      </c>
      <c r="D56" s="17" t="n">
        <v>0</v>
      </c>
      <c r="E56" s="17" t="n">
        <v>0</v>
      </c>
      <c r="F56" s="17" t="n">
        <f aca="false">F50/$B$53</f>
        <v>0.0409880804707174</v>
      </c>
      <c r="G56" s="17" t="n">
        <f aca="false">G50/$B$53</f>
        <v>0.306917208784092</v>
      </c>
      <c r="H56" s="17" t="n">
        <f aca="false">H50/$B$53</f>
        <v>0.0698151745720627</v>
      </c>
      <c r="I56" s="17" t="n">
        <f aca="false">I50/$B$53</f>
        <v>0.391409605723435</v>
      </c>
      <c r="J56" s="17" t="n">
        <f aca="false">J50/$B$53</f>
        <v>0.152522190370085</v>
      </c>
      <c r="K56" s="17" t="n">
        <f aca="false">K50/$B$53</f>
        <v>0.0383477400796076</v>
      </c>
      <c r="L56" s="18" t="n">
        <f aca="false">SUM(B56:K56)</f>
        <v>1</v>
      </c>
    </row>
    <row r="58" customFormat="false" ht="15" hidden="false" customHeight="false" outlineLevel="0" collapsed="false">
      <c r="A58" s="14" t="s">
        <v>47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customFormat="false" ht="15" hidden="false" customHeight="false" outlineLevel="0" collapsed="false">
      <c r="A59" s="10" t="s">
        <v>48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5" hidden="false" customHeight="false" outlineLevel="0" collapsed="false">
      <c r="A60" s="4" t="s">
        <v>49</v>
      </c>
      <c r="B60" s="24" t="n">
        <f aca="true">0.7+RAND()*2</f>
        <v>1.14502711345454</v>
      </c>
      <c r="C60" s="6" t="s">
        <v>50</v>
      </c>
    </row>
    <row r="61" customFormat="false" ht="15" hidden="false" customHeight="false" outlineLevel="0" collapsed="false">
      <c r="A61" s="4" t="s">
        <v>51</v>
      </c>
      <c r="B61" s="8" t="n">
        <f aca="false">$B$5*B60</f>
        <v>1145027.11345454</v>
      </c>
      <c r="C61" s="6" t="s">
        <v>52</v>
      </c>
    </row>
    <row r="63" customFormat="false" ht="15" hidden="false" customHeight="false" outlineLevel="0" collapsed="false">
      <c r="A63" s="14" t="s">
        <v>37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customFormat="false" ht="15" hidden="false" customHeight="false" outlineLevel="0" collapsed="false">
      <c r="A64" s="19" t="s">
        <v>53</v>
      </c>
      <c r="B64" s="20" t="n">
        <f aca="false">B56*$B$61</f>
        <v>0</v>
      </c>
      <c r="C64" s="20" t="n">
        <f aca="false">C56*$B$61</f>
        <v>0</v>
      </c>
      <c r="D64" s="20" t="n">
        <f aca="false">D56*$B$61</f>
        <v>0</v>
      </c>
      <c r="E64" s="20" t="n">
        <f aca="false">E56*$B$61</f>
        <v>0</v>
      </c>
      <c r="F64" s="20" t="n">
        <f aca="false">F56*$B$61</f>
        <v>46932.4634674282</v>
      </c>
      <c r="G64" s="20" t="n">
        <f aca="false">G56*$B$61</f>
        <v>351428.525643575</v>
      </c>
      <c r="H64" s="20" t="n">
        <f aca="false">H56*$B$61</f>
        <v>79940.2678155741</v>
      </c>
      <c r="I64" s="20" t="n">
        <f aca="false">I56*$B$61</f>
        <v>448174.611019886</v>
      </c>
      <c r="J64" s="20" t="n">
        <f aca="false">J56*$B$61</f>
        <v>174642.043377223</v>
      </c>
      <c r="K64" s="20" t="n">
        <f aca="false">K56*$B$61</f>
        <v>43909.2021308582</v>
      </c>
      <c r="L64" s="21" t="n">
        <f aca="false">SUM(B64:K64)</f>
        <v>1145027.11345454</v>
      </c>
    </row>
    <row r="66" customFormat="false" ht="15" hidden="false" customHeight="false" outlineLevel="0" collapsed="false">
      <c r="A66" s="3" t="s">
        <v>54</v>
      </c>
    </row>
    <row r="67" customFormat="false" ht="15" hidden="false" customHeight="false" outlineLevel="0" collapsed="false">
      <c r="A67" s="10" t="s">
        <v>55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9" customFormat="false" ht="15" hidden="false" customHeight="false" outlineLevel="0" collapsed="false">
      <c r="A69" s="4" t="s">
        <v>56</v>
      </c>
      <c r="B69" s="8" t="n">
        <f aca="false">ABS(B13-B38)</f>
        <v>178074.287102524</v>
      </c>
      <c r="C69" s="8" t="n">
        <f aca="false">ABS(C13-C38)</f>
        <v>94195.5850574551</v>
      </c>
      <c r="D69" s="8" t="n">
        <f aca="false">ABS(D13-D38)</f>
        <v>108739.437345071</v>
      </c>
      <c r="E69" s="8" t="n">
        <f aca="false">ABS(E13-E38)</f>
        <v>17708.2751876917</v>
      </c>
      <c r="F69" s="8" t="n">
        <f aca="false">ABS(F13-F38)</f>
        <v>159893.767487138</v>
      </c>
      <c r="G69" s="8" t="n">
        <f aca="false">ABS(G13-G38)</f>
        <v>0</v>
      </c>
      <c r="H69" s="8" t="n">
        <f aca="false">ABS(H13-H38)</f>
        <v>0</v>
      </c>
      <c r="I69" s="8" t="n">
        <f aca="false">ABS(I13-I38)</f>
        <v>0</v>
      </c>
      <c r="J69" s="8" t="n">
        <f aca="false">ABS(J13-J38)</f>
        <v>0</v>
      </c>
      <c r="K69" s="8" t="n">
        <f aca="false">ABS(K13-K38)</f>
        <v>0</v>
      </c>
    </row>
    <row r="70" customFormat="false" ht="15" hidden="false" customHeight="false" outlineLevel="0" collapsed="false">
      <c r="A70" s="4" t="s">
        <v>57</v>
      </c>
      <c r="B70" s="8" t="n">
        <f aca="false">ABS(B43-B64)</f>
        <v>0</v>
      </c>
      <c r="C70" s="8" t="n">
        <f aca="false">ABS(C43-C64)</f>
        <v>0</v>
      </c>
      <c r="D70" s="8" t="n">
        <f aca="false">ABS(D43-D64)</f>
        <v>0</v>
      </c>
      <c r="E70" s="8" t="n">
        <f aca="false">ABS(E43-E64)</f>
        <v>0</v>
      </c>
      <c r="F70" s="8" t="n">
        <f aca="false">ABS(F43-F64)</f>
        <v>133067.536532572</v>
      </c>
      <c r="G70" s="8" t="n">
        <f aca="false">ABS(G43-G64)</f>
        <v>8571.47435642494</v>
      </c>
      <c r="H70" s="8" t="n">
        <f aca="false">ABS(H43-H64)</f>
        <v>460059.732184426</v>
      </c>
      <c r="I70" s="8" t="n">
        <f aca="false">ABS(I43-I64)</f>
        <v>1825.38898011425</v>
      </c>
      <c r="J70" s="8" t="n">
        <f aca="false">ABS(J43-J64)</f>
        <v>5357.9566227766</v>
      </c>
      <c r="K70" s="8" t="n">
        <f aca="false">ABS(K43-K64)</f>
        <v>46090.7978691418</v>
      </c>
    </row>
    <row r="72" customFormat="false" ht="15" hidden="false" customHeight="false" outlineLevel="0" collapsed="false">
      <c r="A72" s="25" t="s">
        <v>58</v>
      </c>
      <c r="B72" s="26"/>
      <c r="C72" s="26"/>
      <c r="D72" s="26"/>
      <c r="E72" s="26"/>
    </row>
    <row r="73" customFormat="false" ht="15" hidden="false" customHeight="false" outlineLevel="0" collapsed="false">
      <c r="A73" s="4" t="s">
        <v>59</v>
      </c>
      <c r="B73" s="8" t="n">
        <f aca="false">AVERAGE(B69:F69)</f>
        <v>111722.270435976</v>
      </c>
      <c r="C73" s="17" t="n">
        <f aca="false">B73/$B$5</f>
        <v>0.111722270435976</v>
      </c>
      <c r="D73" s="6" t="s">
        <v>60</v>
      </c>
    </row>
    <row r="74" customFormat="false" ht="15" hidden="false" customHeight="false" outlineLevel="0" collapsed="false">
      <c r="A74" s="4" t="s">
        <v>61</v>
      </c>
      <c r="B74" s="8" t="n">
        <f aca="false">AVERAGE(F70:K70)</f>
        <v>109162.147757576</v>
      </c>
      <c r="C74" s="17" t="n">
        <f aca="false">B74/$B$5</f>
        <v>0.109162147757576</v>
      </c>
      <c r="D74" s="6" t="s">
        <v>60</v>
      </c>
    </row>
    <row r="76" customFormat="false" ht="15" hidden="false" customHeight="false" outlineLevel="0" collapsed="false">
      <c r="A76" s="10" t="s">
        <v>62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</sheetData>
  <mergeCells count="13">
    <mergeCell ref="A1:L1"/>
    <mergeCell ref="A2:L2"/>
    <mergeCell ref="A12:L12"/>
    <mergeCell ref="A16:L16"/>
    <mergeCell ref="A19:L19"/>
    <mergeCell ref="A28:L28"/>
    <mergeCell ref="A32:L32"/>
    <mergeCell ref="A41:L41"/>
    <mergeCell ref="A46:L46"/>
    <mergeCell ref="A49:L49"/>
    <mergeCell ref="A59:L59"/>
    <mergeCell ref="A67:L67"/>
    <mergeCell ref="A76:L7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M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1" min="2" style="0" width="11"/>
    <col collapsed="false" customWidth="true" hidden="false" outlineLevel="0" max="12" min="12" style="0" width="3"/>
    <col collapsed="false" customWidth="true" hidden="false" outlineLevel="0" max="13" min="13" style="0" width="14"/>
  </cols>
  <sheetData>
    <row r="1" customFormat="false" ht="17.35" hidden="false" customHeight="false" outlineLevel="0" collapsed="false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15" hidden="false" customHeight="false" outlineLevel="0" collapsed="false">
      <c r="A4" s="27" t="s">
        <v>65</v>
      </c>
    </row>
    <row r="6" customFormat="false" ht="15" hidden="false" customHeight="false" outlineLevel="0" collapsed="false">
      <c r="A6" s="3" t="s">
        <v>66</v>
      </c>
    </row>
    <row r="7" customFormat="false" ht="15" hidden="false" customHeight="false" outlineLevel="0" collapsed="false">
      <c r="A7" s="10" t="s">
        <v>67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customFormat="false" ht="15" hidden="false" customHeight="false" outlineLevel="0" collapsed="false">
      <c r="A8" s="9" t="s">
        <v>68</v>
      </c>
      <c r="B8" s="9" t="s">
        <v>69</v>
      </c>
      <c r="C8" s="9" t="s">
        <v>70</v>
      </c>
      <c r="D8" s="9" t="s">
        <v>71</v>
      </c>
      <c r="E8" s="9" t="s">
        <v>72</v>
      </c>
      <c r="F8" s="9" t="s">
        <v>73</v>
      </c>
      <c r="G8" s="9" t="s">
        <v>74</v>
      </c>
      <c r="H8" s="9" t="s">
        <v>75</v>
      </c>
      <c r="I8" s="9" t="s">
        <v>76</v>
      </c>
      <c r="J8" s="9" t="s">
        <v>77</v>
      </c>
      <c r="K8" s="9" t="s">
        <v>78</v>
      </c>
      <c r="L8" s="9"/>
      <c r="M8" s="9" t="s">
        <v>79</v>
      </c>
    </row>
    <row r="9" customFormat="false" ht="15" hidden="false" customHeight="false" outlineLevel="0" collapsed="false">
      <c r="A9" s="28" t="n">
        <v>1</v>
      </c>
      <c r="B9" s="29" t="n">
        <v>200000</v>
      </c>
      <c r="C9" s="29" t="n">
        <v>200000</v>
      </c>
      <c r="D9" s="29" t="n">
        <v>200000</v>
      </c>
      <c r="E9" s="29" t="n">
        <v>200000</v>
      </c>
      <c r="F9" s="29" t="n">
        <v>200000</v>
      </c>
      <c r="G9" s="29" t="n">
        <v>200000</v>
      </c>
      <c r="H9" s="29" t="n">
        <v>200000</v>
      </c>
      <c r="I9" s="29" t="n">
        <v>200000</v>
      </c>
      <c r="J9" s="29" t="n">
        <v>200000</v>
      </c>
      <c r="K9" s="29" t="n">
        <v>200000</v>
      </c>
      <c r="M9" s="8" t="n">
        <f aca="false">SUM(B9:K9)</f>
        <v>2000000</v>
      </c>
    </row>
    <row r="10" customFormat="false" ht="15" hidden="false" customHeight="false" outlineLevel="0" collapsed="false">
      <c r="A10" s="28" t="n">
        <v>2</v>
      </c>
      <c r="B10" s="29" t="n">
        <v>200000</v>
      </c>
      <c r="C10" s="29" t="n">
        <v>200000</v>
      </c>
      <c r="D10" s="29" t="n">
        <v>200000</v>
      </c>
      <c r="E10" s="29" t="n">
        <v>200000</v>
      </c>
      <c r="F10" s="29" t="n">
        <v>200000</v>
      </c>
      <c r="G10" s="29" t="n">
        <v>200000</v>
      </c>
      <c r="H10" s="29" t="n">
        <v>200000</v>
      </c>
      <c r="I10" s="29" t="n">
        <v>200000</v>
      </c>
      <c r="J10" s="29" t="n">
        <v>200000</v>
      </c>
      <c r="K10" s="29" t="n">
        <v>200000</v>
      </c>
      <c r="M10" s="8" t="n">
        <f aca="false">SUM(B10:K10)</f>
        <v>2000000</v>
      </c>
    </row>
    <row r="11" customFormat="false" ht="15" hidden="false" customHeight="false" outlineLevel="0" collapsed="false">
      <c r="A11" s="28" t="n">
        <v>3</v>
      </c>
      <c r="B11" s="29" t="n">
        <v>200000</v>
      </c>
      <c r="C11" s="29" t="n">
        <v>200000</v>
      </c>
      <c r="D11" s="29" t="n">
        <v>200000</v>
      </c>
      <c r="E11" s="29" t="n">
        <v>200000</v>
      </c>
      <c r="F11" s="29" t="n">
        <v>200000</v>
      </c>
      <c r="G11" s="29" t="n">
        <v>200000</v>
      </c>
      <c r="H11" s="29" t="n">
        <v>200000</v>
      </c>
      <c r="I11" s="29" t="n">
        <v>200000</v>
      </c>
      <c r="J11" s="29" t="n">
        <v>200000</v>
      </c>
      <c r="K11" s="29" t="n">
        <v>200000</v>
      </c>
      <c r="M11" s="8" t="n">
        <f aca="false">SUM(B11:K11)</f>
        <v>2000000</v>
      </c>
    </row>
    <row r="12" customFormat="false" ht="15" hidden="false" customHeight="false" outlineLevel="0" collapsed="false">
      <c r="A12" s="28" t="n">
        <v>4</v>
      </c>
      <c r="B12" s="29" t="n">
        <v>200000</v>
      </c>
      <c r="C12" s="29" t="n">
        <v>200000</v>
      </c>
      <c r="D12" s="29" t="n">
        <v>200000</v>
      </c>
      <c r="E12" s="29" t="n">
        <v>200000</v>
      </c>
      <c r="F12" s="29" t="n">
        <v>200000</v>
      </c>
      <c r="G12" s="29" t="n">
        <v>200000</v>
      </c>
      <c r="H12" s="29" t="n">
        <v>200000</v>
      </c>
      <c r="I12" s="29" t="n">
        <v>200000</v>
      </c>
      <c r="J12" s="29" t="n">
        <v>200000</v>
      </c>
      <c r="K12" s="29" t="n">
        <v>200000</v>
      </c>
      <c r="M12" s="8" t="n">
        <f aca="false">SUM(B12:K12)</f>
        <v>2000000</v>
      </c>
    </row>
    <row r="13" customFormat="false" ht="15" hidden="false" customHeight="false" outlineLevel="0" collapsed="false">
      <c r="A13" s="28" t="n">
        <v>5</v>
      </c>
      <c r="B13" s="29" t="n">
        <v>200000</v>
      </c>
      <c r="C13" s="29" t="n">
        <v>200000</v>
      </c>
      <c r="D13" s="29" t="n">
        <v>200000</v>
      </c>
      <c r="E13" s="29" t="n">
        <v>200000</v>
      </c>
      <c r="F13" s="29" t="n">
        <v>200000</v>
      </c>
      <c r="G13" s="29" t="n">
        <v>200000</v>
      </c>
      <c r="H13" s="29" t="n">
        <v>200000</v>
      </c>
      <c r="I13" s="29" t="n">
        <v>200000</v>
      </c>
      <c r="J13" s="29" t="n">
        <v>200000</v>
      </c>
      <c r="K13" s="29" t="n">
        <v>200000</v>
      </c>
      <c r="M13" s="8" t="n">
        <f aca="false">SUM(B13:K13)</f>
        <v>2000000</v>
      </c>
    </row>
    <row r="15" customFormat="false" ht="15" hidden="false" customHeight="false" outlineLevel="0" collapsed="false">
      <c r="A15" s="13" t="s">
        <v>80</v>
      </c>
    </row>
    <row r="16" customFormat="false" ht="15" hidden="false" customHeight="false" outlineLevel="0" collapsed="false">
      <c r="A16" s="10" t="s">
        <v>81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8" customFormat="false" ht="15" hidden="false" customHeight="false" outlineLevel="0" collapsed="false">
      <c r="A18" s="30" t="s">
        <v>82</v>
      </c>
    </row>
    <row r="19" customFormat="false" ht="15" hidden="false" customHeight="false" outlineLevel="0" collapsed="false">
      <c r="A19" s="9" t="s">
        <v>68</v>
      </c>
      <c r="B19" s="9" t="s">
        <v>69</v>
      </c>
      <c r="C19" s="9" t="s">
        <v>70</v>
      </c>
      <c r="D19" s="9" t="s">
        <v>71</v>
      </c>
      <c r="E19" s="9" t="s">
        <v>72</v>
      </c>
      <c r="F19" s="9" t="s">
        <v>73</v>
      </c>
      <c r="G19" s="9" t="s">
        <v>74</v>
      </c>
      <c r="H19" s="9" t="s">
        <v>75</v>
      </c>
      <c r="I19" s="9" t="s">
        <v>76</v>
      </c>
      <c r="J19" s="9" t="s">
        <v>77</v>
      </c>
      <c r="K19" s="9" t="s">
        <v>78</v>
      </c>
    </row>
    <row r="20" customFormat="false" ht="15" hidden="false" customHeight="false" outlineLevel="0" collapsed="false">
      <c r="A20" s="31" t="n">
        <v>1</v>
      </c>
      <c r="B20" s="16" t="n">
        <f aca="true">RAND()</f>
        <v>0.392177057466737</v>
      </c>
      <c r="C20" s="16" t="n">
        <f aca="true">RAND()</f>
        <v>0.613808548070341</v>
      </c>
      <c r="D20" s="16" t="n">
        <f aca="true">RAND()</f>
        <v>0.859795832280337</v>
      </c>
      <c r="E20" s="16" t="n">
        <f aca="true">RAND()</f>
        <v>0.928046133018302</v>
      </c>
      <c r="F20" s="16" t="n">
        <f aca="true">RAND()</f>
        <v>0.937046226185956</v>
      </c>
      <c r="G20" s="16" t="n">
        <f aca="true">RAND()</f>
        <v>0.734933160577194</v>
      </c>
      <c r="H20" s="16" t="n">
        <f aca="true">RAND()</f>
        <v>0.805313723542891</v>
      </c>
      <c r="I20" s="16" t="n">
        <f aca="true">RAND()</f>
        <v>0.284544802546344</v>
      </c>
      <c r="J20" s="16" t="n">
        <f aca="true">RAND()</f>
        <v>0.381609417928535</v>
      </c>
      <c r="K20" s="16" t="n">
        <f aca="true">RAND()</f>
        <v>0.12247030145585</v>
      </c>
    </row>
    <row r="21" customFormat="false" ht="15" hidden="false" customHeight="false" outlineLevel="0" collapsed="false">
      <c r="A21" s="31" t="n">
        <v>2</v>
      </c>
      <c r="B21" s="16" t="n">
        <f aca="true">RAND()</f>
        <v>0.3453923349496</v>
      </c>
      <c r="C21" s="16" t="n">
        <f aca="true">RAND()</f>
        <v>0.947421435198198</v>
      </c>
      <c r="D21" s="16" t="n">
        <f aca="true">RAND()</f>
        <v>0.116825155327679</v>
      </c>
      <c r="E21" s="16" t="n">
        <f aca="true">RAND()</f>
        <v>0.418387769544249</v>
      </c>
      <c r="F21" s="16" t="n">
        <f aca="true">RAND()</f>
        <v>0.954006941560373</v>
      </c>
      <c r="G21" s="16" t="n">
        <f aca="true">RAND()</f>
        <v>0.504492342626581</v>
      </c>
      <c r="H21" s="16" t="n">
        <f aca="true">RAND()</f>
        <v>0.168042249141106</v>
      </c>
      <c r="I21" s="16" t="n">
        <f aca="true">RAND()</f>
        <v>0.168961569029322</v>
      </c>
      <c r="J21" s="16" t="n">
        <f aca="true">RAND()</f>
        <v>0.702586007960269</v>
      </c>
      <c r="K21" s="16" t="n">
        <f aca="true">RAND()</f>
        <v>0.195086571261919</v>
      </c>
    </row>
    <row r="22" customFormat="false" ht="15" hidden="false" customHeight="false" outlineLevel="0" collapsed="false">
      <c r="A22" s="31" t="n">
        <v>3</v>
      </c>
      <c r="B22" s="16" t="n">
        <f aca="true">RAND()</f>
        <v>0.536087516861253</v>
      </c>
      <c r="C22" s="16" t="n">
        <f aca="true">RAND()</f>
        <v>0.891951319774831</v>
      </c>
      <c r="D22" s="16" t="n">
        <f aca="true">RAND()</f>
        <v>0.447641753314579</v>
      </c>
      <c r="E22" s="16" t="n">
        <f aca="true">RAND()</f>
        <v>0.883011241965862</v>
      </c>
      <c r="F22" s="16" t="n">
        <f aca="true">RAND()</f>
        <v>0.0962084862746133</v>
      </c>
      <c r="G22" s="16" t="n">
        <f aca="true">RAND()</f>
        <v>0.898030449195579</v>
      </c>
      <c r="H22" s="16" t="n">
        <f aca="true">RAND()</f>
        <v>0.455611190531985</v>
      </c>
      <c r="I22" s="16" t="n">
        <f aca="true">RAND()</f>
        <v>0.0296692784152288</v>
      </c>
      <c r="J22" s="16" t="n">
        <f aca="true">RAND()</f>
        <v>0.641129079682878</v>
      </c>
      <c r="K22" s="16" t="n">
        <f aca="true">RAND()</f>
        <v>0.157076229992757</v>
      </c>
    </row>
    <row r="23" customFormat="false" ht="15" hidden="false" customHeight="false" outlineLevel="0" collapsed="false">
      <c r="A23" s="31" t="n">
        <v>4</v>
      </c>
      <c r="B23" s="16" t="n">
        <f aca="true">RAND()</f>
        <v>0.95441886873314</v>
      </c>
      <c r="C23" s="16" t="n">
        <f aca="true">RAND()</f>
        <v>0.365671551791411</v>
      </c>
      <c r="D23" s="16" t="n">
        <f aca="true">RAND()</f>
        <v>0.41812916780861</v>
      </c>
      <c r="E23" s="16" t="n">
        <f aca="true">RAND()</f>
        <v>0.716686814756238</v>
      </c>
      <c r="F23" s="16" t="n">
        <f aca="true">RAND()</f>
        <v>0.17994570086148</v>
      </c>
      <c r="G23" s="16" t="n">
        <f aca="true">RAND()</f>
        <v>0.901362094519618</v>
      </c>
      <c r="H23" s="16" t="n">
        <f aca="true">RAND()</f>
        <v>0.929912323223402</v>
      </c>
      <c r="I23" s="16" t="n">
        <f aca="true">RAND()</f>
        <v>0.0119105334161811</v>
      </c>
      <c r="J23" s="16" t="n">
        <f aca="true">RAND()</f>
        <v>0.472288787368483</v>
      </c>
      <c r="K23" s="16" t="n">
        <f aca="true">RAND()</f>
        <v>0.513239228345563</v>
      </c>
    </row>
    <row r="24" customFormat="false" ht="15" hidden="false" customHeight="false" outlineLevel="0" collapsed="false">
      <c r="A24" s="31" t="n">
        <v>5</v>
      </c>
      <c r="B24" s="16" t="n">
        <f aca="true">RAND()</f>
        <v>0.109152644445277</v>
      </c>
      <c r="C24" s="16" t="n">
        <f aca="true">RAND()</f>
        <v>0.438236883701516</v>
      </c>
      <c r="D24" s="16" t="n">
        <f aca="true">RAND()</f>
        <v>0.669508851390119</v>
      </c>
      <c r="E24" s="16" t="n">
        <f aca="true">RAND()</f>
        <v>0.546053456036289</v>
      </c>
      <c r="F24" s="16" t="n">
        <f aca="true">RAND()</f>
        <v>0.992299497461798</v>
      </c>
      <c r="G24" s="16" t="n">
        <f aca="true">RAND()</f>
        <v>0.0588562574068079</v>
      </c>
      <c r="H24" s="16" t="n">
        <f aca="true">RAND()</f>
        <v>0.460556379187037</v>
      </c>
      <c r="I24" s="16" t="n">
        <f aca="true">RAND()</f>
        <v>0.0262285345921597</v>
      </c>
      <c r="J24" s="16" t="n">
        <f aca="true">RAND()</f>
        <v>0.479000775084695</v>
      </c>
      <c r="K24" s="16" t="n">
        <f aca="true">RAND()</f>
        <v>0.260075770384266</v>
      </c>
    </row>
    <row r="25" customFormat="false" ht="15" hidden="false" customHeight="false" outlineLevel="0" collapsed="false">
      <c r="A25" s="4" t="s">
        <v>83</v>
      </c>
      <c r="B25" s="16" t="n">
        <f aca="false">SUM(B20:B24)</f>
        <v>2.33722842245601</v>
      </c>
      <c r="C25" s="16" t="n">
        <f aca="false">SUM(C20:C24)</f>
        <v>3.2570897385363</v>
      </c>
      <c r="D25" s="16" t="n">
        <f aca="false">SUM(D20:D24)</f>
        <v>2.51190076012132</v>
      </c>
      <c r="E25" s="16" t="n">
        <f aca="false">SUM(E20:E24)</f>
        <v>3.49218541532094</v>
      </c>
      <c r="F25" s="16" t="n">
        <f aca="false">SUM(F20:F24)</f>
        <v>3.15950685234422</v>
      </c>
      <c r="G25" s="16" t="n">
        <f aca="false">SUM(G20:G24)</f>
        <v>3.09767430432578</v>
      </c>
      <c r="H25" s="16" t="n">
        <f aca="false">SUM(H20:H24)</f>
        <v>2.81943586562642</v>
      </c>
      <c r="I25" s="16" t="n">
        <f aca="false">SUM(I20:I24)</f>
        <v>0.521314717999236</v>
      </c>
      <c r="J25" s="16" t="n">
        <f aca="false">SUM(J20:J24)</f>
        <v>2.67661406802486</v>
      </c>
      <c r="K25" s="16" t="n">
        <f aca="false">SUM(K20:K24)</f>
        <v>1.24794810144035</v>
      </c>
    </row>
    <row r="26" customFormat="false" ht="15" hidden="false" customHeight="false" outlineLevel="0" collapsed="false">
      <c r="A26" s="4" t="s">
        <v>84</v>
      </c>
      <c r="B26" s="17" t="n">
        <f aca="true">0.85+RAND()*0.15</f>
        <v>0.956720609369959</v>
      </c>
      <c r="C26" s="17" t="n">
        <f aca="true">0.85+RAND()*0.15</f>
        <v>0.850181316317782</v>
      </c>
      <c r="D26" s="17" t="n">
        <f aca="true">0.85+RAND()*0.15</f>
        <v>0.866208455056849</v>
      </c>
      <c r="E26" s="17" t="n">
        <f aca="true">0.85+RAND()*0.15</f>
        <v>0.939319708849022</v>
      </c>
      <c r="F26" s="17" t="n">
        <f aca="true">0.85+RAND()*0.15</f>
        <v>0.984114108288778</v>
      </c>
      <c r="G26" s="17" t="n">
        <f aca="true">0.85+RAND()*0.15</f>
        <v>0.876329370496815</v>
      </c>
      <c r="H26" s="17" t="n">
        <f aca="true">0.85+RAND()*0.15</f>
        <v>0.946025141410858</v>
      </c>
      <c r="I26" s="17" t="n">
        <f aca="true">0.85+RAND()*0.15</f>
        <v>0.903096479350717</v>
      </c>
      <c r="J26" s="17" t="n">
        <f aca="true">0.85+RAND()*0.15</f>
        <v>0.921763306011086</v>
      </c>
      <c r="K26" s="17" t="n">
        <f aca="true">0.85+RAND()*0.15</f>
        <v>0.983087114509935</v>
      </c>
    </row>
    <row r="27" customFormat="false" ht="15" hidden="false" customHeight="false" outlineLevel="0" collapsed="false">
      <c r="A27" s="4" t="s">
        <v>85</v>
      </c>
      <c r="B27" s="32" t="n">
        <f aca="false">1000000*B26</f>
        <v>956720.609369959</v>
      </c>
      <c r="C27" s="32" t="n">
        <f aca="false">1000000*C26</f>
        <v>850181.316317782</v>
      </c>
      <c r="D27" s="32" t="n">
        <f aca="false">1000000*D26</f>
        <v>866208.455056849</v>
      </c>
      <c r="E27" s="32" t="n">
        <f aca="false">1000000*E26</f>
        <v>939319.708849022</v>
      </c>
      <c r="F27" s="32" t="n">
        <f aca="false">1000000*F26</f>
        <v>984114.108288778</v>
      </c>
      <c r="G27" s="32" t="n">
        <f aca="false">1000000*G26</f>
        <v>876329.370496815</v>
      </c>
      <c r="H27" s="32" t="n">
        <f aca="false">1000000*H26</f>
        <v>946025.141410858</v>
      </c>
      <c r="I27" s="32" t="n">
        <f aca="false">1000000*I26</f>
        <v>903096.479350717</v>
      </c>
      <c r="J27" s="32" t="n">
        <f aca="false">1000000*J26</f>
        <v>921763.306011086</v>
      </c>
      <c r="K27" s="32" t="n">
        <f aca="false">1000000*K26</f>
        <v>983087.114509935</v>
      </c>
    </row>
    <row r="28" customFormat="false" ht="15" hidden="false" customHeight="false" outlineLevel="0" collapsed="false">
      <c r="A28" s="33" t="s">
        <v>38</v>
      </c>
    </row>
    <row r="29" customFormat="false" ht="15" hidden="false" customHeight="false" outlineLevel="0" collapsed="false">
      <c r="A29" s="9" t="s">
        <v>68</v>
      </c>
      <c r="B29" s="9" t="s">
        <v>69</v>
      </c>
      <c r="C29" s="9" t="s">
        <v>70</v>
      </c>
      <c r="D29" s="9" t="s">
        <v>71</v>
      </c>
      <c r="E29" s="9" t="s">
        <v>72</v>
      </c>
      <c r="F29" s="9" t="s">
        <v>73</v>
      </c>
      <c r="G29" s="9" t="s">
        <v>74</v>
      </c>
      <c r="H29" s="9" t="s">
        <v>75</v>
      </c>
      <c r="I29" s="9" t="s">
        <v>76</v>
      </c>
      <c r="J29" s="9" t="s">
        <v>77</v>
      </c>
      <c r="K29" s="9" t="s">
        <v>78</v>
      </c>
      <c r="L29" s="9"/>
      <c r="M29" s="9" t="s">
        <v>79</v>
      </c>
    </row>
    <row r="30" customFormat="false" ht="15" hidden="false" customHeight="false" outlineLevel="0" collapsed="false">
      <c r="A30" s="28" t="n">
        <v>1</v>
      </c>
      <c r="B30" s="32" t="n">
        <f aca="false">B20/B$25*B$27</f>
        <v>160533.677322913</v>
      </c>
      <c r="C30" s="32" t="n">
        <f aca="false">C20/C$25*C$27</f>
        <v>160219.275874193</v>
      </c>
      <c r="D30" s="32" t="n">
        <f aca="false">D20/D$25*D$27</f>
        <v>296493.568284081</v>
      </c>
      <c r="E30" s="32" t="n">
        <f aca="false">E20/E$25*E$27</f>
        <v>249623.636717782</v>
      </c>
      <c r="F30" s="32" t="n">
        <f aca="false">F20/F$25*F$27</f>
        <v>291868.463783882</v>
      </c>
      <c r="G30" s="32" t="n">
        <f aca="false">G20/G$25*G$27</f>
        <v>207911.952869437</v>
      </c>
      <c r="H30" s="32" t="n">
        <f aca="false">H20/H$25*H$27</f>
        <v>270212.576382014</v>
      </c>
      <c r="I30" s="32" t="n">
        <f aca="false">I20/I$25*I$27</f>
        <v>492929.511722562</v>
      </c>
      <c r="J30" s="32" t="n">
        <f aca="false">J20/J$25*J$27</f>
        <v>131417.361537796</v>
      </c>
      <c r="K30" s="32" t="n">
        <f aca="false">K20/K$25*K$27</f>
        <v>96477.5499337121</v>
      </c>
      <c r="M30" s="8" t="n">
        <f aca="false">SUM(B30:K30)</f>
        <v>2357687.57442837</v>
      </c>
    </row>
    <row r="31" customFormat="false" ht="15" hidden="false" customHeight="false" outlineLevel="0" collapsed="false">
      <c r="A31" s="28" t="n">
        <v>2</v>
      </c>
      <c r="B31" s="32" t="n">
        <f aca="false">B21/B$25*B$27</f>
        <v>141382.82847744</v>
      </c>
      <c r="C31" s="32" t="n">
        <f aca="false">C21/C$25*C$27</f>
        <v>247300.525175724</v>
      </c>
      <c r="D31" s="32" t="n">
        <f aca="false">D21/D$25*D$27</f>
        <v>40286.2003605897</v>
      </c>
      <c r="E31" s="32" t="n">
        <f aca="false">E21/E$25*E$27</f>
        <v>112536.94496006</v>
      </c>
      <c r="F31" s="32" t="n">
        <f aca="false">F21/F$25*F$27</f>
        <v>297151.338633244</v>
      </c>
      <c r="G31" s="32" t="n">
        <f aca="false">G21/G$25*G$27</f>
        <v>142720.445599151</v>
      </c>
      <c r="H31" s="32" t="n">
        <f aca="false">H21/H$25*H$27</f>
        <v>56384.3974764053</v>
      </c>
      <c r="I31" s="32" t="n">
        <f aca="false">I21/I$25*I$27</f>
        <v>292699.57833068</v>
      </c>
      <c r="J31" s="32" t="n">
        <f aca="false">J21/J$25*J$27</f>
        <v>241954.19473846</v>
      </c>
      <c r="K31" s="32" t="n">
        <f aca="false">K21/K$25*K$27</f>
        <v>153681.947350343</v>
      </c>
      <c r="M31" s="8" t="n">
        <f aca="false">SUM(B31:K31)</f>
        <v>1726098.4011021</v>
      </c>
    </row>
    <row r="32" customFormat="false" ht="15" hidden="false" customHeight="false" outlineLevel="0" collapsed="false">
      <c r="A32" s="28" t="n">
        <v>3</v>
      </c>
      <c r="B32" s="32" t="n">
        <f aca="false">B22/B$25*B$27</f>
        <v>219441.955642562</v>
      </c>
      <c r="C32" s="32" t="n">
        <f aca="false">C22/C$25*C$27</f>
        <v>232821.447369249</v>
      </c>
      <c r="D32" s="32" t="n">
        <f aca="false">D22/D$25*D$27</f>
        <v>154365.601425604</v>
      </c>
      <c r="E32" s="32" t="n">
        <f aca="false">E22/E$25*E$27</f>
        <v>237510.259070124</v>
      </c>
      <c r="F32" s="32" t="n">
        <f aca="false">F22/F$25*F$27</f>
        <v>29966.7426293776</v>
      </c>
      <c r="G32" s="32" t="n">
        <f aca="false">G22/G$25*G$27</f>
        <v>254052.034176595</v>
      </c>
      <c r="H32" s="32" t="n">
        <f aca="false">H22/H$25*H$27</f>
        <v>152874.426478797</v>
      </c>
      <c r="I32" s="32" t="n">
        <f aca="false">I22/I$25*I$27</f>
        <v>51397.3996063327</v>
      </c>
      <c r="J32" s="32" t="n">
        <f aca="false">J22/J$25*J$27</f>
        <v>220789.865497653</v>
      </c>
      <c r="K32" s="32" t="n">
        <f aca="false">K22/K$25*K$27</f>
        <v>123738.813756317</v>
      </c>
      <c r="M32" s="8" t="n">
        <f aca="false">SUM(B32:K32)</f>
        <v>1676958.54565261</v>
      </c>
    </row>
    <row r="33" customFormat="false" ht="15" hidden="false" customHeight="false" outlineLevel="0" collapsed="false">
      <c r="A33" s="28" t="n">
        <v>4</v>
      </c>
      <c r="B33" s="32" t="n">
        <f aca="false">B23/B$25*B$27</f>
        <v>390681.626543391</v>
      </c>
      <c r="C33" s="32" t="n">
        <f aca="false">C23/C$25*C$27</f>
        <v>95449.3570022719</v>
      </c>
      <c r="D33" s="32" t="n">
        <f aca="false">D23/D$25*D$27</f>
        <v>144188.427429836</v>
      </c>
      <c r="E33" s="32" t="n">
        <f aca="false">E23/E$25*E$27</f>
        <v>192772.711099274</v>
      </c>
      <c r="F33" s="32" t="n">
        <f aca="false">F23/F$25*F$27</f>
        <v>56048.9694182191</v>
      </c>
      <c r="G33" s="32" t="n">
        <f aca="false">G23/G$25*G$27</f>
        <v>254994.553745375</v>
      </c>
      <c r="H33" s="32" t="n">
        <f aca="false">H23/H$25*H$27</f>
        <v>312020.020672349</v>
      </c>
      <c r="I33" s="32" t="n">
        <f aca="false">I23/I$25*I$27</f>
        <v>20633.1423686335</v>
      </c>
      <c r="J33" s="32" t="n">
        <f aca="false">J23/J$25*J$27</f>
        <v>162645.216296717</v>
      </c>
      <c r="K33" s="32" t="n">
        <f aca="false">K23/K$25*K$27</f>
        <v>404310.781406049</v>
      </c>
      <c r="M33" s="8" t="n">
        <f aca="false">SUM(B33:K33)</f>
        <v>2033744.80598212</v>
      </c>
    </row>
    <row r="34" customFormat="false" ht="15" hidden="false" customHeight="false" outlineLevel="0" collapsed="false">
      <c r="A34" s="28" t="n">
        <v>5</v>
      </c>
      <c r="B34" s="32" t="n">
        <f aca="false">B24/B$25*B$27</f>
        <v>44680.5213836533</v>
      </c>
      <c r="C34" s="32" t="n">
        <f aca="false">C24/C$25*C$27</f>
        <v>114390.710896345</v>
      </c>
      <c r="D34" s="32" t="n">
        <f aca="false">D24/D$25*D$27</f>
        <v>230874.657556738</v>
      </c>
      <c r="E34" s="32" t="n">
        <f aca="false">E24/E$25*E$27</f>
        <v>146876.157001781</v>
      </c>
      <c r="F34" s="32" t="n">
        <f aca="false">F24/F$25*F$27</f>
        <v>309078.593824056</v>
      </c>
      <c r="G34" s="32" t="n">
        <f aca="false">G24/G$25*G$27</f>
        <v>16650.3841062569</v>
      </c>
      <c r="H34" s="32" t="n">
        <f aca="false">H24/H$25*H$27</f>
        <v>154533.720401292</v>
      </c>
      <c r="I34" s="32" t="n">
        <f aca="false">I24/I$25*I$27</f>
        <v>45436.8473225087</v>
      </c>
      <c r="J34" s="32" t="n">
        <f aca="false">J24/J$25*J$27</f>
        <v>164956.66794046</v>
      </c>
      <c r="K34" s="32" t="n">
        <f aca="false">K24/K$25*K$27</f>
        <v>204878.022063513</v>
      </c>
      <c r="M34" s="8" t="n">
        <f aca="false">SUM(B34:K34)</f>
        <v>1432356.2824966</v>
      </c>
    </row>
    <row r="36" customFormat="false" ht="15" hidden="false" customHeight="false" outlineLevel="0" collapsed="false">
      <c r="A36" s="3" t="s">
        <v>86</v>
      </c>
    </row>
    <row r="37" customFormat="false" ht="15" hidden="false" customHeight="false" outlineLevel="0" collapsed="false">
      <c r="A37" s="10" t="s">
        <v>87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customFormat="false" ht="15" hidden="false" customHeight="false" outlineLevel="0" collapsed="false">
      <c r="A38" s="9" t="s">
        <v>68</v>
      </c>
      <c r="B38" s="9" t="s">
        <v>69</v>
      </c>
      <c r="C38" s="9" t="s">
        <v>70</v>
      </c>
      <c r="D38" s="9" t="s">
        <v>71</v>
      </c>
      <c r="E38" s="9" t="s">
        <v>72</v>
      </c>
      <c r="F38" s="9" t="s">
        <v>73</v>
      </c>
      <c r="G38" s="9" t="s">
        <v>74</v>
      </c>
      <c r="H38" s="9" t="s">
        <v>75</v>
      </c>
      <c r="I38" s="9" t="s">
        <v>76</v>
      </c>
      <c r="J38" s="9" t="s">
        <v>77</v>
      </c>
      <c r="K38" s="9" t="s">
        <v>78</v>
      </c>
      <c r="L38" s="9"/>
      <c r="M38" s="9" t="s">
        <v>79</v>
      </c>
    </row>
    <row r="39" customFormat="false" ht="15" hidden="false" customHeight="false" outlineLevel="0" collapsed="false">
      <c r="A39" s="28" t="n">
        <v>1</v>
      </c>
      <c r="B39" s="17" t="n">
        <f aca="false">(B9-B30)/1000000</f>
        <v>0.0394663226770868</v>
      </c>
      <c r="C39" s="17" t="n">
        <f aca="false">(C9-C30)/1000000</f>
        <v>0.0397807241258074</v>
      </c>
      <c r="D39" s="17" t="n">
        <f aca="false">(D9-D30)/1000000</f>
        <v>-0.0964935682840815</v>
      </c>
      <c r="E39" s="17" t="n">
        <f aca="false">(E9-E30)/1000000</f>
        <v>-0.0496236367177821</v>
      </c>
      <c r="F39" s="17" t="n">
        <f aca="false">(F9-F30)/1000000</f>
        <v>-0.0918684637838821</v>
      </c>
      <c r="G39" s="17" t="n">
        <f aca="false">(G9-G30)/1000000</f>
        <v>-0.00791195286943694</v>
      </c>
      <c r="H39" s="17" t="n">
        <f aca="false">(H9-H30)/1000000</f>
        <v>-0.0702125763820136</v>
      </c>
      <c r="I39" s="17" t="n">
        <f aca="false">(I9-I30)/1000000</f>
        <v>-0.292929511722562</v>
      </c>
      <c r="J39" s="17" t="n">
        <f aca="false">(J9-J30)/1000000</f>
        <v>0.0685826384622044</v>
      </c>
      <c r="K39" s="17" t="n">
        <f aca="false">(K9-K30)/1000000</f>
        <v>0.103522450066288</v>
      </c>
      <c r="M39" s="34" t="n">
        <f aca="false">(M9-M30)/(10*1000000)</f>
        <v>-0.0357687574428372</v>
      </c>
    </row>
    <row r="40" customFormat="false" ht="15" hidden="false" customHeight="false" outlineLevel="0" collapsed="false">
      <c r="A40" s="28" t="n">
        <v>2</v>
      </c>
      <c r="B40" s="17" t="n">
        <f aca="false">(B10-B31)/1000000</f>
        <v>0.0586171715225603</v>
      </c>
      <c r="C40" s="17" t="n">
        <f aca="false">(C10-C31)/1000000</f>
        <v>-0.0473005251757235</v>
      </c>
      <c r="D40" s="17" t="n">
        <f aca="false">(D10-D31)/1000000</f>
        <v>0.15971379963941</v>
      </c>
      <c r="E40" s="17" t="n">
        <f aca="false">(E10-E31)/1000000</f>
        <v>0.0874630550399404</v>
      </c>
      <c r="F40" s="17" t="n">
        <f aca="false">(F10-F31)/1000000</f>
        <v>-0.0971513386332436</v>
      </c>
      <c r="G40" s="17" t="n">
        <f aca="false">(G10-G31)/1000000</f>
        <v>0.057279554400849</v>
      </c>
      <c r="H40" s="17" t="n">
        <f aca="false">(H10-H31)/1000000</f>
        <v>0.143615602523595</v>
      </c>
      <c r="I40" s="17" t="n">
        <f aca="false">(I10-I31)/1000000</f>
        <v>-0.0926995783306801</v>
      </c>
      <c r="J40" s="17" t="n">
        <f aca="false">(J10-J31)/1000000</f>
        <v>-0.0419541947384601</v>
      </c>
      <c r="K40" s="17" t="n">
        <f aca="false">(K10-K31)/1000000</f>
        <v>0.0463180526496572</v>
      </c>
      <c r="M40" s="34" t="n">
        <f aca="false">(M10-M31)/(10*1000000)</f>
        <v>0.0273901598897905</v>
      </c>
    </row>
    <row r="41" customFormat="false" ht="15" hidden="false" customHeight="false" outlineLevel="0" collapsed="false">
      <c r="A41" s="28" t="n">
        <v>3</v>
      </c>
      <c r="B41" s="17" t="n">
        <f aca="false">(B11-B32)/1000000</f>
        <v>-0.0194419556425619</v>
      </c>
      <c r="C41" s="17" t="n">
        <f aca="false">(C11-C32)/1000000</f>
        <v>-0.0328214473692488</v>
      </c>
      <c r="D41" s="17" t="n">
        <f aca="false">(D11-D32)/1000000</f>
        <v>0.0456343985743957</v>
      </c>
      <c r="E41" s="17" t="n">
        <f aca="false">(E11-E32)/1000000</f>
        <v>-0.0375102590701243</v>
      </c>
      <c r="F41" s="17" t="n">
        <f aca="false">(F11-F32)/1000000</f>
        <v>0.170033257370622</v>
      </c>
      <c r="G41" s="17" t="n">
        <f aca="false">(G11-G32)/1000000</f>
        <v>-0.0540520341765954</v>
      </c>
      <c r="H41" s="17" t="n">
        <f aca="false">(H11-H32)/1000000</f>
        <v>0.0471255735212027</v>
      </c>
      <c r="I41" s="17" t="n">
        <f aca="false">(I11-I32)/1000000</f>
        <v>0.148602600393667</v>
      </c>
      <c r="J41" s="17" t="n">
        <f aca="false">(J11-J32)/1000000</f>
        <v>-0.0207898654976529</v>
      </c>
      <c r="K41" s="17" t="n">
        <f aca="false">(K11-K32)/1000000</f>
        <v>0.0762611862436825</v>
      </c>
      <c r="M41" s="34" t="n">
        <f aca="false">(M11-M32)/(10*1000000)</f>
        <v>0.0323041454347387</v>
      </c>
    </row>
    <row r="42" customFormat="false" ht="15" hidden="false" customHeight="false" outlineLevel="0" collapsed="false">
      <c r="A42" s="28" t="n">
        <v>4</v>
      </c>
      <c r="B42" s="17" t="n">
        <f aca="false">(B12-B33)/1000000</f>
        <v>-0.190681626543391</v>
      </c>
      <c r="C42" s="17" t="n">
        <f aca="false">(C12-C33)/1000000</f>
        <v>0.104550642997728</v>
      </c>
      <c r="D42" s="17" t="n">
        <f aca="false">(D12-D33)/1000000</f>
        <v>0.0558115725701645</v>
      </c>
      <c r="E42" s="17" t="n">
        <f aca="false">(E12-E33)/1000000</f>
        <v>0.00722728890072575</v>
      </c>
      <c r="F42" s="17" t="n">
        <f aca="false">(F12-F33)/1000000</f>
        <v>0.143951030581781</v>
      </c>
      <c r="G42" s="17" t="n">
        <f aca="false">(G12-G33)/1000000</f>
        <v>-0.0549945537453752</v>
      </c>
      <c r="H42" s="17" t="n">
        <f aca="false">(H12-H33)/1000000</f>
        <v>-0.112020020672349</v>
      </c>
      <c r="I42" s="17" t="n">
        <f aca="false">(I12-I33)/1000000</f>
        <v>0.179366857631367</v>
      </c>
      <c r="J42" s="17" t="n">
        <f aca="false">(J12-J33)/1000000</f>
        <v>0.0373547837032826</v>
      </c>
      <c r="K42" s="17" t="n">
        <f aca="false">(K12-K33)/1000000</f>
        <v>-0.204310781406049</v>
      </c>
      <c r="M42" s="34" t="n">
        <f aca="false">(M12-M33)/(10*1000000)</f>
        <v>-0.00337448059821159</v>
      </c>
    </row>
    <row r="43" customFormat="false" ht="15" hidden="false" customHeight="false" outlineLevel="0" collapsed="false">
      <c r="A43" s="28" t="n">
        <v>5</v>
      </c>
      <c r="B43" s="17" t="n">
        <f aca="false">(B13-B34)/1000000</f>
        <v>0.155319478616347</v>
      </c>
      <c r="C43" s="17" t="n">
        <f aca="false">(C13-C34)/1000000</f>
        <v>0.0856092891036549</v>
      </c>
      <c r="D43" s="17" t="n">
        <f aca="false">(D13-D34)/1000000</f>
        <v>-0.030874657556738</v>
      </c>
      <c r="E43" s="17" t="n">
        <f aca="false">(E13-E34)/1000000</f>
        <v>0.0531238429982188</v>
      </c>
      <c r="F43" s="17" t="n">
        <f aca="false">(F13-F34)/1000000</f>
        <v>-0.109078593824056</v>
      </c>
      <c r="G43" s="17" t="n">
        <f aca="false">(G13-G34)/1000000</f>
        <v>0.183349615893743</v>
      </c>
      <c r="H43" s="17" t="n">
        <f aca="false">(H13-H34)/1000000</f>
        <v>0.0454662795987076</v>
      </c>
      <c r="I43" s="17" t="n">
        <f aca="false">(I13-I34)/1000000</f>
        <v>0.154563152677491</v>
      </c>
      <c r="J43" s="17" t="n">
        <f aca="false">(J13-J34)/1000000</f>
        <v>0.0350433320595397</v>
      </c>
      <c r="K43" s="17" t="n">
        <f aca="false">(K13-K34)/1000000</f>
        <v>-0.00487802206351337</v>
      </c>
      <c r="M43" s="34" t="n">
        <f aca="false">(M13-M34)/(10*1000000)</f>
        <v>0.0567643717503395</v>
      </c>
    </row>
    <row r="44" customFormat="false" ht="15" hidden="false" customHeight="false" outlineLevel="0" collapsed="false">
      <c r="A44" s="11" t="s">
        <v>88</v>
      </c>
      <c r="B44" s="35" t="n">
        <f aca="false">(ABS(B39)+ABS(B40)+ABS(B41)+ABS(B42)+ABS(B43))/5</f>
        <v>0.0927053110003893</v>
      </c>
      <c r="C44" s="35" t="n">
        <f aca="false">(ABS(C39)+ABS(C40)+ABS(C41)+ABS(C42)+ABS(C43))/5</f>
        <v>0.0620125257544325</v>
      </c>
      <c r="D44" s="35" t="n">
        <f aca="false">(ABS(D39)+ABS(D40)+ABS(D41)+ABS(D42)+ABS(D43))/5</f>
        <v>0.077705599324958</v>
      </c>
      <c r="E44" s="35" t="n">
        <f aca="false">(ABS(E39)+ABS(E40)+ABS(E41)+ABS(E42)+ABS(E43))/5</f>
        <v>0.0469896165453583</v>
      </c>
      <c r="F44" s="35" t="n">
        <f aca="false">(ABS(F39)+ABS(F40)+ABS(F41)+ABS(F42)+ABS(F43))/5</f>
        <v>0.122416536838717</v>
      </c>
      <c r="G44" s="35" t="n">
        <f aca="false">(ABS(G39)+ABS(G40)+ABS(G41)+ABS(G42)+ABS(G43))/5</f>
        <v>0.0715175422171999</v>
      </c>
      <c r="H44" s="35" t="n">
        <f aca="false">(ABS(H39)+ABS(H40)+ABS(H41)+ABS(H42)+ABS(H43))/5</f>
        <v>0.0836880105395736</v>
      </c>
      <c r="I44" s="35" t="n">
        <f aca="false">(ABS(I39)+ABS(I40)+ABS(I41)+ABS(I42)+ABS(I43))/5</f>
        <v>0.173632340151153</v>
      </c>
      <c r="J44" s="35" t="n">
        <f aca="false">(ABS(J39)+ABS(J40)+ABS(J41)+ABS(J42)+ABS(J43))/5</f>
        <v>0.0407449628922279</v>
      </c>
      <c r="K44" s="35" t="n">
        <f aca="false">(ABS(K39)+ABS(K40)+ABS(K41)+ABS(K42)+ABS(K43))/5</f>
        <v>0.087058098485838</v>
      </c>
      <c r="M44" s="36" t="n">
        <f aca="false">(ABS(M39)+ABS(M40)+ABS(M41)+ABS(M42)+ABS(M43))/5</f>
        <v>0.0311203830231835</v>
      </c>
    </row>
    <row r="46" customFormat="false" ht="15" hidden="false" customHeight="false" outlineLevel="0" collapsed="false">
      <c r="A46" s="10" t="s">
        <v>89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8" customFormat="false" ht="15" hidden="false" customHeight="false" outlineLevel="0" collapsed="false">
      <c r="A48" s="27" t="s">
        <v>90</v>
      </c>
    </row>
    <row r="50" customFormat="false" ht="15" hidden="false" customHeight="false" outlineLevel="0" collapsed="false">
      <c r="A50" s="3" t="s">
        <v>66</v>
      </c>
    </row>
    <row r="51" customFormat="false" ht="15" hidden="false" customHeight="false" outlineLevel="0" collapsed="false">
      <c r="A51" s="10" t="s">
        <v>91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customFormat="false" ht="15" hidden="false" customHeight="false" outlineLevel="0" collapsed="false">
      <c r="A52" s="9" t="s">
        <v>68</v>
      </c>
      <c r="B52" s="9" t="s">
        <v>69</v>
      </c>
      <c r="C52" s="9" t="s">
        <v>70</v>
      </c>
      <c r="D52" s="9" t="s">
        <v>71</v>
      </c>
      <c r="E52" s="9" t="s">
        <v>72</v>
      </c>
      <c r="F52" s="9" t="s">
        <v>73</v>
      </c>
      <c r="G52" s="9" t="s">
        <v>74</v>
      </c>
      <c r="H52" s="9" t="s">
        <v>75</v>
      </c>
      <c r="I52" s="9" t="s">
        <v>76</v>
      </c>
      <c r="J52" s="9" t="s">
        <v>77</v>
      </c>
      <c r="K52" s="9" t="s">
        <v>78</v>
      </c>
      <c r="L52" s="9"/>
      <c r="M52" s="9" t="s">
        <v>79</v>
      </c>
    </row>
    <row r="53" customFormat="false" ht="15" hidden="false" customHeight="false" outlineLevel="0" collapsed="false">
      <c r="A53" s="28" t="n">
        <v>5</v>
      </c>
      <c r="B53" s="29" t="n">
        <v>180000</v>
      </c>
      <c r="C53" s="29" t="n">
        <v>180000</v>
      </c>
      <c r="D53" s="29" t="n">
        <v>180000</v>
      </c>
      <c r="E53" s="29" t="n">
        <v>180000</v>
      </c>
      <c r="F53" s="29" t="n">
        <v>180000</v>
      </c>
      <c r="G53" s="29" t="n">
        <v>180000</v>
      </c>
      <c r="H53" s="29" t="n">
        <v>180000</v>
      </c>
      <c r="I53" s="29" t="n">
        <v>180000</v>
      </c>
      <c r="J53" s="29" t="n">
        <v>180000</v>
      </c>
      <c r="K53" s="29" t="n">
        <v>180000</v>
      </c>
      <c r="M53" s="8" t="n">
        <f aca="false">SUM(B53:K53)</f>
        <v>1800000</v>
      </c>
    </row>
    <row r="54" customFormat="false" ht="15" hidden="false" customHeight="false" outlineLevel="0" collapsed="false">
      <c r="A54" s="28" t="n">
        <v>6</v>
      </c>
      <c r="B54" s="29" t="n">
        <v>360000</v>
      </c>
      <c r="C54" s="29" t="n">
        <v>360000</v>
      </c>
      <c r="D54" s="29" t="n">
        <v>360000</v>
      </c>
      <c r="E54" s="29" t="n">
        <v>360000</v>
      </c>
      <c r="F54" s="29" t="n">
        <v>360000</v>
      </c>
      <c r="G54" s="29" t="n">
        <v>360000</v>
      </c>
      <c r="H54" s="29" t="n">
        <v>360000</v>
      </c>
      <c r="I54" s="29" t="n">
        <v>360000</v>
      </c>
      <c r="J54" s="29" t="n">
        <v>360000</v>
      </c>
      <c r="K54" s="29" t="n">
        <v>360000</v>
      </c>
      <c r="M54" s="8" t="n">
        <f aca="false">SUM(B54:K54)</f>
        <v>3600000</v>
      </c>
    </row>
    <row r="55" customFormat="false" ht="15" hidden="false" customHeight="false" outlineLevel="0" collapsed="false">
      <c r="A55" s="28" t="n">
        <v>7</v>
      </c>
      <c r="B55" s="29" t="n">
        <v>540000</v>
      </c>
      <c r="C55" s="29" t="n">
        <v>540000</v>
      </c>
      <c r="D55" s="29" t="n">
        <v>540000</v>
      </c>
      <c r="E55" s="29" t="n">
        <v>540000</v>
      </c>
      <c r="F55" s="29" t="n">
        <v>540000</v>
      </c>
      <c r="G55" s="29" t="n">
        <v>540000</v>
      </c>
      <c r="H55" s="29" t="n">
        <v>540000</v>
      </c>
      <c r="I55" s="29" t="n">
        <v>540000</v>
      </c>
      <c r="J55" s="29" t="n">
        <v>540000</v>
      </c>
      <c r="K55" s="29" t="n">
        <v>540000</v>
      </c>
      <c r="M55" s="8" t="n">
        <f aca="false">SUM(B55:K55)</f>
        <v>5400000</v>
      </c>
    </row>
    <row r="56" customFormat="false" ht="15" hidden="false" customHeight="false" outlineLevel="0" collapsed="false">
      <c r="A56" s="28" t="n">
        <v>8</v>
      </c>
      <c r="B56" s="29" t="n">
        <v>450000</v>
      </c>
      <c r="C56" s="29" t="n">
        <v>450000</v>
      </c>
      <c r="D56" s="29" t="n">
        <v>450000</v>
      </c>
      <c r="E56" s="29" t="n">
        <v>450000</v>
      </c>
      <c r="F56" s="29" t="n">
        <v>450000</v>
      </c>
      <c r="G56" s="29" t="n">
        <v>450000</v>
      </c>
      <c r="H56" s="29" t="n">
        <v>450000</v>
      </c>
      <c r="I56" s="29" t="n">
        <v>450000</v>
      </c>
      <c r="J56" s="29" t="n">
        <v>450000</v>
      </c>
      <c r="K56" s="29" t="n">
        <v>450000</v>
      </c>
      <c r="M56" s="8" t="n">
        <f aca="false">SUM(B56:K56)</f>
        <v>4500000</v>
      </c>
    </row>
    <row r="57" customFormat="false" ht="15" hidden="false" customHeight="false" outlineLevel="0" collapsed="false">
      <c r="A57" s="28" t="n">
        <v>9</v>
      </c>
      <c r="B57" s="29" t="n">
        <v>180000</v>
      </c>
      <c r="C57" s="29" t="n">
        <v>180000</v>
      </c>
      <c r="D57" s="29" t="n">
        <v>180000</v>
      </c>
      <c r="E57" s="29" t="n">
        <v>180000</v>
      </c>
      <c r="F57" s="29" t="n">
        <v>180000</v>
      </c>
      <c r="G57" s="29" t="n">
        <v>180000</v>
      </c>
      <c r="H57" s="29" t="n">
        <v>180000</v>
      </c>
      <c r="I57" s="29" t="n">
        <v>180000</v>
      </c>
      <c r="J57" s="29" t="n">
        <v>180000</v>
      </c>
      <c r="K57" s="29" t="n">
        <v>180000</v>
      </c>
      <c r="M57" s="8" t="n">
        <f aca="false">SUM(B57:K57)</f>
        <v>1800000</v>
      </c>
    </row>
    <row r="58" customFormat="false" ht="15" hidden="false" customHeight="false" outlineLevel="0" collapsed="false">
      <c r="A58" s="28" t="n">
        <v>10</v>
      </c>
      <c r="B58" s="29" t="n">
        <v>90000</v>
      </c>
      <c r="C58" s="29" t="n">
        <v>90000</v>
      </c>
      <c r="D58" s="29" t="n">
        <v>90000</v>
      </c>
      <c r="E58" s="29" t="n">
        <v>90000</v>
      </c>
      <c r="F58" s="29" t="n">
        <v>90000</v>
      </c>
      <c r="G58" s="29" t="n">
        <v>90000</v>
      </c>
      <c r="H58" s="29" t="n">
        <v>90000</v>
      </c>
      <c r="I58" s="29" t="n">
        <v>90000</v>
      </c>
      <c r="J58" s="29" t="n">
        <v>90000</v>
      </c>
      <c r="K58" s="29" t="n">
        <v>90000</v>
      </c>
      <c r="M58" s="8" t="n">
        <f aca="false">SUM(B58:K58)</f>
        <v>900000</v>
      </c>
    </row>
    <row r="60" customFormat="false" ht="15" hidden="false" customHeight="false" outlineLevel="0" collapsed="false">
      <c r="A60" s="13" t="s">
        <v>80</v>
      </c>
    </row>
    <row r="61" customFormat="false" ht="15" hidden="false" customHeight="false" outlineLevel="0" collapsed="false">
      <c r="A61" s="10" t="s">
        <v>92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customFormat="false" ht="15" hidden="false" customHeight="false" outlineLevel="0" collapsed="false">
      <c r="A62" s="30" t="s">
        <v>82</v>
      </c>
    </row>
    <row r="63" customFormat="false" ht="15" hidden="false" customHeight="false" outlineLevel="0" collapsed="false">
      <c r="A63" s="9" t="s">
        <v>68</v>
      </c>
      <c r="B63" s="9" t="s">
        <v>69</v>
      </c>
      <c r="C63" s="9" t="s">
        <v>70</v>
      </c>
      <c r="D63" s="9" t="s">
        <v>71</v>
      </c>
      <c r="E63" s="9" t="s">
        <v>72</v>
      </c>
      <c r="F63" s="9" t="s">
        <v>73</v>
      </c>
      <c r="G63" s="9" t="s">
        <v>74</v>
      </c>
      <c r="H63" s="9" t="s">
        <v>75</v>
      </c>
      <c r="I63" s="9" t="s">
        <v>76</v>
      </c>
      <c r="J63" s="9" t="s">
        <v>77</v>
      </c>
      <c r="K63" s="9" t="s">
        <v>78</v>
      </c>
    </row>
    <row r="64" customFormat="false" ht="15" hidden="false" customHeight="false" outlineLevel="0" collapsed="false">
      <c r="A64" s="31" t="n">
        <v>5</v>
      </c>
      <c r="B64" s="23" t="n">
        <f aca="true">RAND()*0.1</f>
        <v>0.0071950308698226</v>
      </c>
      <c r="C64" s="23" t="n">
        <f aca="true">RAND()*0.1</f>
        <v>0.0474372964672764</v>
      </c>
      <c r="D64" s="23" t="n">
        <f aca="true">RAND()*0.1</f>
        <v>0.00623380952485119</v>
      </c>
      <c r="E64" s="23" t="n">
        <f aca="true">RAND()*0.1</f>
        <v>0.0398524146435682</v>
      </c>
      <c r="F64" s="23" t="n">
        <f aca="true">RAND()*0.1</f>
        <v>0.0394478928136192</v>
      </c>
      <c r="G64" s="23" t="n">
        <f aca="true">RAND()*0.1</f>
        <v>0.0417879852337112</v>
      </c>
      <c r="H64" s="23" t="n">
        <f aca="true">RAND()*0.1</f>
        <v>0.0337726519738256</v>
      </c>
      <c r="I64" s="23" t="n">
        <f aca="true">RAND()*0.1</f>
        <v>0.0422867037186275</v>
      </c>
      <c r="J64" s="23" t="n">
        <f aca="true">RAND()*0.1</f>
        <v>0.0658105527678437</v>
      </c>
      <c r="K64" s="23" t="n">
        <f aca="true">RAND()*0.1</f>
        <v>0.058451402999291</v>
      </c>
    </row>
    <row r="65" customFormat="false" ht="15" hidden="false" customHeight="false" outlineLevel="0" collapsed="false">
      <c r="A65" s="31" t="n">
        <v>6</v>
      </c>
      <c r="B65" s="23" t="n">
        <f aca="true">RAND()*0.2</f>
        <v>0.165320374991314</v>
      </c>
      <c r="C65" s="23" t="n">
        <f aca="true">RAND()*0.2</f>
        <v>0.0672675758820204</v>
      </c>
      <c r="D65" s="23" t="n">
        <f aca="true">RAND()*0.2</f>
        <v>0.0994609384462695</v>
      </c>
      <c r="E65" s="23" t="n">
        <f aca="true">RAND()*0.2</f>
        <v>0.0796061423380278</v>
      </c>
      <c r="F65" s="23" t="n">
        <f aca="true">RAND()*0.2</f>
        <v>0.149915390807015</v>
      </c>
      <c r="G65" s="23" t="n">
        <f aca="true">RAND()*0.2</f>
        <v>0.174888902694926</v>
      </c>
      <c r="H65" s="23" t="n">
        <f aca="true">RAND()*0.2</f>
        <v>0.0803939124520628</v>
      </c>
      <c r="I65" s="23" t="n">
        <f aca="true">RAND()*0.2</f>
        <v>0.0329692019397405</v>
      </c>
      <c r="J65" s="23" t="n">
        <f aca="true">RAND()*0.2</f>
        <v>0.0712401145914497</v>
      </c>
      <c r="K65" s="23" t="n">
        <f aca="true">RAND()*0.2</f>
        <v>0.0202676329077116</v>
      </c>
    </row>
    <row r="66" customFormat="false" ht="15" hidden="false" customHeight="false" outlineLevel="0" collapsed="false">
      <c r="A66" s="31" t="n">
        <v>7</v>
      </c>
      <c r="B66" s="23" t="n">
        <f aca="true">RAND()*0.3</f>
        <v>0.268778701695058</v>
      </c>
      <c r="C66" s="23" t="n">
        <f aca="true">RAND()*0.3</f>
        <v>0.0881730462695338</v>
      </c>
      <c r="D66" s="23" t="n">
        <f aca="true">RAND()*0.3</f>
        <v>0.180421917620337</v>
      </c>
      <c r="E66" s="23" t="n">
        <f aca="true">RAND()*0.3</f>
        <v>0.166789798087731</v>
      </c>
      <c r="F66" s="23" t="n">
        <f aca="true">RAND()*0.3</f>
        <v>0.117037836555646</v>
      </c>
      <c r="G66" s="23" t="n">
        <f aca="true">RAND()*0.3</f>
        <v>0.0269794205529127</v>
      </c>
      <c r="H66" s="23" t="n">
        <f aca="true">RAND()*0.3</f>
        <v>0.247600982562664</v>
      </c>
      <c r="I66" s="23" t="n">
        <f aca="true">RAND()*0.3</f>
        <v>0.201318493714373</v>
      </c>
      <c r="J66" s="23" t="n">
        <f aca="true">RAND()*0.3</f>
        <v>0.280806446555548</v>
      </c>
      <c r="K66" s="23" t="n">
        <f aca="true">RAND()*0.3</f>
        <v>0.179571155337333</v>
      </c>
    </row>
    <row r="67" customFormat="false" ht="15" hidden="false" customHeight="false" outlineLevel="0" collapsed="false">
      <c r="A67" s="31" t="n">
        <v>8</v>
      </c>
      <c r="B67" s="23" t="n">
        <f aca="true">RAND()*0.25</f>
        <v>0.147633931486751</v>
      </c>
      <c r="C67" s="23" t="n">
        <f aca="true">RAND()*0.25</f>
        <v>0.21942245228486</v>
      </c>
      <c r="D67" s="23" t="n">
        <f aca="true">RAND()*0.25</f>
        <v>0.136262142062539</v>
      </c>
      <c r="E67" s="23" t="n">
        <f aca="true">RAND()*0.25</f>
        <v>0.0872913915119182</v>
      </c>
      <c r="F67" s="23" t="n">
        <f aca="true">RAND()*0.25</f>
        <v>0.211087661687626</v>
      </c>
      <c r="G67" s="23" t="n">
        <f aca="true">RAND()*0.25</f>
        <v>0.165275118834524</v>
      </c>
      <c r="H67" s="23" t="n">
        <f aca="true">RAND()*0.25</f>
        <v>0.0126400244107968</v>
      </c>
      <c r="I67" s="23" t="n">
        <f aca="true">RAND()*0.25</f>
        <v>0.107066465537421</v>
      </c>
      <c r="J67" s="23" t="n">
        <f aca="true">RAND()*0.25</f>
        <v>0.187790843700477</v>
      </c>
      <c r="K67" s="23" t="n">
        <f aca="true">RAND()*0.25</f>
        <v>0.146942172396071</v>
      </c>
    </row>
    <row r="68" customFormat="false" ht="15" hidden="false" customHeight="false" outlineLevel="0" collapsed="false">
      <c r="A68" s="31" t="n">
        <v>9</v>
      </c>
      <c r="B68" s="23" t="n">
        <f aca="true">RAND()*0.1</f>
        <v>0.0498609035737586</v>
      </c>
      <c r="C68" s="23" t="n">
        <f aca="true">RAND()*0.1</f>
        <v>0.0627284787742458</v>
      </c>
      <c r="D68" s="23" t="n">
        <f aca="true">RAND()*0.1</f>
        <v>0.0302114034744877</v>
      </c>
      <c r="E68" s="23" t="n">
        <f aca="true">RAND()*0.1</f>
        <v>0.064818620445214</v>
      </c>
      <c r="F68" s="23" t="n">
        <f aca="true">RAND()*0.1</f>
        <v>0.0780285385050903</v>
      </c>
      <c r="G68" s="23" t="n">
        <f aca="true">RAND()*0.1</f>
        <v>0.0151764855674545</v>
      </c>
      <c r="H68" s="23" t="n">
        <f aca="true">RAND()*0.1</f>
        <v>0.0457516764179438</v>
      </c>
      <c r="I68" s="23" t="n">
        <f aca="true">RAND()*0.1</f>
        <v>0.022733624560893</v>
      </c>
      <c r="J68" s="23" t="n">
        <f aca="true">RAND()*0.1</f>
        <v>0.0225068198562927</v>
      </c>
      <c r="K68" s="23" t="n">
        <f aca="true">RAND()*0.1</f>
        <v>0.0661938190354075</v>
      </c>
    </row>
    <row r="69" customFormat="false" ht="15" hidden="false" customHeight="false" outlineLevel="0" collapsed="false">
      <c r="A69" s="31" t="n">
        <v>10</v>
      </c>
      <c r="B69" s="23" t="n">
        <f aca="true">RAND()*0.05</f>
        <v>0.00516311157348914</v>
      </c>
      <c r="C69" s="23" t="n">
        <f aca="true">RAND()*0.05</f>
        <v>0.0130283401908413</v>
      </c>
      <c r="D69" s="23" t="n">
        <f aca="true">RAND()*0.05</f>
        <v>0.00982082113626356</v>
      </c>
      <c r="E69" s="23" t="n">
        <f aca="true">RAND()*0.05</f>
        <v>0.0449810349548534</v>
      </c>
      <c r="F69" s="23" t="n">
        <f aca="true">RAND()*0.05</f>
        <v>0.0274449852837759</v>
      </c>
      <c r="G69" s="23" t="n">
        <f aca="true">RAND()*0.05</f>
        <v>0.0417458527637538</v>
      </c>
      <c r="H69" s="23" t="n">
        <f aca="true">RAND()*0.05</f>
        <v>0.0423738288738518</v>
      </c>
      <c r="I69" s="23" t="n">
        <f aca="true">RAND()*0.05</f>
        <v>0.0065908339697582</v>
      </c>
      <c r="J69" s="23" t="n">
        <f aca="true">RAND()*0.05</f>
        <v>0.0070302126787877</v>
      </c>
      <c r="K69" s="23" t="n">
        <f aca="true">RAND()*0.05</f>
        <v>0.0111000886553898</v>
      </c>
    </row>
    <row r="70" customFormat="false" ht="15" hidden="false" customHeight="false" outlineLevel="0" collapsed="false">
      <c r="A70" s="4" t="s">
        <v>83</v>
      </c>
      <c r="B70" s="23" t="n">
        <f aca="false">SUM(B64:B69)</f>
        <v>0.643952054190193</v>
      </c>
      <c r="C70" s="23" t="n">
        <f aca="false">SUM(C64:C69)</f>
        <v>0.498057189868778</v>
      </c>
      <c r="D70" s="23" t="n">
        <f aca="false">SUM(D64:D69)</f>
        <v>0.462411032264748</v>
      </c>
      <c r="E70" s="23" t="n">
        <f aca="false">SUM(E64:E69)</f>
        <v>0.483339401981312</v>
      </c>
      <c r="F70" s="23" t="n">
        <f aca="false">SUM(F64:F69)</f>
        <v>0.622962305652772</v>
      </c>
      <c r="G70" s="23" t="n">
        <f aca="false">SUM(G64:G69)</f>
        <v>0.465853765647283</v>
      </c>
      <c r="H70" s="23" t="n">
        <f aca="false">SUM(H64:H69)</f>
        <v>0.462533076691145</v>
      </c>
      <c r="I70" s="23" t="n">
        <f aca="false">SUM(I64:I69)</f>
        <v>0.412965323440813</v>
      </c>
      <c r="J70" s="23" t="n">
        <f aca="false">SUM(J64:J69)</f>
        <v>0.635184990150398</v>
      </c>
      <c r="K70" s="23" t="n">
        <f aca="false">SUM(K64:K69)</f>
        <v>0.482526271331203</v>
      </c>
    </row>
    <row r="71" customFormat="false" ht="15" hidden="false" customHeight="false" outlineLevel="0" collapsed="false">
      <c r="A71" s="4" t="s">
        <v>49</v>
      </c>
      <c r="B71" s="24" t="n">
        <f aca="true">0.7+RAND()*2</f>
        <v>1.6344381968701</v>
      </c>
      <c r="C71" s="24" t="n">
        <f aca="true">0.7+RAND()*2</f>
        <v>2.6575383181801</v>
      </c>
      <c r="D71" s="24" t="n">
        <f aca="true">0.7+RAND()*2</f>
        <v>0.991055820063928</v>
      </c>
      <c r="E71" s="24" t="n">
        <f aca="true">0.7+RAND()*2</f>
        <v>2.53205422920071</v>
      </c>
      <c r="F71" s="24" t="n">
        <f aca="true">0.7+RAND()*2</f>
        <v>1.38073686735663</v>
      </c>
      <c r="G71" s="24" t="n">
        <f aca="true">0.7+RAND()*2</f>
        <v>1.1605662832009</v>
      </c>
      <c r="H71" s="24" t="n">
        <f aca="true">0.7+RAND()*2</f>
        <v>0.854042754859613</v>
      </c>
      <c r="I71" s="24" t="n">
        <f aca="true">0.7+RAND()*2</f>
        <v>1.36247547482948</v>
      </c>
      <c r="J71" s="24" t="n">
        <f aca="true">0.7+RAND()*2</f>
        <v>0.955809363373721</v>
      </c>
      <c r="K71" s="24" t="n">
        <f aca="true">0.7+RAND()*2</f>
        <v>1.36377313847221</v>
      </c>
    </row>
    <row r="72" customFormat="false" ht="15" hidden="false" customHeight="false" outlineLevel="0" collapsed="false">
      <c r="A72" s="4" t="s">
        <v>93</v>
      </c>
      <c r="B72" s="32" t="n">
        <f aca="false">1000000*B71</f>
        <v>1634438.1968701</v>
      </c>
      <c r="C72" s="32" t="n">
        <f aca="false">1000000*C71</f>
        <v>2657538.3181801</v>
      </c>
      <c r="D72" s="32" t="n">
        <f aca="false">1000000*D71</f>
        <v>991055.820063928</v>
      </c>
      <c r="E72" s="32" t="n">
        <f aca="false">1000000*E71</f>
        <v>2532054.22920071</v>
      </c>
      <c r="F72" s="32" t="n">
        <f aca="false">1000000*F71</f>
        <v>1380736.86735663</v>
      </c>
      <c r="G72" s="32" t="n">
        <f aca="false">1000000*G71</f>
        <v>1160566.2832009</v>
      </c>
      <c r="H72" s="32" t="n">
        <f aca="false">1000000*H71</f>
        <v>854042.754859613</v>
      </c>
      <c r="I72" s="32" t="n">
        <f aca="false">1000000*I71</f>
        <v>1362475.47482948</v>
      </c>
      <c r="J72" s="32" t="n">
        <f aca="false">1000000*J71</f>
        <v>955809.36337372</v>
      </c>
      <c r="K72" s="32" t="n">
        <f aca="false">1000000*K71</f>
        <v>1363773.13847221</v>
      </c>
    </row>
    <row r="73" customFormat="false" ht="15" hidden="false" customHeight="false" outlineLevel="0" collapsed="false">
      <c r="A73" s="33" t="s">
        <v>53</v>
      </c>
    </row>
    <row r="74" customFormat="false" ht="15" hidden="false" customHeight="false" outlineLevel="0" collapsed="false">
      <c r="A74" s="9" t="s">
        <v>68</v>
      </c>
      <c r="B74" s="9" t="s">
        <v>69</v>
      </c>
      <c r="C74" s="9" t="s">
        <v>70</v>
      </c>
      <c r="D74" s="9" t="s">
        <v>71</v>
      </c>
      <c r="E74" s="9" t="s">
        <v>72</v>
      </c>
      <c r="F74" s="9" t="s">
        <v>73</v>
      </c>
      <c r="G74" s="9" t="s">
        <v>74</v>
      </c>
      <c r="H74" s="9" t="s">
        <v>75</v>
      </c>
      <c r="I74" s="9" t="s">
        <v>76</v>
      </c>
      <c r="J74" s="9" t="s">
        <v>77</v>
      </c>
      <c r="K74" s="9" t="s">
        <v>78</v>
      </c>
      <c r="L74" s="9"/>
      <c r="M74" s="9" t="s">
        <v>79</v>
      </c>
    </row>
    <row r="75" customFormat="false" ht="15" hidden="false" customHeight="false" outlineLevel="0" collapsed="false">
      <c r="A75" s="28" t="n">
        <v>5</v>
      </c>
      <c r="B75" s="32" t="n">
        <f aca="false">B64/B$70*B$72</f>
        <v>18261.9702892108</v>
      </c>
      <c r="C75" s="32" t="n">
        <f aca="false">C64/C$70*C$72</f>
        <v>253116.38028129</v>
      </c>
      <c r="D75" s="32" t="n">
        <f aca="false">D64/D$70*D$72</f>
        <v>13360.5229540383</v>
      </c>
      <c r="E75" s="32" t="n">
        <f aca="false">E64/E$70*E$72</f>
        <v>208773.533935909</v>
      </c>
      <c r="F75" s="32" t="n">
        <f aca="false">F64/F$70*F$72</f>
        <v>87432.5130959939</v>
      </c>
      <c r="G75" s="32" t="n">
        <f aca="false">G64/G$70*G$72</f>
        <v>104105.043860184</v>
      </c>
      <c r="H75" s="32" t="n">
        <f aca="false">H64/H$70*H$72</f>
        <v>62359.4077573418</v>
      </c>
      <c r="I75" s="32" t="n">
        <f aca="false">I64/I$70*I$72</f>
        <v>139514.369506785</v>
      </c>
      <c r="J75" s="32" t="n">
        <f aca="false">J64/J$70*J$72</f>
        <v>99029.9574450136</v>
      </c>
      <c r="K75" s="32" t="n">
        <f aca="false">K64/K$70*K$72</f>
        <v>165202.307216411</v>
      </c>
      <c r="M75" s="8" t="n">
        <f aca="false">SUM(B75:K75)</f>
        <v>1151156.00634218</v>
      </c>
    </row>
    <row r="76" customFormat="false" ht="15" hidden="false" customHeight="false" outlineLevel="0" collapsed="false">
      <c r="A76" s="28" t="n">
        <v>6</v>
      </c>
      <c r="B76" s="32" t="n">
        <f aca="false">B65/B$70*B$72</f>
        <v>419605.673820689</v>
      </c>
      <c r="C76" s="32" t="n">
        <f aca="false">C65/C$70*C$72</f>
        <v>358926.974881451</v>
      </c>
      <c r="D76" s="32" t="n">
        <f aca="false">D65/D$70*D$72</f>
        <v>213168.231375067</v>
      </c>
      <c r="E76" s="32" t="n">
        <f aca="false">E65/E$70*E$72</f>
        <v>417030.079797116</v>
      </c>
      <c r="F76" s="32" t="n">
        <f aca="false">F65/F$70*F$72</f>
        <v>332273.245416548</v>
      </c>
      <c r="G76" s="32" t="n">
        <f aca="false">G65/G$70*G$72</f>
        <v>435695.015777574</v>
      </c>
      <c r="H76" s="32" t="n">
        <f aca="false">H65/H$70*H$72</f>
        <v>148443.088558507</v>
      </c>
      <c r="I76" s="32" t="n">
        <f aca="false">I65/I$70*I$72</f>
        <v>108773.610077784</v>
      </c>
      <c r="J76" s="32" t="n">
        <f aca="false">J65/J$70*J$72</f>
        <v>107200.216677352</v>
      </c>
      <c r="K76" s="32" t="n">
        <f aca="false">K65/K$70*K$72</f>
        <v>57282.794704001</v>
      </c>
      <c r="M76" s="8" t="n">
        <f aca="false">SUM(B76:K76)</f>
        <v>2598398.93108609</v>
      </c>
    </row>
    <row r="77" customFormat="false" ht="15" hidden="false" customHeight="false" outlineLevel="0" collapsed="false">
      <c r="A77" s="28" t="n">
        <v>7</v>
      </c>
      <c r="B77" s="32" t="n">
        <f aca="false">B66/B$70*B$72</f>
        <v>682197.02646652</v>
      </c>
      <c r="C77" s="32" t="n">
        <f aca="false">C66/C$70*C$72</f>
        <v>470474.583759527</v>
      </c>
      <c r="D77" s="32" t="n">
        <f aca="false">D66/D$70*D$72</f>
        <v>386686.690083888</v>
      </c>
      <c r="E77" s="32" t="n">
        <f aca="false">E66/E$70*E$72</f>
        <v>873756.229896399</v>
      </c>
      <c r="F77" s="32" t="n">
        <f aca="false">F66/F$70*F$72</f>
        <v>259403.264598343</v>
      </c>
      <c r="G77" s="32" t="n">
        <f aca="false">G66/G$70*G$72</f>
        <v>67212.9499490083</v>
      </c>
      <c r="H77" s="32" t="n">
        <f aca="false">H66/H$70*H$72</f>
        <v>457182.060938244</v>
      </c>
      <c r="I77" s="32" t="n">
        <f aca="false">I66/I$70*I$72</f>
        <v>664199.860729367</v>
      </c>
      <c r="J77" s="32" t="n">
        <f aca="false">J66/J$70*J$72</f>
        <v>422550.02097884</v>
      </c>
      <c r="K77" s="32" t="n">
        <f aca="false">K66/K$70*K$72</f>
        <v>507525.356946587</v>
      </c>
      <c r="M77" s="8" t="n">
        <f aca="false">SUM(B77:K77)</f>
        <v>4791188.04434672</v>
      </c>
    </row>
    <row r="78" customFormat="false" ht="15" hidden="false" customHeight="false" outlineLevel="0" collapsed="false">
      <c r="A78" s="28" t="n">
        <v>8</v>
      </c>
      <c r="B78" s="32" t="n">
        <f aca="false">B67/B$70*B$72</f>
        <v>374715.066449312</v>
      </c>
      <c r="C78" s="32" t="n">
        <f aca="false">C67/C$70*C$72</f>
        <v>1170796.41992458</v>
      </c>
      <c r="D78" s="32" t="n">
        <f aca="false">D67/D$70*D$72</f>
        <v>292041.883784771</v>
      </c>
      <c r="E78" s="32" t="n">
        <f aca="false">E67/E$70*E$72</f>
        <v>457290.54189361</v>
      </c>
      <c r="F78" s="32" t="n">
        <f aca="false">F67/F$70*F$72</f>
        <v>467855.78210997</v>
      </c>
      <c r="G78" s="32" t="n">
        <f aca="false">G67/G$70*G$72</f>
        <v>411744.509792372</v>
      </c>
      <c r="H78" s="32" t="n">
        <f aca="false">H67/H$70*H$72</f>
        <v>23339.1335956241</v>
      </c>
      <c r="I78" s="32" t="n">
        <f aca="false">I67/I$70*I$72</f>
        <v>353238.940877607</v>
      </c>
      <c r="J78" s="32" t="n">
        <f aca="false">J67/J$70*J$72</f>
        <v>282582.632694558</v>
      </c>
      <c r="K78" s="32" t="n">
        <f aca="false">K67/K$70*K$72</f>
        <v>415305.444550527</v>
      </c>
      <c r="M78" s="8" t="n">
        <f aca="false">SUM(B78:K78)</f>
        <v>4248910.35567293</v>
      </c>
    </row>
    <row r="79" customFormat="false" ht="15" hidden="false" customHeight="false" outlineLevel="0" collapsed="false">
      <c r="A79" s="28" t="n">
        <v>9</v>
      </c>
      <c r="B79" s="32" t="n">
        <f aca="false">B68/B$70*B$72</f>
        <v>126553.778035373</v>
      </c>
      <c r="C79" s="32" t="n">
        <f aca="false">C68/C$70*C$72</f>
        <v>334707.217112208</v>
      </c>
      <c r="D79" s="32" t="n">
        <f aca="false">D68/D$70*D$72</f>
        <v>64750.157666109</v>
      </c>
      <c r="E79" s="32" t="n">
        <f aca="false">E68/E$70*E$72</f>
        <v>339563.175185965</v>
      </c>
      <c r="F79" s="32" t="n">
        <f aca="false">F68/F$70*F$72</f>
        <v>172942.855197382</v>
      </c>
      <c r="G79" s="32" t="n">
        <f aca="false">G68/G$70*G$72</f>
        <v>37808.6832089892</v>
      </c>
      <c r="H79" s="32" t="n">
        <f aca="false">H68/H$70*H$72</f>
        <v>84478.0400289465</v>
      </c>
      <c r="I79" s="32" t="n">
        <f aca="false">I68/I$70*I$72</f>
        <v>75003.8905449094</v>
      </c>
      <c r="J79" s="32" t="n">
        <f aca="false">J68/J$70*J$72</f>
        <v>33867.6598030386</v>
      </c>
      <c r="K79" s="32" t="n">
        <f aca="false">K68/K$70*K$72</f>
        <v>187084.844280771</v>
      </c>
      <c r="M79" s="8" t="n">
        <f aca="false">SUM(B79:K79)</f>
        <v>1456760.30106369</v>
      </c>
    </row>
    <row r="80" customFormat="false" ht="15" hidden="false" customHeight="false" outlineLevel="0" collapsed="false">
      <c r="A80" s="28" t="n">
        <v>10</v>
      </c>
      <c r="B80" s="32" t="n">
        <f aca="false">B69/B$70*B$72</f>
        <v>13104.6818089974</v>
      </c>
      <c r="C80" s="32" t="n">
        <f aca="false">C69/C$70*C$72</f>
        <v>69516.7422210462</v>
      </c>
      <c r="D80" s="32" t="n">
        <f aca="false">D69/D$70*D$72</f>
        <v>21048.334200055</v>
      </c>
      <c r="E80" s="32" t="n">
        <f aca="false">E69/E$70*E$72</f>
        <v>235640.668491714</v>
      </c>
      <c r="F80" s="32" t="n">
        <f aca="false">F69/F$70*F$72</f>
        <v>60829.2069383907</v>
      </c>
      <c r="G80" s="32" t="n">
        <f aca="false">G69/G$70*G$72</f>
        <v>104000.080612774</v>
      </c>
      <c r="H80" s="32" t="n">
        <f aca="false">H69/H$70*H$72</f>
        <v>78241.0239809495</v>
      </c>
      <c r="I80" s="32" t="n">
        <f aca="false">I69/I$70*I$72</f>
        <v>21744.8030930267</v>
      </c>
      <c r="J80" s="32" t="n">
        <f aca="false">J69/J$70*J$72</f>
        <v>10578.8757749186</v>
      </c>
      <c r="K80" s="32" t="n">
        <f aca="false">K69/K$70*K$72</f>
        <v>31372.390773911</v>
      </c>
      <c r="M80" s="8" t="n">
        <f aca="false">SUM(B80:K80)</f>
        <v>646076.807895783</v>
      </c>
    </row>
    <row r="82" customFormat="false" ht="15" hidden="false" customHeight="false" outlineLevel="0" collapsed="false">
      <c r="A82" s="3" t="s">
        <v>94</v>
      </c>
    </row>
    <row r="83" customFormat="false" ht="15" hidden="false" customHeight="false" outlineLevel="0" collapsed="false">
      <c r="A83" s="10" t="s">
        <v>95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customFormat="false" ht="15" hidden="false" customHeight="false" outlineLevel="0" collapsed="false">
      <c r="A84" s="9" t="s">
        <v>68</v>
      </c>
      <c r="B84" s="9" t="s">
        <v>69</v>
      </c>
      <c r="C84" s="9" t="s">
        <v>70</v>
      </c>
      <c r="D84" s="9" t="s">
        <v>71</v>
      </c>
      <c r="E84" s="9" t="s">
        <v>72</v>
      </c>
      <c r="F84" s="9" t="s">
        <v>73</v>
      </c>
      <c r="G84" s="9" t="s">
        <v>74</v>
      </c>
      <c r="H84" s="9" t="s">
        <v>75</v>
      </c>
      <c r="I84" s="9" t="s">
        <v>76</v>
      </c>
      <c r="J84" s="9" t="s">
        <v>77</v>
      </c>
      <c r="K84" s="9" t="s">
        <v>78</v>
      </c>
      <c r="L84" s="9"/>
      <c r="M84" s="9" t="s">
        <v>79</v>
      </c>
    </row>
    <row r="85" customFormat="false" ht="15" hidden="false" customHeight="false" outlineLevel="0" collapsed="false">
      <c r="A85" s="28" t="n">
        <v>5</v>
      </c>
      <c r="B85" s="17" t="n">
        <f aca="false">(B53-B75)/1000000</f>
        <v>0.161738029710789</v>
      </c>
      <c r="C85" s="17" t="n">
        <f aca="false">(C53-C75)/1000000</f>
        <v>-0.0731163802812904</v>
      </c>
      <c r="D85" s="17" t="n">
        <f aca="false">(D53-D75)/1000000</f>
        <v>0.166639477045962</v>
      </c>
      <c r="E85" s="17" t="n">
        <f aca="false">(E53-E75)/1000000</f>
        <v>-0.0287735339359086</v>
      </c>
      <c r="F85" s="17" t="n">
        <f aca="false">(F53-F75)/1000000</f>
        <v>0.0925674869040061</v>
      </c>
      <c r="G85" s="17" t="n">
        <f aca="false">(G53-G75)/1000000</f>
        <v>0.0758949561398157</v>
      </c>
      <c r="H85" s="17" t="n">
        <f aca="false">(H53-H75)/1000000</f>
        <v>0.117640592242658</v>
      </c>
      <c r="I85" s="17" t="n">
        <f aca="false">(I53-I75)/1000000</f>
        <v>0.0404856304932152</v>
      </c>
      <c r="J85" s="17" t="n">
        <f aca="false">(J53-J75)/1000000</f>
        <v>0.0809700425549864</v>
      </c>
      <c r="K85" s="17" t="n">
        <f aca="false">(K53-K75)/1000000</f>
        <v>0.0147976927835886</v>
      </c>
      <c r="M85" s="34" t="n">
        <f aca="false">(M53-M75)/(10*1000000)</f>
        <v>0.0648843993657822</v>
      </c>
    </row>
    <row r="86" customFormat="false" ht="15" hidden="false" customHeight="false" outlineLevel="0" collapsed="false">
      <c r="A86" s="28" t="n">
        <v>6</v>
      </c>
      <c r="B86" s="17" t="n">
        <f aca="false">(B54-B76)/1000000</f>
        <v>-0.0596056738206887</v>
      </c>
      <c r="C86" s="17" t="n">
        <f aca="false">(C54-C76)/1000000</f>
        <v>0.00107302511854947</v>
      </c>
      <c r="D86" s="17" t="n">
        <f aca="false">(D54-D76)/1000000</f>
        <v>0.146831768624933</v>
      </c>
      <c r="E86" s="17" t="n">
        <f aca="false">(E54-E76)/1000000</f>
        <v>-0.0570300797971162</v>
      </c>
      <c r="F86" s="17" t="n">
        <f aca="false">(F54-F76)/1000000</f>
        <v>0.0277267545834517</v>
      </c>
      <c r="G86" s="17" t="n">
        <f aca="false">(G54-G76)/1000000</f>
        <v>-0.0756950157775738</v>
      </c>
      <c r="H86" s="17" t="n">
        <f aca="false">(H54-H76)/1000000</f>
        <v>0.211556911441493</v>
      </c>
      <c r="I86" s="17" t="n">
        <f aca="false">(I54-I76)/1000000</f>
        <v>0.251226389922216</v>
      </c>
      <c r="J86" s="17" t="n">
        <f aca="false">(J54-J76)/1000000</f>
        <v>0.252799783322648</v>
      </c>
      <c r="K86" s="17" t="n">
        <f aca="false">(K54-K76)/1000000</f>
        <v>0.302717205295999</v>
      </c>
      <c r="M86" s="34" t="n">
        <f aca="false">(M54-M76)/(10*1000000)</f>
        <v>0.100160106891391</v>
      </c>
    </row>
    <row r="87" customFormat="false" ht="15" hidden="false" customHeight="false" outlineLevel="0" collapsed="false">
      <c r="A87" s="28" t="n">
        <v>7</v>
      </c>
      <c r="B87" s="17" t="n">
        <f aca="false">(B55-B77)/1000000</f>
        <v>-0.14219702646652</v>
      </c>
      <c r="C87" s="17" t="n">
        <f aca="false">(C55-C77)/1000000</f>
        <v>0.0695254162404731</v>
      </c>
      <c r="D87" s="17" t="n">
        <f aca="false">(D55-D77)/1000000</f>
        <v>0.153313309916112</v>
      </c>
      <c r="E87" s="17" t="n">
        <f aca="false">(E55-E77)/1000000</f>
        <v>-0.333756229896399</v>
      </c>
      <c r="F87" s="17" t="n">
        <f aca="false">(F55-F77)/1000000</f>
        <v>0.280596735401657</v>
      </c>
      <c r="G87" s="17" t="n">
        <f aca="false">(G55-G77)/1000000</f>
        <v>0.472787050050992</v>
      </c>
      <c r="H87" s="17" t="n">
        <f aca="false">(H55-H77)/1000000</f>
        <v>0.0828179390617561</v>
      </c>
      <c r="I87" s="17" t="n">
        <f aca="false">(I55-I77)/1000000</f>
        <v>-0.124199860729367</v>
      </c>
      <c r="J87" s="17" t="n">
        <f aca="false">(J55-J77)/1000000</f>
        <v>0.11744997902116</v>
      </c>
      <c r="K87" s="17" t="n">
        <f aca="false">(K55-K77)/1000000</f>
        <v>0.0324746430534127</v>
      </c>
      <c r="M87" s="34" t="n">
        <f aca="false">(M55-M77)/(10*1000000)</f>
        <v>0.0608811955653277</v>
      </c>
    </row>
    <row r="88" customFormat="false" ht="15" hidden="false" customHeight="false" outlineLevel="0" collapsed="false">
      <c r="A88" s="28" t="n">
        <v>8</v>
      </c>
      <c r="B88" s="17" t="n">
        <f aca="false">(B56-B78)/1000000</f>
        <v>0.0752849335506885</v>
      </c>
      <c r="C88" s="17" t="n">
        <f aca="false">(C56-C78)/1000000</f>
        <v>-0.720796419924576</v>
      </c>
      <c r="D88" s="17" t="n">
        <f aca="false">(D56-D78)/1000000</f>
        <v>0.157958116215229</v>
      </c>
      <c r="E88" s="17" t="n">
        <f aca="false">(E56-E78)/1000000</f>
        <v>-0.00729054189360957</v>
      </c>
      <c r="F88" s="17" t="n">
        <f aca="false">(F56-F78)/1000000</f>
        <v>-0.0178557821099701</v>
      </c>
      <c r="G88" s="17" t="n">
        <f aca="false">(G56-G78)/1000000</f>
        <v>0.0382554902076278</v>
      </c>
      <c r="H88" s="17" t="n">
        <f aca="false">(H56-H78)/1000000</f>
        <v>0.426660866404376</v>
      </c>
      <c r="I88" s="17" t="n">
        <f aca="false">(I56-I78)/1000000</f>
        <v>0.0967610591223932</v>
      </c>
      <c r="J88" s="17" t="n">
        <f aca="false">(J56-J78)/1000000</f>
        <v>0.167417367305442</v>
      </c>
      <c r="K88" s="17" t="n">
        <f aca="false">(K56-K78)/1000000</f>
        <v>0.0346945554494733</v>
      </c>
      <c r="M88" s="34" t="n">
        <f aca="false">(M56-M78)/(10*1000000)</f>
        <v>0.0251089644327075</v>
      </c>
    </row>
    <row r="89" customFormat="false" ht="15" hidden="false" customHeight="false" outlineLevel="0" collapsed="false">
      <c r="A89" s="28" t="n">
        <v>9</v>
      </c>
      <c r="B89" s="17" t="n">
        <f aca="false">(B57-B79)/1000000</f>
        <v>0.0534462219646272</v>
      </c>
      <c r="C89" s="17" t="n">
        <f aca="false">(C57-C79)/1000000</f>
        <v>-0.154707217112208</v>
      </c>
      <c r="D89" s="17" t="n">
        <f aca="false">(D57-D79)/1000000</f>
        <v>0.115249842333891</v>
      </c>
      <c r="E89" s="17" t="n">
        <f aca="false">(E57-E79)/1000000</f>
        <v>-0.159563175185965</v>
      </c>
      <c r="F89" s="17" t="n">
        <f aca="false">(F57-F79)/1000000</f>
        <v>0.00705714480261816</v>
      </c>
      <c r="G89" s="17" t="n">
        <f aca="false">(G57-G79)/1000000</f>
        <v>0.142191316791011</v>
      </c>
      <c r="H89" s="17" t="n">
        <f aca="false">(H57-H79)/1000000</f>
        <v>0.0955219599710535</v>
      </c>
      <c r="I89" s="17" t="n">
        <f aca="false">(I57-I79)/1000000</f>
        <v>0.104996109455091</v>
      </c>
      <c r="J89" s="17" t="n">
        <f aca="false">(J57-J79)/1000000</f>
        <v>0.146132340196961</v>
      </c>
      <c r="K89" s="17" t="n">
        <f aca="false">(K57-K79)/1000000</f>
        <v>-0.00708484428077075</v>
      </c>
      <c r="M89" s="34" t="n">
        <f aca="false">(M57-M79)/(10*1000000)</f>
        <v>0.0343239698936309</v>
      </c>
    </row>
    <row r="90" customFormat="false" ht="15" hidden="false" customHeight="false" outlineLevel="0" collapsed="false">
      <c r="A90" s="28" t="n">
        <v>10</v>
      </c>
      <c r="B90" s="17" t="n">
        <f aca="false">(B58-B80)/1000000</f>
        <v>0.0768953181910026</v>
      </c>
      <c r="C90" s="17" t="n">
        <f aca="false">(C58-C80)/1000000</f>
        <v>0.0204832577789538</v>
      </c>
      <c r="D90" s="17" t="n">
        <f aca="false">(D58-D80)/1000000</f>
        <v>0.068951665799945</v>
      </c>
      <c r="E90" s="17" t="n">
        <f aca="false">(E58-E80)/1000000</f>
        <v>-0.145640668491714</v>
      </c>
      <c r="F90" s="17" t="n">
        <f aca="false">(F58-F80)/1000000</f>
        <v>0.0291707930616093</v>
      </c>
      <c r="G90" s="17" t="n">
        <f aca="false">(G58-G80)/1000000</f>
        <v>-0.0140000806127742</v>
      </c>
      <c r="H90" s="17" t="n">
        <f aca="false">(H58-H80)/1000000</f>
        <v>0.0117589760190505</v>
      </c>
      <c r="I90" s="17" t="n">
        <f aca="false">(I58-I80)/1000000</f>
        <v>0.0682551969069733</v>
      </c>
      <c r="J90" s="17" t="n">
        <f aca="false">(J58-J80)/1000000</f>
        <v>0.0794211242250815</v>
      </c>
      <c r="K90" s="17" t="n">
        <f aca="false">(K58-K80)/1000000</f>
        <v>0.058627609226089</v>
      </c>
      <c r="M90" s="34" t="n">
        <f aca="false">(M58-M80)/(10*1000000)</f>
        <v>0.0253923192104217</v>
      </c>
    </row>
    <row r="91" customFormat="false" ht="15" hidden="false" customHeight="false" outlineLevel="0" collapsed="false">
      <c r="A91" s="11" t="s">
        <v>88</v>
      </c>
      <c r="B91" s="35" t="n">
        <f aca="false">(ABS(B85)+ABS(B86)+ABS(B87)+ABS(B88)+ABS(B89)+ABS(B90))/6</f>
        <v>0.094861200617386</v>
      </c>
      <c r="C91" s="35" t="n">
        <f aca="false">(ABS(C85)+ABS(C86)+ABS(C87)+ABS(C88)+ABS(C89)+ABS(C90))/6</f>
        <v>0.173283619409342</v>
      </c>
      <c r="D91" s="35" t="n">
        <f aca="false">(ABS(D85)+ABS(D86)+ABS(D87)+ABS(D88)+ABS(D89)+ABS(D90))/6</f>
        <v>0.134824029989345</v>
      </c>
      <c r="E91" s="35" t="n">
        <f aca="false">(ABS(E85)+ABS(E86)+ABS(E87)+ABS(E88)+ABS(E89)+ABS(E90))/6</f>
        <v>0.122009038200119</v>
      </c>
      <c r="F91" s="35" t="n">
        <f aca="false">(ABS(F85)+ABS(F86)+ABS(F87)+ABS(F88)+ABS(F89)+ABS(F90))/6</f>
        <v>0.0758291161438854</v>
      </c>
      <c r="G91" s="35" t="n">
        <f aca="false">(ABS(G85)+ABS(G86)+ABS(G87)+ABS(G88)+ABS(G89)+ABS(G90))/6</f>
        <v>0.136470651596632</v>
      </c>
      <c r="H91" s="35" t="n">
        <f aca="false">(ABS(H85)+ABS(H86)+ABS(H87)+ABS(H88)+ABS(H89)+ABS(H90))/6</f>
        <v>0.157659540856731</v>
      </c>
      <c r="I91" s="35" t="n">
        <f aca="false">(ABS(I85)+ABS(I86)+ABS(I87)+ABS(I88)+ABS(I89)+ABS(I90))/6</f>
        <v>0.114320707771543</v>
      </c>
      <c r="J91" s="35" t="n">
        <f aca="false">(ABS(J85)+ABS(J86)+ABS(J87)+ABS(J88)+ABS(J89)+ABS(J90))/6</f>
        <v>0.140698439437713</v>
      </c>
      <c r="K91" s="35" t="n">
        <f aca="false">(ABS(K85)+ABS(K86)+ABS(K87)+ABS(K88)+ABS(K89)+ABS(K90))/6</f>
        <v>0.0750660916815556</v>
      </c>
      <c r="M91" s="36" t="n">
        <f aca="false">(ABS(M85)+ABS(M86)+ABS(M87)+ABS(M88)+ABS(M89)+ABS(M90))/6</f>
        <v>0.0517918258932102</v>
      </c>
    </row>
    <row r="93" customFormat="false" ht="15" hidden="false" customHeight="false" outlineLevel="0" collapsed="false">
      <c r="A93" s="10" t="s">
        <v>96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5" customFormat="false" ht="15" hidden="false" customHeight="false" outlineLevel="0" collapsed="false">
      <c r="A95" s="37" t="s">
        <v>97</v>
      </c>
      <c r="B95" s="38"/>
      <c r="C95" s="38"/>
      <c r="D95" s="38"/>
    </row>
    <row r="96" customFormat="false" ht="15" hidden="false" customHeight="false" outlineLevel="0" collapsed="false">
      <c r="A96" s="4" t="s">
        <v>98</v>
      </c>
      <c r="C96" s="39" t="n">
        <f aca="false">AVERAGE(B44:K44)</f>
        <v>0.0858470543749848</v>
      </c>
      <c r="D96" s="6" t="s">
        <v>99</v>
      </c>
    </row>
    <row r="97" customFormat="false" ht="15" hidden="false" customHeight="false" outlineLevel="0" collapsed="false">
      <c r="A97" s="4" t="s">
        <v>100</v>
      </c>
      <c r="C97" s="18" t="n">
        <f aca="false">M44</f>
        <v>0.0311203830231835</v>
      </c>
    </row>
    <row r="98" customFormat="false" ht="15" hidden="false" customHeight="false" outlineLevel="0" collapsed="false">
      <c r="A98" s="4" t="s">
        <v>101</v>
      </c>
      <c r="C98" s="39" t="n">
        <f aca="false">AVERAGE(B91:K91)</f>
        <v>0.122502243570425</v>
      </c>
    </row>
    <row r="99" customFormat="false" ht="15" hidden="false" customHeight="false" outlineLevel="0" collapsed="false">
      <c r="A99" s="4" t="s">
        <v>102</v>
      </c>
      <c r="C99" s="18" t="n">
        <f aca="false">M91</f>
        <v>0.0517918258932102</v>
      </c>
    </row>
    <row r="101" customFormat="false" ht="15" hidden="false" customHeight="false" outlineLevel="0" collapsed="false">
      <c r="A101" s="10" t="s">
        <v>103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</sheetData>
  <mergeCells count="11">
    <mergeCell ref="A1:M1"/>
    <mergeCell ref="A2:M2"/>
    <mergeCell ref="A7:M7"/>
    <mergeCell ref="A16:M16"/>
    <mergeCell ref="A37:M37"/>
    <mergeCell ref="A46:M46"/>
    <mergeCell ref="A51:M51"/>
    <mergeCell ref="A61:M61"/>
    <mergeCell ref="A83:M83"/>
    <mergeCell ref="A93:M93"/>
    <mergeCell ref="A101:M10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C2626"/>
    <pageSetUpPr fitToPage="false"/>
  </sheetPr>
  <dimension ref="A1:Q3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2"/>
    <col collapsed="false" customWidth="true" hidden="false" outlineLevel="0" max="7" min="7" style="0" width="3"/>
    <col collapsed="false" customWidth="true" hidden="false" outlineLevel="0" max="9" min="8" style="0" width="12"/>
  </cols>
  <sheetData>
    <row r="1" customFormat="false" ht="17.35" hidden="false" customHeight="false" outlineLevel="0" collapsed="false">
      <c r="A1" s="1" t="s">
        <v>104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105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40" t="s">
        <v>106</v>
      </c>
    </row>
    <row r="5" customFormat="false" ht="15" hidden="false" customHeight="false" outlineLevel="0" collapsed="false">
      <c r="A5" s="2" t="s">
        <v>107</v>
      </c>
      <c r="B5" s="2"/>
      <c r="C5" s="2"/>
      <c r="D5" s="2"/>
      <c r="E5" s="2"/>
      <c r="F5" s="2"/>
    </row>
    <row r="7" customFormat="false" ht="15" hidden="false" customHeight="false" outlineLevel="0" collapsed="false">
      <c r="A7" s="9" t="s">
        <v>108</v>
      </c>
      <c r="B7" s="9" t="s">
        <v>109</v>
      </c>
      <c r="C7" s="9" t="s">
        <v>110</v>
      </c>
      <c r="D7" s="9" t="s">
        <v>111</v>
      </c>
      <c r="E7" s="9" t="s">
        <v>112</v>
      </c>
      <c r="F7" s="9" t="s">
        <v>113</v>
      </c>
    </row>
    <row r="8" customFormat="false" ht="15" hidden="false" customHeight="false" outlineLevel="0" collapsed="false">
      <c r="A8" s="41" t="n">
        <v>1</v>
      </c>
      <c r="B8" s="17" t="n">
        <f aca="false">Q49</f>
        <v>0.105509505866625</v>
      </c>
      <c r="C8" s="17" t="n">
        <f aca="false">Q50</f>
        <v>0.0789883547834152</v>
      </c>
      <c r="D8" s="17" t="n">
        <f aca="false">Q51</f>
        <v>0.0585293608188335</v>
      </c>
      <c r="E8" s="17" t="n">
        <f aca="false">Q52</f>
        <v>0.0663125280108708</v>
      </c>
      <c r="F8" s="17" t="n">
        <f aca="false">Q53</f>
        <v>0.0401025583005519</v>
      </c>
    </row>
    <row r="9" customFormat="false" ht="15" hidden="false" customHeight="false" outlineLevel="0" collapsed="false">
      <c r="A9" s="41" t="n">
        <v>2</v>
      </c>
      <c r="B9" s="17" t="n">
        <f aca="false">Q71</f>
        <v>0.153106652828155</v>
      </c>
      <c r="C9" s="17" t="n">
        <f aca="false">Q72</f>
        <v>0.0893136214156548</v>
      </c>
      <c r="D9" s="17" t="n">
        <f aca="false">Q73</f>
        <v>0.112826873705276</v>
      </c>
      <c r="E9" s="17" t="n">
        <f aca="false">Q74</f>
        <v>0.0493778834560478</v>
      </c>
      <c r="F9" s="17" t="n">
        <f aca="false">Q75</f>
        <v>0.0414648706575891</v>
      </c>
    </row>
    <row r="10" customFormat="false" ht="15" hidden="false" customHeight="false" outlineLevel="0" collapsed="false">
      <c r="A10" s="41" t="n">
        <v>3</v>
      </c>
      <c r="B10" s="17" t="n">
        <f aca="false">Q93</f>
        <v>0.125930710867609</v>
      </c>
      <c r="C10" s="17" t="n">
        <f aca="false">Q94</f>
        <v>0.0760010052066043</v>
      </c>
      <c r="D10" s="17" t="n">
        <f aca="false">Q95</f>
        <v>0.0418926180219425</v>
      </c>
      <c r="E10" s="17" t="n">
        <f aca="false">Q96</f>
        <v>0.0471924489106855</v>
      </c>
      <c r="F10" s="17" t="n">
        <f aca="false">Q97</f>
        <v>0.0293221843965317</v>
      </c>
    </row>
    <row r="11" customFormat="false" ht="15" hidden="false" customHeight="false" outlineLevel="0" collapsed="false">
      <c r="A11" s="41" t="n">
        <v>4</v>
      </c>
      <c r="B11" s="17" t="n">
        <f aca="false">Q115</f>
        <v>0.141401302837292</v>
      </c>
      <c r="C11" s="17" t="n">
        <f aca="false">Q116</f>
        <v>0.110828293796731</v>
      </c>
      <c r="D11" s="17" t="n">
        <f aca="false">Q117</f>
        <v>0.0400805363565706</v>
      </c>
      <c r="E11" s="17" t="n">
        <f aca="false">Q118</f>
        <v>0.0350301708833023</v>
      </c>
      <c r="F11" s="17" t="n">
        <f aca="false">Q119</f>
        <v>0.0348470357667674</v>
      </c>
    </row>
    <row r="12" customFormat="false" ht="15" hidden="false" customHeight="false" outlineLevel="0" collapsed="false">
      <c r="A12" s="41" t="n">
        <v>5</v>
      </c>
      <c r="B12" s="17" t="n">
        <f aca="false">Q137</f>
        <v>0.139543605102279</v>
      </c>
      <c r="C12" s="17" t="n">
        <f aca="false">Q138</f>
        <v>0.1088724100906</v>
      </c>
      <c r="D12" s="17" t="n">
        <f aca="false">Q139</f>
        <v>0.0762348812504697</v>
      </c>
      <c r="E12" s="17" t="n">
        <f aca="false">Q140</f>
        <v>0.0858830393949649</v>
      </c>
      <c r="F12" s="17" t="n">
        <f aca="false">Q141</f>
        <v>0.0673815144959911</v>
      </c>
    </row>
    <row r="13" customFormat="false" ht="15" hidden="false" customHeight="false" outlineLevel="0" collapsed="false">
      <c r="A13" s="41" t="n">
        <v>6</v>
      </c>
      <c r="B13" s="17" t="n">
        <f aca="false">Q159</f>
        <v>0.153364956623067</v>
      </c>
      <c r="C13" s="17" t="n">
        <f aca="false">Q160</f>
        <v>0.100549090738735</v>
      </c>
      <c r="D13" s="17" t="n">
        <f aca="false">Q161</f>
        <v>0.0609602199025286</v>
      </c>
      <c r="E13" s="17" t="n">
        <f aca="false">Q162</f>
        <v>0.0564697711426304</v>
      </c>
      <c r="F13" s="17" t="n">
        <f aca="false">Q163</f>
        <v>0.0364868143411658</v>
      </c>
    </row>
    <row r="14" customFormat="false" ht="15" hidden="false" customHeight="false" outlineLevel="0" collapsed="false">
      <c r="A14" s="41" t="n">
        <v>7</v>
      </c>
      <c r="B14" s="17" t="n">
        <f aca="false">Q181</f>
        <v>0.157941069003619</v>
      </c>
      <c r="C14" s="17" t="n">
        <f aca="false">Q182</f>
        <v>0.0591800061455009</v>
      </c>
      <c r="D14" s="17" t="n">
        <f aca="false">Q183</f>
        <v>0.0537971543995747</v>
      </c>
      <c r="E14" s="17" t="n">
        <f aca="false">Q184</f>
        <v>0.0489215358191439</v>
      </c>
      <c r="F14" s="17" t="n">
        <f aca="false">Q185</f>
        <v>0.0457241180957243</v>
      </c>
    </row>
    <row r="15" customFormat="false" ht="15" hidden="false" customHeight="false" outlineLevel="0" collapsed="false">
      <c r="A15" s="41" t="n">
        <v>8</v>
      </c>
      <c r="B15" s="17" t="n">
        <f aca="false">Q203</f>
        <v>0.0907586300269963</v>
      </c>
      <c r="C15" s="17" t="n">
        <f aca="false">Q204</f>
        <v>0.083793032185191</v>
      </c>
      <c r="D15" s="17" t="n">
        <f aca="false">Q205</f>
        <v>0.10170925282772</v>
      </c>
      <c r="E15" s="17" t="n">
        <f aca="false">Q206</f>
        <v>0.0675190897652664</v>
      </c>
      <c r="F15" s="17" t="n">
        <f aca="false">Q207</f>
        <v>0.0253937222062292</v>
      </c>
    </row>
    <row r="16" customFormat="false" ht="15" hidden="false" customHeight="false" outlineLevel="0" collapsed="false">
      <c r="A16" s="41" t="n">
        <v>9</v>
      </c>
      <c r="B16" s="17" t="n">
        <f aca="false">Q225</f>
        <v>0.117463750798722</v>
      </c>
      <c r="C16" s="17" t="n">
        <f aca="false">Q226</f>
        <v>0.0847144557599803</v>
      </c>
      <c r="D16" s="17" t="n">
        <f aca="false">Q227</f>
        <v>0.0729338284662118</v>
      </c>
      <c r="E16" s="17" t="n">
        <f aca="false">Q228</f>
        <v>0.0632427931740455</v>
      </c>
      <c r="F16" s="17" t="n">
        <f aca="false">Q229</f>
        <v>0.049327568028471</v>
      </c>
    </row>
    <row r="17" customFormat="false" ht="15" hidden="false" customHeight="false" outlineLevel="0" collapsed="false">
      <c r="A17" s="41" t="n">
        <v>10</v>
      </c>
      <c r="B17" s="17" t="n">
        <f aca="false">Q247</f>
        <v>0.12291064961585</v>
      </c>
      <c r="C17" s="17" t="n">
        <f aca="false">Q248</f>
        <v>0.175909875746909</v>
      </c>
      <c r="D17" s="17" t="n">
        <f aca="false">Q249</f>
        <v>0.107291568877171</v>
      </c>
      <c r="E17" s="17" t="n">
        <f aca="false">Q250</f>
        <v>0.0529434995493137</v>
      </c>
      <c r="F17" s="17" t="n">
        <f aca="false">Q251</f>
        <v>0.0338244488427853</v>
      </c>
    </row>
    <row r="18" customFormat="false" ht="15" hidden="false" customHeight="false" outlineLevel="0" collapsed="false">
      <c r="A18" s="41" t="n">
        <v>11</v>
      </c>
      <c r="B18" s="17" t="n">
        <f aca="false">Q269</f>
        <v>0.189096589482293</v>
      </c>
      <c r="C18" s="17" t="n">
        <f aca="false">Q270</f>
        <v>0.116404668154515</v>
      </c>
      <c r="D18" s="17" t="n">
        <f aca="false">Q271</f>
        <v>0.0808144173437615</v>
      </c>
      <c r="E18" s="17" t="n">
        <f aca="false">Q272</f>
        <v>0.040705499285395</v>
      </c>
      <c r="F18" s="17" t="n">
        <f aca="false">Q273</f>
        <v>0.042131170879577</v>
      </c>
    </row>
    <row r="19" customFormat="false" ht="15" hidden="false" customHeight="false" outlineLevel="0" collapsed="false">
      <c r="A19" s="41" t="n">
        <v>12</v>
      </c>
      <c r="B19" s="17" t="n">
        <f aca="false">Q291</f>
        <v>0.118309001940754</v>
      </c>
      <c r="C19" s="17" t="n">
        <f aca="false">Q292</f>
        <v>0.0802451555369274</v>
      </c>
      <c r="D19" s="17" t="n">
        <f aca="false">Q293</f>
        <v>0.096546042777001</v>
      </c>
      <c r="E19" s="17" t="n">
        <f aca="false">Q294</f>
        <v>0.0330576260348272</v>
      </c>
      <c r="F19" s="17" t="n">
        <f aca="false">Q295</f>
        <v>0.0344268183882314</v>
      </c>
    </row>
    <row r="20" customFormat="false" ht="15" hidden="false" customHeight="false" outlineLevel="0" collapsed="false">
      <c r="A20" s="41" t="n">
        <v>13</v>
      </c>
      <c r="B20" s="17" t="n">
        <f aca="false">Q313</f>
        <v>0.137423092106302</v>
      </c>
      <c r="C20" s="17" t="n">
        <f aca="false">Q314</f>
        <v>0.0602065259405147</v>
      </c>
      <c r="D20" s="17" t="n">
        <f aca="false">Q315</f>
        <v>0.0650495389700876</v>
      </c>
      <c r="E20" s="17" t="n">
        <f aca="false">Q316</f>
        <v>0.0764324082500449</v>
      </c>
      <c r="F20" s="17" t="n">
        <f aca="false">Q317</f>
        <v>0.0630204720051542</v>
      </c>
    </row>
    <row r="21" customFormat="false" ht="15" hidden="false" customHeight="false" outlineLevel="0" collapsed="false">
      <c r="A21" s="41" t="n">
        <v>14</v>
      </c>
      <c r="B21" s="17" t="n">
        <f aca="false">Q335</f>
        <v>0.10037842413594</v>
      </c>
      <c r="C21" s="17" t="n">
        <f aca="false">Q336</f>
        <v>0.0889863523234936</v>
      </c>
      <c r="D21" s="17" t="n">
        <f aca="false">Q337</f>
        <v>0.0672714178737133</v>
      </c>
      <c r="E21" s="17" t="n">
        <f aca="false">Q338</f>
        <v>0.0366416170904411</v>
      </c>
      <c r="F21" s="17" t="n">
        <f aca="false">Q339</f>
        <v>0.0261162530569508</v>
      </c>
    </row>
    <row r="22" customFormat="false" ht="15" hidden="false" customHeight="false" outlineLevel="0" collapsed="false">
      <c r="A22" s="41" t="n">
        <v>15</v>
      </c>
      <c r="B22" s="17" t="n">
        <f aca="false">Q357</f>
        <v>0.116857120735165</v>
      </c>
      <c r="C22" s="17" t="n">
        <f aca="false">Q358</f>
        <v>0.157214144292945</v>
      </c>
      <c r="D22" s="17" t="n">
        <f aca="false">Q359</f>
        <v>0.0821614154600983</v>
      </c>
      <c r="E22" s="17" t="n">
        <f aca="false">Q360</f>
        <v>0.0816337739803568</v>
      </c>
      <c r="F22" s="17" t="n">
        <f aca="false">Q361</f>
        <v>0.0687642310768975</v>
      </c>
    </row>
    <row r="24" customFormat="false" ht="15" hidden="false" customHeight="false" outlineLevel="0" collapsed="false">
      <c r="A24" s="19" t="s">
        <v>114</v>
      </c>
      <c r="B24" s="42" t="n">
        <f aca="false">IF(COUNTA(B8:B22)=0,"",MEDIAN(B8:B22))</f>
        <v>0.125930710867609</v>
      </c>
      <c r="C24" s="42" t="n">
        <f aca="false">IF(COUNTA(C8:C22)=0,"",MEDIAN(C8:C22))</f>
        <v>0.0889863523234936</v>
      </c>
      <c r="D24" s="42" t="n">
        <f aca="false">IF(COUNTA(D8:D22)=0,"",MEDIAN(D8:D22))</f>
        <v>0.0729338284662118</v>
      </c>
      <c r="E24" s="42" t="n">
        <f aca="false">IF(COUNTA(E8:E22)=0,"",MEDIAN(E8:E22))</f>
        <v>0.0529434995493137</v>
      </c>
      <c r="F24" s="42" t="n">
        <f aca="false">IF(COUNTA(F8:F22)=0,"",MEDIAN(F8:F22))</f>
        <v>0.0401025583005519</v>
      </c>
    </row>
    <row r="25" customFormat="false" ht="15" hidden="false" customHeight="false" outlineLevel="0" collapsed="false">
      <c r="A25" s="4" t="s">
        <v>115</v>
      </c>
      <c r="B25" s="17" t="n">
        <f aca="false">IF(COUNTA(B8:B22)&lt;2,"",PERCENTILE(B8:B22,0.75))</f>
        <v>0.147253977832724</v>
      </c>
      <c r="C25" s="17" t="n">
        <f aca="false">IF(COUNTA(C8:C22)&lt;2,"",PERCENTILE(C8:C22,0.75))</f>
        <v>0.109850351943666</v>
      </c>
      <c r="D25" s="17" t="n">
        <f aca="false">IF(COUNTA(D8:D22)&lt;2,"",PERCENTILE(D8:D22,0.75))</f>
        <v>0.0893537291185496</v>
      </c>
      <c r="E25" s="17" t="n">
        <f aca="false">IF(COUNTA(E8:E22)&lt;2,"",PERCENTILE(E8:E22,0.75))</f>
        <v>0.0669158088880686</v>
      </c>
      <c r="F25" s="17" t="n">
        <f aca="false">IF(COUNTA(F8:F22)&lt;2,"",PERCENTILE(F8:F22,0.75))</f>
        <v>0.0475258430620976</v>
      </c>
    </row>
    <row r="26" customFormat="false" ht="15" hidden="false" customHeight="false" outlineLevel="0" collapsed="false">
      <c r="A26" s="11" t="s">
        <v>116</v>
      </c>
      <c r="B26" s="22" t="n">
        <f aca="false">IF(B24="","",1-B24/B24)</f>
        <v>0</v>
      </c>
      <c r="C26" s="22" t="n">
        <f aca="false">IF(C24="","",1-C24/B24)</f>
        <v>0.293370523278911</v>
      </c>
      <c r="D26" s="22" t="n">
        <f aca="false">IF(D24="","",1-D24/B24)</f>
        <v>0.420841604373322</v>
      </c>
      <c r="E26" s="43" t="n">
        <f aca="false">IF(E24="","",1-E24/B24)</f>
        <v>0.579582302167952</v>
      </c>
      <c r="F26" s="43" t="n">
        <f aca="false">IF(F24="","",1-F24/B24)</f>
        <v>0.681550608074375</v>
      </c>
    </row>
    <row r="28" customFormat="false" ht="15" hidden="false" customHeight="false" outlineLevel="0" collapsed="false">
      <c r="A28" s="10" t="s">
        <v>117</v>
      </c>
      <c r="B28" s="10"/>
      <c r="C28" s="10"/>
      <c r="D28" s="10"/>
      <c r="E28" s="10"/>
      <c r="F28" s="10"/>
    </row>
    <row r="29" customFormat="false" ht="15" hidden="false" customHeight="false" outlineLevel="0" collapsed="false">
      <c r="A29" s="10" t="s">
        <v>118</v>
      </c>
      <c r="B29" s="10"/>
      <c r="C29" s="10"/>
      <c r="D29" s="10"/>
      <c r="E29" s="10"/>
      <c r="F29" s="10"/>
    </row>
    <row r="30" customFormat="false" ht="15" hidden="false" customHeight="false" outlineLevel="0" collapsed="false">
      <c r="A30" s="44" t="s">
        <v>119</v>
      </c>
    </row>
    <row r="31" customFormat="false" ht="15" hidden="false" customHeight="false" outlineLevel="0" collapsed="false">
      <c r="A31" s="10" t="s">
        <v>120</v>
      </c>
      <c r="B31" s="10"/>
      <c r="C31" s="10"/>
      <c r="D31" s="10"/>
      <c r="E31" s="10"/>
      <c r="F31" s="10"/>
      <c r="G31" s="10"/>
      <c r="H31" s="10"/>
      <c r="I31" s="10"/>
    </row>
    <row r="32" customFormat="false" ht="15" hidden="false" customHeight="false" outlineLevel="0" collapsed="false">
      <c r="A32" s="45" t="s">
        <v>121</v>
      </c>
      <c r="B32" s="45" t="s">
        <v>122</v>
      </c>
      <c r="C32" s="45" t="s">
        <v>123</v>
      </c>
      <c r="D32" s="45" t="s">
        <v>124</v>
      </c>
      <c r="E32" s="45" t="s">
        <v>125</v>
      </c>
      <c r="F32" s="45" t="s">
        <v>126</v>
      </c>
      <c r="G32" s="45" t="s">
        <v>127</v>
      </c>
      <c r="H32" s="45" t="s">
        <v>128</v>
      </c>
      <c r="I32" s="45" t="s">
        <v>129</v>
      </c>
      <c r="J32" s="45"/>
      <c r="K32" s="45" t="s">
        <v>130</v>
      </c>
      <c r="L32" s="45" t="s">
        <v>131</v>
      </c>
      <c r="M32" s="45" t="s">
        <v>132</v>
      </c>
      <c r="N32" s="45" t="s">
        <v>133</v>
      </c>
      <c r="O32" s="45" t="s">
        <v>134</v>
      </c>
      <c r="P32" s="45" t="s">
        <v>135</v>
      </c>
    </row>
    <row r="33" customFormat="false" ht="15" hidden="false" customHeight="false" outlineLevel="0" collapsed="false">
      <c r="A33" s="4" t="s">
        <v>136</v>
      </c>
      <c r="B33" s="23" t="n">
        <f aca="true">RAND()*0.1</f>
        <v>0.0932494259428386</v>
      </c>
      <c r="C33" s="23" t="n">
        <f aca="true">RAND()*0.2</f>
        <v>0.157821708013166</v>
      </c>
      <c r="D33" s="23" t="n">
        <f aca="true">RAND()*0.3</f>
        <v>0.0378831407235803</v>
      </c>
      <c r="E33" s="23" t="n">
        <f aca="true">RAND()*0.25</f>
        <v>0.19247126033245</v>
      </c>
      <c r="F33" s="23" t="n">
        <f aca="true">RAND()*0.1</f>
        <v>0.0674884985508657</v>
      </c>
      <c r="G33" s="23" t="n">
        <f aca="true">RAND()*0.05</f>
        <v>0.0188017509306215</v>
      </c>
      <c r="H33" s="23" t="n">
        <f aca="false">SUM(B33:G33)</f>
        <v>0.567715784493522</v>
      </c>
      <c r="I33" s="24" t="n">
        <f aca="true">0.7+RAND()*2</f>
        <v>1.44530404226668</v>
      </c>
      <c r="K33" s="32" t="n">
        <f aca="false">B33/H33*I33*1000000</f>
        <v>237396.556402722</v>
      </c>
      <c r="L33" s="32" t="n">
        <f aca="false">C33/H33*I33*1000000</f>
        <v>401786.173256318</v>
      </c>
      <c r="M33" s="32" t="n">
        <f aca="false">D33/H33*I33*1000000</f>
        <v>96443.7803511042</v>
      </c>
      <c r="N33" s="32" t="n">
        <f aca="false">E33/H33*I33*1000000</f>
        <v>489997.809074173</v>
      </c>
      <c r="O33" s="32" t="n">
        <f aca="false">F33/H33*I33*1000000</f>
        <v>171813.788565162</v>
      </c>
      <c r="P33" s="32" t="n">
        <f aca="false">G33/H33*I33*1000000</f>
        <v>47865.9346171987</v>
      </c>
    </row>
    <row r="34" customFormat="false" ht="15" hidden="false" customHeight="false" outlineLevel="0" collapsed="false">
      <c r="A34" s="4" t="s">
        <v>137</v>
      </c>
      <c r="B34" s="23" t="n">
        <f aca="true">RAND()*0.1</f>
        <v>0.00620495254774742</v>
      </c>
      <c r="C34" s="23" t="n">
        <f aca="true">RAND()*0.2</f>
        <v>0.0502181705251244</v>
      </c>
      <c r="D34" s="23" t="n">
        <f aca="true">RAND()*0.3</f>
        <v>0.0266449359672758</v>
      </c>
      <c r="E34" s="23" t="n">
        <f aca="true">RAND()*0.25</f>
        <v>0.0979539948349772</v>
      </c>
      <c r="F34" s="23" t="n">
        <f aca="true">RAND()*0.1</f>
        <v>0.0505489432549454</v>
      </c>
      <c r="G34" s="23" t="n">
        <f aca="true">RAND()*0.05</f>
        <v>0.0139144542006987</v>
      </c>
      <c r="H34" s="23" t="n">
        <f aca="false">SUM(B34:G34)</f>
        <v>0.245485451330769</v>
      </c>
      <c r="I34" s="24" t="n">
        <f aca="true">0.7+RAND()*2</f>
        <v>1.78545534109703</v>
      </c>
      <c r="K34" s="32" t="n">
        <f aca="false">B34/H34*I34*1000000</f>
        <v>45129.6221734206</v>
      </c>
      <c r="L34" s="32" t="n">
        <f aca="false">C34/H34*I34*1000000</f>
        <v>365244.866032378</v>
      </c>
      <c r="M34" s="32" t="n">
        <f aca="false">D34/H34*I34*1000000</f>
        <v>193792.923279434</v>
      </c>
      <c r="N34" s="32" t="n">
        <f aca="false">E34/H34*I34*1000000</f>
        <v>712435.227064634</v>
      </c>
      <c r="O34" s="32" t="n">
        <f aca="false">F34/H34*I34*1000000</f>
        <v>367650.629526494</v>
      </c>
      <c r="P34" s="32" t="n">
        <f aca="false">G34/H34*I34*1000000</f>
        <v>101202.073020665</v>
      </c>
    </row>
    <row r="35" customFormat="false" ht="15" hidden="false" customHeight="false" outlineLevel="0" collapsed="false">
      <c r="A35" s="4" t="s">
        <v>138</v>
      </c>
      <c r="B35" s="23" t="n">
        <f aca="true">RAND()*0.1</f>
        <v>0.0853464744190998</v>
      </c>
      <c r="C35" s="23" t="n">
        <f aca="true">RAND()*0.2</f>
        <v>0.0395471876308375</v>
      </c>
      <c r="D35" s="23" t="n">
        <f aca="true">RAND()*0.3</f>
        <v>0.212942050852774</v>
      </c>
      <c r="E35" s="23" t="n">
        <f aca="true">RAND()*0.25</f>
        <v>0.0359098387313579</v>
      </c>
      <c r="F35" s="23" t="n">
        <f aca="true">RAND()*0.1</f>
        <v>0.017969648548407</v>
      </c>
      <c r="G35" s="23" t="n">
        <f aca="true">RAND()*0.05</f>
        <v>0.043776010201345</v>
      </c>
      <c r="H35" s="23" t="n">
        <f aca="false">SUM(B35:G35)</f>
        <v>0.435491210383822</v>
      </c>
      <c r="I35" s="24" t="n">
        <f aca="true">0.7+RAND()*2</f>
        <v>0.81351512121716</v>
      </c>
      <c r="K35" s="32" t="n">
        <f aca="false">B35/H35*I35*1000000</f>
        <v>159430.651703207</v>
      </c>
      <c r="L35" s="32" t="n">
        <f aca="false">C35/H35*I35*1000000</f>
        <v>73875.7393310958</v>
      </c>
      <c r="M35" s="32" t="n">
        <f aca="false">D35/H35*I35*1000000</f>
        <v>397784.327630969</v>
      </c>
      <c r="N35" s="32" t="n">
        <f aca="false">E35/H35*I35*1000000</f>
        <v>67081.0250858615</v>
      </c>
      <c r="O35" s="32" t="n">
        <f aca="false">F35/H35*I35*1000000</f>
        <v>33568.0272495121</v>
      </c>
      <c r="P35" s="32" t="n">
        <f aca="false">G35/H35*I35*1000000</f>
        <v>81775.3502165145</v>
      </c>
    </row>
    <row r="36" customFormat="false" ht="15" hidden="false" customHeight="false" outlineLevel="0" collapsed="false">
      <c r="A36" s="4" t="s">
        <v>139</v>
      </c>
      <c r="B36" s="23" t="n">
        <f aca="true">RAND()*0.1</f>
        <v>0.00630146336694314</v>
      </c>
      <c r="C36" s="23" t="n">
        <f aca="true">RAND()*0.2</f>
        <v>0.0358578045512204</v>
      </c>
      <c r="D36" s="23" t="n">
        <f aca="true">RAND()*0.3</f>
        <v>0.170042913135356</v>
      </c>
      <c r="E36" s="23" t="n">
        <f aca="true">RAND()*0.25</f>
        <v>0.0392939190315673</v>
      </c>
      <c r="F36" s="23" t="n">
        <f aca="true">RAND()*0.1</f>
        <v>0.0157937929744291</v>
      </c>
      <c r="G36" s="23" t="n">
        <f aca="true">RAND()*0.05</f>
        <v>0.000415278714805562</v>
      </c>
      <c r="H36" s="23" t="n">
        <f aca="false">SUM(B36:G36)</f>
        <v>0.267705171774322</v>
      </c>
      <c r="I36" s="24" t="n">
        <f aca="true">0.7+RAND()*2</f>
        <v>1.71273721600654</v>
      </c>
      <c r="K36" s="32" t="n">
        <f aca="false">B36/H36*I36*1000000</f>
        <v>40315.8099349825</v>
      </c>
      <c r="L36" s="32" t="n">
        <f aca="false">C36/H36*I36*1000000</f>
        <v>229412.812356638</v>
      </c>
      <c r="M36" s="32" t="n">
        <f aca="false">D36/H36*I36*1000000</f>
        <v>1087908.85030271</v>
      </c>
      <c r="N36" s="32" t="n">
        <f aca="false">E36/H36*I36*1000000</f>
        <v>251396.55331294</v>
      </c>
      <c r="O36" s="32" t="n">
        <f aca="false">F36/H36*I36*1000000</f>
        <v>101046.299665855</v>
      </c>
      <c r="P36" s="32" t="n">
        <f aca="false">G36/H36*I36*1000000</f>
        <v>2656.89043341477</v>
      </c>
    </row>
    <row r="37" customFormat="false" ht="15" hidden="false" customHeight="false" outlineLevel="0" collapsed="false">
      <c r="A37" s="4" t="s">
        <v>140</v>
      </c>
      <c r="B37" s="23" t="n">
        <f aca="true">RAND()*0.1</f>
        <v>0.0748473485463207</v>
      </c>
      <c r="C37" s="23" t="n">
        <f aca="true">RAND()*0.2</f>
        <v>0.0725303901760191</v>
      </c>
      <c r="D37" s="23" t="n">
        <f aca="true">RAND()*0.3</f>
        <v>0.0511225400222118</v>
      </c>
      <c r="E37" s="23" t="n">
        <f aca="true">RAND()*0.25</f>
        <v>0.118414276125864</v>
      </c>
      <c r="F37" s="23" t="n">
        <f aca="true">RAND()*0.1</f>
        <v>0.0939005391763782</v>
      </c>
      <c r="G37" s="23" t="n">
        <f aca="true">RAND()*0.05</f>
        <v>0.0259119820582343</v>
      </c>
      <c r="H37" s="23" t="n">
        <f aca="false">SUM(B37:G37)</f>
        <v>0.436727076105029</v>
      </c>
      <c r="I37" s="24" t="n">
        <f aca="true">0.7+RAND()*2</f>
        <v>1.8163158386269</v>
      </c>
      <c r="K37" s="32" t="n">
        <f aca="false">B37/H37*I37*1000000</f>
        <v>311284.626216343</v>
      </c>
      <c r="L37" s="32" t="n">
        <f aca="false">C37/H37*I37*1000000</f>
        <v>301648.566499254</v>
      </c>
      <c r="M37" s="32" t="n">
        <f aca="false">D37/H37*I37*1000000</f>
        <v>212614.889787255</v>
      </c>
      <c r="N37" s="32" t="n">
        <f aca="false">E37/H37*I37*1000000</f>
        <v>492476.278698192</v>
      </c>
      <c r="O37" s="32" t="n">
        <f aca="false">F37/H37*I37*1000000</f>
        <v>390525.446882632</v>
      </c>
      <c r="P37" s="32" t="n">
        <f aca="false">G37/H37*I37*1000000</f>
        <v>107766.030543223</v>
      </c>
    </row>
    <row r="38" customFormat="false" ht="15" hidden="false" customHeight="false" outlineLevel="0" collapsed="false">
      <c r="A38" s="4" t="s">
        <v>141</v>
      </c>
      <c r="B38" s="23" t="n">
        <f aca="true">RAND()*0.1</f>
        <v>0.0913144667746276</v>
      </c>
      <c r="C38" s="23" t="n">
        <f aca="true">RAND()*0.2</f>
        <v>0.163018975255648</v>
      </c>
      <c r="D38" s="23" t="n">
        <f aca="true">RAND()*0.3</f>
        <v>0.171354702610507</v>
      </c>
      <c r="E38" s="23" t="n">
        <f aca="true">RAND()*0.25</f>
        <v>0.0603485761914316</v>
      </c>
      <c r="F38" s="23" t="n">
        <f aca="true">RAND()*0.1</f>
        <v>0.037718181785605</v>
      </c>
      <c r="G38" s="23" t="n">
        <f aca="true">RAND()*0.05</f>
        <v>0.0387597815972429</v>
      </c>
      <c r="H38" s="23" t="n">
        <f aca="false">SUM(B38:G38)</f>
        <v>0.562514684215062</v>
      </c>
      <c r="I38" s="24" t="n">
        <f aca="true">0.7+RAND()*2</f>
        <v>2.62679674740169</v>
      </c>
      <c r="K38" s="32" t="n">
        <f aca="false">B38/H38*I38*1000000</f>
        <v>426414.724886729</v>
      </c>
      <c r="L38" s="32" t="n">
        <f aca="false">C38/H38*I38*1000000</f>
        <v>761256.063144079</v>
      </c>
      <c r="M38" s="32" t="n">
        <f aca="false">D38/H38*I38*1000000</f>
        <v>800181.734095271</v>
      </c>
      <c r="N38" s="32" t="n">
        <f aca="false">E38/H38*I38*1000000</f>
        <v>281812.098596467</v>
      </c>
      <c r="O38" s="32" t="n">
        <f aca="false">F38/H38*I38*1000000</f>
        <v>176134.063718865</v>
      </c>
      <c r="P38" s="32" t="n">
        <f aca="false">G38/H38*I38*1000000</f>
        <v>180998.062960276</v>
      </c>
    </row>
    <row r="39" customFormat="false" ht="15" hidden="false" customHeight="false" outlineLevel="0" collapsed="false">
      <c r="A39" s="4" t="s">
        <v>142</v>
      </c>
      <c r="B39" s="23" t="n">
        <f aca="true">RAND()*0.1</f>
        <v>0.0667470546397557</v>
      </c>
      <c r="C39" s="23" t="n">
        <f aca="true">RAND()*0.2</f>
        <v>0.0726185116806478</v>
      </c>
      <c r="D39" s="23" t="n">
        <f aca="true">RAND()*0.3</f>
        <v>0.122704902607718</v>
      </c>
      <c r="E39" s="23" t="n">
        <f aca="true">RAND()*0.25</f>
        <v>0.0419566290105198</v>
      </c>
      <c r="F39" s="23" t="n">
        <f aca="true">RAND()*0.1</f>
        <v>0.0582925961713329</v>
      </c>
      <c r="G39" s="23" t="n">
        <f aca="true">RAND()*0.05</f>
        <v>0.026177468221312</v>
      </c>
      <c r="H39" s="23" t="n">
        <f aca="false">SUM(B39:G39)</f>
        <v>0.388497162331286</v>
      </c>
      <c r="I39" s="24" t="n">
        <f aca="true">0.7+RAND()*2</f>
        <v>0.943677867825158</v>
      </c>
      <c r="K39" s="32" t="n">
        <f aca="false">B39/H39*I39*1000000</f>
        <v>162131.733030117</v>
      </c>
      <c r="L39" s="32" t="n">
        <f aca="false">C39/H39*I39*1000000</f>
        <v>176393.778158393</v>
      </c>
      <c r="M39" s="32" t="n">
        <f aca="false">D39/H39*I39*1000000</f>
        <v>298055.975929634</v>
      </c>
      <c r="N39" s="32" t="n">
        <f aca="false">E39/H39*I39*1000000</f>
        <v>101914.623952943</v>
      </c>
      <c r="O39" s="32" t="n">
        <f aca="false">F39/H39*I39*1000000</f>
        <v>141595.456025616</v>
      </c>
      <c r="P39" s="32" t="n">
        <f aca="false">G39/H39*I39*1000000</f>
        <v>63586.300728455</v>
      </c>
    </row>
    <row r="40" customFormat="false" ht="15" hidden="false" customHeight="false" outlineLevel="0" collapsed="false">
      <c r="A40" s="4" t="s">
        <v>143</v>
      </c>
      <c r="B40" s="23" t="n">
        <f aca="true">RAND()*0.1</f>
        <v>0.00369188787252262</v>
      </c>
      <c r="C40" s="23" t="n">
        <f aca="true">RAND()*0.2</f>
        <v>0.0724285423283006</v>
      </c>
      <c r="D40" s="23" t="n">
        <f aca="true">RAND()*0.3</f>
        <v>0.112505591328687</v>
      </c>
      <c r="E40" s="23" t="n">
        <f aca="true">RAND()*0.25</f>
        <v>0.0857043170452536</v>
      </c>
      <c r="F40" s="23" t="n">
        <f aca="true">RAND()*0.1</f>
        <v>0.0719799109412476</v>
      </c>
      <c r="G40" s="23" t="n">
        <f aca="true">RAND()*0.05</f>
        <v>0.0249358450015174</v>
      </c>
      <c r="H40" s="23" t="n">
        <f aca="false">SUM(B40:G40)</f>
        <v>0.371246094517529</v>
      </c>
      <c r="I40" s="24" t="n">
        <f aca="true">0.7+RAND()*2</f>
        <v>1.21550583668157</v>
      </c>
      <c r="K40" s="32" t="n">
        <f aca="false">B40/H40*I40*1000000</f>
        <v>12087.6995709736</v>
      </c>
      <c r="L40" s="32" t="n">
        <f aca="false">C40/H40*I40*1000000</f>
        <v>237140.046030117</v>
      </c>
      <c r="M40" s="32" t="n">
        <f aca="false">D40/H40*I40*1000000</f>
        <v>368357.28358854</v>
      </c>
      <c r="N40" s="32" t="n">
        <f aca="false">E40/H40*I40*1000000</f>
        <v>280606.581821954</v>
      </c>
      <c r="O40" s="32" t="n">
        <f aca="false">F40/H40*I40*1000000</f>
        <v>235671.171131405</v>
      </c>
      <c r="P40" s="32" t="n">
        <f aca="false">G40/H40*I40*1000000</f>
        <v>81643.0545385852</v>
      </c>
    </row>
    <row r="41" customFormat="false" ht="15" hidden="false" customHeight="false" outlineLevel="0" collapsed="false">
      <c r="A41" s="4" t="s">
        <v>144</v>
      </c>
      <c r="B41" s="23" t="n">
        <f aca="true">RAND()*0.1</f>
        <v>0.094433577951959</v>
      </c>
      <c r="C41" s="23" t="n">
        <f aca="true">RAND()*0.2</f>
        <v>0.0467539429950047</v>
      </c>
      <c r="D41" s="23" t="n">
        <f aca="true">RAND()*0.3</f>
        <v>0.02041750974967</v>
      </c>
      <c r="E41" s="23" t="n">
        <f aca="true">RAND()*0.25</f>
        <v>0.0123245706321558</v>
      </c>
      <c r="F41" s="23" t="n">
        <f aca="true">RAND()*0.1</f>
        <v>0.0271949678021695</v>
      </c>
      <c r="G41" s="23" t="n">
        <f aca="true">RAND()*0.05</f>
        <v>0.0429726731434084</v>
      </c>
      <c r="H41" s="23" t="n">
        <f aca="false">SUM(B41:G41)</f>
        <v>0.244097242274367</v>
      </c>
      <c r="I41" s="24" t="n">
        <f aca="true">0.7+RAND()*2</f>
        <v>1.4578260185417</v>
      </c>
      <c r="K41" s="32" t="n">
        <f aca="false">B41/H41*I41*1000000</f>
        <v>563987.227711536</v>
      </c>
      <c r="L41" s="32" t="n">
        <f aca="false">C41/H41*I41*1000000</f>
        <v>279229.351108039</v>
      </c>
      <c r="M41" s="32" t="n">
        <f aca="false">D41/H41*I41*1000000</f>
        <v>121939.832951662</v>
      </c>
      <c r="N41" s="32" t="n">
        <f aca="false">E41/H41*I41*1000000</f>
        <v>73606.2381020939</v>
      </c>
      <c r="O41" s="32" t="n">
        <f aca="false">F41/H41*I41*1000000</f>
        <v>162416.958364669</v>
      </c>
      <c r="P41" s="32" t="n">
        <f aca="false">G41/H41*I41*1000000</f>
        <v>256646.4103037</v>
      </c>
    </row>
    <row r="42" customFormat="false" ht="15" hidden="false" customHeight="false" outlineLevel="0" collapsed="false">
      <c r="A42" s="4" t="s">
        <v>145</v>
      </c>
      <c r="B42" s="23" t="n">
        <f aca="true">RAND()*0.1</f>
        <v>0.0456472089051831</v>
      </c>
      <c r="C42" s="23" t="n">
        <f aca="true">RAND()*0.2</f>
        <v>0.0875175339977952</v>
      </c>
      <c r="D42" s="23" t="n">
        <f aca="true">RAND()*0.3</f>
        <v>0.184719408374951</v>
      </c>
      <c r="E42" s="23" t="n">
        <f aca="true">RAND()*0.25</f>
        <v>0.0828479289103354</v>
      </c>
      <c r="F42" s="23" t="n">
        <f aca="true">RAND()*0.1</f>
        <v>0.0131518472430434</v>
      </c>
      <c r="G42" s="23" t="n">
        <f aca="true">RAND()*0.05</f>
        <v>0.0145875018095679</v>
      </c>
      <c r="H42" s="23" t="n">
        <f aca="false">SUM(B42:G42)</f>
        <v>0.428471429240876</v>
      </c>
      <c r="I42" s="24" t="n">
        <f aca="true">0.7+RAND()*2</f>
        <v>0.805530334244102</v>
      </c>
      <c r="K42" s="32" t="n">
        <f aca="false">B42/H42*I42*1000000</f>
        <v>85817.1839178363</v>
      </c>
      <c r="L42" s="32" t="n">
        <f aca="false">C42/H42*I42*1000000</f>
        <v>164533.790592211</v>
      </c>
      <c r="M42" s="32" t="n">
        <f aca="false">D42/H42*I42*1000000</f>
        <v>347274.23257432</v>
      </c>
      <c r="N42" s="32" t="n">
        <f aca="false">E42/H42*I42*1000000</f>
        <v>155754.888919458</v>
      </c>
      <c r="O42" s="32" t="n">
        <f aca="false">F42/H42*I42*1000000</f>
        <v>24725.5970471262</v>
      </c>
      <c r="P42" s="32" t="n">
        <f aca="false">G42/H42*I42*1000000</f>
        <v>27424.6411931511</v>
      </c>
    </row>
    <row r="43" customFormat="false" ht="15" hidden="false" customHeight="false" outlineLevel="0" collapsed="false">
      <c r="A43" s="4" t="s">
        <v>146</v>
      </c>
      <c r="B43" s="23" t="n">
        <f aca="true">RAND()*0.1</f>
        <v>0.0796770390184909</v>
      </c>
      <c r="C43" s="23" t="n">
        <f aca="true">RAND()*0.2</f>
        <v>0.00692242816472808</v>
      </c>
      <c r="D43" s="23" t="n">
        <f aca="true">RAND()*0.3</f>
        <v>0.248440848546577</v>
      </c>
      <c r="E43" s="23" t="n">
        <f aca="true">RAND()*0.25</f>
        <v>0.0362490716644467</v>
      </c>
      <c r="F43" s="23" t="n">
        <f aca="true">RAND()*0.1</f>
        <v>0.0351626210800378</v>
      </c>
      <c r="G43" s="23" t="n">
        <f aca="true">RAND()*0.05</f>
        <v>0.0206643635832386</v>
      </c>
      <c r="H43" s="23" t="n">
        <f aca="false">SUM(B43:G43)</f>
        <v>0.427116372057519</v>
      </c>
      <c r="I43" s="24" t="n">
        <f aca="true">0.7+RAND()*2</f>
        <v>2.11775374129593</v>
      </c>
      <c r="K43" s="32" t="n">
        <f aca="false">B43/H43*I43*1000000</f>
        <v>395059.422948244</v>
      </c>
      <c r="L43" s="32" t="n">
        <f aca="false">C43/H43*I43*1000000</f>
        <v>34323.1941076961</v>
      </c>
      <c r="M43" s="32" t="n">
        <f aca="false">D43/H43*I43*1000000</f>
        <v>1231834.15790345</v>
      </c>
      <c r="N43" s="32" t="n">
        <f aca="false">E43/H43*I43*1000000</f>
        <v>179732.298169896</v>
      </c>
      <c r="O43" s="32" t="n">
        <f aca="false">F43/H43*I43*1000000</f>
        <v>174345.394411603</v>
      </c>
      <c r="P43" s="32" t="n">
        <f aca="false">G43/H43*I43*1000000</f>
        <v>102459.273755045</v>
      </c>
    </row>
    <row r="44" customFormat="false" ht="15" hidden="false" customHeight="false" outlineLevel="0" collapsed="false">
      <c r="A44" s="4" t="s">
        <v>147</v>
      </c>
      <c r="B44" s="23" t="n">
        <f aca="true">RAND()*0.1</f>
        <v>0.0679331579050833</v>
      </c>
      <c r="C44" s="23" t="n">
        <f aca="true">RAND()*0.2</f>
        <v>0.116894915272625</v>
      </c>
      <c r="D44" s="23" t="n">
        <f aca="true">RAND()*0.3</f>
        <v>0.299905208672918</v>
      </c>
      <c r="E44" s="23" t="n">
        <f aca="true">RAND()*0.25</f>
        <v>0.249623700170791</v>
      </c>
      <c r="F44" s="23" t="n">
        <f aca="true">RAND()*0.1</f>
        <v>0.0648905918237323</v>
      </c>
      <c r="G44" s="23" t="n">
        <f aca="true">RAND()*0.05</f>
        <v>0.024936777264611</v>
      </c>
      <c r="H44" s="23" t="n">
        <f aca="false">SUM(B44:G44)</f>
        <v>0.82418435110976</v>
      </c>
      <c r="I44" s="24" t="n">
        <f aca="true">0.7+RAND()*2</f>
        <v>1.55117707657655</v>
      </c>
      <c r="K44" s="32" t="n">
        <f aca="false">B44/H44*I44*1000000</f>
        <v>127855.324042408</v>
      </c>
      <c r="L44" s="32" t="n">
        <f aca="false">C44/H44*I44*1000000</f>
        <v>220005.042191229</v>
      </c>
      <c r="M44" s="32" t="n">
        <f aca="false">D44/H44*I44*1000000</f>
        <v>564444.20985783</v>
      </c>
      <c r="N44" s="32" t="n">
        <f aca="false">E44/H44*I44*1000000</f>
        <v>469810.620589643</v>
      </c>
      <c r="O44" s="32" t="n">
        <f aca="false">F44/H44*I44*1000000</f>
        <v>122128.985325826</v>
      </c>
      <c r="P44" s="32" t="n">
        <f aca="false">G44/H44*I44*1000000</f>
        <v>46932.8945696136</v>
      </c>
    </row>
    <row r="45" customFormat="false" ht="15" hidden="false" customHeight="false" outlineLevel="0" collapsed="false">
      <c r="A45" s="4" t="s">
        <v>148</v>
      </c>
      <c r="B45" s="23" t="n">
        <f aca="true">RAND()*0.1</f>
        <v>0.0114277440681376</v>
      </c>
      <c r="C45" s="23" t="n">
        <f aca="true">RAND()*0.2</f>
        <v>0.162191812112264</v>
      </c>
      <c r="D45" s="23" t="n">
        <f aca="true">RAND()*0.3</f>
        <v>0.225266079133106</v>
      </c>
      <c r="E45" s="23" t="n">
        <f aca="true">RAND()*0.25</f>
        <v>0.140287491591444</v>
      </c>
      <c r="F45" s="23" t="n">
        <f aca="true">RAND()*0.1</f>
        <v>0.00121671613015203</v>
      </c>
      <c r="G45" s="23" t="n">
        <f aca="true">RAND()*0.05</f>
        <v>0.00322953263518604</v>
      </c>
      <c r="H45" s="23" t="n">
        <f aca="false">SUM(B45:G45)</f>
        <v>0.54361937567029</v>
      </c>
      <c r="I45" s="24" t="n">
        <f aca="true">0.7+RAND()*2</f>
        <v>1.97823544262596</v>
      </c>
      <c r="K45" s="32" t="n">
        <f aca="false">B45/H45*I45*1000000</f>
        <v>41585.6559876547</v>
      </c>
      <c r="L45" s="32" t="n">
        <f aca="false">C45/H45*I45*1000000</f>
        <v>590217.35718782</v>
      </c>
      <c r="M45" s="32" t="n">
        <f aca="false">D45/H45*I45*1000000</f>
        <v>819745.141006107</v>
      </c>
      <c r="N45" s="32" t="n">
        <f aca="false">E45/H45*I45*1000000</f>
        <v>510507.352099246</v>
      </c>
      <c r="O45" s="32" t="n">
        <f aca="false">F45/H45*I45*1000000</f>
        <v>4427.64014677298</v>
      </c>
      <c r="P45" s="32" t="n">
        <f aca="false">G45/H45*I45*1000000</f>
        <v>11752.2961983553</v>
      </c>
    </row>
    <row r="46" customFormat="false" ht="15" hidden="false" customHeight="false" outlineLevel="0" collapsed="false">
      <c r="A46" s="4" t="s">
        <v>149</v>
      </c>
      <c r="B46" s="23" t="n">
        <f aca="true">RAND()*0.1</f>
        <v>0.0350409906877101</v>
      </c>
      <c r="C46" s="23" t="n">
        <f aca="true">RAND()*0.2</f>
        <v>0.08184475423218</v>
      </c>
      <c r="D46" s="23" t="n">
        <f aca="true">RAND()*0.3</f>
        <v>0.179834334283051</v>
      </c>
      <c r="E46" s="23" t="n">
        <f aca="true">RAND()*0.25</f>
        <v>0.023818357749249</v>
      </c>
      <c r="F46" s="23" t="n">
        <f aca="true">RAND()*0.1</f>
        <v>0.051030746270952</v>
      </c>
      <c r="G46" s="23" t="n">
        <f aca="true">RAND()*0.05</f>
        <v>0.00404163550726294</v>
      </c>
      <c r="H46" s="23" t="n">
        <f aca="false">SUM(B46:G46)</f>
        <v>0.375610818730405</v>
      </c>
      <c r="I46" s="24" t="n">
        <f aca="true">0.7+RAND()*2</f>
        <v>1.65482567037747</v>
      </c>
      <c r="K46" s="32" t="n">
        <f aca="false">B46/H46*I46*1000000</f>
        <v>154379.820851488</v>
      </c>
      <c r="L46" s="32" t="n">
        <f aca="false">C46/H46*I46*1000000</f>
        <v>360582.798831356</v>
      </c>
      <c r="M46" s="32" t="n">
        <f aca="false">D46/H46*I46*1000000</f>
        <v>792294.73153284</v>
      </c>
      <c r="N46" s="32" t="n">
        <f aca="false">E46/H46*I46*1000000</f>
        <v>104936.353971161</v>
      </c>
      <c r="O46" s="32" t="n">
        <f aca="false">F46/H46*I46*1000000</f>
        <v>224825.762988213</v>
      </c>
      <c r="P46" s="32" t="n">
        <f aca="false">G46/H46*I46*1000000</f>
        <v>17806.2022024138</v>
      </c>
    </row>
    <row r="47" customFormat="false" ht="15" hidden="false" customHeight="false" outlineLevel="0" collapsed="false">
      <c r="A47" s="4" t="s">
        <v>150</v>
      </c>
      <c r="B47" s="23" t="n">
        <f aca="true">RAND()*0.1</f>
        <v>0.0347086228480825</v>
      </c>
      <c r="C47" s="23" t="n">
        <f aca="true">RAND()*0.2</f>
        <v>0.000155564756156285</v>
      </c>
      <c r="D47" s="23" t="n">
        <f aca="true">RAND()*0.3</f>
        <v>0.0113232982459068</v>
      </c>
      <c r="E47" s="23" t="n">
        <f aca="true">RAND()*0.25</f>
        <v>0.219356063091834</v>
      </c>
      <c r="F47" s="23" t="n">
        <f aca="true">RAND()*0.1</f>
        <v>0.0859862686653352</v>
      </c>
      <c r="G47" s="23" t="n">
        <f aca="true">RAND()*0.05</f>
        <v>0.0280923262272003</v>
      </c>
      <c r="H47" s="23" t="n">
        <f aca="false">SUM(B47:G47)</f>
        <v>0.379622143834515</v>
      </c>
      <c r="I47" s="24" t="n">
        <f aca="true">0.7+RAND()*2</f>
        <v>2.34425239689699</v>
      </c>
      <c r="K47" s="32" t="n">
        <f aca="false">B47/H47*I47*1000000</f>
        <v>214333.577811731</v>
      </c>
      <c r="L47" s="32" t="n">
        <f aca="false">C47/H47*I47*1000000</f>
        <v>960.647471215587</v>
      </c>
      <c r="M47" s="32" t="n">
        <f aca="false">D47/H47*I47*1000000</f>
        <v>69923.9216807065</v>
      </c>
      <c r="N47" s="32" t="n">
        <f aca="false">E47/H47*I47*1000000</f>
        <v>1354573.18554389</v>
      </c>
      <c r="O47" s="32" t="n">
        <f aca="false">F47/H47*I47*1000000</f>
        <v>530984.611126401</v>
      </c>
      <c r="P47" s="32" t="n">
        <f aca="false">G47/H47*I47*1000000</f>
        <v>173476.453263048</v>
      </c>
    </row>
    <row r="48" customFormat="false" ht="15" hidden="false" customHeight="false" outlineLevel="0" collapsed="false">
      <c r="A48" s="45" t="s">
        <v>151</v>
      </c>
      <c r="K48" s="45" t="s">
        <v>152</v>
      </c>
      <c r="L48" s="45" t="s">
        <v>153</v>
      </c>
      <c r="M48" s="45" t="s">
        <v>154</v>
      </c>
      <c r="N48" s="45" t="s">
        <v>155</v>
      </c>
      <c r="O48" s="45" t="s">
        <v>156</v>
      </c>
      <c r="P48" s="45" t="s">
        <v>157</v>
      </c>
      <c r="Q48" s="45" t="s">
        <v>158</v>
      </c>
    </row>
    <row r="49" customFormat="false" ht="15" hidden="false" customHeight="false" outlineLevel="0" collapsed="false">
      <c r="A49" s="4" t="s">
        <v>109</v>
      </c>
      <c r="K49" s="32" t="n">
        <f aca="false">ABS(K33-1*180000)</f>
        <v>57396.5564027219</v>
      </c>
      <c r="L49" s="32" t="n">
        <f aca="false">ABS(L33-1*360000)</f>
        <v>41786.1732563176</v>
      </c>
      <c r="M49" s="32" t="n">
        <f aca="false">ABS(M33-1*540000)</f>
        <v>443556.219648896</v>
      </c>
      <c r="N49" s="32" t="n">
        <f aca="false">ABS(N33-1*450000)</f>
        <v>39997.8090741735</v>
      </c>
      <c r="O49" s="32" t="n">
        <f aca="false">ABS(O33-1*180000)</f>
        <v>8186.21143483793</v>
      </c>
      <c r="P49" s="32" t="n">
        <f aca="false">ABS(P33-1*90000)</f>
        <v>42134.0653828013</v>
      </c>
      <c r="Q49" s="17" t="n">
        <f aca="false">SUM(K49:P49)/(6*1*1000000)</f>
        <v>0.105509505866625</v>
      </c>
    </row>
    <row r="50" customFormat="false" ht="15" hidden="false" customHeight="false" outlineLevel="0" collapsed="false">
      <c r="A50" s="4" t="s">
        <v>110</v>
      </c>
      <c r="K50" s="32" t="n">
        <f aca="false">ABS(SUM(K33:K35)-3*180000)</f>
        <v>98043.1697206501</v>
      </c>
      <c r="L50" s="32" t="n">
        <f aca="false">ABS(SUM(L33:L35)-3*360000)</f>
        <v>239093.221380209</v>
      </c>
      <c r="M50" s="32" t="n">
        <f aca="false">ABS(SUM(M33:M35)-3*540000)</f>
        <v>931978.968738493</v>
      </c>
      <c r="N50" s="32" t="n">
        <f aca="false">ABS(SUM(N33:N35)-3*450000)</f>
        <v>80485.938775331</v>
      </c>
      <c r="O50" s="32" t="n">
        <f aca="false">ABS(SUM(O33:O35)-3*180000)</f>
        <v>33032.4453411682</v>
      </c>
      <c r="P50" s="32" t="n">
        <f aca="false">ABS(SUM(P33:P35)-3*90000)</f>
        <v>39156.6421456215</v>
      </c>
      <c r="Q50" s="17" t="n">
        <f aca="false">SUM(K50:P50)/(6*3*1000000)</f>
        <v>0.0789883547834152</v>
      </c>
    </row>
    <row r="51" customFormat="false" ht="15" hidden="false" customHeight="false" outlineLevel="0" collapsed="false">
      <c r="A51" s="4" t="s">
        <v>111</v>
      </c>
      <c r="K51" s="32" t="n">
        <f aca="false">ABS(SUM(K33:K37)-5*180000)</f>
        <v>106442.733569325</v>
      </c>
      <c r="L51" s="32" t="n">
        <f aca="false">ABS(SUM(L33:L37)-5*360000)</f>
        <v>428031.842524317</v>
      </c>
      <c r="M51" s="32" t="n">
        <f aca="false">ABS(SUM(M33:M37)-5*540000)</f>
        <v>711455.228648526</v>
      </c>
      <c r="N51" s="32" t="n">
        <f aca="false">ABS(SUM(N33:N37)-5*450000)</f>
        <v>236613.106764199</v>
      </c>
      <c r="O51" s="32" t="n">
        <f aca="false">ABS(SUM(O33:O37)-5*180000)</f>
        <v>164604.191889656</v>
      </c>
      <c r="P51" s="32" t="n">
        <f aca="false">ABS(SUM(P33:P37)-5*90000)</f>
        <v>108733.721168984</v>
      </c>
      <c r="Q51" s="17" t="n">
        <f aca="false">SUM(K51:P51)/(6*5*1000000)</f>
        <v>0.0585293608188335</v>
      </c>
    </row>
    <row r="52" customFormat="false" ht="15" hidden="false" customHeight="false" outlineLevel="0" collapsed="false">
      <c r="A52" s="4" t="s">
        <v>112</v>
      </c>
      <c r="K52" s="32" t="n">
        <f aca="false">ABS(SUM(K33:K42)-10*180000)</f>
        <v>243995.835547867</v>
      </c>
      <c r="L52" s="32" t="n">
        <f aca="false">ABS(SUM(L33:L42)-10*360000)</f>
        <v>609478.813491479</v>
      </c>
      <c r="M52" s="32" t="n">
        <f aca="false">ABS(SUM(M33:M42)-10*540000)</f>
        <v>1475646.1695091</v>
      </c>
      <c r="N52" s="32" t="n">
        <f aca="false">ABS(SUM(N33:N42)-10*450000)</f>
        <v>1592918.67537128</v>
      </c>
      <c r="O52" s="32" t="n">
        <f aca="false">ABS(SUM(O33:O42)-10*180000)</f>
        <v>5147.43817733647</v>
      </c>
      <c r="P52" s="32" t="n">
        <f aca="false">ABS(SUM(P33:P42)-10*90000)</f>
        <v>51564.7485551831</v>
      </c>
      <c r="Q52" s="17" t="n">
        <f aca="false">SUM(K52:P52)/(6*10*1000000)</f>
        <v>0.0663125280108708</v>
      </c>
    </row>
    <row r="53" customFormat="false" ht="15" hidden="false" customHeight="false" outlineLevel="0" collapsed="false">
      <c r="A53" s="4" t="s">
        <v>113</v>
      </c>
      <c r="K53" s="32" t="n">
        <f aca="false">ABS(SUM(K33:K47)-15*180000)</f>
        <v>277209.637189392</v>
      </c>
      <c r="L53" s="32" t="n">
        <f aca="false">ABS(SUM(L33:L47)-15*360000)</f>
        <v>1203389.77370216</v>
      </c>
      <c r="M53" s="32" t="n">
        <f aca="false">ABS(SUM(M33:M47)-15*540000)</f>
        <v>697404.007528169</v>
      </c>
      <c r="N53" s="32" t="n">
        <f aca="false">ABS(SUM(N33:N47)-15*450000)</f>
        <v>1223358.86499745</v>
      </c>
      <c r="O53" s="32" t="n">
        <f aca="false">ABS(SUM(O33:O47)-15*180000)</f>
        <v>161859.832176152</v>
      </c>
      <c r="P53" s="32" t="n">
        <f aca="false">ABS(SUM(P33:P47)-15*90000)</f>
        <v>46008.1314563411</v>
      </c>
      <c r="Q53" s="17" t="n">
        <f aca="false">SUM(K53:P53)/(6*15*1000000)</f>
        <v>0.0401025583005519</v>
      </c>
    </row>
    <row r="54" customFormat="false" ht="15" hidden="false" customHeight="false" outlineLevel="0" collapsed="false">
      <c r="A54" s="45" t="s">
        <v>121</v>
      </c>
      <c r="B54" s="45" t="s">
        <v>122</v>
      </c>
      <c r="C54" s="45" t="s">
        <v>123</v>
      </c>
      <c r="D54" s="45" t="s">
        <v>124</v>
      </c>
      <c r="E54" s="45" t="s">
        <v>125</v>
      </c>
      <c r="F54" s="45" t="s">
        <v>126</v>
      </c>
      <c r="G54" s="45" t="s">
        <v>127</v>
      </c>
      <c r="H54" s="45" t="s">
        <v>128</v>
      </c>
      <c r="I54" s="45" t="s">
        <v>129</v>
      </c>
      <c r="J54" s="45"/>
      <c r="K54" s="45" t="s">
        <v>130</v>
      </c>
      <c r="L54" s="45" t="s">
        <v>131</v>
      </c>
      <c r="M54" s="45" t="s">
        <v>132</v>
      </c>
      <c r="N54" s="45" t="s">
        <v>133</v>
      </c>
      <c r="O54" s="45" t="s">
        <v>134</v>
      </c>
      <c r="P54" s="45" t="s">
        <v>135</v>
      </c>
    </row>
    <row r="55" customFormat="false" ht="15" hidden="false" customHeight="false" outlineLevel="0" collapsed="false">
      <c r="A55" s="4" t="s">
        <v>136</v>
      </c>
      <c r="B55" s="23" t="n">
        <f aca="true">RAND()*0.1</f>
        <v>0.0267146070478242</v>
      </c>
      <c r="C55" s="23" t="n">
        <f aca="true">RAND()*0.2</f>
        <v>0.183648119819522</v>
      </c>
      <c r="D55" s="23" t="n">
        <f aca="true">RAND()*0.3</f>
        <v>0.0494485358424579</v>
      </c>
      <c r="E55" s="23" t="n">
        <f aca="true">RAND()*0.25</f>
        <v>0.140756941802455</v>
      </c>
      <c r="F55" s="23" t="n">
        <f aca="true">RAND()*0.1</f>
        <v>0.0259116920919597</v>
      </c>
      <c r="G55" s="23" t="n">
        <f aca="true">RAND()*0.05</f>
        <v>0.0192555289291894</v>
      </c>
      <c r="H55" s="23" t="n">
        <f aca="false">SUM(B55:G55)</f>
        <v>0.445735425533409</v>
      </c>
      <c r="I55" s="24" t="n">
        <f aca="true">0.7+RAND()*2</f>
        <v>0.916938446694494</v>
      </c>
      <c r="K55" s="32" t="n">
        <f aca="false">B55/H55*I55*1000000</f>
        <v>54955.5832614647</v>
      </c>
      <c r="L55" s="32" t="n">
        <f aca="false">C55/H55*I55*1000000</f>
        <v>377789.181831713</v>
      </c>
      <c r="M55" s="32" t="n">
        <f aca="false">D55/H55*I55*1000000</f>
        <v>101722.369480597</v>
      </c>
      <c r="N55" s="32" t="n">
        <f aca="false">E55/H55*I55*1000000</f>
        <v>289556.190027658</v>
      </c>
      <c r="O55" s="32" t="n">
        <f aca="false">F55/H55*I55*1000000</f>
        <v>53303.8778993049</v>
      </c>
      <c r="P55" s="32" t="n">
        <f aca="false">G55/H55*I55*1000000</f>
        <v>39611.2441937564</v>
      </c>
    </row>
    <row r="56" customFormat="false" ht="15" hidden="false" customHeight="false" outlineLevel="0" collapsed="false">
      <c r="A56" s="4" t="s">
        <v>137</v>
      </c>
      <c r="B56" s="23" t="n">
        <f aca="true">RAND()*0.1</f>
        <v>0.0264338675095553</v>
      </c>
      <c r="C56" s="23" t="n">
        <f aca="true">RAND()*0.2</f>
        <v>0.108211863864785</v>
      </c>
      <c r="D56" s="23" t="n">
        <f aca="true">RAND()*0.3</f>
        <v>0.191766571568745</v>
      </c>
      <c r="E56" s="23" t="n">
        <f aca="true">RAND()*0.25</f>
        <v>0.050734966826284</v>
      </c>
      <c r="F56" s="23" t="n">
        <f aca="true">RAND()*0.1</f>
        <v>0.0189114044841235</v>
      </c>
      <c r="G56" s="23" t="n">
        <f aca="true">RAND()*0.05</f>
        <v>0.0130875817742064</v>
      </c>
      <c r="H56" s="23" t="n">
        <f aca="false">SUM(B56:G56)</f>
        <v>0.409146256027699</v>
      </c>
      <c r="I56" s="24" t="n">
        <f aca="true">0.7+RAND()*2</f>
        <v>1.44859737898794</v>
      </c>
      <c r="K56" s="32" t="n">
        <f aca="false">B56/H56*I56*1000000</f>
        <v>93590.0808738282</v>
      </c>
      <c r="L56" s="32" t="n">
        <f aca="false">C56/H56*I56*1000000</f>
        <v>383128.086987347</v>
      </c>
      <c r="M56" s="32" t="n">
        <f aca="false">D56/H56*I56*1000000</f>
        <v>678956.605026788</v>
      </c>
      <c r="N56" s="32" t="n">
        <f aca="false">E56/H56*I56*1000000</f>
        <v>179629.017459761</v>
      </c>
      <c r="O56" s="32" t="n">
        <f aca="false">F56/H56*I56*1000000</f>
        <v>66956.5236515996</v>
      </c>
      <c r="P56" s="32" t="n">
        <f aca="false">G56/H56*I56*1000000</f>
        <v>46337.0649886193</v>
      </c>
    </row>
    <row r="57" customFormat="false" ht="15" hidden="false" customHeight="false" outlineLevel="0" collapsed="false">
      <c r="A57" s="4" t="s">
        <v>138</v>
      </c>
      <c r="B57" s="23" t="n">
        <f aca="true">RAND()*0.1</f>
        <v>0.0885390041800826</v>
      </c>
      <c r="C57" s="23" t="n">
        <f aca="true">RAND()*0.2</f>
        <v>0.189798212903904</v>
      </c>
      <c r="D57" s="23" t="n">
        <f aca="true">RAND()*0.3</f>
        <v>0.268287369817688</v>
      </c>
      <c r="E57" s="23" t="n">
        <f aca="true">RAND()*0.25</f>
        <v>0.171183827723733</v>
      </c>
      <c r="F57" s="23" t="n">
        <f aca="true">RAND()*0.1</f>
        <v>0.0568070663257616</v>
      </c>
      <c r="G57" s="23" t="n">
        <f aca="true">RAND()*0.05</f>
        <v>0.0284268915607396</v>
      </c>
      <c r="H57" s="23" t="n">
        <f aca="false">SUM(B57:G57)</f>
        <v>0.803042372511909</v>
      </c>
      <c r="I57" s="24" t="n">
        <f aca="true">0.7+RAND()*2</f>
        <v>1.49563882691276</v>
      </c>
      <c r="K57" s="32" t="n">
        <f aca="false">B57/H57*I57*1000000</f>
        <v>164900.853156361</v>
      </c>
      <c r="L57" s="32" t="n">
        <f aca="false">C57/H57*I57*1000000</f>
        <v>353492.650219429</v>
      </c>
      <c r="M57" s="32" t="n">
        <f aca="false">D57/H57*I57*1000000</f>
        <v>499676.008146986</v>
      </c>
      <c r="N57" s="32" t="n">
        <f aca="false">E57/H57*I57*1000000</f>
        <v>318823.997396679</v>
      </c>
      <c r="O57" s="32" t="n">
        <f aca="false">F57/H57*I57*1000000</f>
        <v>105801.209186577</v>
      </c>
      <c r="P57" s="32" t="n">
        <f aca="false">G57/H57*I57*1000000</f>
        <v>52944.1088067244</v>
      </c>
    </row>
    <row r="58" customFormat="false" ht="15" hidden="false" customHeight="false" outlineLevel="0" collapsed="false">
      <c r="A58" s="4" t="s">
        <v>139</v>
      </c>
      <c r="B58" s="23" t="n">
        <f aca="true">RAND()*0.1</f>
        <v>0.0107097878567939</v>
      </c>
      <c r="C58" s="23" t="n">
        <f aca="true">RAND()*0.2</f>
        <v>0.00230526754422666</v>
      </c>
      <c r="D58" s="23" t="n">
        <f aca="true">RAND()*0.3</f>
        <v>0.0164051452057343</v>
      </c>
      <c r="E58" s="23" t="n">
        <f aca="true">RAND()*0.25</f>
        <v>0.238370563467076</v>
      </c>
      <c r="F58" s="23" t="n">
        <f aca="true">RAND()*0.1</f>
        <v>0.0959963725167654</v>
      </c>
      <c r="G58" s="23" t="n">
        <f aca="true">RAND()*0.05</f>
        <v>0.0114627314475527</v>
      </c>
      <c r="H58" s="23" t="n">
        <f aca="false">SUM(B58:G58)</f>
        <v>0.375249868038149</v>
      </c>
      <c r="I58" s="24" t="n">
        <f aca="true">0.7+RAND()*2</f>
        <v>2.66694598118547</v>
      </c>
      <c r="K58" s="32" t="n">
        <f aca="false">B58/H58*I58*1000000</f>
        <v>76115.7514414415</v>
      </c>
      <c r="L58" s="32" t="n">
        <f aca="false">C58/H58*I58*1000000</f>
        <v>16383.8139231738</v>
      </c>
      <c r="M58" s="32" t="n">
        <f aca="false">D58/H58*I58*1000000</f>
        <v>116593.341673738</v>
      </c>
      <c r="N58" s="32" t="n">
        <f aca="false">E58/H58*I58*1000000</f>
        <v>1694128.28735973</v>
      </c>
      <c r="O58" s="32" t="n">
        <f aca="false">F58/H58*I58*1000000</f>
        <v>682257.774614175</v>
      </c>
      <c r="P58" s="32" t="n">
        <f aca="false">G58/H58*I58*1000000</f>
        <v>81467.0121732093</v>
      </c>
    </row>
    <row r="59" customFormat="false" ht="15" hidden="false" customHeight="false" outlineLevel="0" collapsed="false">
      <c r="A59" s="4" t="s">
        <v>140</v>
      </c>
      <c r="B59" s="23" t="n">
        <f aca="true">RAND()*0.1</f>
        <v>0.0477718218578977</v>
      </c>
      <c r="C59" s="23" t="n">
        <f aca="true">RAND()*0.2</f>
        <v>0.0661624209886824</v>
      </c>
      <c r="D59" s="23" t="n">
        <f aca="true">RAND()*0.3</f>
        <v>0.0267282839023032</v>
      </c>
      <c r="E59" s="23" t="n">
        <f aca="true">RAND()*0.25</f>
        <v>0.161144063814627</v>
      </c>
      <c r="F59" s="23" t="n">
        <f aca="true">RAND()*0.1</f>
        <v>0.0815577355463205</v>
      </c>
      <c r="G59" s="23" t="n">
        <f aca="true">RAND()*0.05</f>
        <v>0.0476173699634388</v>
      </c>
      <c r="H59" s="23" t="n">
        <f aca="false">SUM(B59:G59)</f>
        <v>0.43098169607327</v>
      </c>
      <c r="I59" s="24" t="n">
        <f aca="true">0.7+RAND()*2</f>
        <v>2.56675208053926</v>
      </c>
      <c r="K59" s="32" t="n">
        <f aca="false">B59/H59*I59*1000000</f>
        <v>284509.584193719</v>
      </c>
      <c r="L59" s="32" t="n">
        <f aca="false">C59/H59*I59*1000000</f>
        <v>394036.529331733</v>
      </c>
      <c r="M59" s="32" t="n">
        <f aca="false">D59/H59*I59*1000000</f>
        <v>159182.812032503</v>
      </c>
      <c r="N59" s="32" t="n">
        <f aca="false">E59/H59*I59*1000000</f>
        <v>959708.648490788</v>
      </c>
      <c r="O59" s="32" t="n">
        <f aca="false">F59/H59*I59*1000000</f>
        <v>485724.775100425</v>
      </c>
      <c r="P59" s="32" t="n">
        <f aca="false">G59/H59*I59*1000000</f>
        <v>283589.731390091</v>
      </c>
    </row>
    <row r="60" customFormat="false" ht="15" hidden="false" customHeight="false" outlineLevel="0" collapsed="false">
      <c r="A60" s="4" t="s">
        <v>141</v>
      </c>
      <c r="B60" s="23" t="n">
        <f aca="true">RAND()*0.1</f>
        <v>0.0103292041061816</v>
      </c>
      <c r="C60" s="23" t="n">
        <f aca="true">RAND()*0.2</f>
        <v>0.193737147098248</v>
      </c>
      <c r="D60" s="23" t="n">
        <f aca="true">RAND()*0.3</f>
        <v>0.254610986983884</v>
      </c>
      <c r="E60" s="23" t="n">
        <f aca="true">RAND()*0.25</f>
        <v>0.0658562658068846</v>
      </c>
      <c r="F60" s="23" t="n">
        <f aca="true">RAND()*0.1</f>
        <v>0.0847594910333214</v>
      </c>
      <c r="G60" s="23" t="n">
        <f aca="true">RAND()*0.05</f>
        <v>0.0140647140236705</v>
      </c>
      <c r="H60" s="23" t="n">
        <f aca="false">SUM(B60:G60)</f>
        <v>0.62335780905219</v>
      </c>
      <c r="I60" s="24" t="n">
        <f aca="true">0.7+RAND()*2</f>
        <v>1.25397316277491</v>
      </c>
      <c r="K60" s="32" t="n">
        <f aca="false">B60/H60*I60*1000000</f>
        <v>20778.6676510404</v>
      </c>
      <c r="L60" s="32" t="n">
        <f aca="false">C60/H60*I60*1000000</f>
        <v>389729.910439669</v>
      </c>
      <c r="M60" s="32" t="n">
        <f aca="false">D60/H60*I60*1000000</f>
        <v>512186.323791915</v>
      </c>
      <c r="N60" s="32" t="n">
        <f aca="false">E60/H60*I60*1000000</f>
        <v>132479.273898838</v>
      </c>
      <c r="O60" s="32" t="n">
        <f aca="false">F60/H60*I60*1000000</f>
        <v>170505.808225701</v>
      </c>
      <c r="P60" s="32" t="n">
        <f aca="false">G60/H60*I60*1000000</f>
        <v>28293.1787677502</v>
      </c>
    </row>
    <row r="61" customFormat="false" ht="15" hidden="false" customHeight="false" outlineLevel="0" collapsed="false">
      <c r="A61" s="4" t="s">
        <v>142</v>
      </c>
      <c r="B61" s="23" t="n">
        <f aca="true">RAND()*0.1</f>
        <v>0.07585392341597</v>
      </c>
      <c r="C61" s="23" t="n">
        <f aca="true">RAND()*0.2</f>
        <v>0.0282120695778042</v>
      </c>
      <c r="D61" s="23" t="n">
        <f aca="true">RAND()*0.3</f>
        <v>0.0885398877157946</v>
      </c>
      <c r="E61" s="23" t="n">
        <f aca="true">RAND()*0.25</f>
        <v>0.0505843503937576</v>
      </c>
      <c r="F61" s="23" t="n">
        <f aca="true">RAND()*0.1</f>
        <v>0.00457560805569342</v>
      </c>
      <c r="G61" s="23" t="n">
        <f aca="true">RAND()*0.05</f>
        <v>0.0439076387028074</v>
      </c>
      <c r="H61" s="23" t="n">
        <f aca="false">SUM(B61:G61)</f>
        <v>0.291673477861827</v>
      </c>
      <c r="I61" s="24" t="n">
        <f aca="true">0.7+RAND()*2</f>
        <v>0.928300362196527</v>
      </c>
      <c r="K61" s="32" t="n">
        <f aca="false">B61/H61*I61*1000000</f>
        <v>241417.98938068</v>
      </c>
      <c r="L61" s="32" t="n">
        <f aca="false">C61/H61*I61*1000000</f>
        <v>89789.7011390105</v>
      </c>
      <c r="M61" s="32" t="n">
        <f aca="false">D61/H61*I61*1000000</f>
        <v>281793.22452605</v>
      </c>
      <c r="N61" s="32" t="n">
        <f aca="false">E61/H61*I61*1000000</f>
        <v>160993.283092562</v>
      </c>
      <c r="O61" s="32" t="n">
        <f aca="false">F61/H61*I61*1000000</f>
        <v>14562.6494616755</v>
      </c>
      <c r="P61" s="32" t="n">
        <f aca="false">G61/H61*I61*1000000</f>
        <v>139743.514596549</v>
      </c>
    </row>
    <row r="62" customFormat="false" ht="15" hidden="false" customHeight="false" outlineLevel="0" collapsed="false">
      <c r="A62" s="4" t="s">
        <v>143</v>
      </c>
      <c r="B62" s="23" t="n">
        <f aca="true">RAND()*0.1</f>
        <v>0.0221425410426023</v>
      </c>
      <c r="C62" s="23" t="n">
        <f aca="true">RAND()*0.2</f>
        <v>0.0828794064766454</v>
      </c>
      <c r="D62" s="23" t="n">
        <f aca="true">RAND()*0.3</f>
        <v>0.267499030225392</v>
      </c>
      <c r="E62" s="23" t="n">
        <f aca="true">RAND()*0.25</f>
        <v>0.174942885586982</v>
      </c>
      <c r="F62" s="23" t="n">
        <f aca="true">RAND()*0.1</f>
        <v>0.0297817704547967</v>
      </c>
      <c r="G62" s="23" t="n">
        <f aca="true">RAND()*0.05</f>
        <v>0.0020309022238077</v>
      </c>
      <c r="H62" s="23" t="n">
        <f aca="false">SUM(B62:G62)</f>
        <v>0.579276536010226</v>
      </c>
      <c r="I62" s="24" t="n">
        <f aca="true">0.7+RAND()*2</f>
        <v>1.30345089824088</v>
      </c>
      <c r="K62" s="32" t="n">
        <f aca="false">B62/H62*I62*1000000</f>
        <v>49823.7253145117</v>
      </c>
      <c r="L62" s="32" t="n">
        <f aca="false">C62/H62*I62*1000000</f>
        <v>186489.923382201</v>
      </c>
      <c r="M62" s="32" t="n">
        <f aca="false">D62/H62*I62*1000000</f>
        <v>601909.156596143</v>
      </c>
      <c r="N62" s="32" t="n">
        <f aca="false">E62/H62*I62*1000000</f>
        <v>393645.257806846</v>
      </c>
      <c r="O62" s="32" t="n">
        <f aca="false">F62/H62*I62*1000000</f>
        <v>67013.0292483021</v>
      </c>
      <c r="P62" s="32" t="n">
        <f aca="false">G62/H62*I62*1000000</f>
        <v>4569.80589287118</v>
      </c>
    </row>
    <row r="63" customFormat="false" ht="15" hidden="false" customHeight="false" outlineLevel="0" collapsed="false">
      <c r="A63" s="4" t="s">
        <v>144</v>
      </c>
      <c r="B63" s="23" t="n">
        <f aca="true">RAND()*0.1</f>
        <v>0.0895236453522467</v>
      </c>
      <c r="C63" s="23" t="n">
        <f aca="true">RAND()*0.2</f>
        <v>0.0764392276697118</v>
      </c>
      <c r="D63" s="23" t="n">
        <f aca="true">RAND()*0.3</f>
        <v>0.0104722780183476</v>
      </c>
      <c r="E63" s="23" t="n">
        <f aca="true">RAND()*0.25</f>
        <v>0.00453369892026164</v>
      </c>
      <c r="F63" s="23" t="n">
        <f aca="true">RAND()*0.1</f>
        <v>0.0621741576351137</v>
      </c>
      <c r="G63" s="23" t="n">
        <f aca="true">RAND()*0.05</f>
        <v>0.00672076669406671</v>
      </c>
      <c r="H63" s="23" t="n">
        <f aca="false">SUM(B63:G63)</f>
        <v>0.249863774289748</v>
      </c>
      <c r="I63" s="24" t="n">
        <f aca="true">0.7+RAND()*2</f>
        <v>0.759489352612507</v>
      </c>
      <c r="K63" s="32" t="n">
        <f aca="false">B63/H63*I63*1000000</f>
        <v>272117.299297833</v>
      </c>
      <c r="L63" s="32" t="n">
        <f aca="false">C63/H63*I63*1000000</f>
        <v>232345.723993378</v>
      </c>
      <c r="M63" s="32" t="n">
        <f aca="false">D63/H63*I63*1000000</f>
        <v>31831.6797828798</v>
      </c>
      <c r="N63" s="32" t="n">
        <f aca="false">E63/H63*I63*1000000</f>
        <v>13780.6933705268</v>
      </c>
      <c r="O63" s="32" t="n">
        <f aca="false">F63/H63*I63*1000000</f>
        <v>188985.421619231</v>
      </c>
      <c r="P63" s="32" t="n">
        <f aca="false">G63/H63*I63*1000000</f>
        <v>20428.5345486589</v>
      </c>
    </row>
    <row r="64" customFormat="false" ht="15" hidden="false" customHeight="false" outlineLevel="0" collapsed="false">
      <c r="A64" s="4" t="s">
        <v>145</v>
      </c>
      <c r="B64" s="23" t="n">
        <f aca="true">RAND()*0.1</f>
        <v>0.0372398687055367</v>
      </c>
      <c r="C64" s="23" t="n">
        <f aca="true">RAND()*0.2</f>
        <v>0.108704458934562</v>
      </c>
      <c r="D64" s="23" t="n">
        <f aca="true">RAND()*0.3</f>
        <v>0.193196607813619</v>
      </c>
      <c r="E64" s="23" t="n">
        <f aca="true">RAND()*0.25</f>
        <v>0.0739795035886011</v>
      </c>
      <c r="F64" s="23" t="n">
        <f aca="true">RAND()*0.1</f>
        <v>0.0876242560804708</v>
      </c>
      <c r="G64" s="23" t="n">
        <f aca="true">RAND()*0.05</f>
        <v>0.0345218323130611</v>
      </c>
      <c r="H64" s="23" t="n">
        <f aca="false">SUM(B64:G64)</f>
        <v>0.53526652743585</v>
      </c>
      <c r="I64" s="24" t="n">
        <f aca="true">0.7+RAND()*2</f>
        <v>2.65779762262229</v>
      </c>
      <c r="K64" s="32" t="n">
        <f aca="false">B64/H64*I64*1000000</f>
        <v>184909.81490376</v>
      </c>
      <c r="L64" s="32" t="n">
        <f aca="false">C64/H64*I64*1000000</f>
        <v>539758.116220607</v>
      </c>
      <c r="M64" s="32" t="n">
        <f aca="false">D64/H64*I64*1000000</f>
        <v>959293.097226719</v>
      </c>
      <c r="N64" s="32" t="n">
        <f aca="false">E64/H64*I64*1000000</f>
        <v>367335.782609956</v>
      </c>
      <c r="O64" s="32" t="n">
        <f aca="false">F64/H64*I64*1000000</f>
        <v>435087.059544617</v>
      </c>
      <c r="P64" s="32" t="n">
        <f aca="false">G64/H64*I64*1000000</f>
        <v>171413.752116632</v>
      </c>
    </row>
    <row r="65" customFormat="false" ht="15" hidden="false" customHeight="false" outlineLevel="0" collapsed="false">
      <c r="A65" s="4" t="s">
        <v>146</v>
      </c>
      <c r="B65" s="23" t="n">
        <f aca="true">RAND()*0.1</f>
        <v>0.0253877760276239</v>
      </c>
      <c r="C65" s="23" t="n">
        <f aca="true">RAND()*0.2</f>
        <v>0.0445122470080236</v>
      </c>
      <c r="D65" s="23" t="n">
        <f aca="true">RAND()*0.3</f>
        <v>0.249942971087429</v>
      </c>
      <c r="E65" s="23" t="n">
        <f aca="true">RAND()*0.25</f>
        <v>0.199650135224135</v>
      </c>
      <c r="F65" s="23" t="n">
        <f aca="true">RAND()*0.1</f>
        <v>0.0043566263191294</v>
      </c>
      <c r="G65" s="23" t="n">
        <f aca="true">RAND()*0.05</f>
        <v>0.0341573025745657</v>
      </c>
      <c r="H65" s="23" t="n">
        <f aca="false">SUM(B65:G65)</f>
        <v>0.558007058240907</v>
      </c>
      <c r="I65" s="24" t="n">
        <f aca="true">0.7+RAND()*2</f>
        <v>2.17927617200654</v>
      </c>
      <c r="K65" s="32" t="n">
        <f aca="false">B65/H65*I65*1000000</f>
        <v>99151.0314074799</v>
      </c>
      <c r="L65" s="32" t="n">
        <f aca="false">C65/H65*I65*1000000</f>
        <v>173840.953863304</v>
      </c>
      <c r="M65" s="32" t="n">
        <f aca="false">D65/H65*I65*1000000</f>
        <v>976143.138705953</v>
      </c>
      <c r="N65" s="32" t="n">
        <f aca="false">E65/H65*I65*1000000</f>
        <v>779726.306336434</v>
      </c>
      <c r="O65" s="32" t="n">
        <f aca="false">F65/H65*I65*1000000</f>
        <v>17014.6448640733</v>
      </c>
      <c r="P65" s="32" t="n">
        <f aca="false">G65/H65*I65*1000000</f>
        <v>133400.096829298</v>
      </c>
    </row>
    <row r="66" customFormat="false" ht="15" hidden="false" customHeight="false" outlineLevel="0" collapsed="false">
      <c r="A66" s="4" t="s">
        <v>147</v>
      </c>
      <c r="B66" s="23" t="n">
        <f aca="true">RAND()*0.1</f>
        <v>0.0535350375027076</v>
      </c>
      <c r="C66" s="23" t="n">
        <f aca="true">RAND()*0.2</f>
        <v>0.0509794887002254</v>
      </c>
      <c r="D66" s="23" t="n">
        <f aca="true">RAND()*0.3</f>
        <v>0.266140260435686</v>
      </c>
      <c r="E66" s="23" t="n">
        <f aca="true">RAND()*0.25</f>
        <v>0.204914755555811</v>
      </c>
      <c r="F66" s="23" t="n">
        <f aca="true">RAND()*0.1</f>
        <v>0.0971276254525375</v>
      </c>
      <c r="G66" s="23" t="n">
        <f aca="true">RAND()*0.05</f>
        <v>0.030841483086225</v>
      </c>
      <c r="H66" s="23" t="n">
        <f aca="false">SUM(B66:G66)</f>
        <v>0.703538650733192</v>
      </c>
      <c r="I66" s="24" t="n">
        <f aca="true">0.7+RAND()*2</f>
        <v>2.04858191206802</v>
      </c>
      <c r="K66" s="32" t="n">
        <f aca="false">B66/H66*I66*1000000</f>
        <v>155884.697131617</v>
      </c>
      <c r="L66" s="32" t="n">
        <f aca="false">C66/H66*I66*1000000</f>
        <v>148443.384494825</v>
      </c>
      <c r="M66" s="32" t="n">
        <f aca="false">D66/H66*I66*1000000</f>
        <v>774954.045571523</v>
      </c>
      <c r="N66" s="32" t="n">
        <f aca="false">E66/H66*I66*1000000</f>
        <v>596676.048018111</v>
      </c>
      <c r="O66" s="32" t="n">
        <f aca="false">F66/H66*I66*1000000</f>
        <v>282818.714304929</v>
      </c>
      <c r="P66" s="32" t="n">
        <f aca="false">G66/H66*I66*1000000</f>
        <v>89805.0225470172</v>
      </c>
    </row>
    <row r="67" customFormat="false" ht="15" hidden="false" customHeight="false" outlineLevel="0" collapsed="false">
      <c r="A67" s="4" t="s">
        <v>148</v>
      </c>
      <c r="B67" s="23" t="n">
        <f aca="true">RAND()*0.1</f>
        <v>0.0459271491856134</v>
      </c>
      <c r="C67" s="23" t="n">
        <f aca="true">RAND()*0.2</f>
        <v>0.0242525162011018</v>
      </c>
      <c r="D67" s="23" t="n">
        <f aca="true">RAND()*0.3</f>
        <v>0.154471728312277</v>
      </c>
      <c r="E67" s="23" t="n">
        <f aca="true">RAND()*0.25</f>
        <v>0.14441081807232</v>
      </c>
      <c r="F67" s="23" t="n">
        <f aca="true">RAND()*0.1</f>
        <v>0.0947846341246565</v>
      </c>
      <c r="G67" s="23" t="n">
        <f aca="true">RAND()*0.05</f>
        <v>0.0334886726709752</v>
      </c>
      <c r="H67" s="23" t="n">
        <f aca="false">SUM(B67:G67)</f>
        <v>0.497335518566944</v>
      </c>
      <c r="I67" s="24" t="n">
        <f aca="true">0.7+RAND()*2</f>
        <v>1.01621175432172</v>
      </c>
      <c r="K67" s="32" t="n">
        <f aca="false">B67/H67*I67*1000000</f>
        <v>93843.5062498462</v>
      </c>
      <c r="L67" s="32" t="n">
        <f aca="false">C67/H67*I67*1000000</f>
        <v>49555.4632945851</v>
      </c>
      <c r="M67" s="32" t="n">
        <f aca="false">D67/H67*I67*1000000</f>
        <v>315633.973768148</v>
      </c>
      <c r="N67" s="32" t="n">
        <f aca="false">E67/H67*I67*1000000</f>
        <v>295076.392691936</v>
      </c>
      <c r="O67" s="32" t="n">
        <f aca="false">F67/H67*I67*1000000</f>
        <v>193674.603422869</v>
      </c>
      <c r="P67" s="32" t="n">
        <f aca="false">G67/H67*I67*1000000</f>
        <v>68427.8148943361</v>
      </c>
    </row>
    <row r="68" customFormat="false" ht="15" hidden="false" customHeight="false" outlineLevel="0" collapsed="false">
      <c r="A68" s="4" t="s">
        <v>149</v>
      </c>
      <c r="B68" s="23" t="n">
        <f aca="true">RAND()*0.1</f>
        <v>0.0781953565160873</v>
      </c>
      <c r="C68" s="23" t="n">
        <f aca="true">RAND()*0.2</f>
        <v>0.136558120220053</v>
      </c>
      <c r="D68" s="23" t="n">
        <f aca="true">RAND()*0.3</f>
        <v>0.249703265545681</v>
      </c>
      <c r="E68" s="23" t="n">
        <f aca="true">RAND()*0.25</f>
        <v>0.147825976519714</v>
      </c>
      <c r="F68" s="23" t="n">
        <f aca="true">RAND()*0.1</f>
        <v>0.0251679062544413</v>
      </c>
      <c r="G68" s="23" t="n">
        <f aca="true">RAND()*0.05</f>
        <v>0.0493175382690199</v>
      </c>
      <c r="H68" s="23" t="n">
        <f aca="false">SUM(B68:G68)</f>
        <v>0.686768163324997</v>
      </c>
      <c r="I68" s="24" t="n">
        <f aca="true">0.7+RAND()*2</f>
        <v>2.67630629614912</v>
      </c>
      <c r="K68" s="32" t="n">
        <f aca="false">B68/H68*I68*1000000</f>
        <v>304723.975497675</v>
      </c>
      <c r="L68" s="32" t="n">
        <f aca="false">C68/H68*I68*1000000</f>
        <v>532161.181097536</v>
      </c>
      <c r="M68" s="32" t="n">
        <f aca="false">D68/H68*I68*1000000</f>
        <v>973082.995742558</v>
      </c>
      <c r="N68" s="32" t="n">
        <f aca="false">E68/H68*I68*1000000</f>
        <v>576071.537414703</v>
      </c>
      <c r="O68" s="32" t="n">
        <f aca="false">F68/H68*I68*1000000</f>
        <v>98078.2592535188</v>
      </c>
      <c r="P68" s="32" t="n">
        <f aca="false">G68/H68*I68*1000000</f>
        <v>192188.347143128</v>
      </c>
    </row>
    <row r="69" customFormat="false" ht="15" hidden="false" customHeight="false" outlineLevel="0" collapsed="false">
      <c r="A69" s="4" t="s">
        <v>150</v>
      </c>
      <c r="B69" s="23" t="n">
        <f aca="true">RAND()*0.1</f>
        <v>0.0192032965548078</v>
      </c>
      <c r="C69" s="23" t="n">
        <f aca="true">RAND()*0.2</f>
        <v>0.0097996869236666</v>
      </c>
      <c r="D69" s="23" t="n">
        <f aca="true">RAND()*0.3</f>
        <v>0.136617459937096</v>
      </c>
      <c r="E69" s="23" t="n">
        <f aca="true">RAND()*0.25</f>
        <v>0.17922946608401</v>
      </c>
      <c r="F69" s="23" t="n">
        <f aca="true">RAND()*0.1</f>
        <v>0.00872049348608472</v>
      </c>
      <c r="G69" s="23" t="n">
        <f aca="true">RAND()*0.05</f>
        <v>0.0238245808477246</v>
      </c>
      <c r="H69" s="23" t="n">
        <f aca="false">SUM(B69:G69)</f>
        <v>0.377394983833389</v>
      </c>
      <c r="I69" s="24" t="n">
        <f aca="true">0.7+RAND()*2</f>
        <v>2.50890205722988</v>
      </c>
      <c r="K69" s="32" t="n">
        <f aca="false">B69/H69*I69*1000000</f>
        <v>127662.508236259</v>
      </c>
      <c r="L69" s="32" t="n">
        <f aca="false">C69/H69*I69*1000000</f>
        <v>65147.8046508701</v>
      </c>
      <c r="M69" s="32" t="n">
        <f aca="false">D69/H69*I69*1000000</f>
        <v>908225.70774025</v>
      </c>
      <c r="N69" s="32" t="n">
        <f aca="false">E69/H69*I69*1000000</f>
        <v>1191508.08950048</v>
      </c>
      <c r="O69" s="32" t="n">
        <f aca="false">F69/H69*I69*1000000</f>
        <v>57973.3832841741</v>
      </c>
      <c r="P69" s="32" t="n">
        <f aca="false">G69/H69*I69*1000000</f>
        <v>158384.56381785</v>
      </c>
    </row>
    <row r="70" customFormat="false" ht="15" hidden="false" customHeight="false" outlineLevel="0" collapsed="false">
      <c r="A70" s="45" t="s">
        <v>151</v>
      </c>
      <c r="K70" s="45" t="s">
        <v>152</v>
      </c>
      <c r="L70" s="45" t="s">
        <v>153</v>
      </c>
      <c r="M70" s="45" t="s">
        <v>154</v>
      </c>
      <c r="N70" s="45" t="s">
        <v>155</v>
      </c>
      <c r="O70" s="45" t="s">
        <v>156</v>
      </c>
      <c r="P70" s="45" t="s">
        <v>157</v>
      </c>
      <c r="Q70" s="45" t="s">
        <v>158</v>
      </c>
    </row>
    <row r="71" customFormat="false" ht="15" hidden="false" customHeight="false" outlineLevel="0" collapsed="false">
      <c r="A71" s="4" t="s">
        <v>109</v>
      </c>
      <c r="K71" s="32" t="n">
        <f aca="false">ABS(K55-1*180000)</f>
        <v>125044.416738535</v>
      </c>
      <c r="L71" s="32" t="n">
        <f aca="false">ABS(L55-1*360000)</f>
        <v>17789.1818317131</v>
      </c>
      <c r="M71" s="32" t="n">
        <f aca="false">ABS(M55-1*540000)</f>
        <v>438277.630519403</v>
      </c>
      <c r="N71" s="32" t="n">
        <f aca="false">ABS(N55-1*450000)</f>
        <v>160443.809972342</v>
      </c>
      <c r="O71" s="32" t="n">
        <f aca="false">ABS(O55-1*180000)</f>
        <v>126696.122100695</v>
      </c>
      <c r="P71" s="32" t="n">
        <f aca="false">ABS(P55-1*90000)</f>
        <v>50388.7558062436</v>
      </c>
      <c r="Q71" s="17" t="n">
        <f aca="false">SUM(K71:P71)/(6*1*1000000)</f>
        <v>0.153106652828155</v>
      </c>
    </row>
    <row r="72" customFormat="false" ht="15" hidden="false" customHeight="false" outlineLevel="0" collapsed="false">
      <c r="A72" s="4" t="s">
        <v>110</v>
      </c>
      <c r="K72" s="32" t="n">
        <f aca="false">ABS(SUM(K55:K57)-3*180000)</f>
        <v>226553.482708346</v>
      </c>
      <c r="L72" s="32" t="n">
        <f aca="false">ABS(SUM(L55:L57)-3*360000)</f>
        <v>34409.9190384885</v>
      </c>
      <c r="M72" s="32" t="n">
        <f aca="false">ABS(SUM(M55:M57)-3*540000)</f>
        <v>339645.01734563</v>
      </c>
      <c r="N72" s="32" t="n">
        <f aca="false">ABS(SUM(N55:N57)-3*450000)</f>
        <v>561990.795115903</v>
      </c>
      <c r="O72" s="32" t="n">
        <f aca="false">ABS(SUM(O55:O57)-3*180000)</f>
        <v>313938.389262519</v>
      </c>
      <c r="P72" s="32" t="n">
        <f aca="false">ABS(SUM(P55:P57)-3*90000)</f>
        <v>131107.5820109</v>
      </c>
      <c r="Q72" s="17" t="n">
        <f aca="false">SUM(K72:P72)/(6*3*1000000)</f>
        <v>0.0893136214156548</v>
      </c>
    </row>
    <row r="73" customFormat="false" ht="15" hidden="false" customHeight="false" outlineLevel="0" collapsed="false">
      <c r="A73" s="4" t="s">
        <v>111</v>
      </c>
      <c r="K73" s="32" t="n">
        <f aca="false">ABS(SUM(K55:K59)-5*180000)</f>
        <v>225928.147073185</v>
      </c>
      <c r="L73" s="32" t="n">
        <f aca="false">ABS(SUM(L55:L59)-5*360000)</f>
        <v>275169.737706605</v>
      </c>
      <c r="M73" s="32" t="n">
        <f aca="false">ABS(SUM(M55:M59)-5*540000)</f>
        <v>1143868.86363939</v>
      </c>
      <c r="N73" s="32" t="n">
        <f aca="false">ABS(SUM(N55:N59)-5*450000)</f>
        <v>1191846.14073461</v>
      </c>
      <c r="O73" s="32" t="n">
        <f aca="false">ABS(SUM(O55:O59)-5*180000)</f>
        <v>494044.160452082</v>
      </c>
      <c r="P73" s="32" t="n">
        <f aca="false">ABS(SUM(P55:P59)-5*90000)</f>
        <v>53949.1615524</v>
      </c>
      <c r="Q73" s="17" t="n">
        <f aca="false">SUM(K73:P73)/(6*5*1000000)</f>
        <v>0.112826873705276</v>
      </c>
    </row>
    <row r="74" customFormat="false" ht="15" hidden="false" customHeight="false" outlineLevel="0" collapsed="false">
      <c r="A74" s="4" t="s">
        <v>112</v>
      </c>
      <c r="K74" s="32" t="n">
        <f aca="false">ABS(SUM(K55:K64)-10*180000)</f>
        <v>356880.65052536</v>
      </c>
      <c r="L74" s="32" t="n">
        <f aca="false">ABS(SUM(L55:L64)-10*360000)</f>
        <v>637056.362531739</v>
      </c>
      <c r="M74" s="32" t="n">
        <f aca="false">ABS(SUM(M55:M64)-10*540000)</f>
        <v>1456855.38171568</v>
      </c>
      <c r="N74" s="32" t="n">
        <f aca="false">ABS(SUM(N55:N64)-10*450000)</f>
        <v>10080.4315133402</v>
      </c>
      <c r="O74" s="32" t="n">
        <f aca="false">ABS(SUM(O55:O64)-10*180000)</f>
        <v>470198.128551608</v>
      </c>
      <c r="P74" s="32" t="n">
        <f aca="false">ABS(SUM(P55:P64)-10*90000)</f>
        <v>31602.0525251394</v>
      </c>
      <c r="Q74" s="17" t="n">
        <f aca="false">SUM(K74:P74)/(6*10*1000000)</f>
        <v>0.0493778834560478</v>
      </c>
    </row>
    <row r="75" customFormat="false" ht="15" hidden="false" customHeight="false" outlineLevel="0" collapsed="false">
      <c r="A75" s="4" t="s">
        <v>113</v>
      </c>
      <c r="K75" s="32" t="n">
        <f aca="false">ABS(SUM(K55:K69)-15*180000)</f>
        <v>475614.932002484</v>
      </c>
      <c r="L75" s="32" t="n">
        <f aca="false">ABS(SUM(L55:L69)-15*360000)</f>
        <v>1467907.57513062</v>
      </c>
      <c r="M75" s="32" t="n">
        <f aca="false">ABS(SUM(M55:M69)-15*540000)</f>
        <v>208815.520187249</v>
      </c>
      <c r="N75" s="32" t="n">
        <f aca="false">ABS(SUM(N55:N69)-15*450000)</f>
        <v>1199138.805475</v>
      </c>
      <c r="O75" s="32" t="n">
        <f aca="false">ABS(SUM(O55:O69)-15*180000)</f>
        <v>219757.733681172</v>
      </c>
      <c r="P75" s="32" t="n">
        <f aca="false">ABS(SUM(P55:P69)-15*90000)</f>
        <v>160603.79270649</v>
      </c>
      <c r="Q75" s="17" t="n">
        <f aca="false">SUM(K75:P75)/(6*15*1000000)</f>
        <v>0.0414648706575891</v>
      </c>
    </row>
    <row r="76" customFormat="false" ht="15" hidden="false" customHeight="false" outlineLevel="0" collapsed="false">
      <c r="A76" s="45" t="s">
        <v>121</v>
      </c>
      <c r="B76" s="45" t="s">
        <v>122</v>
      </c>
      <c r="C76" s="45" t="s">
        <v>123</v>
      </c>
      <c r="D76" s="45" t="s">
        <v>124</v>
      </c>
      <c r="E76" s="45" t="s">
        <v>125</v>
      </c>
      <c r="F76" s="45" t="s">
        <v>126</v>
      </c>
      <c r="G76" s="45" t="s">
        <v>127</v>
      </c>
      <c r="H76" s="45" t="s">
        <v>128</v>
      </c>
      <c r="I76" s="45" t="s">
        <v>129</v>
      </c>
      <c r="J76" s="45"/>
      <c r="K76" s="45" t="s">
        <v>130</v>
      </c>
      <c r="L76" s="45" t="s">
        <v>131</v>
      </c>
      <c r="M76" s="45" t="s">
        <v>132</v>
      </c>
      <c r="N76" s="45" t="s">
        <v>133</v>
      </c>
      <c r="O76" s="45" t="s">
        <v>134</v>
      </c>
      <c r="P76" s="45" t="s">
        <v>135</v>
      </c>
    </row>
    <row r="77" customFormat="false" ht="15" hidden="false" customHeight="false" outlineLevel="0" collapsed="false">
      <c r="A77" s="4" t="s">
        <v>136</v>
      </c>
      <c r="B77" s="23" t="n">
        <f aca="true">RAND()*0.1</f>
        <v>0.0892463538245658</v>
      </c>
      <c r="C77" s="23" t="n">
        <f aca="true">RAND()*0.2</f>
        <v>0.105443278973806</v>
      </c>
      <c r="D77" s="23" t="n">
        <f aca="true">RAND()*0.3</f>
        <v>0.0779835777170142</v>
      </c>
      <c r="E77" s="23" t="n">
        <f aca="true">RAND()*0.25</f>
        <v>0.173139639555345</v>
      </c>
      <c r="F77" s="23" t="n">
        <f aca="true">RAND()*0.1</f>
        <v>0.00487076535010458</v>
      </c>
      <c r="G77" s="23" t="n">
        <f aca="true">RAND()*0.05</f>
        <v>0.0366828556760507</v>
      </c>
      <c r="H77" s="23" t="n">
        <f aca="false">SUM(B77:G77)</f>
        <v>0.487366471096887</v>
      </c>
      <c r="I77" s="24" t="n">
        <f aca="true">0.7+RAND()*2</f>
        <v>1.0799275331986</v>
      </c>
      <c r="K77" s="32" t="n">
        <f aca="false">B77/H77*I77*1000000</f>
        <v>197755.899202128</v>
      </c>
      <c r="L77" s="32" t="n">
        <f aca="false">C77/H77*I77*1000000</f>
        <v>233645.740746735</v>
      </c>
      <c r="M77" s="32" t="n">
        <f aca="false">D77/H77*I77*1000000</f>
        <v>172799.35676411</v>
      </c>
      <c r="N77" s="32" t="n">
        <f aca="false">E77/H77*I77*1000000</f>
        <v>383650.240491673</v>
      </c>
      <c r="O77" s="32" t="n">
        <f aca="false">F77/H77*I77*1000000</f>
        <v>10792.8508038091</v>
      </c>
      <c r="P77" s="32" t="n">
        <f aca="false">G77/H77*I77*1000000</f>
        <v>81283.4451901439</v>
      </c>
    </row>
    <row r="78" customFormat="false" ht="15" hidden="false" customHeight="false" outlineLevel="0" collapsed="false">
      <c r="A78" s="4" t="s">
        <v>137</v>
      </c>
      <c r="B78" s="23" t="n">
        <f aca="true">RAND()*0.1</f>
        <v>0.048848940292021</v>
      </c>
      <c r="C78" s="23" t="n">
        <f aca="true">RAND()*0.2</f>
        <v>0.0626892541078362</v>
      </c>
      <c r="D78" s="23" t="n">
        <f aca="true">RAND()*0.3</f>
        <v>0.103478885866803</v>
      </c>
      <c r="E78" s="23" t="n">
        <f aca="true">RAND()*0.25</f>
        <v>0.18128464429543</v>
      </c>
      <c r="F78" s="23" t="n">
        <f aca="true">RAND()*0.1</f>
        <v>0.0254062442868601</v>
      </c>
      <c r="G78" s="23" t="n">
        <f aca="true">RAND()*0.05</f>
        <v>0.0439931189333794</v>
      </c>
      <c r="H78" s="23" t="n">
        <f aca="false">SUM(B78:G78)</f>
        <v>0.46570108778233</v>
      </c>
      <c r="I78" s="24" t="n">
        <f aca="true">0.7+RAND()*2</f>
        <v>1.40011555882227</v>
      </c>
      <c r="K78" s="32" t="n">
        <f aca="false">B78/H78*I78*1000000</f>
        <v>146862.790594997</v>
      </c>
      <c r="L78" s="32" t="n">
        <f aca="false">C78/H78*I78*1000000</f>
        <v>188473.255377856</v>
      </c>
      <c r="M78" s="32" t="n">
        <f aca="false">D78/H78*I78*1000000</f>
        <v>311105.990328765</v>
      </c>
      <c r="N78" s="32" t="n">
        <f aca="false">E78/H78*I78*1000000</f>
        <v>545026.536790545</v>
      </c>
      <c r="O78" s="32" t="n">
        <f aca="false">F78/H78*I78*1000000</f>
        <v>76383.0681321032</v>
      </c>
      <c r="P78" s="32" t="n">
        <f aca="false">G78/H78*I78*1000000</f>
        <v>132263.917598004</v>
      </c>
    </row>
    <row r="79" customFormat="false" ht="15" hidden="false" customHeight="false" outlineLevel="0" collapsed="false">
      <c r="A79" s="4" t="s">
        <v>138</v>
      </c>
      <c r="B79" s="23" t="n">
        <f aca="true">RAND()*0.1</f>
        <v>0.0382090636452812</v>
      </c>
      <c r="C79" s="23" t="n">
        <f aca="true">RAND()*0.2</f>
        <v>0.112204679036564</v>
      </c>
      <c r="D79" s="23" t="n">
        <f aca="true">RAND()*0.3</f>
        <v>0.275218152029856</v>
      </c>
      <c r="E79" s="23" t="n">
        <f aca="true">RAND()*0.25</f>
        <v>0.191729533794347</v>
      </c>
      <c r="F79" s="23" t="n">
        <f aca="true">RAND()*0.1</f>
        <v>0.00491259867832497</v>
      </c>
      <c r="G79" s="23" t="n">
        <f aca="true">RAND()*0.05</f>
        <v>0.0394713338737093</v>
      </c>
      <c r="H79" s="23" t="n">
        <f aca="false">SUM(B79:G79)</f>
        <v>0.661745361058083</v>
      </c>
      <c r="I79" s="24" t="n">
        <f aca="true">0.7+RAND()*2</f>
        <v>1.97977934677079</v>
      </c>
      <c r="K79" s="32" t="n">
        <f aca="false">B79/H79*I79*1000000</f>
        <v>114312.119911844</v>
      </c>
      <c r="L79" s="32" t="n">
        <f aca="false">C79/H79*I79*1000000</f>
        <v>335688.800012814</v>
      </c>
      <c r="M79" s="32" t="n">
        <f aca="false">D79/H79*I79*1000000</f>
        <v>823385.013797334</v>
      </c>
      <c r="N79" s="32" t="n">
        <f aca="false">E79/H79*I79*1000000</f>
        <v>573607.604237854</v>
      </c>
      <c r="O79" s="32" t="n">
        <f aca="false">F79/H79*I79*1000000</f>
        <v>14697.2868638932</v>
      </c>
      <c r="P79" s="32" t="n">
        <f aca="false">G79/H79*I79*1000000</f>
        <v>118088.521947047</v>
      </c>
    </row>
    <row r="80" customFormat="false" ht="15" hidden="false" customHeight="false" outlineLevel="0" collapsed="false">
      <c r="A80" s="4" t="s">
        <v>139</v>
      </c>
      <c r="B80" s="23" t="n">
        <f aca="true">RAND()*0.1</f>
        <v>0.0607992633776548</v>
      </c>
      <c r="C80" s="23" t="n">
        <f aca="true">RAND()*0.2</f>
        <v>0.105130506701094</v>
      </c>
      <c r="D80" s="23" t="n">
        <f aca="true">RAND()*0.3</f>
        <v>0.217808098539787</v>
      </c>
      <c r="E80" s="23" t="n">
        <f aca="true">RAND()*0.25</f>
        <v>0.143171001804477</v>
      </c>
      <c r="F80" s="23" t="n">
        <f aca="true">RAND()*0.1</f>
        <v>0.062273977714178</v>
      </c>
      <c r="G80" s="23" t="n">
        <f aca="true">RAND()*0.05</f>
        <v>0.0398310586607964</v>
      </c>
      <c r="H80" s="23" t="n">
        <f aca="false">SUM(B80:G80)</f>
        <v>0.629013906797988</v>
      </c>
      <c r="I80" s="24" t="n">
        <f aca="true">0.7+RAND()*2</f>
        <v>1.62223063241917</v>
      </c>
      <c r="K80" s="32" t="n">
        <f aca="false">B80/H80*I80*1000000</f>
        <v>156801.664341308</v>
      </c>
      <c r="L80" s="32" t="n">
        <f aca="false">C80/H80*I80*1000000</f>
        <v>271132.206345695</v>
      </c>
      <c r="M80" s="32" t="n">
        <f aca="false">D80/H80*I80*1000000</f>
        <v>561728.390456226</v>
      </c>
      <c r="N80" s="32" t="n">
        <f aca="false">E80/H80*I80*1000000</f>
        <v>369238.871019038</v>
      </c>
      <c r="O80" s="32" t="n">
        <f aca="false">F80/H80*I80*1000000</f>
        <v>160604.961446381</v>
      </c>
      <c r="P80" s="32" t="n">
        <f aca="false">G80/H80*I80*1000000</f>
        <v>102724.538810523</v>
      </c>
    </row>
    <row r="81" customFormat="false" ht="15" hidden="false" customHeight="false" outlineLevel="0" collapsed="false">
      <c r="A81" s="4" t="s">
        <v>140</v>
      </c>
      <c r="B81" s="23" t="n">
        <f aca="true">RAND()*0.1</f>
        <v>0.0910397811844042</v>
      </c>
      <c r="C81" s="23" t="n">
        <f aca="true">RAND()*0.2</f>
        <v>0.0326274492569141</v>
      </c>
      <c r="D81" s="23" t="n">
        <f aca="true">RAND()*0.3</f>
        <v>0.282184574633325</v>
      </c>
      <c r="E81" s="23" t="n">
        <f aca="true">RAND()*0.25</f>
        <v>0.0899830159201428</v>
      </c>
      <c r="F81" s="23" t="n">
        <f aca="true">RAND()*0.1</f>
        <v>0.0878921323970579</v>
      </c>
      <c r="G81" s="23" t="n">
        <f aca="true">RAND()*0.05</f>
        <v>0.0170477469633801</v>
      </c>
      <c r="H81" s="23" t="n">
        <f aca="false">SUM(B81:G81)</f>
        <v>0.600774700355224</v>
      </c>
      <c r="I81" s="24" t="n">
        <f aca="true">0.7+RAND()*2</f>
        <v>1.72795508604305</v>
      </c>
      <c r="K81" s="32" t="n">
        <f aca="false">B81/H81*I81*1000000</f>
        <v>261849.663171273</v>
      </c>
      <c r="L81" s="32" t="n">
        <f aca="false">C81/H81*I81*1000000</f>
        <v>93843.4438979552</v>
      </c>
      <c r="M81" s="32" t="n">
        <f aca="false">D81/H81*I81*1000000</f>
        <v>811622.511154751</v>
      </c>
      <c r="N81" s="32" t="n">
        <f aca="false">E81/H81*I81*1000000</f>
        <v>258810.182793596</v>
      </c>
      <c r="O81" s="32" t="n">
        <f aca="false">F81/H81*I81*1000000</f>
        <v>252796.359615121</v>
      </c>
      <c r="P81" s="32" t="n">
        <f aca="false">G81/H81*I81*1000000</f>
        <v>49032.9254103577</v>
      </c>
    </row>
    <row r="82" customFormat="false" ht="15" hidden="false" customHeight="false" outlineLevel="0" collapsed="false">
      <c r="A82" s="4" t="s">
        <v>141</v>
      </c>
      <c r="B82" s="23" t="n">
        <f aca="true">RAND()*0.1</f>
        <v>0.0999490045074072</v>
      </c>
      <c r="C82" s="23" t="n">
        <f aca="true">RAND()*0.2</f>
        <v>0.0417453355306863</v>
      </c>
      <c r="D82" s="23" t="n">
        <f aca="true">RAND()*0.3</f>
        <v>0.0602607368032614</v>
      </c>
      <c r="E82" s="23" t="n">
        <f aca="true">RAND()*0.25</f>
        <v>0.160189775589251</v>
      </c>
      <c r="F82" s="23" t="n">
        <f aca="true">RAND()*0.1</f>
        <v>0.0106672862317107</v>
      </c>
      <c r="G82" s="23" t="n">
        <f aca="true">RAND()*0.05</f>
        <v>0.0215989519769081</v>
      </c>
      <c r="H82" s="23" t="n">
        <f aca="false">SUM(B82:G82)</f>
        <v>0.394411090639225</v>
      </c>
      <c r="I82" s="24" t="n">
        <f aca="true">0.7+RAND()*2</f>
        <v>1.62200035428376</v>
      </c>
      <c r="K82" s="32" t="n">
        <f aca="false">B82/H82*I82*1000000</f>
        <v>411036.414971443</v>
      </c>
      <c r="L82" s="32" t="n">
        <f aca="false">C82/H82*I82*1000000</f>
        <v>171676.077644591</v>
      </c>
      <c r="M82" s="32" t="n">
        <f aca="false">D82/H82*I82*1000000</f>
        <v>247819.949195337</v>
      </c>
      <c r="N82" s="32" t="n">
        <f aca="false">E82/H82*I82*1000000</f>
        <v>658774.255909732</v>
      </c>
      <c r="O82" s="32" t="n">
        <f aca="false">F82/H82*I82*1000000</f>
        <v>43868.8020132471</v>
      </c>
      <c r="P82" s="32" t="n">
        <f aca="false">G82/H82*I82*1000000</f>
        <v>88824.854549409</v>
      </c>
    </row>
    <row r="83" customFormat="false" ht="15" hidden="false" customHeight="false" outlineLevel="0" collapsed="false">
      <c r="A83" s="4" t="s">
        <v>142</v>
      </c>
      <c r="B83" s="23" t="n">
        <f aca="true">RAND()*0.1</f>
        <v>0.00286705335179994</v>
      </c>
      <c r="C83" s="23" t="n">
        <f aca="true">RAND()*0.2</f>
        <v>0.0405301068728565</v>
      </c>
      <c r="D83" s="23" t="n">
        <f aca="true">RAND()*0.3</f>
        <v>0.234199485820909</v>
      </c>
      <c r="E83" s="23" t="n">
        <f aca="true">RAND()*0.25</f>
        <v>0.0867457267031498</v>
      </c>
      <c r="F83" s="23" t="n">
        <f aca="true">RAND()*0.1</f>
        <v>0.0540606694403276</v>
      </c>
      <c r="G83" s="23" t="n">
        <f aca="true">RAND()*0.05</f>
        <v>0.00245911282658171</v>
      </c>
      <c r="H83" s="23" t="n">
        <f aca="false">SUM(B83:G83)</f>
        <v>0.420862155015625</v>
      </c>
      <c r="I83" s="24" t="n">
        <f aca="true">0.7+RAND()*2</f>
        <v>2.04078365949665</v>
      </c>
      <c r="K83" s="32" t="n">
        <f aca="false">B83/H83*I83*1000000</f>
        <v>13902.4988622253</v>
      </c>
      <c r="L83" s="32" t="n">
        <f aca="false">C83/H83*I83*1000000</f>
        <v>196532.709909989</v>
      </c>
      <c r="M83" s="32" t="n">
        <f aca="false">D83/H83*I83*1000000</f>
        <v>1135646.14453891</v>
      </c>
      <c r="N83" s="32" t="n">
        <f aca="false">E83/H83*I83*1000000</f>
        <v>420634.783805587</v>
      </c>
      <c r="O83" s="32" t="n">
        <f aca="false">F83/H83*I83*1000000</f>
        <v>262143.149486023</v>
      </c>
      <c r="P83" s="32" t="n">
        <f aca="false">G83/H83*I83*1000000</f>
        <v>11924.3728939236</v>
      </c>
    </row>
    <row r="84" customFormat="false" ht="15" hidden="false" customHeight="false" outlineLevel="0" collapsed="false">
      <c r="A84" s="4" t="s">
        <v>143</v>
      </c>
      <c r="B84" s="23" t="n">
        <f aca="true">RAND()*0.1</f>
        <v>0.0573808145894517</v>
      </c>
      <c r="C84" s="23" t="n">
        <f aca="true">RAND()*0.2</f>
        <v>0.0112352101410398</v>
      </c>
      <c r="D84" s="23" t="n">
        <f aca="true">RAND()*0.3</f>
        <v>0.0609547724692195</v>
      </c>
      <c r="E84" s="23" t="n">
        <f aca="true">RAND()*0.25</f>
        <v>0.103980332524796</v>
      </c>
      <c r="F84" s="23" t="n">
        <f aca="true">RAND()*0.1</f>
        <v>0.0317593816222477</v>
      </c>
      <c r="G84" s="23" t="n">
        <f aca="true">RAND()*0.05</f>
        <v>0.0247205934506864</v>
      </c>
      <c r="H84" s="23" t="n">
        <f aca="false">SUM(B84:G84)</f>
        <v>0.290031104797441</v>
      </c>
      <c r="I84" s="24" t="n">
        <f aca="true">0.7+RAND()*2</f>
        <v>2.10906602758244</v>
      </c>
      <c r="K84" s="32" t="n">
        <f aca="false">B84/H84*I84*1000000</f>
        <v>417265.337006319</v>
      </c>
      <c r="L84" s="32" t="n">
        <f aca="false">C84/H84*I84*1000000</f>
        <v>81700.8921776371</v>
      </c>
      <c r="M84" s="32" t="n">
        <f aca="false">D84/H84*I84*1000000</f>
        <v>443254.66374937</v>
      </c>
      <c r="N84" s="32" t="n">
        <f aca="false">E84/H84*I84*1000000</f>
        <v>756130.577849345</v>
      </c>
      <c r="O84" s="32" t="n">
        <f aca="false">F84/H84*I84*1000000</f>
        <v>230949.824789619</v>
      </c>
      <c r="P84" s="32" t="n">
        <f aca="false">G84/H84*I84*1000000</f>
        <v>179764.73201015</v>
      </c>
    </row>
    <row r="85" customFormat="false" ht="15" hidden="false" customHeight="false" outlineLevel="0" collapsed="false">
      <c r="A85" s="4" t="s">
        <v>144</v>
      </c>
      <c r="B85" s="23" t="n">
        <f aca="true">RAND()*0.1</f>
        <v>0.0479185574124572</v>
      </c>
      <c r="C85" s="23" t="n">
        <f aca="true">RAND()*0.2</f>
        <v>0.0505510461695173</v>
      </c>
      <c r="D85" s="23" t="n">
        <f aca="true">RAND()*0.3</f>
        <v>0.216980282689232</v>
      </c>
      <c r="E85" s="23" t="n">
        <f aca="true">RAND()*0.25</f>
        <v>0.246644114771899</v>
      </c>
      <c r="F85" s="23" t="n">
        <f aca="true">RAND()*0.1</f>
        <v>0.0340264738017449</v>
      </c>
      <c r="G85" s="23" t="n">
        <f aca="true">RAND()*0.05</f>
        <v>0.033930524689981</v>
      </c>
      <c r="H85" s="23" t="n">
        <f aca="false">SUM(B85:G85)</f>
        <v>0.630050999534832</v>
      </c>
      <c r="I85" s="24" t="n">
        <f aca="true">0.7+RAND()*2</f>
        <v>1.56542971082739</v>
      </c>
      <c r="K85" s="32" t="n">
        <f aca="false">B85/H85*I85*1000000</f>
        <v>119058.827823193</v>
      </c>
      <c r="L85" s="32" t="n">
        <f aca="false">C85/H85*I85*1000000</f>
        <v>125599.530269128</v>
      </c>
      <c r="M85" s="32" t="n">
        <f aca="false">D85/H85*I85*1000000</f>
        <v>539110.931394803</v>
      </c>
      <c r="N85" s="32" t="n">
        <f aca="false">E85/H85*I85*1000000</f>
        <v>612813.923872374</v>
      </c>
      <c r="O85" s="32" t="n">
        <f aca="false">F85/H85*I85*1000000</f>
        <v>84542.4466960097</v>
      </c>
      <c r="P85" s="32" t="n">
        <f aca="false">G85/H85*I85*1000000</f>
        <v>84304.0507718804</v>
      </c>
    </row>
    <row r="86" customFormat="false" ht="15" hidden="false" customHeight="false" outlineLevel="0" collapsed="false">
      <c r="A86" s="4" t="s">
        <v>145</v>
      </c>
      <c r="B86" s="23" t="n">
        <f aca="true">RAND()*0.1</f>
        <v>0.0679572438030033</v>
      </c>
      <c r="C86" s="23" t="n">
        <f aca="true">RAND()*0.2</f>
        <v>0.170802932850922</v>
      </c>
      <c r="D86" s="23" t="n">
        <f aca="true">RAND()*0.3</f>
        <v>0.117130074956296</v>
      </c>
      <c r="E86" s="23" t="n">
        <f aca="true">RAND()*0.25</f>
        <v>0.177925458956201</v>
      </c>
      <c r="F86" s="23" t="n">
        <f aca="true">RAND()*0.1</f>
        <v>0.0616033086492153</v>
      </c>
      <c r="G86" s="23" t="n">
        <f aca="true">RAND()*0.05</f>
        <v>0.0273742878586527</v>
      </c>
      <c r="H86" s="23" t="n">
        <f aca="false">SUM(B86:G86)</f>
        <v>0.622793307074291</v>
      </c>
      <c r="I86" s="24" t="n">
        <f aca="true">0.7+RAND()*2</f>
        <v>1.24635088911873</v>
      </c>
      <c r="K86" s="32" t="n">
        <f aca="false">B86/H86*I86*1000000</f>
        <v>135997.882883202</v>
      </c>
      <c r="L86" s="32" t="n">
        <f aca="false">C86/H86*I86*1000000</f>
        <v>341815.47040524</v>
      </c>
      <c r="M86" s="32" t="n">
        <f aca="false">D86/H86*I86*1000000</f>
        <v>234403.88874781</v>
      </c>
      <c r="N86" s="32" t="n">
        <f aca="false">E86/H86*I86*1000000</f>
        <v>356069.263185686</v>
      </c>
      <c r="O86" s="32" t="n">
        <f aca="false">F86/H86*I86*1000000</f>
        <v>123282.215199603</v>
      </c>
      <c r="P86" s="32" t="n">
        <f aca="false">G86/H86*I86*1000000</f>
        <v>54782.1686971886</v>
      </c>
    </row>
    <row r="87" customFormat="false" ht="15" hidden="false" customHeight="false" outlineLevel="0" collapsed="false">
      <c r="A87" s="4" t="s">
        <v>146</v>
      </c>
      <c r="B87" s="23" t="n">
        <f aca="true">RAND()*0.1</f>
        <v>0.0579138436277175</v>
      </c>
      <c r="C87" s="23" t="n">
        <f aca="true">RAND()*0.2</f>
        <v>0.195871937163534</v>
      </c>
      <c r="D87" s="23" t="n">
        <f aca="true">RAND()*0.3</f>
        <v>0.119239802005159</v>
      </c>
      <c r="E87" s="23" t="n">
        <f aca="true">RAND()*0.25</f>
        <v>0.22015815865916</v>
      </c>
      <c r="F87" s="23" t="n">
        <f aca="true">RAND()*0.1</f>
        <v>0.0183122359549879</v>
      </c>
      <c r="G87" s="23" t="n">
        <f aca="true">RAND()*0.05</f>
        <v>0.0397044820120242</v>
      </c>
      <c r="H87" s="23" t="n">
        <f aca="false">SUM(B87:G87)</f>
        <v>0.651200459422582</v>
      </c>
      <c r="I87" s="24" t="n">
        <f aca="true">0.7+RAND()*2</f>
        <v>1.05620862790288</v>
      </c>
      <c r="K87" s="32" t="n">
        <f aca="false">B87/H87*I87*1000000</f>
        <v>93932.8288693964</v>
      </c>
      <c r="L87" s="32" t="n">
        <f aca="false">C87/H87*I87*1000000</f>
        <v>317692.696623122</v>
      </c>
      <c r="M87" s="32" t="n">
        <f aca="false">D87/H87*I87*1000000</f>
        <v>193399.906042684</v>
      </c>
      <c r="N87" s="32" t="n">
        <f aca="false">E87/H87*I87*1000000</f>
        <v>357083.511404773</v>
      </c>
      <c r="O87" s="32" t="n">
        <f aca="false">F87/H87*I87*1000000</f>
        <v>29701.3635847274</v>
      </c>
      <c r="P87" s="32" t="n">
        <f aca="false">G87/H87*I87*1000000</f>
        <v>64398.3213781814</v>
      </c>
    </row>
    <row r="88" customFormat="false" ht="15" hidden="false" customHeight="false" outlineLevel="0" collapsed="false">
      <c r="A88" s="4" t="s">
        <v>147</v>
      </c>
      <c r="B88" s="23" t="n">
        <f aca="true">RAND()*0.1</f>
        <v>0.0420244758374169</v>
      </c>
      <c r="C88" s="23" t="n">
        <f aca="true">RAND()*0.2</f>
        <v>0.0458406934840823</v>
      </c>
      <c r="D88" s="23" t="n">
        <f aca="true">RAND()*0.3</f>
        <v>0.238763367011241</v>
      </c>
      <c r="E88" s="23" t="n">
        <f aca="true">RAND()*0.25</f>
        <v>0.0656605918064288</v>
      </c>
      <c r="F88" s="23" t="n">
        <f aca="true">RAND()*0.1</f>
        <v>0.0988502158503981</v>
      </c>
      <c r="G88" s="23" t="n">
        <f aca="true">RAND()*0.05</f>
        <v>0.040550247438144</v>
      </c>
      <c r="H88" s="23" t="n">
        <f aca="false">SUM(B88:G88)</f>
        <v>0.531689591427711</v>
      </c>
      <c r="I88" s="24" t="n">
        <f aca="true">0.7+RAND()*2</f>
        <v>2.30583545310395</v>
      </c>
      <c r="K88" s="32" t="n">
        <f aca="false">B88/H88*I88*1000000</f>
        <v>182252.065578005</v>
      </c>
      <c r="L88" s="32" t="n">
        <f aca="false">C88/H88*I88*1000000</f>
        <v>198802.267215042</v>
      </c>
      <c r="M88" s="32" t="n">
        <f aca="false">D88/H88*I88*1000000</f>
        <v>1035470.78113498</v>
      </c>
      <c r="N88" s="32" t="n">
        <f aca="false">E88/H88*I88*1000000</f>
        <v>284757.352598344</v>
      </c>
      <c r="O88" s="32" t="n">
        <f aca="false">F88/H88*I88*1000000</f>
        <v>428694.365903937</v>
      </c>
      <c r="P88" s="32" t="n">
        <f aca="false">G88/H88*I88*1000000</f>
        <v>175858.620673643</v>
      </c>
    </row>
    <row r="89" customFormat="false" ht="15" hidden="false" customHeight="false" outlineLevel="0" collapsed="false">
      <c r="A89" s="4" t="s">
        <v>148</v>
      </c>
      <c r="B89" s="23" t="n">
        <f aca="true">RAND()*0.1</f>
        <v>0.0915657021519691</v>
      </c>
      <c r="C89" s="23" t="n">
        <f aca="true">RAND()*0.2</f>
        <v>0.105203467104807</v>
      </c>
      <c r="D89" s="23" t="n">
        <f aca="true">RAND()*0.3</f>
        <v>0.0875411963617339</v>
      </c>
      <c r="E89" s="23" t="n">
        <f aca="true">RAND()*0.25</f>
        <v>0.23802311877076</v>
      </c>
      <c r="F89" s="23" t="n">
        <f aca="true">RAND()*0.1</f>
        <v>0.0414298419497135</v>
      </c>
      <c r="G89" s="23" t="n">
        <f aca="true">RAND()*0.05</f>
        <v>0.0237147054800801</v>
      </c>
      <c r="H89" s="23" t="n">
        <f aca="false">SUM(B89:G89)</f>
        <v>0.587478031819063</v>
      </c>
      <c r="I89" s="24" t="n">
        <f aca="true">0.7+RAND()*2</f>
        <v>1.93096728057526</v>
      </c>
      <c r="K89" s="32" t="n">
        <f aca="false">B89/H89*I89*1000000</f>
        <v>300965.083461722</v>
      </c>
      <c r="L89" s="32" t="n">
        <f aca="false">C89/H89*I89*1000000</f>
        <v>345790.72200103</v>
      </c>
      <c r="M89" s="32" t="n">
        <f aca="false">D89/H89*I89*1000000</f>
        <v>287737.03308277</v>
      </c>
      <c r="N89" s="32" t="n">
        <f aca="false">E89/H89*I89*1000000</f>
        <v>782352.410597668</v>
      </c>
      <c r="O89" s="32" t="n">
        <f aca="false">F89/H89*I89*1000000</f>
        <v>136174.741711772</v>
      </c>
      <c r="P89" s="32" t="n">
        <f aca="false">G89/H89*I89*1000000</f>
        <v>77947.2897203026</v>
      </c>
    </row>
    <row r="90" customFormat="false" ht="15" hidden="false" customHeight="false" outlineLevel="0" collapsed="false">
      <c r="A90" s="4" t="s">
        <v>149</v>
      </c>
      <c r="B90" s="23" t="n">
        <f aca="true">RAND()*0.1</f>
        <v>0.0251893378071265</v>
      </c>
      <c r="C90" s="23" t="n">
        <f aca="true">RAND()*0.2</f>
        <v>0.146524808894195</v>
      </c>
      <c r="D90" s="23" t="n">
        <f aca="true">RAND()*0.3</f>
        <v>0.0675385773433832</v>
      </c>
      <c r="E90" s="23" t="n">
        <f aca="true">RAND()*0.25</f>
        <v>0.0794734532291612</v>
      </c>
      <c r="F90" s="23" t="n">
        <f aca="true">RAND()*0.1</f>
        <v>0.040171413931268</v>
      </c>
      <c r="G90" s="23" t="n">
        <f aca="true">RAND()*0.05</f>
        <v>0.0242723476891382</v>
      </c>
      <c r="H90" s="23" t="n">
        <f aca="false">SUM(B90:G90)</f>
        <v>0.383169938894272</v>
      </c>
      <c r="I90" s="24" t="n">
        <f aca="true">0.7+RAND()*2</f>
        <v>2.3517611609106</v>
      </c>
      <c r="K90" s="32" t="n">
        <f aca="false">B90/H90*I90*1000000</f>
        <v>154603.219905002</v>
      </c>
      <c r="L90" s="32" t="n">
        <f aca="false">C90/H90*I90*1000000</f>
        <v>899317.299424937</v>
      </c>
      <c r="M90" s="32" t="n">
        <f aca="false">D90/H90*I90*1000000</f>
        <v>414527.829395177</v>
      </c>
      <c r="N90" s="32" t="n">
        <f aca="false">E90/H90*I90*1000000</f>
        <v>487779.863856591</v>
      </c>
      <c r="O90" s="32" t="n">
        <f aca="false">F90/H90*I90*1000000</f>
        <v>246557.888479052</v>
      </c>
      <c r="P90" s="32" t="n">
        <f aca="false">G90/H90*I90*1000000</f>
        <v>148975.059849839</v>
      </c>
    </row>
    <row r="91" customFormat="false" ht="15" hidden="false" customHeight="false" outlineLevel="0" collapsed="false">
      <c r="A91" s="4" t="s">
        <v>150</v>
      </c>
      <c r="B91" s="23" t="n">
        <f aca="true">RAND()*0.1</f>
        <v>0.0525767385385444</v>
      </c>
      <c r="C91" s="23" t="n">
        <f aca="true">RAND()*0.2</f>
        <v>0.0719319396004417</v>
      </c>
      <c r="D91" s="23" t="n">
        <f aca="true">RAND()*0.3</f>
        <v>0.0473889096880779</v>
      </c>
      <c r="E91" s="23" t="n">
        <f aca="true">RAND()*0.25</f>
        <v>0.0207723196361249</v>
      </c>
      <c r="F91" s="23" t="n">
        <f aca="true">RAND()*0.1</f>
        <v>0.0278771308695429</v>
      </c>
      <c r="G91" s="23" t="n">
        <f aca="true">RAND()*0.05</f>
        <v>0.0138930678421854</v>
      </c>
      <c r="H91" s="23" t="n">
        <f aca="false">SUM(B91:G91)</f>
        <v>0.234440106174917</v>
      </c>
      <c r="I91" s="24" t="n">
        <f aca="true">0.7+RAND()*2</f>
        <v>2.22721408086824</v>
      </c>
      <c r="K91" s="32" t="n">
        <f aca="false">B91/H91*I91*1000000</f>
        <v>499486.433058537</v>
      </c>
      <c r="L91" s="32" t="n">
        <f aca="false">C91/H91*I91*1000000</f>
        <v>683363.573563372</v>
      </c>
      <c r="M91" s="32" t="n">
        <f aca="false">D91/H91*I91*1000000</f>
        <v>450201.327137826</v>
      </c>
      <c r="N91" s="32" t="n">
        <f aca="false">E91/H91*I91*1000000</f>
        <v>197339.966871347</v>
      </c>
      <c r="O91" s="32" t="n">
        <f aca="false">F91/H91*I91*1000000</f>
        <v>264836.675856682</v>
      </c>
      <c r="P91" s="32" t="n">
        <f aca="false">G91/H91*I91*1000000</f>
        <v>131986.104380479</v>
      </c>
    </row>
    <row r="92" customFormat="false" ht="15" hidden="false" customHeight="false" outlineLevel="0" collapsed="false">
      <c r="A92" s="45" t="s">
        <v>151</v>
      </c>
      <c r="K92" s="45" t="s">
        <v>152</v>
      </c>
      <c r="L92" s="45" t="s">
        <v>153</v>
      </c>
      <c r="M92" s="45" t="s">
        <v>154</v>
      </c>
      <c r="N92" s="45" t="s">
        <v>155</v>
      </c>
      <c r="O92" s="45" t="s">
        <v>156</v>
      </c>
      <c r="P92" s="45" t="s">
        <v>157</v>
      </c>
      <c r="Q92" s="45" t="s">
        <v>158</v>
      </c>
    </row>
    <row r="93" customFormat="false" ht="15" hidden="false" customHeight="false" outlineLevel="0" collapsed="false">
      <c r="A93" s="4" t="s">
        <v>109</v>
      </c>
      <c r="K93" s="32" t="n">
        <f aca="false">ABS(K77-1*180000)</f>
        <v>17755.899202128</v>
      </c>
      <c r="L93" s="32" t="n">
        <f aca="false">ABS(L77-1*360000)</f>
        <v>126354.259253265</v>
      </c>
      <c r="M93" s="32" t="n">
        <f aca="false">ABS(M77-1*540000)</f>
        <v>367200.64323589</v>
      </c>
      <c r="N93" s="32" t="n">
        <f aca="false">ABS(N77-1*450000)</f>
        <v>66349.7595083273</v>
      </c>
      <c r="O93" s="32" t="n">
        <f aca="false">ABS(O77-1*180000)</f>
        <v>169207.149196191</v>
      </c>
      <c r="P93" s="32" t="n">
        <f aca="false">ABS(P77-1*90000)</f>
        <v>8716.5548098561</v>
      </c>
      <c r="Q93" s="17" t="n">
        <f aca="false">SUM(K93:P93)/(6*1*1000000)</f>
        <v>0.125930710867609</v>
      </c>
    </row>
    <row r="94" customFormat="false" ht="15" hidden="false" customHeight="false" outlineLevel="0" collapsed="false">
      <c r="A94" s="4" t="s">
        <v>110</v>
      </c>
      <c r="K94" s="32" t="n">
        <f aca="false">ABS(SUM(K77:K79)-3*180000)</f>
        <v>81069.1902910308</v>
      </c>
      <c r="L94" s="32" t="n">
        <f aca="false">ABS(SUM(L77:L79)-3*360000)</f>
        <v>322192.203862595</v>
      </c>
      <c r="M94" s="32" t="n">
        <f aca="false">ABS(SUM(M77:M79)-3*540000)</f>
        <v>312709.639109792</v>
      </c>
      <c r="N94" s="32" t="n">
        <f aca="false">ABS(SUM(N77:N79)-3*450000)</f>
        <v>152284.381520071</v>
      </c>
      <c r="O94" s="32" t="n">
        <f aca="false">ABS(SUM(O77:O79)-3*180000)</f>
        <v>438126.794200195</v>
      </c>
      <c r="P94" s="32" t="n">
        <f aca="false">ABS(SUM(P77:P79)-3*90000)</f>
        <v>61635.8847351949</v>
      </c>
      <c r="Q94" s="17" t="n">
        <f aca="false">SUM(K94:P94)/(6*3*1000000)</f>
        <v>0.0760010052066043</v>
      </c>
    </row>
    <row r="95" customFormat="false" ht="15" hidden="false" customHeight="false" outlineLevel="0" collapsed="false">
      <c r="A95" s="4" t="s">
        <v>111</v>
      </c>
      <c r="K95" s="32" t="n">
        <f aca="false">ABS(SUM(K77:K81)-5*180000)</f>
        <v>22417.8627784501</v>
      </c>
      <c r="L95" s="32" t="n">
        <f aca="false">ABS(SUM(L77:L81)-5*360000)</f>
        <v>677216.553618945</v>
      </c>
      <c r="M95" s="32" t="n">
        <f aca="false">ABS(SUM(M77:M81)-5*540000)</f>
        <v>19358.7374988152</v>
      </c>
      <c r="N95" s="32" t="n">
        <f aca="false">ABS(SUM(N77:N81)-5*450000)</f>
        <v>119666.564667295</v>
      </c>
      <c r="O95" s="32" t="n">
        <f aca="false">ABS(SUM(O77:O81)-5*180000)</f>
        <v>384725.473138693</v>
      </c>
      <c r="P95" s="32" t="n">
        <f aca="false">ABS(SUM(P77:P81)-5*90000)</f>
        <v>33393.3489560759</v>
      </c>
      <c r="Q95" s="17" t="n">
        <f aca="false">SUM(K95:P95)/(6*5*1000000)</f>
        <v>0.0418926180219425</v>
      </c>
    </row>
    <row r="96" customFormat="false" ht="15" hidden="false" customHeight="false" outlineLevel="0" collapsed="false">
      <c r="A96" s="4" t="s">
        <v>112</v>
      </c>
      <c r="K96" s="32" t="n">
        <f aca="false">ABS(SUM(K77:K86)-10*180000)</f>
        <v>174843.098767932</v>
      </c>
      <c r="L96" s="32" t="n">
        <f aca="false">ABS(SUM(L77:L86)-10*360000)</f>
        <v>1559891.87321236</v>
      </c>
      <c r="M96" s="32" t="n">
        <f aca="false">ABS(SUM(M77:M86)-10*540000)</f>
        <v>119123.15987259</v>
      </c>
      <c r="N96" s="32" t="n">
        <f aca="false">ABS(SUM(N77:N86)-10*450000)</f>
        <v>434756.239955428</v>
      </c>
      <c r="O96" s="32" t="n">
        <f aca="false">ABS(SUM(O77:O86)-10*180000)</f>
        <v>539939.034954192</v>
      </c>
      <c r="P96" s="32" t="n">
        <f aca="false">ABS(SUM(P77:P86)-10*90000)</f>
        <v>2993.52787862706</v>
      </c>
      <c r="Q96" s="17" t="n">
        <f aca="false">SUM(K96:P96)/(6*10*1000000)</f>
        <v>0.0471924489106855</v>
      </c>
    </row>
    <row r="97" customFormat="false" ht="15" hidden="false" customHeight="false" outlineLevel="0" collapsed="false">
      <c r="A97" s="4" t="s">
        <v>113</v>
      </c>
      <c r="K97" s="32" t="n">
        <f aca="false">ABS(SUM(K77:K91)-15*180000)</f>
        <v>506082.729640594</v>
      </c>
      <c r="L97" s="32" t="n">
        <f aca="false">ABS(SUM(L77:L91)-15*360000)</f>
        <v>914925.314384858</v>
      </c>
      <c r="M97" s="32" t="n">
        <f aca="false">ABS(SUM(M77:M91)-15*540000)</f>
        <v>437786.283079154</v>
      </c>
      <c r="N97" s="32" t="n">
        <f aca="false">ABS(SUM(N77:N91)-15*450000)</f>
        <v>294069.345284151</v>
      </c>
      <c r="O97" s="32" t="n">
        <f aca="false">ABS(SUM(O77:O91)-15*180000)</f>
        <v>333973.999418021</v>
      </c>
      <c r="P97" s="32" t="n">
        <f aca="false">ABS(SUM(P77:P91)-15*90000)</f>
        <v>152158.923881072</v>
      </c>
      <c r="Q97" s="17" t="n">
        <f aca="false">SUM(K97:P97)/(6*15*1000000)</f>
        <v>0.0293221843965317</v>
      </c>
    </row>
    <row r="98" customFormat="false" ht="15" hidden="false" customHeight="false" outlineLevel="0" collapsed="false">
      <c r="A98" s="45" t="s">
        <v>121</v>
      </c>
      <c r="B98" s="45" t="s">
        <v>122</v>
      </c>
      <c r="C98" s="45" t="s">
        <v>123</v>
      </c>
      <c r="D98" s="45" t="s">
        <v>124</v>
      </c>
      <c r="E98" s="45" t="s">
        <v>125</v>
      </c>
      <c r="F98" s="45" t="s">
        <v>126</v>
      </c>
      <c r="G98" s="45" t="s">
        <v>127</v>
      </c>
      <c r="H98" s="45" t="s">
        <v>128</v>
      </c>
      <c r="I98" s="45" t="s">
        <v>129</v>
      </c>
      <c r="J98" s="45"/>
      <c r="K98" s="45" t="s">
        <v>130</v>
      </c>
      <c r="L98" s="45" t="s">
        <v>131</v>
      </c>
      <c r="M98" s="45" t="s">
        <v>132</v>
      </c>
      <c r="N98" s="45" t="s">
        <v>133</v>
      </c>
      <c r="O98" s="45" t="s">
        <v>134</v>
      </c>
      <c r="P98" s="45" t="s">
        <v>135</v>
      </c>
    </row>
    <row r="99" customFormat="false" ht="15" hidden="false" customHeight="false" outlineLevel="0" collapsed="false">
      <c r="A99" s="4" t="s">
        <v>136</v>
      </c>
      <c r="B99" s="23" t="n">
        <f aca="true">RAND()*0.1</f>
        <v>0.0743490653214361</v>
      </c>
      <c r="C99" s="23" t="n">
        <f aca="true">RAND()*0.2</f>
        <v>0.0196160880397293</v>
      </c>
      <c r="D99" s="23" t="n">
        <f aca="true">RAND()*0.3</f>
        <v>0.141393919905709</v>
      </c>
      <c r="E99" s="23" t="n">
        <f aca="true">RAND()*0.25</f>
        <v>0.246778156866349</v>
      </c>
      <c r="F99" s="23" t="n">
        <f aca="true">RAND()*0.1</f>
        <v>0.0497726012552814</v>
      </c>
      <c r="G99" s="23" t="n">
        <f aca="true">RAND()*0.05</f>
        <v>0.00772804289883876</v>
      </c>
      <c r="H99" s="23" t="n">
        <f aca="false">SUM(B99:G99)</f>
        <v>0.539637874287344</v>
      </c>
      <c r="I99" s="24" t="n">
        <f aca="true">0.7+RAND()*2</f>
        <v>1.62184858302328</v>
      </c>
      <c r="K99" s="32" t="n">
        <f aca="false">B99/H99*I99*1000000</f>
        <v>223451.562587078</v>
      </c>
      <c r="L99" s="32" t="n">
        <f aca="false">C99/H99*I99*1000000</f>
        <v>58954.9512878602</v>
      </c>
      <c r="M99" s="32" t="n">
        <f aca="false">D99/H99*I99*1000000</f>
        <v>424950.767123277</v>
      </c>
      <c r="N99" s="32" t="n">
        <f aca="false">E99/H99*I99*1000000</f>
        <v>741676.637436436</v>
      </c>
      <c r="O99" s="32" t="n">
        <f aca="false">F99/H99*I99*1000000</f>
        <v>149588.504931878</v>
      </c>
      <c r="P99" s="32" t="n">
        <f aca="false">G99/H99*I99*1000000</f>
        <v>23226.1596567457</v>
      </c>
    </row>
    <row r="100" customFormat="false" ht="15" hidden="false" customHeight="false" outlineLevel="0" collapsed="false">
      <c r="A100" s="4" t="s">
        <v>137</v>
      </c>
      <c r="B100" s="23" t="n">
        <f aca="true">RAND()*0.1</f>
        <v>0.0722451956957352</v>
      </c>
      <c r="C100" s="23" t="n">
        <f aca="true">RAND()*0.2</f>
        <v>0.112080642628288</v>
      </c>
      <c r="D100" s="23" t="n">
        <f aca="true">RAND()*0.3</f>
        <v>0.0654940642968922</v>
      </c>
      <c r="E100" s="23" t="n">
        <f aca="true">RAND()*0.25</f>
        <v>0.176931740343039</v>
      </c>
      <c r="F100" s="23" t="n">
        <f aca="true">RAND()*0.1</f>
        <v>0.0785642780861319</v>
      </c>
      <c r="G100" s="23" t="n">
        <f aca="true">RAND()*0.05</f>
        <v>0.0398893832883486</v>
      </c>
      <c r="H100" s="23" t="n">
        <f aca="false">SUM(B100:G100)</f>
        <v>0.545205304338435</v>
      </c>
      <c r="I100" s="24" t="n">
        <f aca="true">0.7+RAND()*2</f>
        <v>2.49012961010203</v>
      </c>
      <c r="K100" s="32" t="n">
        <f aca="false">B100/H100*I100*1000000</f>
        <v>329967.261062988</v>
      </c>
      <c r="L100" s="32" t="n">
        <f aca="false">C100/H100*I100*1000000</f>
        <v>511908.678633683</v>
      </c>
      <c r="M100" s="32" t="n">
        <f aca="false">D100/H100*I100*1000000</f>
        <v>299132.652404241</v>
      </c>
      <c r="N100" s="32" t="n">
        <f aca="false">E100/H100*I100*1000000</f>
        <v>808104.693936716</v>
      </c>
      <c r="O100" s="32" t="n">
        <f aca="false">F100/H100*I100*1000000</f>
        <v>358828.561647902</v>
      </c>
      <c r="P100" s="32" t="n">
        <f aca="false">G100/H100*I100*1000000</f>
        <v>182187.762416499</v>
      </c>
    </row>
    <row r="101" customFormat="false" ht="15" hidden="false" customHeight="false" outlineLevel="0" collapsed="false">
      <c r="A101" s="4" t="s">
        <v>138</v>
      </c>
      <c r="B101" s="23" t="n">
        <f aca="true">RAND()*0.1</f>
        <v>0.0484430338320953</v>
      </c>
      <c r="C101" s="23" t="n">
        <f aca="true">RAND()*0.2</f>
        <v>0.168409848024007</v>
      </c>
      <c r="D101" s="23" t="n">
        <f aca="true">RAND()*0.3</f>
        <v>0.0526681197653139</v>
      </c>
      <c r="E101" s="23" t="n">
        <f aca="true">RAND()*0.25</f>
        <v>0.21756075236526</v>
      </c>
      <c r="F101" s="23" t="n">
        <f aca="true">RAND()*0.1</f>
        <v>0.0863524158622894</v>
      </c>
      <c r="G101" s="23" t="n">
        <f aca="true">RAND()*0.05</f>
        <v>0.0301036863115645</v>
      </c>
      <c r="H101" s="23" t="n">
        <f aca="false">SUM(B101:G101)</f>
        <v>0.60353785616053</v>
      </c>
      <c r="I101" s="24" t="n">
        <f aca="true">0.7+RAND()*2</f>
        <v>1.76827678692446</v>
      </c>
      <c r="K101" s="32" t="n">
        <f aca="false">B101/H101*I101*1000000</f>
        <v>141930.934968073</v>
      </c>
      <c r="L101" s="32" t="n">
        <f aca="false">C101/H101*I101*1000000</f>
        <v>493415.983621612</v>
      </c>
      <c r="M101" s="32" t="n">
        <f aca="false">D101/H101*I101*1000000</f>
        <v>154309.812783625</v>
      </c>
      <c r="N101" s="32" t="n">
        <f aca="false">E101/H101*I101*1000000</f>
        <v>637420.874641845</v>
      </c>
      <c r="O101" s="32" t="n">
        <f aca="false">F101/H101*I101*1000000</f>
        <v>252999.825786437</v>
      </c>
      <c r="P101" s="32" t="n">
        <f aca="false">G101/H101*I101*1000000</f>
        <v>88199.3551228647</v>
      </c>
    </row>
    <row r="102" customFormat="false" ht="15" hidden="false" customHeight="false" outlineLevel="0" collapsed="false">
      <c r="A102" s="4" t="s">
        <v>139</v>
      </c>
      <c r="B102" s="23" t="n">
        <f aca="true">RAND()*0.1</f>
        <v>0.00127719730271566</v>
      </c>
      <c r="C102" s="23" t="n">
        <f aca="true">RAND()*0.2</f>
        <v>0.148765411420861</v>
      </c>
      <c r="D102" s="23" t="n">
        <f aca="true">RAND()*0.3</f>
        <v>0.282521878584446</v>
      </c>
      <c r="E102" s="23" t="n">
        <f aca="true">RAND()*0.25</f>
        <v>0.0684567950091642</v>
      </c>
      <c r="F102" s="23" t="n">
        <f aca="true">RAND()*0.1</f>
        <v>0.00996615832134973</v>
      </c>
      <c r="G102" s="23" t="n">
        <f aca="true">RAND()*0.05</f>
        <v>0.0214268355786261</v>
      </c>
      <c r="H102" s="23" t="n">
        <f aca="false">SUM(B102:G102)</f>
        <v>0.532414276217163</v>
      </c>
      <c r="I102" s="24" t="n">
        <f aca="true">0.7+RAND()*2</f>
        <v>2.07153095783928</v>
      </c>
      <c r="K102" s="32" t="n">
        <f aca="false">B102/H102*I102*1000000</f>
        <v>4969.351630919</v>
      </c>
      <c r="L102" s="32" t="n">
        <f aca="false">C102/H102*I102*1000000</f>
        <v>578820.232627107</v>
      </c>
      <c r="M102" s="32" t="n">
        <f aca="false">D102/H102*I102*1000000</f>
        <v>1099243.28459569</v>
      </c>
      <c r="N102" s="32" t="n">
        <f aca="false">E102/H102*I102*1000000</f>
        <v>266353.432788304</v>
      </c>
      <c r="O102" s="32" t="n">
        <f aca="false">F102/H102*I102*1000000</f>
        <v>38776.5813495631</v>
      </c>
      <c r="P102" s="32" t="n">
        <f aca="false">G102/H102*I102*1000000</f>
        <v>83368.0748476996</v>
      </c>
    </row>
    <row r="103" customFormat="false" ht="15" hidden="false" customHeight="false" outlineLevel="0" collapsed="false">
      <c r="A103" s="4" t="s">
        <v>140</v>
      </c>
      <c r="B103" s="23" t="n">
        <f aca="true">RAND()*0.1</f>
        <v>0.00386428752962105</v>
      </c>
      <c r="C103" s="23" t="n">
        <f aca="true">RAND()*0.2</f>
        <v>0.0260051887769454</v>
      </c>
      <c r="D103" s="23" t="n">
        <f aca="true">RAND()*0.3</f>
        <v>0.089606938318769</v>
      </c>
      <c r="E103" s="23" t="n">
        <f aca="true">RAND()*0.25</f>
        <v>0.0503528178046602</v>
      </c>
      <c r="F103" s="23" t="n">
        <f aca="true">RAND()*0.1</f>
        <v>0.0598816306145652</v>
      </c>
      <c r="G103" s="23" t="n">
        <f aca="true">RAND()*0.05</f>
        <v>0.0271718342898391</v>
      </c>
      <c r="H103" s="23" t="n">
        <f aca="false">SUM(B103:G103)</f>
        <v>0.2568826973344</v>
      </c>
      <c r="I103" s="24" t="n">
        <f aca="true">0.7+RAND()*2</f>
        <v>1.32870937320284</v>
      </c>
      <c r="K103" s="32" t="n">
        <f aca="false">B103/H103*I103*1000000</f>
        <v>19987.7808612171</v>
      </c>
      <c r="L103" s="32" t="n">
        <f aca="false">C103/H103*I103*1000000</f>
        <v>134510.180866158</v>
      </c>
      <c r="M103" s="32" t="n">
        <f aca="false">D103/H103*I103*1000000</f>
        <v>463486.175143853</v>
      </c>
      <c r="N103" s="32" t="n">
        <f aca="false">E103/H103*I103*1000000</f>
        <v>260446.739614905</v>
      </c>
      <c r="O103" s="32" t="n">
        <f aca="false">F103/H103*I103*1000000</f>
        <v>309733.916320055</v>
      </c>
      <c r="P103" s="32" t="n">
        <f aca="false">G103/H103*I103*1000000</f>
        <v>140544.580396653</v>
      </c>
    </row>
    <row r="104" customFormat="false" ht="15" hidden="false" customHeight="false" outlineLevel="0" collapsed="false">
      <c r="A104" s="4" t="s">
        <v>141</v>
      </c>
      <c r="B104" s="23" t="n">
        <f aca="true">RAND()*0.1</f>
        <v>0.011065680877455</v>
      </c>
      <c r="C104" s="23" t="n">
        <f aca="true">RAND()*0.2</f>
        <v>0.168387177529247</v>
      </c>
      <c r="D104" s="23" t="n">
        <f aca="true">RAND()*0.3</f>
        <v>0.261424686636069</v>
      </c>
      <c r="E104" s="23" t="n">
        <f aca="true">RAND()*0.25</f>
        <v>0.137934961735825</v>
      </c>
      <c r="F104" s="23" t="n">
        <f aca="true">RAND()*0.1</f>
        <v>0.0431064167082749</v>
      </c>
      <c r="G104" s="23" t="n">
        <f aca="true">RAND()*0.05</f>
        <v>0.0239051882251105</v>
      </c>
      <c r="H104" s="23" t="n">
        <f aca="false">SUM(B104:G104)</f>
        <v>0.645824111711981</v>
      </c>
      <c r="I104" s="24" t="n">
        <f aca="true">0.7+RAND()*2</f>
        <v>1.35501416076042</v>
      </c>
      <c r="K104" s="32" t="n">
        <f aca="false">B104/H104*I104*1000000</f>
        <v>23217.0865340721</v>
      </c>
      <c r="L104" s="32" t="n">
        <f aca="false">C104/H104*I104*1000000</f>
        <v>353295.898844304</v>
      </c>
      <c r="M104" s="32" t="n">
        <f aca="false">D104/H104*I104*1000000</f>
        <v>548499.422583043</v>
      </c>
      <c r="N104" s="32" t="n">
        <f aca="false">E104/H104*I104*1000000</f>
        <v>289403.605449997</v>
      </c>
      <c r="O104" s="32" t="n">
        <f aca="false">F104/H104*I104*1000000</f>
        <v>90442.2798717077</v>
      </c>
      <c r="P104" s="32" t="n">
        <f aca="false">G104/H104*I104*1000000</f>
        <v>50155.8674772951</v>
      </c>
    </row>
    <row r="105" customFormat="false" ht="15" hidden="false" customHeight="false" outlineLevel="0" collapsed="false">
      <c r="A105" s="4" t="s">
        <v>142</v>
      </c>
      <c r="B105" s="23" t="n">
        <f aca="true">RAND()*0.1</f>
        <v>0.0626370735013681</v>
      </c>
      <c r="C105" s="23" t="n">
        <f aca="true">RAND()*0.2</f>
        <v>0.0911979731603153</v>
      </c>
      <c r="D105" s="23" t="n">
        <f aca="true">RAND()*0.3</f>
        <v>0.222890253770621</v>
      </c>
      <c r="E105" s="23" t="n">
        <f aca="true">RAND()*0.25</f>
        <v>0.00360140464545239</v>
      </c>
      <c r="F105" s="23" t="n">
        <f aca="true">RAND()*0.1</f>
        <v>0.0096070554727897</v>
      </c>
      <c r="G105" s="23" t="n">
        <f aca="true">RAND()*0.05</f>
        <v>0.0141628149937685</v>
      </c>
      <c r="H105" s="23" t="n">
        <f aca="false">SUM(B105:G105)</f>
        <v>0.404096575544315</v>
      </c>
      <c r="I105" s="24" t="n">
        <f aca="true">0.7+RAND()*2</f>
        <v>1.36951726235939</v>
      </c>
      <c r="K105" s="32" t="n">
        <f aca="false">B105/H105*I105*1000000</f>
        <v>212282.307288174</v>
      </c>
      <c r="L105" s="32" t="n">
        <f aca="false">C105/H105*I105*1000000</f>
        <v>309077.597024929</v>
      </c>
      <c r="M105" s="32" t="n">
        <f aca="false">D105/H105*I105*1000000</f>
        <v>755393.805897409</v>
      </c>
      <c r="N105" s="32" t="n">
        <f aca="false">E105/H105*I105*1000000</f>
        <v>12205.4630728922</v>
      </c>
      <c r="O105" s="32" t="n">
        <f aca="false">F105/H105*I105*1000000</f>
        <v>32559.1185540419</v>
      </c>
      <c r="P105" s="32" t="n">
        <f aca="false">G105/H105*I105*1000000</f>
        <v>47998.9705219396</v>
      </c>
    </row>
    <row r="106" customFormat="false" ht="15" hidden="false" customHeight="false" outlineLevel="0" collapsed="false">
      <c r="A106" s="4" t="s">
        <v>143</v>
      </c>
      <c r="B106" s="23" t="n">
        <f aca="true">RAND()*0.1</f>
        <v>0.0419199513279184</v>
      </c>
      <c r="C106" s="23" t="n">
        <f aca="true">RAND()*0.2</f>
        <v>0.163915102053569</v>
      </c>
      <c r="D106" s="23" t="n">
        <f aca="true">RAND()*0.3</f>
        <v>0.277932480414085</v>
      </c>
      <c r="E106" s="23" t="n">
        <f aca="true">RAND()*0.25</f>
        <v>0.00448468576311664</v>
      </c>
      <c r="F106" s="23" t="n">
        <f aca="true">RAND()*0.1</f>
        <v>0.0233147994771475</v>
      </c>
      <c r="G106" s="23" t="n">
        <f aca="true">RAND()*0.05</f>
        <v>0.0210493026386908</v>
      </c>
      <c r="H106" s="23" t="n">
        <f aca="false">SUM(B106:G106)</f>
        <v>0.532616321674527</v>
      </c>
      <c r="I106" s="24" t="n">
        <f aca="true">0.7+RAND()*2</f>
        <v>2.53490206777931</v>
      </c>
      <c r="K106" s="32" t="n">
        <f aca="false">B106/H106*I106*1000000</f>
        <v>199511.293548537</v>
      </c>
      <c r="L106" s="32" t="n">
        <f aca="false">C106/H106*I106*1000000</f>
        <v>780127.672072652</v>
      </c>
      <c r="M106" s="32" t="n">
        <f aca="false">D106/H106*I106*1000000</f>
        <v>1322775.1209157</v>
      </c>
      <c r="N106" s="32" t="n">
        <f aca="false">E106/H106*I106*1000000</f>
        <v>21344.1435262882</v>
      </c>
      <c r="O106" s="32" t="n">
        <f aca="false">F106/H106*I106*1000000</f>
        <v>110963.053514151</v>
      </c>
      <c r="P106" s="32" t="n">
        <f aca="false">G106/H106*I106*1000000</f>
        <v>100180.784201983</v>
      </c>
    </row>
    <row r="107" customFormat="false" ht="15" hidden="false" customHeight="false" outlineLevel="0" collapsed="false">
      <c r="A107" s="4" t="s">
        <v>144</v>
      </c>
      <c r="B107" s="23" t="n">
        <f aca="true">RAND()*0.1</f>
        <v>0.067159393438055</v>
      </c>
      <c r="C107" s="23" t="n">
        <f aca="true">RAND()*0.2</f>
        <v>0.126082772910312</v>
      </c>
      <c r="D107" s="23" t="n">
        <f aca="true">RAND()*0.3</f>
        <v>0.130330353105092</v>
      </c>
      <c r="E107" s="23" t="n">
        <f aca="true">RAND()*0.25</f>
        <v>0.0777259918950501</v>
      </c>
      <c r="F107" s="23" t="n">
        <f aca="true">RAND()*0.1</f>
        <v>0.0868731331327765</v>
      </c>
      <c r="G107" s="23" t="n">
        <f aca="true">RAND()*0.05</f>
        <v>0.0419506368473464</v>
      </c>
      <c r="H107" s="23" t="n">
        <f aca="false">SUM(B107:G107)</f>
        <v>0.530122281328632</v>
      </c>
      <c r="I107" s="24" t="n">
        <f aca="true">0.7+RAND()*2</f>
        <v>2.12107742650692</v>
      </c>
      <c r="K107" s="32" t="n">
        <f aca="false">B107/H107*I107*1000000</f>
        <v>268712.103634535</v>
      </c>
      <c r="L107" s="32" t="n">
        <f aca="false">C107/H107*I107*1000000</f>
        <v>504471.011520594</v>
      </c>
      <c r="M107" s="32" t="n">
        <f aca="false">D107/H107*I107*1000000</f>
        <v>521466.046035738</v>
      </c>
      <c r="N107" s="32" t="n">
        <f aca="false">E107/H107*I107*1000000</f>
        <v>310990.223705102</v>
      </c>
      <c r="O107" s="32" t="n">
        <f aca="false">F107/H107*I107*1000000</f>
        <v>347588.939661326</v>
      </c>
      <c r="P107" s="32" t="n">
        <f aca="false">G107/H107*I107*1000000</f>
        <v>167849.101949622</v>
      </c>
    </row>
    <row r="108" customFormat="false" ht="15" hidden="false" customHeight="false" outlineLevel="0" collapsed="false">
      <c r="A108" s="4" t="s">
        <v>145</v>
      </c>
      <c r="B108" s="23" t="n">
        <f aca="true">RAND()*0.1</f>
        <v>0.0210497228021771</v>
      </c>
      <c r="C108" s="23" t="n">
        <f aca="true">RAND()*0.2</f>
        <v>0.0906044362949794</v>
      </c>
      <c r="D108" s="23" t="n">
        <f aca="true">RAND()*0.3</f>
        <v>0.222751569036233</v>
      </c>
      <c r="E108" s="23" t="n">
        <f aca="true">RAND()*0.25</f>
        <v>0.235233997963972</v>
      </c>
      <c r="F108" s="23" t="n">
        <f aca="true">RAND()*0.1</f>
        <v>0.0703591215154491</v>
      </c>
      <c r="G108" s="23" t="n">
        <f aca="true">RAND()*0.05</f>
        <v>0.00807280655100678</v>
      </c>
      <c r="H108" s="23" t="n">
        <f aca="false">SUM(B108:G108)</f>
        <v>0.648071654163818</v>
      </c>
      <c r="I108" s="24" t="n">
        <f aca="true">0.7+RAND()*2</f>
        <v>1.8401554868451</v>
      </c>
      <c r="K108" s="32" t="n">
        <f aca="false">B108/H108*I108*1000000</f>
        <v>59769.2595596894</v>
      </c>
      <c r="L108" s="32" t="n">
        <f aca="false">C108/H108*I108*1000000</f>
        <v>257265.148860482</v>
      </c>
      <c r="M108" s="32" t="n">
        <f aca="false">D108/H108*I108*1000000</f>
        <v>632487.965384406</v>
      </c>
      <c r="N108" s="32" t="n">
        <f aca="false">E108/H108*I108*1000000</f>
        <v>667930.975324672</v>
      </c>
      <c r="O108" s="32" t="n">
        <f aca="false">F108/H108*I108*1000000</f>
        <v>199779.95129768</v>
      </c>
      <c r="P108" s="32" t="n">
        <f aca="false">G108/H108*I108*1000000</f>
        <v>22922.186418169</v>
      </c>
    </row>
    <row r="109" customFormat="false" ht="15" hidden="false" customHeight="false" outlineLevel="0" collapsed="false">
      <c r="A109" s="4" t="s">
        <v>146</v>
      </c>
      <c r="B109" s="23" t="n">
        <f aca="true">RAND()*0.1</f>
        <v>0.027376391143086</v>
      </c>
      <c r="C109" s="23" t="n">
        <f aca="true">RAND()*0.2</f>
        <v>0.103025691621471</v>
      </c>
      <c r="D109" s="23" t="n">
        <f aca="true">RAND()*0.3</f>
        <v>0.0166361314532965</v>
      </c>
      <c r="E109" s="23" t="n">
        <f aca="true">RAND()*0.25</f>
        <v>0.0612163653132738</v>
      </c>
      <c r="F109" s="23" t="n">
        <f aca="true">RAND()*0.1</f>
        <v>0.0603969444542369</v>
      </c>
      <c r="G109" s="23" t="n">
        <f aca="true">RAND()*0.05</f>
        <v>0.000246992868051435</v>
      </c>
      <c r="H109" s="23" t="n">
        <f aca="false">SUM(B109:G109)</f>
        <v>0.268898516853416</v>
      </c>
      <c r="I109" s="24" t="n">
        <f aca="true">0.7+RAND()*2</f>
        <v>0.812412886943991</v>
      </c>
      <c r="K109" s="32" t="n">
        <f aca="false">B109/H109*I109*1000000</f>
        <v>82711.2518987472</v>
      </c>
      <c r="L109" s="32" t="n">
        <f aca="false">C109/H109*I109*1000000</f>
        <v>311267.613295271</v>
      </c>
      <c r="M109" s="32" t="n">
        <f aca="false">D109/H109*I109*1000000</f>
        <v>50262.1127840582</v>
      </c>
      <c r="N109" s="32" t="n">
        <f aca="false">E109/H109*I109*1000000</f>
        <v>184950.681968564</v>
      </c>
      <c r="O109" s="32" t="n">
        <f aca="false">F109/H109*I109*1000000</f>
        <v>182474.996816031</v>
      </c>
      <c r="P109" s="32" t="n">
        <f aca="false">G109/H109*I109*1000000</f>
        <v>746.230181320145</v>
      </c>
    </row>
    <row r="110" customFormat="false" ht="15" hidden="false" customHeight="false" outlineLevel="0" collapsed="false">
      <c r="A110" s="4" t="s">
        <v>147</v>
      </c>
      <c r="B110" s="23" t="n">
        <f aca="true">RAND()*0.1</f>
        <v>0.0679902494740849</v>
      </c>
      <c r="C110" s="23" t="n">
        <f aca="true">RAND()*0.2</f>
        <v>0.0393437197221728</v>
      </c>
      <c r="D110" s="23" t="n">
        <f aca="true">RAND()*0.3</f>
        <v>0.257363303422082</v>
      </c>
      <c r="E110" s="23" t="n">
        <f aca="true">RAND()*0.25</f>
        <v>0.0590030571335732</v>
      </c>
      <c r="F110" s="23" t="n">
        <f aca="true">RAND()*0.1</f>
        <v>0.0137926864286048</v>
      </c>
      <c r="G110" s="23" t="n">
        <f aca="true">RAND()*0.05</f>
        <v>0.0450097316451462</v>
      </c>
      <c r="H110" s="23" t="n">
        <f aca="false">SUM(B110:G110)</f>
        <v>0.482502747825664</v>
      </c>
      <c r="I110" s="24" t="n">
        <f aca="true">0.7+RAND()*2</f>
        <v>1.91541674670938</v>
      </c>
      <c r="K110" s="32" t="n">
        <f aca="false">B110/H110*I110*1000000</f>
        <v>269904.499077931</v>
      </c>
      <c r="L110" s="32" t="n">
        <f aca="false">C110/H110*I110*1000000</f>
        <v>156184.850704557</v>
      </c>
      <c r="M110" s="32" t="n">
        <f aca="false">D110/H110*I110*1000000</f>
        <v>1021668.75439478</v>
      </c>
      <c r="N110" s="32" t="n">
        <f aca="false">E110/H110*I110*1000000</f>
        <v>234227.565024212</v>
      </c>
      <c r="O110" s="32" t="n">
        <f aca="false">F110/H110*I110*1000000</f>
        <v>54753.5587859624</v>
      </c>
      <c r="P110" s="32" t="n">
        <f aca="false">G110/H110*I110*1000000</f>
        <v>178677.518721942</v>
      </c>
    </row>
    <row r="111" customFormat="false" ht="15" hidden="false" customHeight="false" outlineLevel="0" collapsed="false">
      <c r="A111" s="4" t="s">
        <v>148</v>
      </c>
      <c r="B111" s="23" t="n">
        <f aca="true">RAND()*0.1</f>
        <v>0.0865068051925581</v>
      </c>
      <c r="C111" s="23" t="n">
        <f aca="true">RAND()*0.2</f>
        <v>0.157836418393898</v>
      </c>
      <c r="D111" s="23" t="n">
        <f aca="true">RAND()*0.3</f>
        <v>0.234554825005218</v>
      </c>
      <c r="E111" s="23" t="n">
        <f aca="true">RAND()*0.25</f>
        <v>0.0988487686025717</v>
      </c>
      <c r="F111" s="23" t="n">
        <f aca="true">RAND()*0.1</f>
        <v>0.0222902802203476</v>
      </c>
      <c r="G111" s="23" t="n">
        <f aca="true">RAND()*0.05</f>
        <v>0.0354204349577722</v>
      </c>
      <c r="H111" s="23" t="n">
        <f aca="false">SUM(B111:G111)</f>
        <v>0.635457532372366</v>
      </c>
      <c r="I111" s="24" t="n">
        <f aca="true">0.7+RAND()*2</f>
        <v>1.61535319775122</v>
      </c>
      <c r="K111" s="32" t="n">
        <f aca="false">B111/H111*I111*1000000</f>
        <v>219903.041944204</v>
      </c>
      <c r="L111" s="32" t="n">
        <f aca="false">C111/H111*I111*1000000</f>
        <v>401225.18057553</v>
      </c>
      <c r="M111" s="32" t="n">
        <f aca="false">D111/H111*I111*1000000</f>
        <v>596245.802934529</v>
      </c>
      <c r="N111" s="32" t="n">
        <f aca="false">E111/H111*I111*1000000</f>
        <v>251276.704298105</v>
      </c>
      <c r="O111" s="32" t="n">
        <f aca="false">F111/H111*I111*1000000</f>
        <v>56662.5991484982</v>
      </c>
      <c r="P111" s="32" t="n">
        <f aca="false">G111/H111*I111*1000000</f>
        <v>90039.8688503525</v>
      </c>
    </row>
    <row r="112" customFormat="false" ht="15" hidden="false" customHeight="false" outlineLevel="0" collapsed="false">
      <c r="A112" s="4" t="s">
        <v>149</v>
      </c>
      <c r="B112" s="23" t="n">
        <f aca="true">RAND()*0.1</f>
        <v>0.0938321741925575</v>
      </c>
      <c r="C112" s="23" t="n">
        <f aca="true">RAND()*0.2</f>
        <v>0.0376136444605545</v>
      </c>
      <c r="D112" s="23" t="n">
        <f aca="true">RAND()*0.3</f>
        <v>0.224419142755209</v>
      </c>
      <c r="E112" s="23" t="n">
        <f aca="true">RAND()*0.25</f>
        <v>0.226116679019704</v>
      </c>
      <c r="F112" s="23" t="n">
        <f aca="true">RAND()*0.1</f>
        <v>0.0507975828564007</v>
      </c>
      <c r="G112" s="23" t="n">
        <f aca="true">RAND()*0.05</f>
        <v>0.0147444488116735</v>
      </c>
      <c r="H112" s="23" t="n">
        <f aca="false">SUM(B112:G112)</f>
        <v>0.647523672096099</v>
      </c>
      <c r="I112" s="24" t="n">
        <f aca="true">0.7+RAND()*2</f>
        <v>1.90379460094683</v>
      </c>
      <c r="K112" s="32" t="n">
        <f aca="false">B112/H112*I112*1000000</f>
        <v>275877.461042663</v>
      </c>
      <c r="L112" s="32" t="n">
        <f aca="false">C112/H112*I112*1000000</f>
        <v>110588.47163708</v>
      </c>
      <c r="M112" s="32" t="n">
        <f aca="false">D112/H112*I112*1000000</f>
        <v>659818.274972772</v>
      </c>
      <c r="N112" s="32" t="n">
        <f aca="false">E112/H112*I112*1000000</f>
        <v>664809.228222087</v>
      </c>
      <c r="O112" s="32" t="n">
        <f aca="false">F112/H112*I112*1000000</f>
        <v>149350.777663635</v>
      </c>
      <c r="P112" s="32" t="n">
        <f aca="false">G112/H112*I112*1000000</f>
        <v>43350.3874085935</v>
      </c>
    </row>
    <row r="113" customFormat="false" ht="15" hidden="false" customHeight="false" outlineLevel="0" collapsed="false">
      <c r="A113" s="4" t="s">
        <v>150</v>
      </c>
      <c r="B113" s="23" t="n">
        <f aca="true">RAND()*0.1</f>
        <v>0.0935823371661452</v>
      </c>
      <c r="C113" s="23" t="n">
        <f aca="true">RAND()*0.2</f>
        <v>0.174685189284789</v>
      </c>
      <c r="D113" s="23" t="n">
        <f aca="true">RAND()*0.3</f>
        <v>0.0220000900922395</v>
      </c>
      <c r="E113" s="23" t="n">
        <f aca="true">RAND()*0.25</f>
        <v>0.0172096310202589</v>
      </c>
      <c r="F113" s="23" t="n">
        <f aca="true">RAND()*0.1</f>
        <v>0.0074556696328442</v>
      </c>
      <c r="G113" s="23" t="n">
        <f aca="true">RAND()*0.05</f>
        <v>0.0468818643254437</v>
      </c>
      <c r="H113" s="23" t="n">
        <f aca="false">SUM(B113:G113)</f>
        <v>0.36181478152172</v>
      </c>
      <c r="I113" s="24" t="n">
        <f aca="true">0.7+RAND()*2</f>
        <v>2.15291427823796</v>
      </c>
      <c r="K113" s="32" t="n">
        <f aca="false">B113/H113*I113*1000000</f>
        <v>556844.994083743</v>
      </c>
      <c r="L113" s="32" t="n">
        <f aca="false">C113/H113*I113*1000000</f>
        <v>1039433.03981721</v>
      </c>
      <c r="M113" s="32" t="n">
        <f aca="false">D113/H113*I113*1000000</f>
        <v>130907.609365486</v>
      </c>
      <c r="N113" s="32" t="n">
        <f aca="false">E113/H113*I113*1000000</f>
        <v>102402.837691964</v>
      </c>
      <c r="O113" s="32" t="n">
        <f aca="false">F113/H113*I113*1000000</f>
        <v>44363.6314107081</v>
      </c>
      <c r="P113" s="32" t="n">
        <f aca="false">G113/H113*I113*1000000</f>
        <v>278962.165868847</v>
      </c>
    </row>
    <row r="114" customFormat="false" ht="15" hidden="false" customHeight="false" outlineLevel="0" collapsed="false">
      <c r="A114" s="45" t="s">
        <v>151</v>
      </c>
      <c r="K114" s="45" t="s">
        <v>152</v>
      </c>
      <c r="L114" s="45" t="s">
        <v>153</v>
      </c>
      <c r="M114" s="45" t="s">
        <v>154</v>
      </c>
      <c r="N114" s="45" t="s">
        <v>155</v>
      </c>
      <c r="O114" s="45" t="s">
        <v>156</v>
      </c>
      <c r="P114" s="45" t="s">
        <v>157</v>
      </c>
      <c r="Q114" s="45" t="s">
        <v>158</v>
      </c>
    </row>
    <row r="115" customFormat="false" ht="15" hidden="false" customHeight="false" outlineLevel="0" collapsed="false">
      <c r="A115" s="4" t="s">
        <v>109</v>
      </c>
      <c r="K115" s="32" t="n">
        <f aca="false">ABS(K99-1*180000)</f>
        <v>43451.562587078</v>
      </c>
      <c r="L115" s="32" t="n">
        <f aca="false">ABS(L99-1*360000)</f>
        <v>301045.04871214</v>
      </c>
      <c r="M115" s="32" t="n">
        <f aca="false">ABS(M99-1*540000)</f>
        <v>115049.232876723</v>
      </c>
      <c r="N115" s="32" t="n">
        <f aca="false">ABS(N99-1*450000)</f>
        <v>291676.637436436</v>
      </c>
      <c r="O115" s="32" t="n">
        <f aca="false">ABS(O99-1*180000)</f>
        <v>30411.4950681217</v>
      </c>
      <c r="P115" s="32" t="n">
        <f aca="false">ABS(P99-1*90000)</f>
        <v>66773.8403432543</v>
      </c>
      <c r="Q115" s="17" t="n">
        <f aca="false">SUM(K115:P115)/(6*1*1000000)</f>
        <v>0.141401302837292</v>
      </c>
    </row>
    <row r="116" customFormat="false" ht="15" hidden="false" customHeight="false" outlineLevel="0" collapsed="false">
      <c r="A116" s="4" t="s">
        <v>110</v>
      </c>
      <c r="K116" s="32" t="n">
        <f aca="false">ABS(SUM(K99:K101)-3*180000)</f>
        <v>155349.758618138</v>
      </c>
      <c r="L116" s="32" t="n">
        <f aca="false">ABS(SUM(L99:L101)-3*360000)</f>
        <v>15720.3864568449</v>
      </c>
      <c r="M116" s="32" t="n">
        <f aca="false">ABS(SUM(M99:M101)-3*540000)</f>
        <v>741606.767688857</v>
      </c>
      <c r="N116" s="32" t="n">
        <f aca="false">ABS(SUM(N99:N101)-3*450000)</f>
        <v>837202.206014997</v>
      </c>
      <c r="O116" s="32" t="n">
        <f aca="false">ABS(SUM(O99:O101)-3*180000)</f>
        <v>221416.892366217</v>
      </c>
      <c r="P116" s="32" t="n">
        <f aca="false">ABS(SUM(P99:P101)-3*90000)</f>
        <v>23613.2771961095</v>
      </c>
      <c r="Q116" s="17" t="n">
        <f aca="false">SUM(K116:P116)/(6*3*1000000)</f>
        <v>0.110828293796731</v>
      </c>
    </row>
    <row r="117" customFormat="false" ht="15" hidden="false" customHeight="false" outlineLevel="0" collapsed="false">
      <c r="A117" s="4" t="s">
        <v>111</v>
      </c>
      <c r="K117" s="32" t="n">
        <f aca="false">ABS(SUM(K99:K103)-5*180000)</f>
        <v>179693.108889726</v>
      </c>
      <c r="L117" s="32" t="n">
        <f aca="false">ABS(SUM(L99:L103)-5*360000)</f>
        <v>22389.9729635797</v>
      </c>
      <c r="M117" s="32" t="n">
        <f aca="false">ABS(SUM(M99:M103)-5*540000)</f>
        <v>258877.307949312</v>
      </c>
      <c r="N117" s="32" t="n">
        <f aca="false">ABS(SUM(N99:N103)-5*450000)</f>
        <v>464002.378418206</v>
      </c>
      <c r="O117" s="32" t="n">
        <f aca="false">ABS(SUM(O99:O103)-5*180000)</f>
        <v>209927.390035835</v>
      </c>
      <c r="P117" s="32" t="n">
        <f aca="false">ABS(SUM(P99:P103)-5*90000)</f>
        <v>67525.9324404619</v>
      </c>
      <c r="Q117" s="17" t="n">
        <f aca="false">SUM(K117:P117)/(6*5*1000000)</f>
        <v>0.0400805363565706</v>
      </c>
    </row>
    <row r="118" customFormat="false" ht="15" hidden="false" customHeight="false" outlineLevel="0" collapsed="false">
      <c r="A118" s="4" t="s">
        <v>112</v>
      </c>
      <c r="K118" s="32" t="n">
        <f aca="false">ABS(SUM(K99:K108)-10*180000)</f>
        <v>316201.058324719</v>
      </c>
      <c r="L118" s="32" t="n">
        <f aca="false">ABS(SUM(L99:L108)-10*360000)</f>
        <v>381847.355359382</v>
      </c>
      <c r="M118" s="32" t="n">
        <f aca="false">ABS(SUM(M99:M108)-10*540000)</f>
        <v>821745.052866982</v>
      </c>
      <c r="N118" s="32" t="n">
        <f aca="false">ABS(SUM(N99:N108)-10*450000)</f>
        <v>484123.210502842</v>
      </c>
      <c r="O118" s="32" t="n">
        <f aca="false">ABS(SUM(O99:O108)-10*180000)</f>
        <v>91260.7329347418</v>
      </c>
      <c r="P118" s="32" t="n">
        <f aca="false">ABS(SUM(P99:P108)-10*90000)</f>
        <v>6632.8430094705</v>
      </c>
      <c r="Q118" s="17" t="n">
        <f aca="false">SUM(K118:P118)/(6*10*1000000)</f>
        <v>0.0350301708833023</v>
      </c>
    </row>
    <row r="119" customFormat="false" ht="15" hidden="false" customHeight="false" outlineLevel="0" collapsed="false">
      <c r="A119" s="4" t="s">
        <v>113</v>
      </c>
      <c r="K119" s="32" t="n">
        <f aca="false">ABS(SUM(K99:K113)-15*180000)</f>
        <v>189040.189722568</v>
      </c>
      <c r="L119" s="32" t="n">
        <f aca="false">ABS(SUM(L99:L113)-15*360000)</f>
        <v>600546.511389032</v>
      </c>
      <c r="M119" s="32" t="n">
        <f aca="false">ABS(SUM(M99:M113)-15*540000)</f>
        <v>580647.607318606</v>
      </c>
      <c r="N119" s="32" t="n">
        <f aca="false">ABS(SUM(N99:N113)-15*450000)</f>
        <v>1296456.19329791</v>
      </c>
      <c r="O119" s="32" t="n">
        <f aca="false">ABS(SUM(O99:O113)-15*180000)</f>
        <v>321133.703240424</v>
      </c>
      <c r="P119" s="32" t="n">
        <f aca="false">ABS(SUM(P99:P113)-15*90000)</f>
        <v>148409.014040525</v>
      </c>
      <c r="Q119" s="17" t="n">
        <f aca="false">SUM(K119:P119)/(6*15*1000000)</f>
        <v>0.0348470357667674</v>
      </c>
    </row>
    <row r="120" customFormat="false" ht="15" hidden="false" customHeight="false" outlineLevel="0" collapsed="false">
      <c r="A120" s="45" t="s">
        <v>121</v>
      </c>
      <c r="B120" s="45" t="s">
        <v>122</v>
      </c>
      <c r="C120" s="45" t="s">
        <v>123</v>
      </c>
      <c r="D120" s="45" t="s">
        <v>124</v>
      </c>
      <c r="E120" s="45" t="s">
        <v>125</v>
      </c>
      <c r="F120" s="45" t="s">
        <v>126</v>
      </c>
      <c r="G120" s="45" t="s">
        <v>127</v>
      </c>
      <c r="H120" s="45" t="s">
        <v>128</v>
      </c>
      <c r="I120" s="45" t="s">
        <v>129</v>
      </c>
      <c r="J120" s="45"/>
      <c r="K120" s="45" t="s">
        <v>130</v>
      </c>
      <c r="L120" s="45" t="s">
        <v>131</v>
      </c>
      <c r="M120" s="45" t="s">
        <v>132</v>
      </c>
      <c r="N120" s="45" t="s">
        <v>133</v>
      </c>
      <c r="O120" s="45" t="s">
        <v>134</v>
      </c>
      <c r="P120" s="45" t="s">
        <v>135</v>
      </c>
    </row>
    <row r="121" customFormat="false" ht="15" hidden="false" customHeight="false" outlineLevel="0" collapsed="false">
      <c r="A121" s="4" t="s">
        <v>136</v>
      </c>
      <c r="B121" s="23" t="n">
        <f aca="true">RAND()*0.1</f>
        <v>0.0429144308390009</v>
      </c>
      <c r="C121" s="23" t="n">
        <f aca="true">RAND()*0.2</f>
        <v>0.148307104363933</v>
      </c>
      <c r="D121" s="23" t="n">
        <f aca="true">RAND()*0.3</f>
        <v>0.0417744637892877</v>
      </c>
      <c r="E121" s="23" t="n">
        <f aca="true">RAND()*0.25</f>
        <v>0.208222293136717</v>
      </c>
      <c r="F121" s="23" t="n">
        <f aca="true">RAND()*0.1</f>
        <v>0.000507738392833947</v>
      </c>
      <c r="G121" s="23" t="n">
        <f aca="true">RAND()*0.05</f>
        <v>0.0356148492173664</v>
      </c>
      <c r="H121" s="23" t="n">
        <f aca="false">SUM(B121:G121)</f>
        <v>0.477340879739139</v>
      </c>
      <c r="I121" s="24" t="n">
        <f aca="true">0.7+RAND()*2</f>
        <v>0.962738369386328</v>
      </c>
      <c r="K121" s="32" t="n">
        <f aca="false">B121/H121*I121*1000000</f>
        <v>86553.175985389</v>
      </c>
      <c r="L121" s="32" t="n">
        <f aca="false">C121/H121*I121*1000000</f>
        <v>299117.351737754</v>
      </c>
      <c r="M121" s="32" t="n">
        <f aca="false">D121/H121*I121*1000000</f>
        <v>84254.0014014003</v>
      </c>
      <c r="N121" s="32" t="n">
        <f aca="false">E121/H121*I121*1000000</f>
        <v>419958.984183119</v>
      </c>
      <c r="O121" s="32" t="n">
        <f aca="false">F121/H121*I121*1000000</f>
        <v>1024.04644802038</v>
      </c>
      <c r="P121" s="32" t="n">
        <f aca="false">G121/H121*I121*1000000</f>
        <v>71830.8096306462</v>
      </c>
    </row>
    <row r="122" customFormat="false" ht="15" hidden="false" customHeight="false" outlineLevel="0" collapsed="false">
      <c r="A122" s="4" t="s">
        <v>137</v>
      </c>
      <c r="B122" s="23" t="n">
        <f aca="true">RAND()*0.1</f>
        <v>0.0128737983630491</v>
      </c>
      <c r="C122" s="23" t="n">
        <f aca="true">RAND()*0.2</f>
        <v>0.0785612588767287</v>
      </c>
      <c r="D122" s="23" t="n">
        <f aca="true">RAND()*0.3</f>
        <v>0.0190187196307103</v>
      </c>
      <c r="E122" s="23" t="n">
        <f aca="true">RAND()*0.25</f>
        <v>0.000234487530731232</v>
      </c>
      <c r="F122" s="23" t="n">
        <f aca="true">RAND()*0.1</f>
        <v>0.0100938728241917</v>
      </c>
      <c r="G122" s="23" t="n">
        <f aca="true">RAND()*0.05</f>
        <v>0.00281804914206153</v>
      </c>
      <c r="H122" s="23" t="n">
        <f aca="false">SUM(B122:G122)</f>
        <v>0.123600186367473</v>
      </c>
      <c r="I122" s="24" t="n">
        <f aca="true">0.7+RAND()*2</f>
        <v>1.55196270617504</v>
      </c>
      <c r="K122" s="32" t="n">
        <f aca="false">B122/H122*I122*1000000</f>
        <v>161647.450003582</v>
      </c>
      <c r="L122" s="32" t="n">
        <f aca="false">C122/H122*I122*1000000</f>
        <v>986439.806525502</v>
      </c>
      <c r="M122" s="32" t="n">
        <f aca="false">D122/H122*I122*1000000</f>
        <v>238805.00874252</v>
      </c>
      <c r="N122" s="32" t="n">
        <f aca="false">E122/H122*I122*1000000</f>
        <v>2944.29898087691</v>
      </c>
      <c r="O122" s="32" t="n">
        <f aca="false">F122/H122*I122*1000000</f>
        <v>126741.833037736</v>
      </c>
      <c r="P122" s="32" t="n">
        <f aca="false">G122/H122*I122*1000000</f>
        <v>35384.3088848207</v>
      </c>
    </row>
    <row r="123" customFormat="false" ht="15" hidden="false" customHeight="false" outlineLevel="0" collapsed="false">
      <c r="A123" s="4" t="s">
        <v>138</v>
      </c>
      <c r="B123" s="23" t="n">
        <f aca="true">RAND()*0.1</f>
        <v>0.0761521129207301</v>
      </c>
      <c r="C123" s="23" t="n">
        <f aca="true">RAND()*0.2</f>
        <v>0.0440092812065279</v>
      </c>
      <c r="D123" s="23" t="n">
        <f aca="true">RAND()*0.3</f>
        <v>0.0114787330380481</v>
      </c>
      <c r="E123" s="23" t="n">
        <f aca="true">RAND()*0.25</f>
        <v>0.178436027762692</v>
      </c>
      <c r="F123" s="23" t="n">
        <f aca="true">RAND()*0.1</f>
        <v>0.0918672288067428</v>
      </c>
      <c r="G123" s="23" t="n">
        <f aca="true">RAND()*0.05</f>
        <v>0.0111685141444465</v>
      </c>
      <c r="H123" s="23" t="n">
        <f aca="false">SUM(B123:G123)</f>
        <v>0.413111897879187</v>
      </c>
      <c r="I123" s="24" t="n">
        <f aca="true">0.7+RAND()*2</f>
        <v>1.80057158222489</v>
      </c>
      <c r="K123" s="32" t="n">
        <f aca="false">B123/H123*I123*1000000</f>
        <v>331913.293118337</v>
      </c>
      <c r="L123" s="32" t="n">
        <f aca="false">C123/H123*I123*1000000</f>
        <v>191816.942337962</v>
      </c>
      <c r="M123" s="32" t="n">
        <f aca="false">D123/H123*I123*1000000</f>
        <v>50030.7074532618</v>
      </c>
      <c r="N123" s="32" t="n">
        <f aca="false">E123/H123*I123*1000000</f>
        <v>777723.523539263</v>
      </c>
      <c r="O123" s="32" t="n">
        <f aca="false">F123/H123*I123*1000000</f>
        <v>400408.514923836</v>
      </c>
      <c r="P123" s="32" t="n">
        <f aca="false">G123/H123*I123*1000000</f>
        <v>48678.6008522276</v>
      </c>
    </row>
    <row r="124" customFormat="false" ht="15" hidden="false" customHeight="false" outlineLevel="0" collapsed="false">
      <c r="A124" s="4" t="s">
        <v>139</v>
      </c>
      <c r="B124" s="23" t="n">
        <f aca="true">RAND()*0.1</f>
        <v>0.0160103638424996</v>
      </c>
      <c r="C124" s="23" t="n">
        <f aca="true">RAND()*0.2</f>
        <v>0.0973123875876067</v>
      </c>
      <c r="D124" s="23" t="n">
        <f aca="true">RAND()*0.3</f>
        <v>0.0611506329909842</v>
      </c>
      <c r="E124" s="23" t="n">
        <f aca="true">RAND()*0.25</f>
        <v>0.103679162198832</v>
      </c>
      <c r="F124" s="23" t="n">
        <f aca="true">RAND()*0.1</f>
        <v>0.0391472079564703</v>
      </c>
      <c r="G124" s="23" t="n">
        <f aca="true">RAND()*0.05</f>
        <v>0.0493325598086448</v>
      </c>
      <c r="H124" s="23" t="n">
        <f aca="false">SUM(B124:G124)</f>
        <v>0.366632314385037</v>
      </c>
      <c r="I124" s="24" t="n">
        <f aca="true">0.7+RAND()*2</f>
        <v>2.59617175870019</v>
      </c>
      <c r="K124" s="32" t="n">
        <f aca="false">B124/H124*I124*1000000</f>
        <v>113371.497338229</v>
      </c>
      <c r="L124" s="32" t="n">
        <f aca="false">C124/H124*I124*1000000</f>
        <v>689081.847164483</v>
      </c>
      <c r="M124" s="32" t="n">
        <f aca="false">D124/H124*I124*1000000</f>
        <v>433015.694931642</v>
      </c>
      <c r="N124" s="32" t="n">
        <f aca="false">E124/H124*I124*1000000</f>
        <v>734165.817647</v>
      </c>
      <c r="O124" s="32" t="n">
        <f aca="false">F124/H124*I124*1000000</f>
        <v>277206.541106512</v>
      </c>
      <c r="P124" s="32" t="n">
        <f aca="false">G124/H124*I124*1000000</f>
        <v>349330.360512321</v>
      </c>
    </row>
    <row r="125" customFormat="false" ht="15" hidden="false" customHeight="false" outlineLevel="0" collapsed="false">
      <c r="A125" s="4" t="s">
        <v>140</v>
      </c>
      <c r="B125" s="23" t="n">
        <f aca="true">RAND()*0.1</f>
        <v>0.0800865039913223</v>
      </c>
      <c r="C125" s="23" t="n">
        <f aca="true">RAND()*0.2</f>
        <v>0.103122621585508</v>
      </c>
      <c r="D125" s="23" t="n">
        <f aca="true">RAND()*0.3</f>
        <v>0.135687926418725</v>
      </c>
      <c r="E125" s="23" t="n">
        <f aca="true">RAND()*0.25</f>
        <v>0.107306042486865</v>
      </c>
      <c r="F125" s="23" t="n">
        <f aca="true">RAND()*0.1</f>
        <v>0.0294531010676269</v>
      </c>
      <c r="G125" s="23" t="n">
        <f aca="true">RAND()*0.05</f>
        <v>0.000586450970675093</v>
      </c>
      <c r="H125" s="23" t="n">
        <f aca="false">SUM(B125:G125)</f>
        <v>0.456242646520722</v>
      </c>
      <c r="I125" s="24" t="n">
        <f aca="true">0.7+RAND()*2</f>
        <v>1.19315881410704</v>
      </c>
      <c r="K125" s="32" t="n">
        <f aca="false">B125/H125*I125*1000000</f>
        <v>209441.004379946</v>
      </c>
      <c r="L125" s="32" t="n">
        <f aca="false">C125/H125*I125*1000000</f>
        <v>269684.707944076</v>
      </c>
      <c r="M125" s="32" t="n">
        <f aca="false">D125/H125*I125*1000000</f>
        <v>354848.996710472</v>
      </c>
      <c r="N125" s="32" t="n">
        <f aca="false">E125/H125*I125*1000000</f>
        <v>280625.126512218</v>
      </c>
      <c r="O125" s="32" t="n">
        <f aca="false">F125/H125*I125*1000000</f>
        <v>77025.3009218162</v>
      </c>
      <c r="P125" s="32" t="n">
        <f aca="false">G125/H125*I125*1000000</f>
        <v>1533.67763850816</v>
      </c>
    </row>
    <row r="126" customFormat="false" ht="15" hidden="false" customHeight="false" outlineLevel="0" collapsed="false">
      <c r="A126" s="4" t="s">
        <v>141</v>
      </c>
      <c r="B126" s="23" t="n">
        <f aca="true">RAND()*0.1</f>
        <v>0.00135431733051923</v>
      </c>
      <c r="C126" s="23" t="n">
        <f aca="true">RAND()*0.2</f>
        <v>0.153735177322033</v>
      </c>
      <c r="D126" s="23" t="n">
        <f aca="true">RAND()*0.3</f>
        <v>0.0346229333173571</v>
      </c>
      <c r="E126" s="23" t="n">
        <f aca="true">RAND()*0.25</f>
        <v>0.189517397117553</v>
      </c>
      <c r="F126" s="23" t="n">
        <f aca="true">RAND()*0.1</f>
        <v>0.00870933863875366</v>
      </c>
      <c r="G126" s="23" t="n">
        <f aca="true">RAND()*0.05</f>
        <v>0.0463900701236451</v>
      </c>
      <c r="H126" s="23" t="n">
        <f aca="false">SUM(B126:G126)</f>
        <v>0.434329233849861</v>
      </c>
      <c r="I126" s="24" t="n">
        <f aca="true">0.7+RAND()*2</f>
        <v>0.744694130269318</v>
      </c>
      <c r="K126" s="32" t="n">
        <f aca="false">B126/H126*I126*1000000</f>
        <v>2322.09137206804</v>
      </c>
      <c r="L126" s="32" t="n">
        <f aca="false">C126/H126*I126*1000000</f>
        <v>263591.937279557</v>
      </c>
      <c r="M126" s="32" t="n">
        <f aca="false">D126/H126*I126*1000000</f>
        <v>59363.9414634814</v>
      </c>
      <c r="N126" s="32" t="n">
        <f aca="false">E126/H126*I126*1000000</f>
        <v>324943.573257488</v>
      </c>
      <c r="O126" s="32" t="n">
        <f aca="false">F126/H126*I126*1000000</f>
        <v>14932.8961933279</v>
      </c>
      <c r="P126" s="32" t="n">
        <f aca="false">G126/H126*I126*1000000</f>
        <v>79539.6907033952</v>
      </c>
    </row>
    <row r="127" customFormat="false" ht="15" hidden="false" customHeight="false" outlineLevel="0" collapsed="false">
      <c r="A127" s="4" t="s">
        <v>142</v>
      </c>
      <c r="B127" s="23" t="n">
        <f aca="true">RAND()*0.1</f>
        <v>0.00255937204271303</v>
      </c>
      <c r="C127" s="23" t="n">
        <f aca="true">RAND()*0.2</f>
        <v>0.0451436677726781</v>
      </c>
      <c r="D127" s="23" t="n">
        <f aca="true">RAND()*0.3</f>
        <v>0.235174279086778</v>
      </c>
      <c r="E127" s="23" t="n">
        <f aca="true">RAND()*0.25</f>
        <v>0.0505621103156871</v>
      </c>
      <c r="F127" s="23" t="n">
        <f aca="true">RAND()*0.1</f>
        <v>0.0148317300726969</v>
      </c>
      <c r="G127" s="23" t="n">
        <f aca="true">RAND()*0.05</f>
        <v>0.0383292614439709</v>
      </c>
      <c r="H127" s="23" t="n">
        <f aca="false">SUM(B127:G127)</f>
        <v>0.386600420734524</v>
      </c>
      <c r="I127" s="24" t="n">
        <f aca="true">0.7+RAND()*2</f>
        <v>1.04237525712707</v>
      </c>
      <c r="K127" s="32" t="n">
        <f aca="false">B127/H127*I127*1000000</f>
        <v>6900.732508356</v>
      </c>
      <c r="L127" s="32" t="n">
        <f aca="false">C127/H127*I127*1000000</f>
        <v>121719.066453158</v>
      </c>
      <c r="M127" s="32" t="n">
        <f aca="false">D127/H127*I127*1000000</f>
        <v>634091.005816805</v>
      </c>
      <c r="N127" s="32" t="n">
        <f aca="false">E127/H127*I127*1000000</f>
        <v>136328.59643832</v>
      </c>
      <c r="O127" s="32" t="n">
        <f aca="false">F127/H127*I127*1000000</f>
        <v>39990.2007835196</v>
      </c>
      <c r="P127" s="32" t="n">
        <f aca="false">G127/H127*I127*1000000</f>
        <v>103345.655126914</v>
      </c>
    </row>
    <row r="128" customFormat="false" ht="15" hidden="false" customHeight="false" outlineLevel="0" collapsed="false">
      <c r="A128" s="4" t="s">
        <v>143</v>
      </c>
      <c r="B128" s="23" t="n">
        <f aca="true">RAND()*0.1</f>
        <v>0.00592644497746448</v>
      </c>
      <c r="C128" s="23" t="n">
        <f aca="true">RAND()*0.2</f>
        <v>0.124498459703792</v>
      </c>
      <c r="D128" s="23" t="n">
        <f aca="true">RAND()*0.3</f>
        <v>0.0451591635657281</v>
      </c>
      <c r="E128" s="23" t="n">
        <f aca="true">RAND()*0.25</f>
        <v>0.128817693546405</v>
      </c>
      <c r="F128" s="23" t="n">
        <f aca="true">RAND()*0.1</f>
        <v>0.0758616754705417</v>
      </c>
      <c r="G128" s="23" t="n">
        <f aca="true">RAND()*0.05</f>
        <v>0.0465108342776075</v>
      </c>
      <c r="H128" s="23" t="n">
        <f aca="false">SUM(B128:G128)</f>
        <v>0.426774271541539</v>
      </c>
      <c r="I128" s="24" t="n">
        <f aca="true">0.7+RAND()*2</f>
        <v>0.889671881511521</v>
      </c>
      <c r="K128" s="32" t="n">
        <f aca="false">B128/H128*I128*1000000</f>
        <v>12354.5204230104</v>
      </c>
      <c r="L128" s="32" t="n">
        <f aca="false">C128/H128*I128*1000000</f>
        <v>259534.808623482</v>
      </c>
      <c r="M128" s="32" t="n">
        <f aca="false">D128/H128*I128*1000000</f>
        <v>94140.7219134515</v>
      </c>
      <c r="N128" s="32" t="n">
        <f aca="false">E128/H128*I128*1000000</f>
        <v>268538.868042447</v>
      </c>
      <c r="O128" s="32" t="n">
        <f aca="false">F128/H128*I128*1000000</f>
        <v>158144.490076001</v>
      </c>
      <c r="P128" s="32" t="n">
        <f aca="false">G128/H128*I128*1000000</f>
        <v>96958.4724331304</v>
      </c>
    </row>
    <row r="129" customFormat="false" ht="15" hidden="false" customHeight="false" outlineLevel="0" collapsed="false">
      <c r="A129" s="4" t="s">
        <v>144</v>
      </c>
      <c r="B129" s="23" t="n">
        <f aca="true">RAND()*0.1</f>
        <v>0.0399078746021785</v>
      </c>
      <c r="C129" s="23" t="n">
        <f aca="true">RAND()*0.2</f>
        <v>0.143913421499129</v>
      </c>
      <c r="D129" s="23" t="n">
        <f aca="true">RAND()*0.3</f>
        <v>0.232520952677671</v>
      </c>
      <c r="E129" s="23" t="n">
        <f aca="true">RAND()*0.25</f>
        <v>0.18581791649484</v>
      </c>
      <c r="F129" s="23" t="n">
        <f aca="true">RAND()*0.1</f>
        <v>0.0305841196339724</v>
      </c>
      <c r="G129" s="23" t="n">
        <f aca="true">RAND()*0.05</f>
        <v>0.0129053811708328</v>
      </c>
      <c r="H129" s="23" t="n">
        <f aca="false">SUM(B129:G129)</f>
        <v>0.645649666078624</v>
      </c>
      <c r="I129" s="24" t="n">
        <f aca="true">0.7+RAND()*2</f>
        <v>0.787679395434143</v>
      </c>
      <c r="K129" s="32" t="n">
        <f aca="false">B129/H129*I129*1000000</f>
        <v>48686.7912913589</v>
      </c>
      <c r="L129" s="32" t="n">
        <f aca="false">C129/H129*I129*1000000</f>
        <v>175571.432615732</v>
      </c>
      <c r="M129" s="32" t="n">
        <f aca="false">D129/H129*I129*1000000</f>
        <v>283670.809501534</v>
      </c>
      <c r="N129" s="32" t="n">
        <f aca="false">E129/H129*I129*1000000</f>
        <v>226694.059975962</v>
      </c>
      <c r="O129" s="32" t="n">
        <f aca="false">F129/H129*I129*1000000</f>
        <v>37312.0008091807</v>
      </c>
      <c r="P129" s="32" t="n">
        <f aca="false">G129/H129*I129*1000000</f>
        <v>15744.301240374</v>
      </c>
    </row>
    <row r="130" customFormat="false" ht="15" hidden="false" customHeight="false" outlineLevel="0" collapsed="false">
      <c r="A130" s="4" t="s">
        <v>145</v>
      </c>
      <c r="B130" s="23" t="n">
        <f aca="true">RAND()*0.1</f>
        <v>0.07849613920786</v>
      </c>
      <c r="C130" s="23" t="n">
        <f aca="true">RAND()*0.2</f>
        <v>0.142744021262908</v>
      </c>
      <c r="D130" s="23" t="n">
        <f aca="true">RAND()*0.3</f>
        <v>0.0241188104929771</v>
      </c>
      <c r="E130" s="23" t="n">
        <f aca="true">RAND()*0.25</f>
        <v>0.0905986772157204</v>
      </c>
      <c r="F130" s="23" t="n">
        <f aca="true">RAND()*0.1</f>
        <v>0.0274224569000275</v>
      </c>
      <c r="G130" s="23" t="n">
        <f aca="true">RAND()*0.05</f>
        <v>0.00443375144088091</v>
      </c>
      <c r="H130" s="23" t="n">
        <f aca="false">SUM(B130:G130)</f>
        <v>0.367813856520374</v>
      </c>
      <c r="I130" s="24" t="n">
        <f aca="true">0.7+RAND()*2</f>
        <v>2.64094905337813</v>
      </c>
      <c r="K130" s="32" t="n">
        <f aca="false">B130/H130*I130*1000000</f>
        <v>563612.003354073</v>
      </c>
      <c r="L130" s="32" t="n">
        <f aca="false">C130/H130*I130*1000000</f>
        <v>1024919.75532407</v>
      </c>
      <c r="M130" s="32" t="n">
        <f aca="false">D130/H130*I130*1000000</f>
        <v>173176.047097905</v>
      </c>
      <c r="N130" s="32" t="n">
        <f aca="false">E130/H130*I130*1000000</f>
        <v>650509.725472818</v>
      </c>
      <c r="O130" s="32" t="n">
        <f aca="false">F130/H130*I130*1000000</f>
        <v>196896.637545297</v>
      </c>
      <c r="P130" s="32" t="n">
        <f aca="false">G130/H130*I130*1000000</f>
        <v>31834.8845839627</v>
      </c>
    </row>
    <row r="131" customFormat="false" ht="15" hidden="false" customHeight="false" outlineLevel="0" collapsed="false">
      <c r="A131" s="4" t="s">
        <v>146</v>
      </c>
      <c r="B131" s="23" t="n">
        <f aca="true">RAND()*0.1</f>
        <v>0.049011253882801</v>
      </c>
      <c r="C131" s="23" t="n">
        <f aca="true">RAND()*0.2</f>
        <v>0.0911567975340641</v>
      </c>
      <c r="D131" s="23" t="n">
        <f aca="true">RAND()*0.3</f>
        <v>0.140067440642099</v>
      </c>
      <c r="E131" s="23" t="n">
        <f aca="true">RAND()*0.25</f>
        <v>0.0494649480001973</v>
      </c>
      <c r="F131" s="23" t="n">
        <f aca="true">RAND()*0.1</f>
        <v>0.0768953291932337</v>
      </c>
      <c r="G131" s="23" t="n">
        <f aca="true">RAND()*0.05</f>
        <v>0.00117465708202203</v>
      </c>
      <c r="H131" s="23" t="n">
        <f aca="false">SUM(B131:G131)</f>
        <v>0.407770426334417</v>
      </c>
      <c r="I131" s="24" t="n">
        <f aca="true">0.7+RAND()*2</f>
        <v>2.36085479369359</v>
      </c>
      <c r="K131" s="32" t="n">
        <f aca="false">B131/H131*I131*1000000</f>
        <v>283758.816730006</v>
      </c>
      <c r="L131" s="32" t="n">
        <f aca="false">C131/H131*I131*1000000</f>
        <v>527767.460653355</v>
      </c>
      <c r="M131" s="32" t="n">
        <f aca="false">D131/H131*I131*1000000</f>
        <v>810943.774547048</v>
      </c>
      <c r="N131" s="32" t="n">
        <f aca="false">E131/H131*I131*1000000</f>
        <v>286385.554381272</v>
      </c>
      <c r="O131" s="32" t="n">
        <f aca="false">F131/H131*I131*1000000</f>
        <v>445198.31457716</v>
      </c>
      <c r="P131" s="32" t="n">
        <f aca="false">G131/H131*I131*1000000</f>
        <v>6800.872804747</v>
      </c>
    </row>
    <row r="132" customFormat="false" ht="15" hidden="false" customHeight="false" outlineLevel="0" collapsed="false">
      <c r="A132" s="4" t="s">
        <v>147</v>
      </c>
      <c r="B132" s="23" t="n">
        <f aca="true">RAND()*0.1</f>
        <v>0.0477674778575572</v>
      </c>
      <c r="C132" s="23" t="n">
        <f aca="true">RAND()*0.2</f>
        <v>0.133128615419662</v>
      </c>
      <c r="D132" s="23" t="n">
        <f aca="true">RAND()*0.3</f>
        <v>0.105340731430783</v>
      </c>
      <c r="E132" s="23" t="n">
        <f aca="true">RAND()*0.25</f>
        <v>0.200419079651932</v>
      </c>
      <c r="F132" s="23" t="n">
        <f aca="true">RAND()*0.1</f>
        <v>0.01067471721134</v>
      </c>
      <c r="G132" s="23" t="n">
        <f aca="true">RAND()*0.05</f>
        <v>0.0252621289899839</v>
      </c>
      <c r="H132" s="23" t="n">
        <f aca="false">SUM(B132:G132)</f>
        <v>0.522592750561258</v>
      </c>
      <c r="I132" s="24" t="n">
        <f aca="true">0.7+RAND()*2</f>
        <v>1.01752438476238</v>
      </c>
      <c r="K132" s="32" t="n">
        <f aca="false">B132/H132*I132*1000000</f>
        <v>93006.5973292985</v>
      </c>
      <c r="L132" s="32" t="n">
        <f aca="false">C132/H132*I132*1000000</f>
        <v>259210.661368102</v>
      </c>
      <c r="M132" s="32" t="n">
        <f aca="false">D132/H132*I132*1000000</f>
        <v>205105.721088571</v>
      </c>
      <c r="N132" s="32" t="n">
        <f aca="false">E132/H132*I132*1000000</f>
        <v>390229.869240349</v>
      </c>
      <c r="O132" s="32" t="n">
        <f aca="false">F132/H132*I132*1000000</f>
        <v>20784.4158789338</v>
      </c>
      <c r="P132" s="32" t="n">
        <f aca="false">G132/H132*I132*1000000</f>
        <v>49187.119857125</v>
      </c>
    </row>
    <row r="133" customFormat="false" ht="15" hidden="false" customHeight="false" outlineLevel="0" collapsed="false">
      <c r="A133" s="4" t="s">
        <v>148</v>
      </c>
      <c r="B133" s="23" t="n">
        <f aca="true">RAND()*0.1</f>
        <v>0.0513426728729951</v>
      </c>
      <c r="C133" s="23" t="n">
        <f aca="true">RAND()*0.2</f>
        <v>0.178104514878091</v>
      </c>
      <c r="D133" s="23" t="n">
        <f aca="true">RAND()*0.3</f>
        <v>0.216766131051601</v>
      </c>
      <c r="E133" s="23" t="n">
        <f aca="true">RAND()*0.25</f>
        <v>0.176205583078992</v>
      </c>
      <c r="F133" s="23" t="n">
        <f aca="true">RAND()*0.1</f>
        <v>0.0127698172368971</v>
      </c>
      <c r="G133" s="23" t="n">
        <f aca="true">RAND()*0.05</f>
        <v>0.0353957694741728</v>
      </c>
      <c r="H133" s="23" t="n">
        <f aca="false">SUM(B133:G133)</f>
        <v>0.670584488592749</v>
      </c>
      <c r="I133" s="24" t="n">
        <f aca="true">0.7+RAND()*2</f>
        <v>1.83398412464122</v>
      </c>
      <c r="K133" s="32" t="n">
        <f aca="false">B133/H133*I133*1000000</f>
        <v>140417.275626704</v>
      </c>
      <c r="L133" s="32" t="n">
        <f aca="false">C133/H133*I133*1000000</f>
        <v>487098.730092631</v>
      </c>
      <c r="M133" s="32" t="n">
        <f aca="false">D133/H133*I133*1000000</f>
        <v>592834.534456356</v>
      </c>
      <c r="N133" s="32" t="n">
        <f aca="false">E133/H133*I133*1000000</f>
        <v>481905.334133486</v>
      </c>
      <c r="O133" s="32" t="n">
        <f aca="false">F133/H133*I133*1000000</f>
        <v>34924.2228017924</v>
      </c>
      <c r="P133" s="32" t="n">
        <f aca="false">G133/H133*I133*1000000</f>
        <v>96804.0275302533</v>
      </c>
    </row>
    <row r="134" customFormat="false" ht="15" hidden="false" customHeight="false" outlineLevel="0" collapsed="false">
      <c r="A134" s="4" t="s">
        <v>149</v>
      </c>
      <c r="B134" s="23" t="n">
        <f aca="true">RAND()*0.1</f>
        <v>0.0222003432752471</v>
      </c>
      <c r="C134" s="23" t="n">
        <f aca="true">RAND()*0.2</f>
        <v>0.0485993024194318</v>
      </c>
      <c r="D134" s="23" t="n">
        <f aca="true">RAND()*0.3</f>
        <v>0.08496150578048</v>
      </c>
      <c r="E134" s="23" t="n">
        <f aca="true">RAND()*0.25</f>
        <v>0.246800598069599</v>
      </c>
      <c r="F134" s="23" t="n">
        <f aca="true">RAND()*0.1</f>
        <v>0.0232847843247121</v>
      </c>
      <c r="G134" s="23" t="n">
        <f aca="true">RAND()*0.05</f>
        <v>0.0379197940942795</v>
      </c>
      <c r="H134" s="23" t="n">
        <f aca="false">SUM(B134:G134)</f>
        <v>0.463766327963749</v>
      </c>
      <c r="I134" s="24" t="n">
        <f aca="true">0.7+RAND()*2</f>
        <v>1.53520664157866</v>
      </c>
      <c r="K134" s="32" t="n">
        <f aca="false">B134/H134*I134*1000000</f>
        <v>73489.8425919133</v>
      </c>
      <c r="L134" s="32" t="n">
        <f aca="false">C134/H134*I134*1000000</f>
        <v>160878.372041348</v>
      </c>
      <c r="M134" s="32" t="n">
        <f aca="false">D134/H134*I134*1000000</f>
        <v>281248.249577344</v>
      </c>
      <c r="N134" s="32" t="n">
        <f aca="false">E134/H134*I134*1000000</f>
        <v>816984.533925995</v>
      </c>
      <c r="O134" s="32" t="n">
        <f aca="false">F134/H134*I134*1000000</f>
        <v>77079.6700570701</v>
      </c>
      <c r="P134" s="32" t="n">
        <f aca="false">G134/H134*I134*1000000</f>
        <v>125525.973384993</v>
      </c>
    </row>
    <row r="135" customFormat="false" ht="15" hidden="false" customHeight="false" outlineLevel="0" collapsed="false">
      <c r="A135" s="4" t="s">
        <v>150</v>
      </c>
      <c r="B135" s="23" t="n">
        <f aca="true">RAND()*0.1</f>
        <v>0.0938852152215452</v>
      </c>
      <c r="C135" s="23" t="n">
        <f aca="true">RAND()*0.2</f>
        <v>0.158991083540089</v>
      </c>
      <c r="D135" s="23" t="n">
        <f aca="true">RAND()*0.3</f>
        <v>0.0828933440439028</v>
      </c>
      <c r="E135" s="23" t="n">
        <f aca="true">RAND()*0.25</f>
        <v>0.0509670719422954</v>
      </c>
      <c r="F135" s="23" t="n">
        <f aca="true">RAND()*0.1</f>
        <v>0.0318076100094662</v>
      </c>
      <c r="G135" s="23" t="n">
        <f aca="true">RAND()*0.05</f>
        <v>0.0202409379894317</v>
      </c>
      <c r="H135" s="23" t="n">
        <f aca="false">SUM(B135:G135)</f>
        <v>0.43878526274673</v>
      </c>
      <c r="I135" s="24" t="n">
        <f aca="true">0.7+RAND()*2</f>
        <v>2.21924693210087</v>
      </c>
      <c r="K135" s="32" t="n">
        <f aca="false">B135/H135*I135*1000000</f>
        <v>474843.832597694</v>
      </c>
      <c r="L135" s="32" t="n">
        <f aca="false">C135/H135*I135*1000000</f>
        <v>804130.184703575</v>
      </c>
      <c r="M135" s="32" t="n">
        <f aca="false">D135/H135*I135*1000000</f>
        <v>419250.177887575</v>
      </c>
      <c r="N135" s="32" t="n">
        <f aca="false">E135/H135*I135*1000000</f>
        <v>257776.474392191</v>
      </c>
      <c r="O135" s="32" t="n">
        <f aca="false">F135/H135*I135*1000000</f>
        <v>160873.545499437</v>
      </c>
      <c r="P135" s="32" t="n">
        <f aca="false">G135/H135*I135*1000000</f>
        <v>102372.717020394</v>
      </c>
    </row>
    <row r="136" customFormat="false" ht="15" hidden="false" customHeight="false" outlineLevel="0" collapsed="false">
      <c r="A136" s="45" t="s">
        <v>151</v>
      </c>
      <c r="K136" s="45" t="s">
        <v>152</v>
      </c>
      <c r="L136" s="45" t="s">
        <v>153</v>
      </c>
      <c r="M136" s="45" t="s">
        <v>154</v>
      </c>
      <c r="N136" s="45" t="s">
        <v>155</v>
      </c>
      <c r="O136" s="45" t="s">
        <v>156</v>
      </c>
      <c r="P136" s="45" t="s">
        <v>157</v>
      </c>
      <c r="Q136" s="45" t="s">
        <v>158</v>
      </c>
    </row>
    <row r="137" customFormat="false" ht="15" hidden="false" customHeight="false" outlineLevel="0" collapsed="false">
      <c r="A137" s="4" t="s">
        <v>109</v>
      </c>
      <c r="K137" s="32" t="n">
        <f aca="false">ABS(K121-1*180000)</f>
        <v>93446.824014611</v>
      </c>
      <c r="L137" s="32" t="n">
        <f aca="false">ABS(L121-1*360000)</f>
        <v>60882.6482622463</v>
      </c>
      <c r="M137" s="32" t="n">
        <f aca="false">ABS(M121-1*540000)</f>
        <v>455745.9985986</v>
      </c>
      <c r="N137" s="32" t="n">
        <f aca="false">ABS(N121-1*450000)</f>
        <v>30041.0158168814</v>
      </c>
      <c r="O137" s="32" t="n">
        <f aca="false">ABS(O121-1*180000)</f>
        <v>178975.95355198</v>
      </c>
      <c r="P137" s="32" t="n">
        <f aca="false">ABS(P121-1*90000)</f>
        <v>18169.1903693538</v>
      </c>
      <c r="Q137" s="17" t="n">
        <f aca="false">SUM(K137:P137)/(6*1*1000000)</f>
        <v>0.139543605102279</v>
      </c>
    </row>
    <row r="138" customFormat="false" ht="15" hidden="false" customHeight="false" outlineLevel="0" collapsed="false">
      <c r="A138" s="4" t="s">
        <v>110</v>
      </c>
      <c r="K138" s="32" t="n">
        <f aca="false">ABS(SUM(K121:K123)-3*180000)</f>
        <v>40113.9191073084</v>
      </c>
      <c r="L138" s="32" t="n">
        <f aca="false">ABS(SUM(L121:L123)-3*360000)</f>
        <v>397374.100601217</v>
      </c>
      <c r="M138" s="32" t="n">
        <f aca="false">ABS(SUM(M121:M123)-3*540000)</f>
        <v>1246910.28240282</v>
      </c>
      <c r="N138" s="32" t="n">
        <f aca="false">ABS(SUM(N121:N123)-3*450000)</f>
        <v>149373.193296741</v>
      </c>
      <c r="O138" s="32" t="n">
        <f aca="false">ABS(SUM(O121:O123)-3*180000)</f>
        <v>11825.6055904081</v>
      </c>
      <c r="P138" s="32" t="n">
        <f aca="false">ABS(SUM(P121:P123)-3*90000)</f>
        <v>114106.280632306</v>
      </c>
      <c r="Q138" s="17" t="n">
        <f aca="false">SUM(K138:P138)/(6*3*1000000)</f>
        <v>0.1088724100906</v>
      </c>
    </row>
    <row r="139" customFormat="false" ht="15" hidden="false" customHeight="false" outlineLevel="0" collapsed="false">
      <c r="A139" s="4" t="s">
        <v>111</v>
      </c>
      <c r="K139" s="32" t="n">
        <f aca="false">ABS(SUM(K121:K125)-5*180000)</f>
        <v>2926.42082548304</v>
      </c>
      <c r="L139" s="32" t="n">
        <f aca="false">ABS(SUM(L121:L125)-5*360000)</f>
        <v>636140.655709776</v>
      </c>
      <c r="M139" s="32" t="n">
        <f aca="false">ABS(SUM(M121:M125)-5*540000)</f>
        <v>1539045.5907607</v>
      </c>
      <c r="N139" s="32" t="n">
        <f aca="false">ABS(SUM(N121:N125)-5*450000)</f>
        <v>34582.2491375236</v>
      </c>
      <c r="O139" s="32" t="n">
        <f aca="false">ABS(SUM(O121:O125)-5*180000)</f>
        <v>17593.7635620799</v>
      </c>
      <c r="P139" s="32" t="n">
        <f aca="false">ABS(SUM(P121:P125)-5*90000)</f>
        <v>56757.7575185234</v>
      </c>
      <c r="Q139" s="17" t="n">
        <f aca="false">SUM(K139:P139)/(6*5*1000000)</f>
        <v>0.0762348812504697</v>
      </c>
    </row>
    <row r="140" customFormat="false" ht="15" hidden="false" customHeight="false" outlineLevel="0" collapsed="false">
      <c r="A140" s="4" t="s">
        <v>112</v>
      </c>
      <c r="K140" s="32" t="n">
        <f aca="false">ABS(SUM(K121:K130)-10*180000)</f>
        <v>263197.440225651</v>
      </c>
      <c r="L140" s="32" t="n">
        <f aca="false">ABS(SUM(L121:L130)-10*360000)</f>
        <v>681477.656005776</v>
      </c>
      <c r="M140" s="32" t="n">
        <f aca="false">ABS(SUM(M121:M130)-10*540000)</f>
        <v>2994603.06496753</v>
      </c>
      <c r="N140" s="32" t="n">
        <f aca="false">ABS(SUM(N121:N130)-10*450000)</f>
        <v>677567.425950489</v>
      </c>
      <c r="O140" s="32" t="n">
        <f aca="false">ABS(SUM(O121:O130)-10*180000)</f>
        <v>470317.538154754</v>
      </c>
      <c r="P140" s="32" t="n">
        <f aca="false">ABS(SUM(P121:P130)-10*90000)</f>
        <v>65819.2383937003</v>
      </c>
      <c r="Q140" s="17" t="n">
        <f aca="false">SUM(K140:P140)/(6*10*1000000)</f>
        <v>0.0858830393949649</v>
      </c>
    </row>
    <row r="141" customFormat="false" ht="15" hidden="false" customHeight="false" outlineLevel="0" collapsed="false">
      <c r="A141" s="4" t="s">
        <v>113</v>
      </c>
      <c r="K141" s="32" t="n">
        <f aca="false">ABS(SUM(K121:K135)-15*180000)</f>
        <v>97681.075350035</v>
      </c>
      <c r="L141" s="32" t="n">
        <f aca="false">ABS(SUM(L121:L135)-15*360000)</f>
        <v>1120563.06486479</v>
      </c>
      <c r="M141" s="32" t="n">
        <f aca="false">ABS(SUM(M121:M135)-15*540000)</f>
        <v>3385220.60741063</v>
      </c>
      <c r="N141" s="32" t="n">
        <f aca="false">ABS(SUM(N121:N135)-15*450000)</f>
        <v>694285.659877195</v>
      </c>
      <c r="O141" s="32" t="n">
        <f aca="false">ABS(SUM(O121:O135)-15*180000)</f>
        <v>631457.369340361</v>
      </c>
      <c r="P141" s="32" t="n">
        <f aca="false">ABS(SUM(P121:P135)-15*90000)</f>
        <v>135128.527796189</v>
      </c>
      <c r="Q141" s="17" t="n">
        <f aca="false">SUM(K141:P141)/(6*15*1000000)</f>
        <v>0.0673815144959911</v>
      </c>
    </row>
    <row r="142" customFormat="false" ht="15" hidden="false" customHeight="false" outlineLevel="0" collapsed="false">
      <c r="A142" s="45" t="s">
        <v>121</v>
      </c>
      <c r="B142" s="45" t="s">
        <v>122</v>
      </c>
      <c r="C142" s="45" t="s">
        <v>123</v>
      </c>
      <c r="D142" s="45" t="s">
        <v>124</v>
      </c>
      <c r="E142" s="45" t="s">
        <v>125</v>
      </c>
      <c r="F142" s="45" t="s">
        <v>126</v>
      </c>
      <c r="G142" s="45" t="s">
        <v>127</v>
      </c>
      <c r="H142" s="45" t="s">
        <v>128</v>
      </c>
      <c r="I142" s="45" t="s">
        <v>129</v>
      </c>
      <c r="J142" s="45"/>
      <c r="K142" s="45" t="s">
        <v>130</v>
      </c>
      <c r="L142" s="45" t="s">
        <v>131</v>
      </c>
      <c r="M142" s="45" t="s">
        <v>132</v>
      </c>
      <c r="N142" s="45" t="s">
        <v>133</v>
      </c>
      <c r="O142" s="45" t="s">
        <v>134</v>
      </c>
      <c r="P142" s="45" t="s">
        <v>135</v>
      </c>
    </row>
    <row r="143" customFormat="false" ht="15" hidden="false" customHeight="false" outlineLevel="0" collapsed="false">
      <c r="A143" s="4" t="s">
        <v>136</v>
      </c>
      <c r="B143" s="23" t="n">
        <f aca="true">RAND()*0.1</f>
        <v>0.0636101014443536</v>
      </c>
      <c r="C143" s="23" t="n">
        <f aca="true">RAND()*0.2</f>
        <v>0.0843962950102651</v>
      </c>
      <c r="D143" s="23" t="n">
        <f aca="true">RAND()*0.3</f>
        <v>0.231791725900053</v>
      </c>
      <c r="E143" s="23" t="n">
        <f aca="true">RAND()*0.25</f>
        <v>0.109952072311777</v>
      </c>
      <c r="F143" s="23" t="n">
        <f aca="true">RAND()*0.1</f>
        <v>0.0172871481364102</v>
      </c>
      <c r="G143" s="23" t="n">
        <f aca="true">RAND()*0.05</f>
        <v>0.041712904460565</v>
      </c>
      <c r="H143" s="23" t="n">
        <f aca="false">SUM(B143:G143)</f>
        <v>0.548750247263424</v>
      </c>
      <c r="I143" s="24" t="n">
        <f aca="true">0.7+RAND()*2</f>
        <v>0.879810260261597</v>
      </c>
      <c r="K143" s="32" t="n">
        <f aca="false">B143/H143*I143*1000000</f>
        <v>101985.95843212</v>
      </c>
      <c r="L143" s="32" t="n">
        <f aca="false">C143/H143*I143*1000000</f>
        <v>135312.424273864</v>
      </c>
      <c r="M143" s="32" t="n">
        <f aca="false">D143/H143*I143*1000000</f>
        <v>371631.247015573</v>
      </c>
      <c r="N143" s="32" t="n">
        <f aca="false">E143/H143*I143*1000000</f>
        <v>176285.954930037</v>
      </c>
      <c r="O143" s="32" t="n">
        <f aca="false">F143/H143*I143*1000000</f>
        <v>27716.452752275</v>
      </c>
      <c r="P143" s="32" t="n">
        <f aca="false">G143/H143*I143*1000000</f>
        <v>66878.2228577284</v>
      </c>
    </row>
    <row r="144" customFormat="false" ht="15" hidden="false" customHeight="false" outlineLevel="0" collapsed="false">
      <c r="A144" s="4" t="s">
        <v>137</v>
      </c>
      <c r="B144" s="23" t="n">
        <f aca="true">RAND()*0.1</f>
        <v>0.00391895511466264</v>
      </c>
      <c r="C144" s="23" t="n">
        <f aca="true">RAND()*0.2</f>
        <v>0.0741349978176462</v>
      </c>
      <c r="D144" s="23" t="n">
        <f aca="true">RAND()*0.3</f>
        <v>0.0341795372241426</v>
      </c>
      <c r="E144" s="23" t="n">
        <f aca="true">RAND()*0.25</f>
        <v>0.0277271769944807</v>
      </c>
      <c r="F144" s="23" t="n">
        <f aca="true">RAND()*0.1</f>
        <v>0.021190055344781</v>
      </c>
      <c r="G144" s="23" t="n">
        <f aca="true">RAND()*0.05</f>
        <v>0.0216784900495013</v>
      </c>
      <c r="H144" s="23" t="n">
        <f aca="false">SUM(B144:G144)</f>
        <v>0.182829212545214</v>
      </c>
      <c r="I144" s="24" t="n">
        <f aca="true">0.7+RAND()*2</f>
        <v>2.30784861534996</v>
      </c>
      <c r="K144" s="32" t="n">
        <f aca="false">B144/H144*I144*1000000</f>
        <v>49468.8732127866</v>
      </c>
      <c r="L144" s="32" t="n">
        <f aca="false">C144/H144*I144*1000000</f>
        <v>935804.238724243</v>
      </c>
      <c r="M144" s="32" t="n">
        <f aca="false">D144/H144*I144*1000000</f>
        <v>431447.450644859</v>
      </c>
      <c r="N144" s="32" t="n">
        <f aca="false">E144/H144*I144*1000000</f>
        <v>349999.467500034</v>
      </c>
      <c r="O144" s="32" t="n">
        <f aca="false">F144/H144*I144*1000000</f>
        <v>267481.543052361</v>
      </c>
      <c r="P144" s="32" t="n">
        <f aca="false">G144/H144*I144*1000000</f>
        <v>273647.042215678</v>
      </c>
    </row>
    <row r="145" customFormat="false" ht="15" hidden="false" customHeight="false" outlineLevel="0" collapsed="false">
      <c r="A145" s="4" t="s">
        <v>138</v>
      </c>
      <c r="B145" s="23" t="n">
        <f aca="true">RAND()*0.1</f>
        <v>0.0823918703103345</v>
      </c>
      <c r="C145" s="23" t="n">
        <f aca="true">RAND()*0.2</f>
        <v>0.189623986876938</v>
      </c>
      <c r="D145" s="23" t="n">
        <f aca="true">RAND()*0.3</f>
        <v>0.046281624441741</v>
      </c>
      <c r="E145" s="23" t="n">
        <f aca="true">RAND()*0.25</f>
        <v>0.222522156425788</v>
      </c>
      <c r="F145" s="23" t="n">
        <f aca="true">RAND()*0.1</f>
        <v>0.092605836542052</v>
      </c>
      <c r="G145" s="23" t="n">
        <f aca="true">RAND()*0.05</f>
        <v>0.0083987386077647</v>
      </c>
      <c r="H145" s="23" t="n">
        <f aca="false">SUM(B145:G145)</f>
        <v>0.641824213204618</v>
      </c>
      <c r="I145" s="24" t="n">
        <f aca="true">0.7+RAND()*2</f>
        <v>2.68979809072678</v>
      </c>
      <c r="K145" s="32" t="n">
        <f aca="false">B145/H145*I145*1000000</f>
        <v>345293.136177605</v>
      </c>
      <c r="L145" s="32" t="n">
        <f aca="false">C145/H145*I145*1000000</f>
        <v>794688.370061507</v>
      </c>
      <c r="M145" s="32" t="n">
        <f aca="false">D145/H145*I145*1000000</f>
        <v>193960.001037607</v>
      </c>
      <c r="N145" s="32" t="n">
        <f aca="false">E145/H145*I145*1000000</f>
        <v>932560.129680979</v>
      </c>
      <c r="O145" s="32" t="n">
        <f aca="false">F145/H145*I145*1000000</f>
        <v>388098.481167079</v>
      </c>
      <c r="P145" s="32" t="n">
        <f aca="false">G145/H145*I145*1000000</f>
        <v>35197.9726020038</v>
      </c>
    </row>
    <row r="146" customFormat="false" ht="15" hidden="false" customHeight="false" outlineLevel="0" collapsed="false">
      <c r="A146" s="4" t="s">
        <v>139</v>
      </c>
      <c r="B146" s="23" t="n">
        <f aca="true">RAND()*0.1</f>
        <v>0.0651767737216698</v>
      </c>
      <c r="C146" s="23" t="n">
        <f aca="true">RAND()*0.2</f>
        <v>0.0647075033652804</v>
      </c>
      <c r="D146" s="23" t="n">
        <f aca="true">RAND()*0.3</f>
        <v>0.274200926416203</v>
      </c>
      <c r="E146" s="23" t="n">
        <f aca="true">RAND()*0.25</f>
        <v>0.138331914229115</v>
      </c>
      <c r="F146" s="23" t="n">
        <f aca="true">RAND()*0.1</f>
        <v>0.0950212135253102</v>
      </c>
      <c r="G146" s="23" t="n">
        <f aca="true">RAND()*0.05</f>
        <v>0.0199190086674977</v>
      </c>
      <c r="H146" s="23" t="n">
        <f aca="false">SUM(B146:G146)</f>
        <v>0.657357339925077</v>
      </c>
      <c r="I146" s="24" t="n">
        <f aca="true">0.7+RAND()*2</f>
        <v>0.81374111384217</v>
      </c>
      <c r="K146" s="32" t="n">
        <f aca="false">B146/H146*I146*1000000</f>
        <v>80682.1757720932</v>
      </c>
      <c r="L146" s="32" t="n">
        <f aca="false">C146/H146*I146*1000000</f>
        <v>80101.2670953225</v>
      </c>
      <c r="M146" s="32" t="n">
        <f aca="false">D146/H146*I146*1000000</f>
        <v>339432.685583016</v>
      </c>
      <c r="N146" s="32" t="n">
        <f aca="false">E146/H146*I146*1000000</f>
        <v>171240.753130633</v>
      </c>
      <c r="O146" s="32" t="n">
        <f aca="false">F146/H146*I146*1000000</f>
        <v>117626.538012846</v>
      </c>
      <c r="P146" s="32" t="n">
        <f aca="false">G146/H146*I146*1000000</f>
        <v>24657.694248259</v>
      </c>
    </row>
    <row r="147" customFormat="false" ht="15" hidden="false" customHeight="false" outlineLevel="0" collapsed="false">
      <c r="A147" s="4" t="s">
        <v>140</v>
      </c>
      <c r="B147" s="23" t="n">
        <f aca="true">RAND()*0.1</f>
        <v>0.0763408087964023</v>
      </c>
      <c r="C147" s="23" t="n">
        <f aca="true">RAND()*0.2</f>
        <v>0.0401749755966042</v>
      </c>
      <c r="D147" s="23" t="n">
        <f aca="true">RAND()*0.3</f>
        <v>0.291472359920184</v>
      </c>
      <c r="E147" s="23" t="n">
        <f aca="true">RAND()*0.25</f>
        <v>0.19166806358423</v>
      </c>
      <c r="F147" s="23" t="n">
        <f aca="true">RAND()*0.1</f>
        <v>0.0705015103148274</v>
      </c>
      <c r="G147" s="23" t="n">
        <f aca="true">RAND()*0.05</f>
        <v>0.0132465343868154</v>
      </c>
      <c r="H147" s="23" t="n">
        <f aca="false">SUM(B147:G147)</f>
        <v>0.683404252599063</v>
      </c>
      <c r="I147" s="24" t="n">
        <f aca="true">0.7+RAND()*2</f>
        <v>0.874642325864842</v>
      </c>
      <c r="K147" s="32" t="n">
        <f aca="false">B147/H147*I147*1000000</f>
        <v>97703.3758718229</v>
      </c>
      <c r="L147" s="32" t="n">
        <f aca="false">C147/H147*I147*1000000</f>
        <v>51417.2014056696</v>
      </c>
      <c r="M147" s="32" t="n">
        <f aca="false">D147/H147*I147*1000000</f>
        <v>373035.523025151</v>
      </c>
      <c r="N147" s="32" t="n">
        <f aca="false">E147/H147*I147*1000000</f>
        <v>245302.835459048</v>
      </c>
      <c r="O147" s="32" t="n">
        <f aca="false">F147/H147*I147*1000000</f>
        <v>90230.0574282808</v>
      </c>
      <c r="P147" s="32" t="n">
        <f aca="false">G147/H147*I147*1000000</f>
        <v>16953.33267487</v>
      </c>
    </row>
    <row r="148" customFormat="false" ht="15" hidden="false" customHeight="false" outlineLevel="0" collapsed="false">
      <c r="A148" s="4" t="s">
        <v>141</v>
      </c>
      <c r="B148" s="23" t="n">
        <f aca="true">RAND()*0.1</f>
        <v>0.0617739376984195</v>
      </c>
      <c r="C148" s="23" t="n">
        <f aca="true">RAND()*0.2</f>
        <v>0.0595262721878456</v>
      </c>
      <c r="D148" s="23" t="n">
        <f aca="true">RAND()*0.3</f>
        <v>0.0909497022988216</v>
      </c>
      <c r="E148" s="23" t="n">
        <f aca="true">RAND()*0.25</f>
        <v>0.0446404524529888</v>
      </c>
      <c r="F148" s="23" t="n">
        <f aca="true">RAND()*0.1</f>
        <v>0.0663013253674063</v>
      </c>
      <c r="G148" s="23" t="n">
        <f aca="true">RAND()*0.05</f>
        <v>0.0299939312669881</v>
      </c>
      <c r="H148" s="23" t="n">
        <f aca="false">SUM(B148:G148)</f>
        <v>0.35318562127247</v>
      </c>
      <c r="I148" s="24" t="n">
        <f aca="true">0.7+RAND()*2</f>
        <v>1.43137956671921</v>
      </c>
      <c r="K148" s="32" t="n">
        <f aca="false">B148/H148*I148*1000000</f>
        <v>250355.469904843</v>
      </c>
      <c r="L148" s="32" t="n">
        <f aca="false">C148/H148*I148*1000000</f>
        <v>241246.201885766</v>
      </c>
      <c r="M148" s="32" t="n">
        <f aca="false">D148/H148*I148*1000000</f>
        <v>368598.090150721</v>
      </c>
      <c r="N148" s="32" t="n">
        <f aca="false">E148/H148*I148*1000000</f>
        <v>180917.420307476</v>
      </c>
      <c r="O148" s="32" t="n">
        <f aca="false">F148/H148*I148*1000000</f>
        <v>268703.924116134</v>
      </c>
      <c r="P148" s="32" t="n">
        <f aca="false">G148/H148*I148*1000000</f>
        <v>121558.460354268</v>
      </c>
    </row>
    <row r="149" customFormat="false" ht="15" hidden="false" customHeight="false" outlineLevel="0" collapsed="false">
      <c r="A149" s="4" t="s">
        <v>142</v>
      </c>
      <c r="B149" s="23" t="n">
        <f aca="true">RAND()*0.1</f>
        <v>0.0744304369445822</v>
      </c>
      <c r="C149" s="23" t="n">
        <f aca="true">RAND()*0.2</f>
        <v>0.00177086841752631</v>
      </c>
      <c r="D149" s="23" t="n">
        <f aca="true">RAND()*0.3</f>
        <v>0.132104887176527</v>
      </c>
      <c r="E149" s="23" t="n">
        <f aca="true">RAND()*0.25</f>
        <v>0.122762765513498</v>
      </c>
      <c r="F149" s="23" t="n">
        <f aca="true">RAND()*0.1</f>
        <v>0.0400512425634472</v>
      </c>
      <c r="G149" s="23" t="n">
        <f aca="true">RAND()*0.05</f>
        <v>0.0165454390070216</v>
      </c>
      <c r="H149" s="23" t="n">
        <f aca="false">SUM(B149:G149)</f>
        <v>0.387665639622602</v>
      </c>
      <c r="I149" s="24" t="n">
        <f aca="true">0.7+RAND()*2</f>
        <v>1.34131049220088</v>
      </c>
      <c r="K149" s="32" t="n">
        <f aca="false">B149/H149*I149*1000000</f>
        <v>257526.888661204</v>
      </c>
      <c r="L149" s="32" t="n">
        <f aca="false">C149/H149*I149*1000000</f>
        <v>6127.14707201697</v>
      </c>
      <c r="M149" s="32" t="n">
        <f aca="false">D149/H149*I149*1000000</f>
        <v>457078.608806782</v>
      </c>
      <c r="N149" s="32" t="n">
        <f aca="false">E149/H149*I149*1000000</f>
        <v>424755.171996035</v>
      </c>
      <c r="O149" s="32" t="n">
        <f aca="false">F149/H149*I149*1000000</f>
        <v>138575.995356031</v>
      </c>
      <c r="P149" s="32" t="n">
        <f aca="false">G149/H149*I149*1000000</f>
        <v>57246.6803088161</v>
      </c>
    </row>
    <row r="150" customFormat="false" ht="15" hidden="false" customHeight="false" outlineLevel="0" collapsed="false">
      <c r="A150" s="4" t="s">
        <v>143</v>
      </c>
      <c r="B150" s="23" t="n">
        <f aca="true">RAND()*0.1</f>
        <v>0.0351521531739009</v>
      </c>
      <c r="C150" s="23" t="n">
        <f aca="true">RAND()*0.2</f>
        <v>0.0224913106610081</v>
      </c>
      <c r="D150" s="23" t="n">
        <f aca="true">RAND()*0.3</f>
        <v>0.0726738896195855</v>
      </c>
      <c r="E150" s="23" t="n">
        <f aca="true">RAND()*0.25</f>
        <v>0.133511682093073</v>
      </c>
      <c r="F150" s="23" t="n">
        <f aca="true">RAND()*0.1</f>
        <v>0.0592486511613831</v>
      </c>
      <c r="G150" s="23" t="n">
        <f aca="true">RAND()*0.05</f>
        <v>0.0405888963401027</v>
      </c>
      <c r="H150" s="23" t="n">
        <f aca="false">SUM(B150:G150)</f>
        <v>0.363666583049053</v>
      </c>
      <c r="I150" s="24" t="n">
        <f aca="true">0.7+RAND()*2</f>
        <v>1.19469733941679</v>
      </c>
      <c r="K150" s="32" t="n">
        <f aca="false">B150/H150*I150*1000000</f>
        <v>115479.90887567</v>
      </c>
      <c r="L150" s="32" t="n">
        <f aca="false">C150/H150*I150*1000000</f>
        <v>73887.209491224</v>
      </c>
      <c r="M150" s="32" t="n">
        <f aca="false">D150/H150*I150*1000000</f>
        <v>238744.241622765</v>
      </c>
      <c r="N150" s="32" t="n">
        <f aca="false">E150/H150*I150*1000000</f>
        <v>438605.191712487</v>
      </c>
      <c r="O150" s="32" t="n">
        <f aca="false">F150/H150*I150*1000000</f>
        <v>194640.390967653</v>
      </c>
      <c r="P150" s="32" t="n">
        <f aca="false">G150/H150*I150*1000000</f>
        <v>133340.396746995</v>
      </c>
    </row>
    <row r="151" customFormat="false" ht="15" hidden="false" customHeight="false" outlineLevel="0" collapsed="false">
      <c r="A151" s="4" t="s">
        <v>144</v>
      </c>
      <c r="B151" s="23" t="n">
        <f aca="true">RAND()*0.1</f>
        <v>0.0233504248560452</v>
      </c>
      <c r="C151" s="23" t="n">
        <f aca="true">RAND()*0.2</f>
        <v>0.044275267963204</v>
      </c>
      <c r="D151" s="23" t="n">
        <f aca="true">RAND()*0.3</f>
        <v>0.267546019509774</v>
      </c>
      <c r="E151" s="23" t="n">
        <f aca="true">RAND()*0.25</f>
        <v>0.0959625967712779</v>
      </c>
      <c r="F151" s="23" t="n">
        <f aca="true">RAND()*0.1</f>
        <v>0.0875392015226877</v>
      </c>
      <c r="G151" s="23" t="n">
        <f aca="true">RAND()*0.05</f>
        <v>0.0337155058403188</v>
      </c>
      <c r="H151" s="23" t="n">
        <f aca="false">SUM(B151:G151)</f>
        <v>0.552389016463308</v>
      </c>
      <c r="I151" s="24" t="n">
        <f aca="true">0.7+RAND()*2</f>
        <v>1.702333112473</v>
      </c>
      <c r="K151" s="32" t="n">
        <f aca="false">B151/H151*I151*1000000</f>
        <v>71960.521006121</v>
      </c>
      <c r="L151" s="32" t="n">
        <f aca="false">C151/H151*I151*1000000</f>
        <v>136445.969182995</v>
      </c>
      <c r="M151" s="32" t="n">
        <f aca="false">D151/H151*I151*1000000</f>
        <v>824513.946779553</v>
      </c>
      <c r="N151" s="32" t="n">
        <f aca="false">E151/H151*I151*1000000</f>
        <v>295734.167722165</v>
      </c>
      <c r="O151" s="32" t="n">
        <f aca="false">F151/H151*I151*1000000</f>
        <v>269775.243442801</v>
      </c>
      <c r="P151" s="32" t="n">
        <f aca="false">G151/H151*I151*1000000</f>
        <v>103903.26433937</v>
      </c>
    </row>
    <row r="152" customFormat="false" ht="15" hidden="false" customHeight="false" outlineLevel="0" collapsed="false">
      <c r="A152" s="4" t="s">
        <v>145</v>
      </c>
      <c r="B152" s="23" t="n">
        <f aca="true">RAND()*0.1</f>
        <v>0.0472614929381569</v>
      </c>
      <c r="C152" s="23" t="n">
        <f aca="true">RAND()*0.2</f>
        <v>0.0404489798998772</v>
      </c>
      <c r="D152" s="23" t="n">
        <f aca="true">RAND()*0.3</f>
        <v>0.0214542104840746</v>
      </c>
      <c r="E152" s="23" t="n">
        <f aca="true">RAND()*0.25</f>
        <v>0.243050415475361</v>
      </c>
      <c r="F152" s="23" t="n">
        <f aca="true">RAND()*0.1</f>
        <v>0.0832868395407669</v>
      </c>
      <c r="G152" s="23" t="n">
        <f aca="true">RAND()*0.05</f>
        <v>0.031812337644537</v>
      </c>
      <c r="H152" s="23" t="n">
        <f aca="false">SUM(B152:G152)</f>
        <v>0.467314275982774</v>
      </c>
      <c r="I152" s="24" t="n">
        <f aca="true">0.7+RAND()*2</f>
        <v>2.30333653286553</v>
      </c>
      <c r="K152" s="32" t="n">
        <f aca="false">B152/H152*I152*1000000</f>
        <v>232946.282356321</v>
      </c>
      <c r="L152" s="32" t="n">
        <f aca="false">C152/H152*I152*1000000</f>
        <v>199368.215157983</v>
      </c>
      <c r="M152" s="32" t="n">
        <f aca="false">D152/H152*I152*1000000</f>
        <v>105745.253957483</v>
      </c>
      <c r="N152" s="32" t="n">
        <f aca="false">E152/H152*I152*1000000</f>
        <v>1197966.61489789</v>
      </c>
      <c r="O152" s="32" t="n">
        <f aca="false">F152/H152*I152*1000000</f>
        <v>410510.934676066</v>
      </c>
      <c r="P152" s="32" t="n">
        <f aca="false">G152/H152*I152*1000000</f>
        <v>156799.23181978</v>
      </c>
    </row>
    <row r="153" customFormat="false" ht="15" hidden="false" customHeight="false" outlineLevel="0" collapsed="false">
      <c r="A153" s="4" t="s">
        <v>146</v>
      </c>
      <c r="B153" s="23" t="n">
        <f aca="true">RAND()*0.1</f>
        <v>0.0410709985607378</v>
      </c>
      <c r="C153" s="23" t="n">
        <f aca="true">RAND()*0.2</f>
        <v>0.116986019230502</v>
      </c>
      <c r="D153" s="23" t="n">
        <f aca="true">RAND()*0.3</f>
        <v>0.183982524955576</v>
      </c>
      <c r="E153" s="23" t="n">
        <f aca="true">RAND()*0.25</f>
        <v>0.0354254989684325</v>
      </c>
      <c r="F153" s="23" t="n">
        <f aca="true">RAND()*0.1</f>
        <v>0.0845148635654691</v>
      </c>
      <c r="G153" s="23" t="n">
        <f aca="true">RAND()*0.05</f>
        <v>0.0241872194632358</v>
      </c>
      <c r="H153" s="23" t="n">
        <f aca="false">SUM(B153:G153)</f>
        <v>0.486167124743953</v>
      </c>
      <c r="I153" s="24" t="n">
        <f aca="true">0.7+RAND()*2</f>
        <v>1.77788424058235</v>
      </c>
      <c r="K153" s="32" t="n">
        <f aca="false">B153/H153*I153*1000000</f>
        <v>150194.197364894</v>
      </c>
      <c r="L153" s="32" t="n">
        <f aca="false">C153/H153*I153*1000000</f>
        <v>427810.909814012</v>
      </c>
      <c r="M153" s="32" t="n">
        <f aca="false">D153/H153*I153*1000000</f>
        <v>672813.143902604</v>
      </c>
      <c r="N153" s="32" t="n">
        <f aca="false">E153/H153*I153*1000000</f>
        <v>129548.941352036</v>
      </c>
      <c r="O153" s="32" t="n">
        <f aca="false">F153/H153*I153*1000000</f>
        <v>309065.82609252</v>
      </c>
      <c r="P153" s="32" t="n">
        <f aca="false">G153/H153*I153*1000000</f>
        <v>88451.2220562863</v>
      </c>
    </row>
    <row r="154" customFormat="false" ht="15" hidden="false" customHeight="false" outlineLevel="0" collapsed="false">
      <c r="A154" s="4" t="s">
        <v>147</v>
      </c>
      <c r="B154" s="23" t="n">
        <f aca="true">RAND()*0.1</f>
        <v>0.0209031196329137</v>
      </c>
      <c r="C154" s="23" t="n">
        <f aca="true">RAND()*0.2</f>
        <v>0.167288976605407</v>
      </c>
      <c r="D154" s="23" t="n">
        <f aca="true">RAND()*0.3</f>
        <v>0.236456420288449</v>
      </c>
      <c r="E154" s="23" t="n">
        <f aca="true">RAND()*0.25</f>
        <v>0.177413665374852</v>
      </c>
      <c r="F154" s="23" t="n">
        <f aca="true">RAND()*0.1</f>
        <v>0.07984872019842</v>
      </c>
      <c r="G154" s="23" t="n">
        <f aca="true">RAND()*0.05</f>
        <v>0.0387809431695759</v>
      </c>
      <c r="H154" s="23" t="n">
        <f aca="false">SUM(B154:G154)</f>
        <v>0.720691845269618</v>
      </c>
      <c r="I154" s="24" t="n">
        <f aca="true">0.7+RAND()*2</f>
        <v>2.53697841215221</v>
      </c>
      <c r="K154" s="32" t="n">
        <f aca="false">B154/H154*I154*1000000</f>
        <v>73583.1321020399</v>
      </c>
      <c r="L154" s="32" t="n">
        <f aca="false">C154/H154*I154*1000000</f>
        <v>588890.418317665</v>
      </c>
      <c r="M154" s="32" t="n">
        <f aca="false">D154/H154*I154*1000000</f>
        <v>832373.555527276</v>
      </c>
      <c r="N154" s="32" t="n">
        <f aca="false">E154/H154*I154*1000000</f>
        <v>624531.333372326</v>
      </c>
      <c r="O154" s="32" t="n">
        <f aca="false">F154/H154*I154*1000000</f>
        <v>281083.351658556</v>
      </c>
      <c r="P154" s="32" t="n">
        <f aca="false">G154/H154*I154*1000000</f>
        <v>136516.62117435</v>
      </c>
    </row>
    <row r="155" customFormat="false" ht="15" hidden="false" customHeight="false" outlineLevel="0" collapsed="false">
      <c r="A155" s="4" t="s">
        <v>148</v>
      </c>
      <c r="B155" s="23" t="n">
        <f aca="true">RAND()*0.1</f>
        <v>0.0737001612183521</v>
      </c>
      <c r="C155" s="23" t="n">
        <f aca="true">RAND()*0.2</f>
        <v>0.165209266534328</v>
      </c>
      <c r="D155" s="23" t="n">
        <f aca="true">RAND()*0.3</f>
        <v>0.0315266003195021</v>
      </c>
      <c r="E155" s="23" t="n">
        <f aca="true">RAND()*0.25</f>
        <v>0.149854065153322</v>
      </c>
      <c r="F155" s="23" t="n">
        <f aca="true">RAND()*0.1</f>
        <v>0.0457810237436978</v>
      </c>
      <c r="G155" s="23" t="n">
        <f aca="true">RAND()*0.05</f>
        <v>0.0376723736340386</v>
      </c>
      <c r="H155" s="23" t="n">
        <f aca="false">SUM(B155:G155)</f>
        <v>0.503743490603241</v>
      </c>
      <c r="I155" s="24" t="n">
        <f aca="true">0.7+RAND()*2</f>
        <v>1.87526702961885</v>
      </c>
      <c r="K155" s="32" t="n">
        <f aca="false">B155/H155*I155*1000000</f>
        <v>274360.830439444</v>
      </c>
      <c r="L155" s="32" t="n">
        <f aca="false">C155/H155*I155*1000000</f>
        <v>615018.350209019</v>
      </c>
      <c r="M155" s="32" t="n">
        <f aca="false">D155/H155*I155*1000000</f>
        <v>117362.89448492</v>
      </c>
      <c r="N155" s="32" t="n">
        <f aca="false">E155/H155*I155*1000000</f>
        <v>557856.117008793</v>
      </c>
      <c r="O155" s="32" t="n">
        <f aca="false">F155/H155*I155*1000000</f>
        <v>170427.302804341</v>
      </c>
      <c r="P155" s="32" t="n">
        <f aca="false">G155/H155*I155*1000000</f>
        <v>140241.53467233</v>
      </c>
    </row>
    <row r="156" customFormat="false" ht="15" hidden="false" customHeight="false" outlineLevel="0" collapsed="false">
      <c r="A156" s="4" t="s">
        <v>149</v>
      </c>
      <c r="B156" s="23" t="n">
        <f aca="true">RAND()*0.1</f>
        <v>0.0360272157555447</v>
      </c>
      <c r="C156" s="23" t="n">
        <f aca="true">RAND()*0.2</f>
        <v>0.168035413930677</v>
      </c>
      <c r="D156" s="23" t="n">
        <f aca="true">RAND()*0.3</f>
        <v>0.275440376522275</v>
      </c>
      <c r="E156" s="23" t="n">
        <f aca="true">RAND()*0.25</f>
        <v>0.134661560267064</v>
      </c>
      <c r="F156" s="23" t="n">
        <f aca="true">RAND()*0.1</f>
        <v>0.0906141044633872</v>
      </c>
      <c r="G156" s="23" t="n">
        <f aca="true">RAND()*0.05</f>
        <v>0.0387670525919509</v>
      </c>
      <c r="H156" s="23" t="n">
        <f aca="false">SUM(B156:G156)</f>
        <v>0.743545723530898</v>
      </c>
      <c r="I156" s="24" t="n">
        <f aca="true">0.7+RAND()*2</f>
        <v>1.48829516542449</v>
      </c>
      <c r="K156" s="32" t="n">
        <f aca="false">B156/H156*I156*1000000</f>
        <v>72112.7555922984</v>
      </c>
      <c r="L156" s="32" t="n">
        <f aca="false">C156/H156*I156*1000000</f>
        <v>336342.858628165</v>
      </c>
      <c r="M156" s="32" t="n">
        <f aca="false">D156/H156*I156*1000000</f>
        <v>551326.660577276</v>
      </c>
      <c r="N156" s="32" t="n">
        <f aca="false">E156/H156*I156*1000000</f>
        <v>269541.122719754</v>
      </c>
      <c r="O156" s="32" t="n">
        <f aca="false">F156/H156*I156*1000000</f>
        <v>181374.903148811</v>
      </c>
      <c r="P156" s="32" t="n">
        <f aca="false">G156/H156*I156*1000000</f>
        <v>77596.86475819</v>
      </c>
    </row>
    <row r="157" customFormat="false" ht="15" hidden="false" customHeight="false" outlineLevel="0" collapsed="false">
      <c r="A157" s="4" t="s">
        <v>150</v>
      </c>
      <c r="B157" s="23" t="n">
        <f aca="true">RAND()*0.1</f>
        <v>0.0125335589922494</v>
      </c>
      <c r="C157" s="23" t="n">
        <f aca="true">RAND()*0.2</f>
        <v>0.187127693947807</v>
      </c>
      <c r="D157" s="23" t="n">
        <f aca="true">RAND()*0.3</f>
        <v>0.226895270785829</v>
      </c>
      <c r="E157" s="23" t="n">
        <f aca="true">RAND()*0.25</f>
        <v>0.00481603756256894</v>
      </c>
      <c r="F157" s="23" t="n">
        <f aca="true">RAND()*0.1</f>
        <v>0.0650766476706874</v>
      </c>
      <c r="G157" s="23" t="n">
        <f aca="true">RAND()*0.05</f>
        <v>0.00328910410705871</v>
      </c>
      <c r="H157" s="23" t="n">
        <f aca="false">SUM(B157:G157)</f>
        <v>0.499738313066201</v>
      </c>
      <c r="I157" s="24" t="n">
        <f aca="true">0.7+RAND()*2</f>
        <v>2.64850595136608</v>
      </c>
      <c r="K157" s="32" t="n">
        <f aca="false">B157/H157*I157*1000000</f>
        <v>66425.176367002</v>
      </c>
      <c r="L157" s="32" t="n">
        <f aca="false">C157/H157*I157*1000000</f>
        <v>991736.671229617</v>
      </c>
      <c r="M157" s="32" t="n">
        <f aca="false">D157/H157*I157*1000000</f>
        <v>1202496.30516818</v>
      </c>
      <c r="N157" s="32" t="n">
        <f aca="false">E157/H157*I157*1000000</f>
        <v>25523.9668701902</v>
      </c>
      <c r="O157" s="32" t="n">
        <f aca="false">F157/H157*I157*1000000</f>
        <v>344892.284910597</v>
      </c>
      <c r="P157" s="32" t="n">
        <f aca="false">G157/H157*I157*1000000</f>
        <v>17431.5468204929</v>
      </c>
    </row>
    <row r="158" customFormat="false" ht="15" hidden="false" customHeight="false" outlineLevel="0" collapsed="false">
      <c r="A158" s="45" t="s">
        <v>151</v>
      </c>
      <c r="K158" s="45" t="s">
        <v>152</v>
      </c>
      <c r="L158" s="45" t="s">
        <v>153</v>
      </c>
      <c r="M158" s="45" t="s">
        <v>154</v>
      </c>
      <c r="N158" s="45" t="s">
        <v>155</v>
      </c>
      <c r="O158" s="45" t="s">
        <v>156</v>
      </c>
      <c r="P158" s="45" t="s">
        <v>157</v>
      </c>
      <c r="Q158" s="45" t="s">
        <v>158</v>
      </c>
    </row>
    <row r="159" customFormat="false" ht="15" hidden="false" customHeight="false" outlineLevel="0" collapsed="false">
      <c r="A159" s="4" t="s">
        <v>109</v>
      </c>
      <c r="K159" s="32" t="n">
        <f aca="false">ABS(K143-1*180000)</f>
        <v>78014.0415678795</v>
      </c>
      <c r="L159" s="32" t="n">
        <f aca="false">ABS(L143-1*360000)</f>
        <v>224687.575726137</v>
      </c>
      <c r="M159" s="32" t="n">
        <f aca="false">ABS(M143-1*540000)</f>
        <v>168368.752984427</v>
      </c>
      <c r="N159" s="32" t="n">
        <f aca="false">ABS(N143-1*450000)</f>
        <v>273714.045069963</v>
      </c>
      <c r="O159" s="32" t="n">
        <f aca="false">ABS(O143-1*180000)</f>
        <v>152283.547247725</v>
      </c>
      <c r="P159" s="32" t="n">
        <f aca="false">ABS(P143-1*90000)</f>
        <v>23121.7771422716</v>
      </c>
      <c r="Q159" s="17" t="n">
        <f aca="false">SUM(K159:P159)/(6*1*1000000)</f>
        <v>0.153364956623067</v>
      </c>
    </row>
    <row r="160" customFormat="false" ht="15" hidden="false" customHeight="false" outlineLevel="0" collapsed="false">
      <c r="A160" s="4" t="s">
        <v>110</v>
      </c>
      <c r="K160" s="32" t="n">
        <f aca="false">ABS(SUM(K143:K145)-3*180000)</f>
        <v>43252.032177488</v>
      </c>
      <c r="L160" s="32" t="n">
        <f aca="false">ABS(SUM(L143:L145)-3*360000)</f>
        <v>785805.033059613</v>
      </c>
      <c r="M160" s="32" t="n">
        <f aca="false">ABS(SUM(M143:M145)-3*540000)</f>
        <v>622961.301301961</v>
      </c>
      <c r="N160" s="32" t="n">
        <f aca="false">ABS(SUM(N143:N145)-3*450000)</f>
        <v>108845.55211105</v>
      </c>
      <c r="O160" s="32" t="n">
        <f aca="false">ABS(SUM(O143:O145)-3*180000)</f>
        <v>143296.476971715</v>
      </c>
      <c r="P160" s="32" t="n">
        <f aca="false">ABS(SUM(P143:P145)-3*90000)</f>
        <v>105723.23767541</v>
      </c>
      <c r="Q160" s="17" t="n">
        <f aca="false">SUM(K160:P160)/(6*3*1000000)</f>
        <v>0.100549090738735</v>
      </c>
    </row>
    <row r="161" customFormat="false" ht="15" hidden="false" customHeight="false" outlineLevel="0" collapsed="false">
      <c r="A161" s="4" t="s">
        <v>111</v>
      </c>
      <c r="K161" s="32" t="n">
        <f aca="false">ABS(SUM(K143:K147)-5*180000)</f>
        <v>224866.480533572</v>
      </c>
      <c r="L161" s="32" t="n">
        <f aca="false">ABS(SUM(L143:L147)-5*360000)</f>
        <v>197323.501560605</v>
      </c>
      <c r="M161" s="32" t="n">
        <f aca="false">ABS(SUM(M143:M147)-5*540000)</f>
        <v>990493.092693794</v>
      </c>
      <c r="N161" s="32" t="n">
        <f aca="false">ABS(SUM(N143:N147)-5*450000)</f>
        <v>374610.859299269</v>
      </c>
      <c r="O161" s="32" t="n">
        <f aca="false">ABS(SUM(O143:O147)-5*180000)</f>
        <v>8846.92758715816</v>
      </c>
      <c r="P161" s="32" t="n">
        <f aca="false">ABS(SUM(P143:P147)-5*90000)</f>
        <v>32665.7354014611</v>
      </c>
      <c r="Q161" s="17" t="n">
        <f aca="false">SUM(K161:P161)/(6*5*1000000)</f>
        <v>0.0609602199025286</v>
      </c>
    </row>
    <row r="162" customFormat="false" ht="15" hidden="false" customHeight="false" outlineLevel="0" collapsed="false">
      <c r="A162" s="4" t="s">
        <v>112</v>
      </c>
      <c r="K162" s="32" t="n">
        <f aca="false">ABS(SUM(K143:K152)-10*180000)</f>
        <v>196597.409729412</v>
      </c>
      <c r="L162" s="32" t="n">
        <f aca="false">ABS(SUM(L143:L152)-10*360000)</f>
        <v>945601.75564941</v>
      </c>
      <c r="M162" s="32" t="n">
        <f aca="false">ABS(SUM(M143:M152)-10*540000)</f>
        <v>1695812.95137649</v>
      </c>
      <c r="N162" s="32" t="n">
        <f aca="false">ABS(SUM(N143:N152)-10*450000)</f>
        <v>86632.2926632147</v>
      </c>
      <c r="O162" s="32" t="n">
        <f aca="false">ABS(SUM(O143:O152)-10*180000)</f>
        <v>373359.560971526</v>
      </c>
      <c r="P162" s="32" t="n">
        <f aca="false">ABS(SUM(P143:P152)-10*90000)</f>
        <v>90182.2981677681</v>
      </c>
      <c r="Q162" s="17" t="n">
        <f aca="false">SUM(K162:P162)/(6*10*1000000)</f>
        <v>0.0564697711426304</v>
      </c>
    </row>
    <row r="163" customFormat="false" ht="15" hidden="false" customHeight="false" outlineLevel="0" collapsed="false">
      <c r="A163" s="4" t="s">
        <v>113</v>
      </c>
      <c r="K163" s="32" t="n">
        <f aca="false">ABS(SUM(K143:K157)-15*180000)</f>
        <v>459921.317863734</v>
      </c>
      <c r="L163" s="32" t="n">
        <f aca="false">ABS(SUM(L143:L157)-15*360000)</f>
        <v>214197.452549068</v>
      </c>
      <c r="M163" s="32" t="n">
        <f aca="false">ABS(SUM(M143:M157)-15*540000)</f>
        <v>1019440.39171623</v>
      </c>
      <c r="N163" s="32" t="n">
        <f aca="false">ABS(SUM(N143:N157)-15*450000)</f>
        <v>729630.811340115</v>
      </c>
      <c r="O163" s="32" t="n">
        <f aca="false">ABS(SUM(O143:O157)-15*180000)</f>
        <v>760203.229586352</v>
      </c>
      <c r="P163" s="32" t="n">
        <f aca="false">ABS(SUM(P143:P157)-15*90000)</f>
        <v>100420.087649417</v>
      </c>
      <c r="Q163" s="17" t="n">
        <f aca="false">SUM(K163:P163)/(6*15*1000000)</f>
        <v>0.0364868143411658</v>
      </c>
    </row>
    <row r="164" customFormat="false" ht="15" hidden="false" customHeight="false" outlineLevel="0" collapsed="false">
      <c r="A164" s="45" t="s">
        <v>121</v>
      </c>
      <c r="B164" s="45" t="s">
        <v>122</v>
      </c>
      <c r="C164" s="45" t="s">
        <v>123</v>
      </c>
      <c r="D164" s="45" t="s">
        <v>124</v>
      </c>
      <c r="E164" s="45" t="s">
        <v>125</v>
      </c>
      <c r="F164" s="45" t="s">
        <v>126</v>
      </c>
      <c r="G164" s="45" t="s">
        <v>127</v>
      </c>
      <c r="H164" s="45" t="s">
        <v>128</v>
      </c>
      <c r="I164" s="45" t="s">
        <v>129</v>
      </c>
      <c r="J164" s="45"/>
      <c r="K164" s="45" t="s">
        <v>130</v>
      </c>
      <c r="L164" s="45" t="s">
        <v>131</v>
      </c>
      <c r="M164" s="45" t="s">
        <v>132</v>
      </c>
      <c r="N164" s="45" t="s">
        <v>133</v>
      </c>
      <c r="O164" s="45" t="s">
        <v>134</v>
      </c>
      <c r="P164" s="45" t="s">
        <v>135</v>
      </c>
    </row>
    <row r="165" customFormat="false" ht="15" hidden="false" customHeight="false" outlineLevel="0" collapsed="false">
      <c r="A165" s="4" t="s">
        <v>136</v>
      </c>
      <c r="B165" s="23" t="n">
        <f aca="true">RAND()*0.1</f>
        <v>0.0816968837003256</v>
      </c>
      <c r="C165" s="23" t="n">
        <f aca="true">RAND()*0.2</f>
        <v>0.101495868282468</v>
      </c>
      <c r="D165" s="23" t="n">
        <f aca="true">RAND()*0.3</f>
        <v>0.202831182210476</v>
      </c>
      <c r="E165" s="23" t="n">
        <f aca="true">RAND()*0.25</f>
        <v>0.0309048232227343</v>
      </c>
      <c r="F165" s="23" t="n">
        <f aca="true">RAND()*0.1</f>
        <v>0.0363235720871799</v>
      </c>
      <c r="G165" s="23" t="n">
        <f aca="true">RAND()*0.05</f>
        <v>0.000788609284163177</v>
      </c>
      <c r="H165" s="23" t="n">
        <f aca="false">SUM(B165:G165)</f>
        <v>0.454040938787347</v>
      </c>
      <c r="I165" s="24" t="n">
        <f aca="true">0.7+RAND()*2</f>
        <v>1.86701908091325</v>
      </c>
      <c r="K165" s="32" t="n">
        <f aca="false">B165/H165*I165*1000000</f>
        <v>335938.07890327</v>
      </c>
      <c r="L165" s="32" t="n">
        <f aca="false">C165/H165*I165*1000000</f>
        <v>417351.623012954</v>
      </c>
      <c r="M165" s="32" t="n">
        <f aca="false">D165/H165*I165*1000000</f>
        <v>834043.045551257</v>
      </c>
      <c r="N165" s="32" t="n">
        <f aca="false">E165/H165*I165*1000000</f>
        <v>127080.819635341</v>
      </c>
      <c r="O165" s="32" t="n">
        <f aca="false">F165/H165*I165*1000000</f>
        <v>149362.747673851</v>
      </c>
      <c r="P165" s="32" t="n">
        <f aca="false">G165/H165*I165*1000000</f>
        <v>3242.76613657425</v>
      </c>
    </row>
    <row r="166" customFormat="false" ht="15" hidden="false" customHeight="false" outlineLevel="0" collapsed="false">
      <c r="A166" s="4" t="s">
        <v>137</v>
      </c>
      <c r="B166" s="23" t="n">
        <f aca="true">RAND()*0.1</f>
        <v>0.0436086884206929</v>
      </c>
      <c r="C166" s="23" t="n">
        <f aca="true">RAND()*0.2</f>
        <v>0.184301543893727</v>
      </c>
      <c r="D166" s="23" t="n">
        <f aca="true">RAND()*0.3</f>
        <v>0.236646680207871</v>
      </c>
      <c r="E166" s="23" t="n">
        <f aca="true">RAND()*0.25</f>
        <v>0.191451263509741</v>
      </c>
      <c r="F166" s="23" t="n">
        <f aca="true">RAND()*0.1</f>
        <v>0.0208310739910258</v>
      </c>
      <c r="G166" s="23" t="n">
        <f aca="true">RAND()*0.05</f>
        <v>0.0460105359227239</v>
      </c>
      <c r="H166" s="23" t="n">
        <f aca="false">SUM(B166:G166)</f>
        <v>0.722849785945782</v>
      </c>
      <c r="I166" s="24" t="n">
        <f aca="true">0.7+RAND()*2</f>
        <v>1.08734980795115</v>
      </c>
      <c r="K166" s="32" t="n">
        <f aca="false">B166/H166*I166*1000000</f>
        <v>65598.5515956126</v>
      </c>
      <c r="L166" s="32" t="n">
        <f aca="false">C166/H166*I166*1000000</f>
        <v>277236.366744911</v>
      </c>
      <c r="M166" s="32" t="n">
        <f aca="false">D166/H166*I166*1000000</f>
        <v>355976.756553409</v>
      </c>
      <c r="N166" s="32" t="n">
        <f aca="false">E166/H166*I166*1000000</f>
        <v>287991.362322872</v>
      </c>
      <c r="O166" s="32" t="n">
        <f aca="false">F166/H166*I166*1000000</f>
        <v>31335.2300076035</v>
      </c>
      <c r="P166" s="32" t="n">
        <f aca="false">G166/H166*I166*1000000</f>
        <v>69211.5407267421</v>
      </c>
    </row>
    <row r="167" customFormat="false" ht="15" hidden="false" customHeight="false" outlineLevel="0" collapsed="false">
      <c r="A167" s="4" t="s">
        <v>138</v>
      </c>
      <c r="B167" s="23" t="n">
        <f aca="true">RAND()*0.1</f>
        <v>0.0221131909217623</v>
      </c>
      <c r="C167" s="23" t="n">
        <f aca="true">RAND()*0.2</f>
        <v>0.00793749009926547</v>
      </c>
      <c r="D167" s="23" t="n">
        <f aca="true">RAND()*0.3</f>
        <v>0.0601523907622107</v>
      </c>
      <c r="E167" s="23" t="n">
        <f aca="true">RAND()*0.25</f>
        <v>0.103100397938433</v>
      </c>
      <c r="F167" s="23" t="n">
        <f aca="true">RAND()*0.1</f>
        <v>0.0836384498956366</v>
      </c>
      <c r="G167" s="23" t="n">
        <f aca="true">RAND()*0.05</f>
        <v>0.0484505997358773</v>
      </c>
      <c r="H167" s="23" t="n">
        <f aca="false">SUM(B167:G167)</f>
        <v>0.325392519353186</v>
      </c>
      <c r="I167" s="24" t="n">
        <f aca="true">0.7+RAND()*2</f>
        <v>1.41765197100061</v>
      </c>
      <c r="K167" s="32" t="n">
        <f aca="false">B167/H167*I167*1000000</f>
        <v>96341.5162636931</v>
      </c>
      <c r="L167" s="32" t="n">
        <f aca="false">C167/H167*I167*1000000</f>
        <v>34581.6139424145</v>
      </c>
      <c r="M167" s="32" t="n">
        <f aca="false">D167/H167*I167*1000000</f>
        <v>262068.57949272</v>
      </c>
      <c r="N167" s="32" t="n">
        <f aca="false">E167/H167*I167*1000000</f>
        <v>449182.06060454</v>
      </c>
      <c r="O167" s="32" t="n">
        <f aca="false">F167/H167*I167*1000000</f>
        <v>364391.331373193</v>
      </c>
      <c r="P167" s="32" t="n">
        <f aca="false">G167/H167*I167*1000000</f>
        <v>211086.869324046</v>
      </c>
    </row>
    <row r="168" customFormat="false" ht="15" hidden="false" customHeight="false" outlineLevel="0" collapsed="false">
      <c r="A168" s="4" t="s">
        <v>139</v>
      </c>
      <c r="B168" s="23" t="n">
        <f aca="true">RAND()*0.1</f>
        <v>0.0303014219604893</v>
      </c>
      <c r="C168" s="23" t="n">
        <f aca="true">RAND()*0.2</f>
        <v>0.184679094724181</v>
      </c>
      <c r="D168" s="23" t="n">
        <f aca="true">RAND()*0.3</f>
        <v>0.19196883731058</v>
      </c>
      <c r="E168" s="23" t="n">
        <f aca="true">RAND()*0.25</f>
        <v>0.0453896310450281</v>
      </c>
      <c r="F168" s="23" t="n">
        <f aca="true">RAND()*0.1</f>
        <v>0.0769500323116634</v>
      </c>
      <c r="G168" s="23" t="n">
        <f aca="true">RAND()*0.05</f>
        <v>0.0170130198001974</v>
      </c>
      <c r="H168" s="23" t="n">
        <f aca="false">SUM(B168:G168)</f>
        <v>0.546302037152139</v>
      </c>
      <c r="I168" s="24" t="n">
        <f aca="true">0.7+RAND()*2</f>
        <v>1.83879209610401</v>
      </c>
      <c r="K168" s="32" t="n">
        <f aca="false">B168/H168*I168*1000000</f>
        <v>101991.227219501</v>
      </c>
      <c r="L168" s="32" t="n">
        <f aca="false">C168/H168*I168*1000000</f>
        <v>621609.360024949</v>
      </c>
      <c r="M168" s="32" t="n">
        <f aca="false">D168/H168*I168*1000000</f>
        <v>646145.825457843</v>
      </c>
      <c r="N168" s="32" t="n">
        <f aca="false">E168/H168*I168*1000000</f>
        <v>152776.466377026</v>
      </c>
      <c r="O168" s="32" t="n">
        <f aca="false">F168/H168*I168*1000000</f>
        <v>259005.278375394</v>
      </c>
      <c r="P168" s="32" t="n">
        <f aca="false">G168/H168*I168*1000000</f>
        <v>57263.9386492932</v>
      </c>
    </row>
    <row r="169" customFormat="false" ht="15" hidden="false" customHeight="false" outlineLevel="0" collapsed="false">
      <c r="A169" s="4" t="s">
        <v>140</v>
      </c>
      <c r="B169" s="23" t="n">
        <f aca="true">RAND()*0.1</f>
        <v>0.0967751454126608</v>
      </c>
      <c r="C169" s="23" t="n">
        <f aca="true">RAND()*0.2</f>
        <v>0.120101663984046</v>
      </c>
      <c r="D169" s="23" t="n">
        <f aca="true">RAND()*0.3</f>
        <v>0.260763267562855</v>
      </c>
      <c r="E169" s="23" t="n">
        <f aca="true">RAND()*0.25</f>
        <v>0.0173490453453839</v>
      </c>
      <c r="F169" s="23" t="n">
        <f aca="true">RAND()*0.1</f>
        <v>0.00258296004560676</v>
      </c>
      <c r="G169" s="23" t="n">
        <f aca="true">RAND()*0.05</f>
        <v>0.0497343495543219</v>
      </c>
      <c r="H169" s="23" t="n">
        <f aca="false">SUM(B169:G169)</f>
        <v>0.547306431904875</v>
      </c>
      <c r="I169" s="24" t="n">
        <f aca="true">0.7+RAND()*2</f>
        <v>1.17527241204375</v>
      </c>
      <c r="K169" s="32" t="n">
        <f aca="false">B169/H169*I169*1000000</f>
        <v>207812.574354673</v>
      </c>
      <c r="L169" s="32" t="n">
        <f aca="false">C169/H169*I169*1000000</f>
        <v>257903.368373955</v>
      </c>
      <c r="M169" s="32" t="n">
        <f aca="false">D169/H169*I169*1000000</f>
        <v>559956.64690868</v>
      </c>
      <c r="N169" s="32" t="n">
        <f aca="false">E169/H169*I169*1000000</f>
        <v>37254.9145800457</v>
      </c>
      <c r="O169" s="32" t="n">
        <f aca="false">F169/H169*I169*1000000</f>
        <v>5546.58506834524</v>
      </c>
      <c r="P169" s="32" t="n">
        <f aca="false">G169/H169*I169*1000000</f>
        <v>106798.322758053</v>
      </c>
    </row>
    <row r="170" customFormat="false" ht="15" hidden="false" customHeight="false" outlineLevel="0" collapsed="false">
      <c r="A170" s="4" t="s">
        <v>141</v>
      </c>
      <c r="B170" s="23" t="n">
        <f aca="true">RAND()*0.1</f>
        <v>0.0189513645410212</v>
      </c>
      <c r="C170" s="23" t="n">
        <f aca="true">RAND()*0.2</f>
        <v>0.110499748183107</v>
      </c>
      <c r="D170" s="23" t="n">
        <f aca="true">RAND()*0.3</f>
        <v>0.0502387772148163</v>
      </c>
      <c r="E170" s="23" t="n">
        <f aca="true">RAND()*0.25</f>
        <v>0.200997789554669</v>
      </c>
      <c r="F170" s="23" t="n">
        <f aca="true">RAND()*0.1</f>
        <v>0.0204882217692209</v>
      </c>
      <c r="G170" s="23" t="n">
        <f aca="true">RAND()*0.05</f>
        <v>0.0296320674254047</v>
      </c>
      <c r="H170" s="23" t="n">
        <f aca="false">SUM(B170:G170)</f>
        <v>0.43080796868824</v>
      </c>
      <c r="I170" s="24" t="n">
        <f aca="true">0.7+RAND()*2</f>
        <v>1.1541196376949</v>
      </c>
      <c r="K170" s="32" t="n">
        <f aca="false">B170/H170*I170*1000000</f>
        <v>50770.0496917581</v>
      </c>
      <c r="L170" s="32" t="n">
        <f aca="false">C170/H170*I170*1000000</f>
        <v>296025.000945965</v>
      </c>
      <c r="M170" s="32" t="n">
        <f aca="false">D170/H170*I170*1000000</f>
        <v>134587.945376093</v>
      </c>
      <c r="N170" s="32" t="n">
        <f aca="false">E170/H170*I170*1000000</f>
        <v>538466.121610166</v>
      </c>
      <c r="O170" s="32" t="n">
        <f aca="false">F170/H170*I170*1000000</f>
        <v>54887.2370149161</v>
      </c>
      <c r="P170" s="32" t="n">
        <f aca="false">G170/H170*I170*1000000</f>
        <v>79383.2830559998</v>
      </c>
    </row>
    <row r="171" customFormat="false" ht="15" hidden="false" customHeight="false" outlineLevel="0" collapsed="false">
      <c r="A171" s="4" t="s">
        <v>142</v>
      </c>
      <c r="B171" s="23" t="n">
        <f aca="true">RAND()*0.1</f>
        <v>0.0929967959663525</v>
      </c>
      <c r="C171" s="23" t="n">
        <f aca="true">RAND()*0.2</f>
        <v>0.0558902791793208</v>
      </c>
      <c r="D171" s="23" t="n">
        <f aca="true">RAND()*0.3</f>
        <v>0.229351547589916</v>
      </c>
      <c r="E171" s="23" t="n">
        <f aca="true">RAND()*0.25</f>
        <v>0.115976543214015</v>
      </c>
      <c r="F171" s="23" t="n">
        <f aca="true">RAND()*0.1</f>
        <v>0.0105470792472294</v>
      </c>
      <c r="G171" s="23" t="n">
        <f aca="true">RAND()*0.05</f>
        <v>0.0255594193698985</v>
      </c>
      <c r="H171" s="23" t="n">
        <f aca="false">SUM(B171:G171)</f>
        <v>0.530321664566731</v>
      </c>
      <c r="I171" s="24" t="n">
        <f aca="true">0.7+RAND()*2</f>
        <v>1.66014798935691</v>
      </c>
      <c r="K171" s="32" t="n">
        <f aca="false">B171/H171*I171*1000000</f>
        <v>291122.264383276</v>
      </c>
      <c r="L171" s="32" t="n">
        <f aca="false">C171/H171*I171*1000000</f>
        <v>174961.991567799</v>
      </c>
      <c r="M171" s="32" t="n">
        <f aca="false">D171/H171*I171*1000000</f>
        <v>717974.648270065</v>
      </c>
      <c r="N171" s="32" t="n">
        <f aca="false">E171/H171*I171*1000000</f>
        <v>363059.323979558</v>
      </c>
      <c r="O171" s="32" t="n">
        <f aca="false">F171/H171*I171*1000000</f>
        <v>33017.154636104</v>
      </c>
      <c r="P171" s="32" t="n">
        <f aca="false">G171/H171*I171*1000000</f>
        <v>80012.6065201091</v>
      </c>
    </row>
    <row r="172" customFormat="false" ht="15" hidden="false" customHeight="false" outlineLevel="0" collapsed="false">
      <c r="A172" s="4" t="s">
        <v>143</v>
      </c>
      <c r="B172" s="23" t="n">
        <f aca="true">RAND()*0.1</f>
        <v>0.0173945376887688</v>
      </c>
      <c r="C172" s="23" t="n">
        <f aca="true">RAND()*0.2</f>
        <v>0.0947513549529634</v>
      </c>
      <c r="D172" s="23" t="n">
        <f aca="true">RAND()*0.3</f>
        <v>0.141267770781801</v>
      </c>
      <c r="E172" s="23" t="n">
        <f aca="true">RAND()*0.25</f>
        <v>0.241287308008486</v>
      </c>
      <c r="F172" s="23" t="n">
        <f aca="true">RAND()*0.1</f>
        <v>0.0400345118021851</v>
      </c>
      <c r="G172" s="23" t="n">
        <f aca="true">RAND()*0.05</f>
        <v>0.0195783866503838</v>
      </c>
      <c r="H172" s="23" t="n">
        <f aca="false">SUM(B172:G172)</f>
        <v>0.554313869884588</v>
      </c>
      <c r="I172" s="24" t="n">
        <f aca="true">0.7+RAND()*2</f>
        <v>2.32726488206706</v>
      </c>
      <c r="K172" s="32" t="n">
        <f aca="false">B172/H172*I172*1000000</f>
        <v>73030.2792374509</v>
      </c>
      <c r="L172" s="32" t="n">
        <f aca="false">C172/H172*I172*1000000</f>
        <v>397809.820194855</v>
      </c>
      <c r="M172" s="32" t="n">
        <f aca="false">D172/H172*I172*1000000</f>
        <v>593107.154213615</v>
      </c>
      <c r="N172" s="32" t="n">
        <f aca="false">E172/H172*I172*1000000</f>
        <v>1013035.22954164</v>
      </c>
      <c r="O172" s="32" t="n">
        <f aca="false">F172/H172*I172*1000000</f>
        <v>168083.316059408</v>
      </c>
      <c r="P172" s="32" t="n">
        <f aca="false">G172/H172*I172*1000000</f>
        <v>82199.0828200913</v>
      </c>
    </row>
    <row r="173" customFormat="false" ht="15" hidden="false" customHeight="false" outlineLevel="0" collapsed="false">
      <c r="A173" s="4" t="s">
        <v>144</v>
      </c>
      <c r="B173" s="23" t="n">
        <f aca="true">RAND()*0.1</f>
        <v>0.00338653985843768</v>
      </c>
      <c r="C173" s="23" t="n">
        <f aca="true">RAND()*0.2</f>
        <v>0.173791194894114</v>
      </c>
      <c r="D173" s="23" t="n">
        <f aca="true">RAND()*0.3</f>
        <v>0.106703977703838</v>
      </c>
      <c r="E173" s="23" t="n">
        <f aca="true">RAND()*0.25</f>
        <v>0.186976326706939</v>
      </c>
      <c r="F173" s="23" t="n">
        <f aca="true">RAND()*0.1</f>
        <v>0.038698333065714</v>
      </c>
      <c r="G173" s="23" t="n">
        <f aca="true">RAND()*0.05</f>
        <v>0.0199059857160627</v>
      </c>
      <c r="H173" s="23" t="n">
        <f aca="false">SUM(B173:G173)</f>
        <v>0.529462357945106</v>
      </c>
      <c r="I173" s="24" t="n">
        <f aca="true">0.7+RAND()*2</f>
        <v>1.33951061791304</v>
      </c>
      <c r="K173" s="32" t="n">
        <f aca="false">B173/H173*I173*1000000</f>
        <v>8567.75940780541</v>
      </c>
      <c r="L173" s="32" t="n">
        <f aca="false">C173/H173*I173*1000000</f>
        <v>439682.155619073</v>
      </c>
      <c r="M173" s="32" t="n">
        <f aca="false">D173/H173*I173*1000000</f>
        <v>269955.189378481</v>
      </c>
      <c r="N173" s="32" t="n">
        <f aca="false">E173/H173*I173*1000000</f>
        <v>473039.813244458</v>
      </c>
      <c r="O173" s="32" t="n">
        <f aca="false">F173/H173*I173*1000000</f>
        <v>97904.6522556261</v>
      </c>
      <c r="P173" s="32" t="n">
        <f aca="false">G173/H173*I173*1000000</f>
        <v>50361.0480076016</v>
      </c>
    </row>
    <row r="174" customFormat="false" ht="15" hidden="false" customHeight="false" outlineLevel="0" collapsed="false">
      <c r="A174" s="4" t="s">
        <v>145</v>
      </c>
      <c r="B174" s="23" t="n">
        <f aca="true">RAND()*0.1</f>
        <v>0.0570291026224259</v>
      </c>
      <c r="C174" s="23" t="n">
        <f aca="true">RAND()*0.2</f>
        <v>0.0377626127187317</v>
      </c>
      <c r="D174" s="23" t="n">
        <f aca="true">RAND()*0.3</f>
        <v>0.0151624072442687</v>
      </c>
      <c r="E174" s="23" t="n">
        <f aca="true">RAND()*0.25</f>
        <v>0.139759934107233</v>
      </c>
      <c r="F174" s="23" t="n">
        <f aca="true">RAND()*0.1</f>
        <v>0.00984867808045524</v>
      </c>
      <c r="G174" s="23" t="n">
        <f aca="true">RAND()*0.05</f>
        <v>0.039102036458012</v>
      </c>
      <c r="H174" s="23" t="n">
        <f aca="false">SUM(B174:G174)</f>
        <v>0.298664771231127</v>
      </c>
      <c r="I174" s="24" t="n">
        <f aca="true">0.7+RAND()*2</f>
        <v>1.19757935580669</v>
      </c>
      <c r="K174" s="32" t="n">
        <f aca="false">B174/H174*I174*1000000</f>
        <v>228674.027068114</v>
      </c>
      <c r="L174" s="32" t="n">
        <f aca="false">C174/H174*I174*1000000</f>
        <v>151419.684440383</v>
      </c>
      <c r="M174" s="32" t="n">
        <f aca="false">D174/H174*I174*1000000</f>
        <v>60797.8832763576</v>
      </c>
      <c r="N174" s="32" t="n">
        <f aca="false">E174/H174*I174*1000000</f>
        <v>560406.274786928</v>
      </c>
      <c r="O174" s="32" t="n">
        <f aca="false">F174/H174*I174*1000000</f>
        <v>39491.010280592</v>
      </c>
      <c r="P174" s="32" t="n">
        <f aca="false">G174/H174*I174*1000000</f>
        <v>156790.475954318</v>
      </c>
    </row>
    <row r="175" customFormat="false" ht="15" hidden="false" customHeight="false" outlineLevel="0" collapsed="false">
      <c r="A175" s="4" t="s">
        <v>146</v>
      </c>
      <c r="B175" s="23" t="n">
        <f aca="true">RAND()*0.1</f>
        <v>0.0405358397557403</v>
      </c>
      <c r="C175" s="23" t="n">
        <f aca="true">RAND()*0.2</f>
        <v>0.105192889356806</v>
      </c>
      <c r="D175" s="23" t="n">
        <f aca="true">RAND()*0.3</f>
        <v>0.157160816706323</v>
      </c>
      <c r="E175" s="23" t="n">
        <f aca="true">RAND()*0.25</f>
        <v>0.131186502749179</v>
      </c>
      <c r="F175" s="23" t="n">
        <f aca="true">RAND()*0.1</f>
        <v>0.0885909697417309</v>
      </c>
      <c r="G175" s="23" t="n">
        <f aca="true">RAND()*0.05</f>
        <v>0.00472009242613741</v>
      </c>
      <c r="H175" s="23" t="n">
        <f aca="false">SUM(B175:G175)</f>
        <v>0.527387110735917</v>
      </c>
      <c r="I175" s="24" t="n">
        <f aca="true">0.7+RAND()*2</f>
        <v>2.25319025640895</v>
      </c>
      <c r="K175" s="32" t="n">
        <f aca="false">B175/H175*I175*1000000</f>
        <v>173183.904789671</v>
      </c>
      <c r="L175" s="32" t="n">
        <f aca="false">C175/H175*I175*1000000</f>
        <v>449422.423334395</v>
      </c>
      <c r="M175" s="32" t="n">
        <f aca="false">D175/H175*I175*1000000</f>
        <v>671448.379536295</v>
      </c>
      <c r="N175" s="32" t="n">
        <f aca="false">E175/H175*I175*1000000</f>
        <v>560476.628551561</v>
      </c>
      <c r="O175" s="32" t="n">
        <f aca="false">F175/H175*I175*1000000</f>
        <v>378492.962312539</v>
      </c>
      <c r="P175" s="32" t="n">
        <f aca="false">G175/H175*I175*1000000</f>
        <v>20165.9578844884</v>
      </c>
    </row>
    <row r="176" customFormat="false" ht="15" hidden="false" customHeight="false" outlineLevel="0" collapsed="false">
      <c r="A176" s="4" t="s">
        <v>147</v>
      </c>
      <c r="B176" s="23" t="n">
        <f aca="true">RAND()*0.1</f>
        <v>0.0258067864744506</v>
      </c>
      <c r="C176" s="23" t="n">
        <f aca="true">RAND()*0.2</f>
        <v>0.130310768638725</v>
      </c>
      <c r="D176" s="23" t="n">
        <f aca="true">RAND()*0.3</f>
        <v>0.0124147656260899</v>
      </c>
      <c r="E176" s="23" t="n">
        <f aca="true">RAND()*0.25</f>
        <v>0.247401283472761</v>
      </c>
      <c r="F176" s="23" t="n">
        <f aca="true">RAND()*0.1</f>
        <v>0.0734367417221456</v>
      </c>
      <c r="G176" s="23" t="n">
        <f aca="true">RAND()*0.05</f>
        <v>0.0465663905317738</v>
      </c>
      <c r="H176" s="23" t="n">
        <f aca="false">SUM(B176:G176)</f>
        <v>0.535936736465946</v>
      </c>
      <c r="I176" s="24" t="n">
        <f aca="true">0.7+RAND()*2</f>
        <v>2.1168202364742</v>
      </c>
      <c r="K176" s="32" t="n">
        <f aca="false">B176/H176*I176*1000000</f>
        <v>101930.552862851</v>
      </c>
      <c r="L176" s="32" t="n">
        <f aca="false">C176/H176*I176*1000000</f>
        <v>514695.958153427</v>
      </c>
      <c r="M176" s="32" t="n">
        <f aca="false">D176/H176*I176*1000000</f>
        <v>49035.3157756734</v>
      </c>
      <c r="N176" s="32" t="n">
        <f aca="false">E176/H176*I176*1000000</f>
        <v>977175.117418189</v>
      </c>
      <c r="O176" s="32" t="n">
        <f aca="false">F176/H176*I176*1000000</f>
        <v>290057.334011558</v>
      </c>
      <c r="P176" s="32" t="n">
        <f aca="false">G176/H176*I176*1000000</f>
        <v>183925.958252505</v>
      </c>
    </row>
    <row r="177" customFormat="false" ht="15" hidden="false" customHeight="false" outlineLevel="0" collapsed="false">
      <c r="A177" s="4" t="s">
        <v>148</v>
      </c>
      <c r="B177" s="23" t="n">
        <f aca="true">RAND()*0.1</f>
        <v>0.0409463353484328</v>
      </c>
      <c r="C177" s="23" t="n">
        <f aca="true">RAND()*0.2</f>
        <v>0.184134542758195</v>
      </c>
      <c r="D177" s="23" t="n">
        <f aca="true">RAND()*0.3</f>
        <v>0.074802131657583</v>
      </c>
      <c r="E177" s="23" t="n">
        <f aca="true">RAND()*0.25</f>
        <v>0.142006429246292</v>
      </c>
      <c r="F177" s="23" t="n">
        <f aca="true">RAND()*0.1</f>
        <v>0.0237272301962533</v>
      </c>
      <c r="G177" s="23" t="n">
        <f aca="true">RAND()*0.05</f>
        <v>0.0463822471388685</v>
      </c>
      <c r="H177" s="23" t="n">
        <f aca="false">SUM(B177:G177)</f>
        <v>0.511998916345625</v>
      </c>
      <c r="I177" s="24" t="n">
        <f aca="true">0.7+RAND()*2</f>
        <v>1.17314453173579</v>
      </c>
      <c r="K177" s="32" t="n">
        <f aca="false">B177/H177*I177*1000000</f>
        <v>93820.4513233912</v>
      </c>
      <c r="L177" s="32" t="n">
        <f aca="false">C177/H177*I177*1000000</f>
        <v>421907.98660719</v>
      </c>
      <c r="M177" s="32" t="n">
        <f aca="false">D177/H177*I177*1000000</f>
        <v>171394.330954083</v>
      </c>
      <c r="N177" s="32" t="n">
        <f aca="false">E177/H177*I177*1000000</f>
        <v>325379.723712449</v>
      </c>
      <c r="O177" s="32" t="n">
        <f aca="false">F177/H177*I177*1000000</f>
        <v>54366.2681097951</v>
      </c>
      <c r="P177" s="32" t="n">
        <f aca="false">G177/H177*I177*1000000</f>
        <v>106275.771028878</v>
      </c>
    </row>
    <row r="178" customFormat="false" ht="15" hidden="false" customHeight="false" outlineLevel="0" collapsed="false">
      <c r="A178" s="4" t="s">
        <v>149</v>
      </c>
      <c r="B178" s="23" t="n">
        <f aca="true">RAND()*0.1</f>
        <v>0.0235673719799588</v>
      </c>
      <c r="C178" s="23" t="n">
        <f aca="true">RAND()*0.2</f>
        <v>0.132244227084434</v>
      </c>
      <c r="D178" s="23" t="n">
        <f aca="true">RAND()*0.3</f>
        <v>0.0251674025981171</v>
      </c>
      <c r="E178" s="23" t="n">
        <f aca="true">RAND()*0.25</f>
        <v>0.0100793836346808</v>
      </c>
      <c r="F178" s="23" t="n">
        <f aca="true">RAND()*0.1</f>
        <v>0.011147277791641</v>
      </c>
      <c r="G178" s="23" t="n">
        <f aca="true">RAND()*0.05</f>
        <v>0.0198519607393412</v>
      </c>
      <c r="H178" s="23" t="n">
        <f aca="false">SUM(B178:G178)</f>
        <v>0.222057623828173</v>
      </c>
      <c r="I178" s="24" t="n">
        <f aca="true">0.7+RAND()*2</f>
        <v>1.80116111910242</v>
      </c>
      <c r="K178" s="32" t="n">
        <f aca="false">B178/H178*I178*1000000</f>
        <v>191160.444563579</v>
      </c>
      <c r="L178" s="32" t="n">
        <f aca="false">C178/H178*I178*1000000</f>
        <v>1072663.73450229</v>
      </c>
      <c r="M178" s="32" t="n">
        <f aca="false">D178/H178*I178*1000000</f>
        <v>204138.665662757</v>
      </c>
      <c r="N178" s="32" t="n">
        <f aca="false">E178/H178*I178*1000000</f>
        <v>81756.2288307301</v>
      </c>
      <c r="O178" s="32" t="n">
        <f aca="false">F178/H178*I178*1000000</f>
        <v>90418.1671225752</v>
      </c>
      <c r="P178" s="32" t="n">
        <f aca="false">G178/H178*I178*1000000</f>
        <v>161023.878420483</v>
      </c>
    </row>
    <row r="179" customFormat="false" ht="15" hidden="false" customHeight="false" outlineLevel="0" collapsed="false">
      <c r="A179" s="4" t="s">
        <v>150</v>
      </c>
      <c r="B179" s="23" t="n">
        <f aca="true">RAND()*0.1</f>
        <v>0.0705487516779893</v>
      </c>
      <c r="C179" s="23" t="n">
        <f aca="true">RAND()*0.2</f>
        <v>0.189546897639918</v>
      </c>
      <c r="D179" s="23" t="n">
        <f aca="true">RAND()*0.3</f>
        <v>0.126901289496079</v>
      </c>
      <c r="E179" s="23" t="n">
        <f aca="true">RAND()*0.25</f>
        <v>0.157175872858376</v>
      </c>
      <c r="F179" s="23" t="n">
        <f aca="true">RAND()*0.1</f>
        <v>0.0448658993476438</v>
      </c>
      <c r="G179" s="23" t="n">
        <f aca="true">RAND()*0.05</f>
        <v>0.000712923987152861</v>
      </c>
      <c r="H179" s="23" t="n">
        <f aca="false">SUM(B179:G179)</f>
        <v>0.589751635007159</v>
      </c>
      <c r="I179" s="24" t="n">
        <f aca="true">0.7+RAND()*2</f>
        <v>2.15860784816034</v>
      </c>
      <c r="K179" s="32" t="n">
        <f aca="false">B179/H179*I179*1000000</f>
        <v>258222.410944523</v>
      </c>
      <c r="L179" s="32" t="n">
        <f aca="false">C179/H179*I179*1000000</f>
        <v>693779.205605772</v>
      </c>
      <c r="M179" s="32" t="n">
        <f aca="false">D179/H179*I179*1000000</f>
        <v>464483.866067753</v>
      </c>
      <c r="N179" s="32" t="n">
        <f aca="false">E179/H179*I179*1000000</f>
        <v>575294.840326173</v>
      </c>
      <c r="O179" s="32" t="n">
        <f aca="false">F179/H179*I179*1000000</f>
        <v>164218.082151515</v>
      </c>
      <c r="P179" s="32" t="n">
        <f aca="false">G179/H179*I179*1000000</f>
        <v>2609.44306460676</v>
      </c>
    </row>
    <row r="180" customFormat="false" ht="15" hidden="false" customHeight="false" outlineLevel="0" collapsed="false">
      <c r="A180" s="45" t="s">
        <v>151</v>
      </c>
      <c r="K180" s="45" t="s">
        <v>152</v>
      </c>
      <c r="L180" s="45" t="s">
        <v>153</v>
      </c>
      <c r="M180" s="45" t="s">
        <v>154</v>
      </c>
      <c r="N180" s="45" t="s">
        <v>155</v>
      </c>
      <c r="O180" s="45" t="s">
        <v>156</v>
      </c>
      <c r="P180" s="45" t="s">
        <v>157</v>
      </c>
      <c r="Q180" s="45" t="s">
        <v>158</v>
      </c>
    </row>
    <row r="181" customFormat="false" ht="15" hidden="false" customHeight="false" outlineLevel="0" collapsed="false">
      <c r="A181" s="4" t="s">
        <v>109</v>
      </c>
      <c r="K181" s="32" t="n">
        <f aca="false">ABS(K165-1*180000)</f>
        <v>155938.07890327</v>
      </c>
      <c r="L181" s="32" t="n">
        <f aca="false">ABS(L165-1*360000)</f>
        <v>57351.6230129544</v>
      </c>
      <c r="M181" s="32" t="n">
        <f aca="false">ABS(M165-1*540000)</f>
        <v>294043.045551257</v>
      </c>
      <c r="N181" s="32" t="n">
        <f aca="false">ABS(N165-1*450000)</f>
        <v>322919.180364659</v>
      </c>
      <c r="O181" s="32" t="n">
        <f aca="false">ABS(O165-1*180000)</f>
        <v>30637.2523261493</v>
      </c>
      <c r="P181" s="32" t="n">
        <f aca="false">ABS(P165-1*90000)</f>
        <v>86757.2338634258</v>
      </c>
      <c r="Q181" s="17" t="n">
        <f aca="false">SUM(K181:P181)/(6*1*1000000)</f>
        <v>0.157941069003619</v>
      </c>
    </row>
    <row r="182" customFormat="false" ht="15" hidden="false" customHeight="false" outlineLevel="0" collapsed="false">
      <c r="A182" s="4" t="s">
        <v>110</v>
      </c>
      <c r="K182" s="32" t="n">
        <f aca="false">ABS(SUM(K165:K167)-3*180000)</f>
        <v>42121.8532374245</v>
      </c>
      <c r="L182" s="32" t="n">
        <f aca="false">ABS(SUM(L165:L167)-3*360000)</f>
        <v>350830.396299721</v>
      </c>
      <c r="M182" s="32" t="n">
        <f aca="false">ABS(SUM(M165:M167)-3*540000)</f>
        <v>167911.618402615</v>
      </c>
      <c r="N182" s="32" t="n">
        <f aca="false">ABS(SUM(N165:N167)-3*450000)</f>
        <v>485745.757437247</v>
      </c>
      <c r="O182" s="32" t="n">
        <f aca="false">ABS(SUM(O165:O167)-3*180000)</f>
        <v>5089.30905464711</v>
      </c>
      <c r="P182" s="32" t="n">
        <f aca="false">ABS(SUM(P165:P167)-3*90000)</f>
        <v>13541.1761873623</v>
      </c>
      <c r="Q182" s="17" t="n">
        <f aca="false">SUM(K182:P182)/(6*3*1000000)</f>
        <v>0.0591800061455009</v>
      </c>
    </row>
    <row r="183" customFormat="false" ht="15" hidden="false" customHeight="false" outlineLevel="0" collapsed="false">
      <c r="A183" s="4" t="s">
        <v>111</v>
      </c>
      <c r="K183" s="32" t="n">
        <f aca="false">ABS(SUM(K165:K169)-5*180000)</f>
        <v>92318.0516632504</v>
      </c>
      <c r="L183" s="32" t="n">
        <f aca="false">ABS(SUM(L165:L169)-5*360000)</f>
        <v>191317.667900817</v>
      </c>
      <c r="M183" s="32" t="n">
        <f aca="false">ABS(SUM(M165:M169)-5*540000)</f>
        <v>41809.1460360922</v>
      </c>
      <c r="N183" s="32" t="n">
        <f aca="false">ABS(SUM(N165:N169)-5*450000)</f>
        <v>1195714.37648018</v>
      </c>
      <c r="O183" s="32" t="n">
        <f aca="false">ABS(SUM(O165:O169)-5*180000)</f>
        <v>90358.8275016135</v>
      </c>
      <c r="P183" s="32" t="n">
        <f aca="false">ABS(SUM(P165:P169)-5*90000)</f>
        <v>2396.56240529194</v>
      </c>
      <c r="Q183" s="17" t="n">
        <f aca="false">SUM(K183:P183)/(6*5*1000000)</f>
        <v>0.0537971543995747</v>
      </c>
    </row>
    <row r="184" customFormat="false" ht="15" hidden="false" customHeight="false" outlineLevel="0" collapsed="false">
      <c r="A184" s="4" t="s">
        <v>112</v>
      </c>
      <c r="K184" s="32" t="n">
        <f aca="false">ABS(SUM(K165:K174)-10*180000)</f>
        <v>340153.671874846</v>
      </c>
      <c r="L184" s="32" t="n">
        <f aca="false">ABS(SUM(L165:L174)-10*360000)</f>
        <v>531419.015132742</v>
      </c>
      <c r="M184" s="32" t="n">
        <f aca="false">ABS(SUM(M165:M174)-10*540000)</f>
        <v>965386.32552148</v>
      </c>
      <c r="N184" s="32" t="n">
        <f aca="false">ABS(SUM(N165:N174)-10*450000)</f>
        <v>497707.613317429</v>
      </c>
      <c r="O184" s="32" t="n">
        <f aca="false">ABS(SUM(O165:O174)-10*180000)</f>
        <v>596975.457254968</v>
      </c>
      <c r="P184" s="32" t="n">
        <f aca="false">ABS(SUM(P165:P174)-10*90000)</f>
        <v>3650.06604717218</v>
      </c>
      <c r="Q184" s="17" t="n">
        <f aca="false">SUM(K184:P184)/(6*10*1000000)</f>
        <v>0.0489215358191439</v>
      </c>
    </row>
    <row r="185" customFormat="false" ht="15" hidden="false" customHeight="false" outlineLevel="0" collapsed="false">
      <c r="A185" s="4" t="s">
        <v>113</v>
      </c>
      <c r="K185" s="32" t="n">
        <f aca="false">ABS(SUM(K165:K179)-15*180000)</f>
        <v>421835.907390832</v>
      </c>
      <c r="L185" s="32" t="n">
        <f aca="false">ABS(SUM(L165:L179)-15*360000)</f>
        <v>821050.293070335</v>
      </c>
      <c r="M185" s="32" t="n">
        <f aca="false">ABS(SUM(M165:M179)-15*540000)</f>
        <v>2104885.76752492</v>
      </c>
      <c r="N185" s="32" t="n">
        <f aca="false">ABS(SUM(N165:N179)-15*450000)</f>
        <v>227625.074478326</v>
      </c>
      <c r="O185" s="32" t="n">
        <f aca="false">ABS(SUM(O165:O179)-15*180000)</f>
        <v>519422.643546986</v>
      </c>
      <c r="P185" s="32" t="n">
        <f aca="false">ABS(SUM(P165:P179)-15*90000)</f>
        <v>20350.94260379</v>
      </c>
      <c r="Q185" s="17" t="n">
        <f aca="false">SUM(K185:P185)/(6*15*1000000)</f>
        <v>0.0457241180957243</v>
      </c>
    </row>
    <row r="186" customFormat="false" ht="15" hidden="false" customHeight="false" outlineLevel="0" collapsed="false">
      <c r="A186" s="45" t="s">
        <v>121</v>
      </c>
      <c r="B186" s="45" t="s">
        <v>122</v>
      </c>
      <c r="C186" s="45" t="s">
        <v>123</v>
      </c>
      <c r="D186" s="45" t="s">
        <v>124</v>
      </c>
      <c r="E186" s="45" t="s">
        <v>125</v>
      </c>
      <c r="F186" s="45" t="s">
        <v>126</v>
      </c>
      <c r="G186" s="45" t="s">
        <v>127</v>
      </c>
      <c r="H186" s="45" t="s">
        <v>128</v>
      </c>
      <c r="I186" s="45" t="s">
        <v>129</v>
      </c>
      <c r="J186" s="45"/>
      <c r="K186" s="45" t="s">
        <v>130</v>
      </c>
      <c r="L186" s="45" t="s">
        <v>131</v>
      </c>
      <c r="M186" s="45" t="s">
        <v>132</v>
      </c>
      <c r="N186" s="45" t="s">
        <v>133</v>
      </c>
      <c r="O186" s="45" t="s">
        <v>134</v>
      </c>
      <c r="P186" s="45" t="s">
        <v>135</v>
      </c>
    </row>
    <row r="187" customFormat="false" ht="15" hidden="false" customHeight="false" outlineLevel="0" collapsed="false">
      <c r="A187" s="4" t="s">
        <v>136</v>
      </c>
      <c r="B187" s="23" t="n">
        <f aca="true">RAND()*0.1</f>
        <v>0.0876599454733268</v>
      </c>
      <c r="C187" s="23" t="n">
        <f aca="true">RAND()*0.2</f>
        <v>0.192586054461731</v>
      </c>
      <c r="D187" s="23" t="n">
        <f aca="true">RAND()*0.3</f>
        <v>0.237958003869374</v>
      </c>
      <c r="E187" s="23" t="n">
        <f aca="true">RAND()*0.25</f>
        <v>0.0905898901612713</v>
      </c>
      <c r="F187" s="23" t="n">
        <f aca="true">RAND()*0.1</f>
        <v>0.0307313781268777</v>
      </c>
      <c r="G187" s="23" t="n">
        <f aca="true">RAND()*0.05</f>
        <v>0.000739708880855213</v>
      </c>
      <c r="H187" s="23" t="n">
        <f aca="false">SUM(B187:G187)</f>
        <v>0.640264980973437</v>
      </c>
      <c r="I187" s="24" t="n">
        <f aca="true">0.7+RAND()*2</f>
        <v>1.40816288400859</v>
      </c>
      <c r="K187" s="32" t="n">
        <f aca="false">B187/H187*I187*1000000</f>
        <v>192794.366860549</v>
      </c>
      <c r="L187" s="32" t="n">
        <f aca="false">C187/H187*I187*1000000</f>
        <v>423562.965224733</v>
      </c>
      <c r="M187" s="32" t="n">
        <f aca="false">D187/H187*I187*1000000</f>
        <v>523351.485649231</v>
      </c>
      <c r="N187" s="32" t="n">
        <f aca="false">E187/H187*I187*1000000</f>
        <v>199238.322854345</v>
      </c>
      <c r="O187" s="32" t="n">
        <f aca="false">F187/H187*I187*1000000</f>
        <v>67588.8692005442</v>
      </c>
      <c r="P187" s="32" t="n">
        <f aca="false">G187/H187*I187*1000000</f>
        <v>1626.87421918372</v>
      </c>
    </row>
    <row r="188" customFormat="false" ht="15" hidden="false" customHeight="false" outlineLevel="0" collapsed="false">
      <c r="A188" s="4" t="s">
        <v>137</v>
      </c>
      <c r="B188" s="23" t="n">
        <f aca="true">RAND()*0.1</f>
        <v>0.0561374773852706</v>
      </c>
      <c r="C188" s="23" t="n">
        <f aca="true">RAND()*0.2</f>
        <v>0.075949719749619</v>
      </c>
      <c r="D188" s="23" t="n">
        <f aca="true">RAND()*0.3</f>
        <v>0.196260722983009</v>
      </c>
      <c r="E188" s="23" t="n">
        <f aca="true">RAND()*0.25</f>
        <v>0.00838438279527322</v>
      </c>
      <c r="F188" s="23" t="n">
        <f aca="true">RAND()*0.1</f>
        <v>0.0977960700274348</v>
      </c>
      <c r="G188" s="23" t="n">
        <f aca="true">RAND()*0.05</f>
        <v>0.0254412116074561</v>
      </c>
      <c r="H188" s="23" t="n">
        <f aca="false">SUM(B188:G188)</f>
        <v>0.459969584548063</v>
      </c>
      <c r="I188" s="24" t="n">
        <f aca="true">0.7+RAND()*2</f>
        <v>2.2371640174606</v>
      </c>
      <c r="K188" s="32" t="n">
        <f aca="false">B188/H188*I188*1000000</f>
        <v>273037.063006528</v>
      </c>
      <c r="L188" s="32" t="n">
        <f aca="false">C188/H188*I188*1000000</f>
        <v>369398.294730747</v>
      </c>
      <c r="M188" s="32" t="n">
        <f aca="false">D188/H188*I188*1000000</f>
        <v>954557.52347145</v>
      </c>
      <c r="N188" s="32" t="n">
        <f aca="false">E188/H188*I188*1000000</f>
        <v>40779.3039546967</v>
      </c>
      <c r="O188" s="32" t="n">
        <f aca="false">F188/H188*I188*1000000</f>
        <v>475652.86111124</v>
      </c>
      <c r="P188" s="32" t="n">
        <f aca="false">G188/H188*I188*1000000</f>
        <v>123738.97118594</v>
      </c>
    </row>
    <row r="189" customFormat="false" ht="15" hidden="false" customHeight="false" outlineLevel="0" collapsed="false">
      <c r="A189" s="4" t="s">
        <v>138</v>
      </c>
      <c r="B189" s="23" t="n">
        <f aca="true">RAND()*0.1</f>
        <v>0.0725712123199406</v>
      </c>
      <c r="C189" s="23" t="n">
        <f aca="true">RAND()*0.2</f>
        <v>0.020093264432824</v>
      </c>
      <c r="D189" s="23" t="n">
        <f aca="true">RAND()*0.3</f>
        <v>0.0802723417774845</v>
      </c>
      <c r="E189" s="23" t="n">
        <f aca="true">RAND()*0.25</f>
        <v>0.097910744548542</v>
      </c>
      <c r="F189" s="23" t="n">
        <f aca="true">RAND()*0.1</f>
        <v>0.0356463374041107</v>
      </c>
      <c r="G189" s="23" t="n">
        <f aca="true">RAND()*0.05</f>
        <v>0.00748866178061441</v>
      </c>
      <c r="H189" s="23" t="n">
        <f aca="false">SUM(B189:G189)</f>
        <v>0.313982562263516</v>
      </c>
      <c r="I189" s="24" t="n">
        <f aca="true">0.7+RAND()*2</f>
        <v>0.895324103581427</v>
      </c>
      <c r="K189" s="32" t="n">
        <f aca="false">B189/H189*I189*1000000</f>
        <v>206937.465404964</v>
      </c>
      <c r="L189" s="32" t="n">
        <f aca="false">C189/H189*I189*1000000</f>
        <v>57296.124461983</v>
      </c>
      <c r="M189" s="32" t="n">
        <f aca="false">D189/H189*I189*1000000</f>
        <v>228897.305398731</v>
      </c>
      <c r="N189" s="32" t="n">
        <f aca="false">E189/H189*I189*1000000</f>
        <v>279193.369727143</v>
      </c>
      <c r="O189" s="32" t="n">
        <f aca="false">F189/H189*I189*1000000</f>
        <v>101645.852088789</v>
      </c>
      <c r="P189" s="32" t="n">
        <f aca="false">G189/H189*I189*1000000</f>
        <v>21353.986499817</v>
      </c>
    </row>
    <row r="190" customFormat="false" ht="15" hidden="false" customHeight="false" outlineLevel="0" collapsed="false">
      <c r="A190" s="4" t="s">
        <v>139</v>
      </c>
      <c r="B190" s="23" t="n">
        <f aca="true">RAND()*0.1</f>
        <v>0.000627864879639268</v>
      </c>
      <c r="C190" s="23" t="n">
        <f aca="true">RAND()*0.2</f>
        <v>0.0721507214479926</v>
      </c>
      <c r="D190" s="23" t="n">
        <f aca="true">RAND()*0.3</f>
        <v>0.261892931771262</v>
      </c>
      <c r="E190" s="23" t="n">
        <f aca="true">RAND()*0.25</f>
        <v>0.00949043266795772</v>
      </c>
      <c r="F190" s="23" t="n">
        <f aca="true">RAND()*0.1</f>
        <v>0.0982972904355063</v>
      </c>
      <c r="G190" s="23" t="n">
        <f aca="true">RAND()*0.05</f>
        <v>0.00049051155673748</v>
      </c>
      <c r="H190" s="23" t="n">
        <f aca="false">SUM(B190:G190)</f>
        <v>0.442949752759095</v>
      </c>
      <c r="I190" s="24" t="n">
        <f aca="true">0.7+RAND()*2</f>
        <v>2.07277019779059</v>
      </c>
      <c r="K190" s="32" t="n">
        <f aca="false">B190/H190*I190*1000000</f>
        <v>2938.07503593629</v>
      </c>
      <c r="L190" s="32" t="n">
        <f aca="false">C190/H190*I190*1000000</f>
        <v>337627.155755125</v>
      </c>
      <c r="M190" s="32" t="n">
        <f aca="false">D190/H190*I190*1000000</f>
        <v>1225520.1873489</v>
      </c>
      <c r="N190" s="32" t="n">
        <f aca="false">E190/H190*I190*1000000</f>
        <v>44410.1974902323</v>
      </c>
      <c r="O190" s="32" t="n">
        <f aca="false">F190/H190*I190*1000000</f>
        <v>459979.247915044</v>
      </c>
      <c r="P190" s="32" t="n">
        <f aca="false">G190/H190*I190*1000000</f>
        <v>2295.33424535011</v>
      </c>
    </row>
    <row r="191" customFormat="false" ht="15" hidden="false" customHeight="false" outlineLevel="0" collapsed="false">
      <c r="A191" s="4" t="s">
        <v>140</v>
      </c>
      <c r="B191" s="23" t="n">
        <f aca="true">RAND()*0.1</f>
        <v>0.093443316554516</v>
      </c>
      <c r="C191" s="23" t="n">
        <f aca="true">RAND()*0.2</f>
        <v>0.143057743070865</v>
      </c>
      <c r="D191" s="23" t="n">
        <f aca="true">RAND()*0.3</f>
        <v>0.163251717324035</v>
      </c>
      <c r="E191" s="23" t="n">
        <f aca="true">RAND()*0.25</f>
        <v>0.0800472084783011</v>
      </c>
      <c r="F191" s="23" t="n">
        <f aca="true">RAND()*0.1</f>
        <v>0.0621416536994133</v>
      </c>
      <c r="G191" s="23" t="n">
        <f aca="true">RAND()*0.05</f>
        <v>0.0218583804673247</v>
      </c>
      <c r="H191" s="23" t="n">
        <f aca="false">SUM(B191:G191)</f>
        <v>0.563800019594456</v>
      </c>
      <c r="I191" s="24" t="n">
        <f aca="true">0.7+RAND()*2</f>
        <v>1.82326630565802</v>
      </c>
      <c r="K191" s="32" t="n">
        <f aca="false">B191/H191*I191*1000000</f>
        <v>302185.251226728</v>
      </c>
      <c r="L191" s="32" t="n">
        <f aca="false">C191/H191*I191*1000000</f>
        <v>462632.766299314</v>
      </c>
      <c r="M191" s="32" t="n">
        <f aca="false">D191/H191*I191*1000000</f>
        <v>527937.824038782</v>
      </c>
      <c r="N191" s="32" t="n">
        <f aca="false">E191/H191*I191*1000000</f>
        <v>258863.733607973</v>
      </c>
      <c r="O191" s="32" t="n">
        <f aca="false">F191/H191*I191*1000000</f>
        <v>200959.168907988</v>
      </c>
      <c r="P191" s="32" t="n">
        <f aca="false">G191/H191*I191*1000000</f>
        <v>70687.5615772298</v>
      </c>
    </row>
    <row r="192" customFormat="false" ht="15" hidden="false" customHeight="false" outlineLevel="0" collapsed="false">
      <c r="A192" s="4" t="s">
        <v>141</v>
      </c>
      <c r="B192" s="23" t="n">
        <f aca="true">RAND()*0.1</f>
        <v>0.060297720472068</v>
      </c>
      <c r="C192" s="23" t="n">
        <f aca="true">RAND()*0.2</f>
        <v>0.00983045256787759</v>
      </c>
      <c r="D192" s="23" t="n">
        <f aca="true">RAND()*0.3</f>
        <v>0.21016351577579</v>
      </c>
      <c r="E192" s="23" t="n">
        <f aca="true">RAND()*0.25</f>
        <v>0.157901480236358</v>
      </c>
      <c r="F192" s="23" t="n">
        <f aca="true">RAND()*0.1</f>
        <v>0.0462255960732082</v>
      </c>
      <c r="G192" s="23" t="n">
        <f aca="true">RAND()*0.05</f>
        <v>0.0413335327469655</v>
      </c>
      <c r="H192" s="23" t="n">
        <f aca="false">SUM(B192:G192)</f>
        <v>0.525752297872267</v>
      </c>
      <c r="I192" s="24" t="n">
        <f aca="true">0.7+RAND()*2</f>
        <v>1.92078557569654</v>
      </c>
      <c r="K192" s="32" t="n">
        <f aca="false">B192/H192*I192*1000000</f>
        <v>220291.936333616</v>
      </c>
      <c r="L192" s="32" t="n">
        <f aca="false">C192/H192*I192*1000000</f>
        <v>35914.6152501187</v>
      </c>
      <c r="M192" s="32" t="n">
        <f aca="false">D192/H192*I192*1000000</f>
        <v>767812.240238433</v>
      </c>
      <c r="N192" s="32" t="n">
        <f aca="false">E192/H192*I192*1000000</f>
        <v>576877.907802914</v>
      </c>
      <c r="O192" s="32" t="n">
        <f aca="false">F192/H192*I192*1000000</f>
        <v>168880.780026499</v>
      </c>
      <c r="P192" s="32" t="n">
        <f aca="false">G192/H192*I192*1000000</f>
        <v>151008.096044956</v>
      </c>
    </row>
    <row r="193" customFormat="false" ht="15" hidden="false" customHeight="false" outlineLevel="0" collapsed="false">
      <c r="A193" s="4" t="s">
        <v>142</v>
      </c>
      <c r="B193" s="23" t="n">
        <f aca="true">RAND()*0.1</f>
        <v>0.0665813371647072</v>
      </c>
      <c r="C193" s="23" t="n">
        <f aca="true">RAND()*0.2</f>
        <v>0.130202921989563</v>
      </c>
      <c r="D193" s="23" t="n">
        <f aca="true">RAND()*0.3</f>
        <v>0.0957888236351466</v>
      </c>
      <c r="E193" s="23" t="n">
        <f aca="true">RAND()*0.25</f>
        <v>0.0375876910851566</v>
      </c>
      <c r="F193" s="23" t="n">
        <f aca="true">RAND()*0.1</f>
        <v>0.0422829038588062</v>
      </c>
      <c r="G193" s="23" t="n">
        <f aca="true">RAND()*0.05</f>
        <v>0.0377899201401637</v>
      </c>
      <c r="H193" s="23" t="n">
        <f aca="false">SUM(B193:G193)</f>
        <v>0.410233597873543</v>
      </c>
      <c r="I193" s="24" t="n">
        <f aca="true">0.7+RAND()*2</f>
        <v>1.11630371281596</v>
      </c>
      <c r="K193" s="32" t="n">
        <f aca="false">B193/H193*I193*1000000</f>
        <v>181177.246979476</v>
      </c>
      <c r="L193" s="32" t="n">
        <f aca="false">C193/H193*I193*1000000</f>
        <v>354300.58871297</v>
      </c>
      <c r="M193" s="32" t="n">
        <f aca="false">D193/H193*I193*1000000</f>
        <v>260654.953725046</v>
      </c>
      <c r="N193" s="32" t="n">
        <f aca="false">E193/H193*I193*1000000</f>
        <v>102281.43021936</v>
      </c>
      <c r="O193" s="32" t="n">
        <f aca="false">F193/H193*I193*1000000</f>
        <v>115057.769063507</v>
      </c>
      <c r="P193" s="32" t="n">
        <f aca="false">G193/H193*I193*1000000</f>
        <v>102831.724115603</v>
      </c>
    </row>
    <row r="194" customFormat="false" ht="15" hidden="false" customHeight="false" outlineLevel="0" collapsed="false">
      <c r="A194" s="4" t="s">
        <v>143</v>
      </c>
      <c r="B194" s="23" t="n">
        <f aca="true">RAND()*0.1</f>
        <v>0.0239421563333633</v>
      </c>
      <c r="C194" s="23" t="n">
        <f aca="true">RAND()*0.2</f>
        <v>0.17139861891243</v>
      </c>
      <c r="D194" s="23" t="n">
        <f aca="true">RAND()*0.3</f>
        <v>0.188274725981334</v>
      </c>
      <c r="E194" s="23" t="n">
        <f aca="true">RAND()*0.25</f>
        <v>0.215782809796976</v>
      </c>
      <c r="F194" s="23" t="n">
        <f aca="true">RAND()*0.1</f>
        <v>0.0753730840131279</v>
      </c>
      <c r="G194" s="23" t="n">
        <f aca="true">RAND()*0.05</f>
        <v>0.0442020067706243</v>
      </c>
      <c r="H194" s="23" t="n">
        <f aca="false">SUM(B194:G194)</f>
        <v>0.718973401807855</v>
      </c>
      <c r="I194" s="24" t="n">
        <f aca="true">0.7+RAND()*2</f>
        <v>1.8328579850388</v>
      </c>
      <c r="K194" s="32" t="n">
        <f aca="false">B194/H194*I194*1000000</f>
        <v>61035.04288797</v>
      </c>
      <c r="L194" s="32" t="n">
        <f aca="false">C194/H194*I194*1000000</f>
        <v>436941.514815906</v>
      </c>
      <c r="M194" s="32" t="n">
        <f aca="false">D194/H194*I194*1000000</f>
        <v>479963.283799061</v>
      </c>
      <c r="N194" s="32" t="n">
        <f aca="false">E194/H194*I194*1000000</f>
        <v>550088.841918234</v>
      </c>
      <c r="O194" s="32" t="n">
        <f aca="false">F194/H194*I194*1000000</f>
        <v>192146.411178896</v>
      </c>
      <c r="P194" s="32" t="n">
        <f aca="false">G194/H194*I194*1000000</f>
        <v>112682.890438733</v>
      </c>
    </row>
    <row r="195" customFormat="false" ht="15" hidden="false" customHeight="false" outlineLevel="0" collapsed="false">
      <c r="A195" s="4" t="s">
        <v>144</v>
      </c>
      <c r="B195" s="23" t="n">
        <f aca="true">RAND()*0.1</f>
        <v>0.0926151071347878</v>
      </c>
      <c r="C195" s="23" t="n">
        <f aca="true">RAND()*0.2</f>
        <v>0.0235546894175839</v>
      </c>
      <c r="D195" s="23" t="n">
        <f aca="true">RAND()*0.3</f>
        <v>0.246218165633734</v>
      </c>
      <c r="E195" s="23" t="n">
        <f aca="true">RAND()*0.25</f>
        <v>0.144845521052818</v>
      </c>
      <c r="F195" s="23" t="n">
        <f aca="true">RAND()*0.1</f>
        <v>0.0552495838464226</v>
      </c>
      <c r="G195" s="23" t="n">
        <f aca="true">RAND()*0.05</f>
        <v>0.0110786844643106</v>
      </c>
      <c r="H195" s="23" t="n">
        <f aca="false">SUM(B195:G195)</f>
        <v>0.573561751549657</v>
      </c>
      <c r="I195" s="24" t="n">
        <f aca="true">0.7+RAND()*2</f>
        <v>2.22280144815845</v>
      </c>
      <c r="K195" s="32" t="n">
        <f aca="false">B195/H195*I195*1000000</f>
        <v>358923.853803618</v>
      </c>
      <c r="L195" s="32" t="n">
        <f aca="false">C195/H195*I195*1000000</f>
        <v>91284.674417128</v>
      </c>
      <c r="M195" s="32" t="n">
        <f aca="false">D195/H195*I195*1000000</f>
        <v>954202.566079232</v>
      </c>
      <c r="N195" s="32" t="n">
        <f aca="false">E195/H195*I195*1000000</f>
        <v>561339.442676548</v>
      </c>
      <c r="O195" s="32" t="n">
        <f aca="false">F195/H195*I195*1000000</f>
        <v>214116.186534708</v>
      </c>
      <c r="P195" s="32" t="n">
        <f aca="false">G195/H195*I195*1000000</f>
        <v>42934.7246472173</v>
      </c>
    </row>
    <row r="196" customFormat="false" ht="15" hidden="false" customHeight="false" outlineLevel="0" collapsed="false">
      <c r="A196" s="4" t="s">
        <v>145</v>
      </c>
      <c r="B196" s="23" t="n">
        <f aca="true">RAND()*0.1</f>
        <v>0.0558597233050424</v>
      </c>
      <c r="C196" s="23" t="n">
        <f aca="true">RAND()*0.2</f>
        <v>0.123440177664683</v>
      </c>
      <c r="D196" s="23" t="n">
        <f aca="true">RAND()*0.3</f>
        <v>0.0630660189415001</v>
      </c>
      <c r="E196" s="23" t="n">
        <f aca="true">RAND()*0.25</f>
        <v>0.0314269414359264</v>
      </c>
      <c r="F196" s="23" t="n">
        <f aca="true">RAND()*0.1</f>
        <v>0.0969534675012981</v>
      </c>
      <c r="G196" s="23" t="n">
        <f aca="true">RAND()*0.05</f>
        <v>0.022085733145192</v>
      </c>
      <c r="H196" s="23" t="n">
        <f aca="false">SUM(B196:G196)</f>
        <v>0.392832061993642</v>
      </c>
      <c r="I196" s="24" t="n">
        <f aca="true">0.7+RAND()*2</f>
        <v>1.45412912585204</v>
      </c>
      <c r="K196" s="32" t="n">
        <f aca="false">B196/H196*I196*1000000</f>
        <v>206773.475178339</v>
      </c>
      <c r="L196" s="32" t="n">
        <f aca="false">C196/H196*I196*1000000</f>
        <v>456933.063792208</v>
      </c>
      <c r="M196" s="32" t="n">
        <f aca="false">D196/H196*I196*1000000</f>
        <v>233448.702045751</v>
      </c>
      <c r="N196" s="32" t="n">
        <f aca="false">E196/H196*I196*1000000</f>
        <v>116331.723654386</v>
      </c>
      <c r="O196" s="32" t="n">
        <f aca="false">F196/H196*I196*1000000</f>
        <v>358888.376448938</v>
      </c>
      <c r="P196" s="32" t="n">
        <f aca="false">G196/H196*I196*1000000</f>
        <v>81753.7847324163</v>
      </c>
    </row>
    <row r="197" customFormat="false" ht="15" hidden="false" customHeight="false" outlineLevel="0" collapsed="false">
      <c r="A197" s="4" t="s">
        <v>146</v>
      </c>
      <c r="B197" s="23" t="n">
        <f aca="true">RAND()*0.1</f>
        <v>0.0172558477437906</v>
      </c>
      <c r="C197" s="23" t="n">
        <f aca="true">RAND()*0.2</f>
        <v>0.0566980499418416</v>
      </c>
      <c r="D197" s="23" t="n">
        <f aca="true">RAND()*0.3</f>
        <v>0.229474280327256</v>
      </c>
      <c r="E197" s="23" t="n">
        <f aca="true">RAND()*0.25</f>
        <v>0.200833693169025</v>
      </c>
      <c r="F197" s="23" t="n">
        <f aca="true">RAND()*0.1</f>
        <v>0.0544152278675038</v>
      </c>
      <c r="G197" s="23" t="n">
        <f aca="true">RAND()*0.05</f>
        <v>0.0307096747804032</v>
      </c>
      <c r="H197" s="23" t="n">
        <f aca="false">SUM(B197:G197)</f>
        <v>0.589386773829821</v>
      </c>
      <c r="I197" s="24" t="n">
        <f aca="true">0.7+RAND()*2</f>
        <v>1.92075840678694</v>
      </c>
      <c r="K197" s="32" t="n">
        <f aca="false">B197/H197*I197*1000000</f>
        <v>56235.2534732844</v>
      </c>
      <c r="L197" s="32" t="n">
        <f aca="false">C197/H197*I197*1000000</f>
        <v>184773.837672956</v>
      </c>
      <c r="M197" s="32" t="n">
        <f aca="false">D197/H197*I197*1000000</f>
        <v>747836.009647593</v>
      </c>
      <c r="N197" s="32" t="n">
        <f aca="false">E197/H197*I197*1000000</f>
        <v>654498.915905189</v>
      </c>
      <c r="O197" s="32" t="n">
        <f aca="false">F197/H197*I197*1000000</f>
        <v>177334.326158316</v>
      </c>
      <c r="P197" s="32" t="n">
        <f aca="false">G197/H197*I197*1000000</f>
        <v>100080.063929606</v>
      </c>
    </row>
    <row r="198" customFormat="false" ht="15" hidden="false" customHeight="false" outlineLevel="0" collapsed="false">
      <c r="A198" s="4" t="s">
        <v>147</v>
      </c>
      <c r="B198" s="23" t="n">
        <f aca="true">RAND()*0.1</f>
        <v>0.058125447576751</v>
      </c>
      <c r="C198" s="23" t="n">
        <f aca="true">RAND()*0.2</f>
        <v>0.185792016987242</v>
      </c>
      <c r="D198" s="23" t="n">
        <f aca="true">RAND()*0.3</f>
        <v>0.0493194986862699</v>
      </c>
      <c r="E198" s="23" t="n">
        <f aca="true">RAND()*0.25</f>
        <v>0.0453743348415442</v>
      </c>
      <c r="F198" s="23" t="n">
        <f aca="true">RAND()*0.1</f>
        <v>0.00994495574128684</v>
      </c>
      <c r="G198" s="23" t="n">
        <f aca="true">RAND()*0.05</f>
        <v>0.00522975533288903</v>
      </c>
      <c r="H198" s="23" t="n">
        <f aca="false">SUM(B198:G198)</f>
        <v>0.353786009165983</v>
      </c>
      <c r="I198" s="24" t="n">
        <f aca="true">0.7+RAND()*2</f>
        <v>1.51169430147346</v>
      </c>
      <c r="K198" s="32" t="n">
        <f aca="false">B198/H198*I198*1000000</f>
        <v>248364.563877211</v>
      </c>
      <c r="L198" s="32" t="n">
        <f aca="false">C198/H198*I198*1000000</f>
        <v>793871.792728537</v>
      </c>
      <c r="M198" s="32" t="n">
        <f aca="false">D198/H198*I198*1000000</f>
        <v>210737.573516037</v>
      </c>
      <c r="N198" s="32" t="n">
        <f aca="false">E198/H198*I198*1000000</f>
        <v>193880.25991986</v>
      </c>
      <c r="O198" s="32" t="n">
        <f aca="false">F198/H198*I198*1000000</f>
        <v>42493.8593754728</v>
      </c>
      <c r="P198" s="32" t="n">
        <f aca="false">G198/H198*I198*1000000</f>
        <v>22346.2520563374</v>
      </c>
    </row>
    <row r="199" customFormat="false" ht="15" hidden="false" customHeight="false" outlineLevel="0" collapsed="false">
      <c r="A199" s="4" t="s">
        <v>148</v>
      </c>
      <c r="B199" s="23" t="n">
        <f aca="true">RAND()*0.1</f>
        <v>0.0949774250568299</v>
      </c>
      <c r="C199" s="23" t="n">
        <f aca="true">RAND()*0.2</f>
        <v>0.0383055656451733</v>
      </c>
      <c r="D199" s="23" t="n">
        <f aca="true">RAND()*0.3</f>
        <v>0.0958809888523732</v>
      </c>
      <c r="E199" s="23" t="n">
        <f aca="true">RAND()*0.25</f>
        <v>0.232299570586756</v>
      </c>
      <c r="F199" s="23" t="n">
        <f aca="true">RAND()*0.1</f>
        <v>0.0194120193831883</v>
      </c>
      <c r="G199" s="23" t="n">
        <f aca="true">RAND()*0.05</f>
        <v>0.0454452079491906</v>
      </c>
      <c r="H199" s="23" t="n">
        <f aca="false">SUM(B199:G199)</f>
        <v>0.526320777473511</v>
      </c>
      <c r="I199" s="24" t="n">
        <f aca="true">0.7+RAND()*2</f>
        <v>2.65930170067619</v>
      </c>
      <c r="K199" s="32" t="n">
        <f aca="false">B199/H199*I199*1000000</f>
        <v>479885.345191763</v>
      </c>
      <c r="L199" s="32" t="n">
        <f aca="false">C199/H199*I199*1000000</f>
        <v>193543.671892565</v>
      </c>
      <c r="M199" s="32" t="n">
        <f aca="false">D199/H199*I199*1000000</f>
        <v>484450.714527346</v>
      </c>
      <c r="N199" s="32" t="n">
        <f aca="false">E199/H199*I199*1000000</f>
        <v>1173722.69833827</v>
      </c>
      <c r="O199" s="32" t="n">
        <f aca="false">F199/H199*I199*1000000</f>
        <v>98081.6611631295</v>
      </c>
      <c r="P199" s="32" t="n">
        <f aca="false">G199/H199*I199*1000000</f>
        <v>229617.609563111</v>
      </c>
    </row>
    <row r="200" customFormat="false" ht="15" hidden="false" customHeight="false" outlineLevel="0" collapsed="false">
      <c r="A200" s="4" t="s">
        <v>149</v>
      </c>
      <c r="B200" s="23" t="n">
        <f aca="true">RAND()*0.1</f>
        <v>0.0100219322128291</v>
      </c>
      <c r="C200" s="23" t="n">
        <f aca="true">RAND()*0.2</f>
        <v>0.116530467857793</v>
      </c>
      <c r="D200" s="23" t="n">
        <f aca="true">RAND()*0.3</f>
        <v>0.0850903305059241</v>
      </c>
      <c r="E200" s="23" t="n">
        <f aca="true">RAND()*0.25</f>
        <v>0.117901938597359</v>
      </c>
      <c r="F200" s="23" t="n">
        <f aca="true">RAND()*0.1</f>
        <v>0.0218310962325832</v>
      </c>
      <c r="G200" s="23" t="n">
        <f aca="true">RAND()*0.05</f>
        <v>0.00952668417040468</v>
      </c>
      <c r="H200" s="23" t="n">
        <f aca="false">SUM(B200:G200)</f>
        <v>0.360902449576894</v>
      </c>
      <c r="I200" s="24" t="n">
        <f aca="true">0.7+RAND()*2</f>
        <v>2.53360522684345</v>
      </c>
      <c r="K200" s="32" t="n">
        <f aca="false">B200/H200*I200*1000000</f>
        <v>70355.9088259517</v>
      </c>
      <c r="L200" s="32" t="n">
        <f aca="false">C200/H200*I200*1000000</f>
        <v>818066.496354199</v>
      </c>
      <c r="M200" s="32" t="n">
        <f aca="false">D200/H200*I200*1000000</f>
        <v>597350.631386372</v>
      </c>
      <c r="N200" s="32" t="n">
        <f aca="false">E200/H200*I200*1000000</f>
        <v>827694.487071084</v>
      </c>
      <c r="O200" s="32" t="n">
        <f aca="false">F200/H200*I200*1000000</f>
        <v>153258.531737426</v>
      </c>
      <c r="P200" s="32" t="n">
        <f aca="false">G200/H200*I200*1000000</f>
        <v>66879.1714684148</v>
      </c>
    </row>
    <row r="201" customFormat="false" ht="15" hidden="false" customHeight="false" outlineLevel="0" collapsed="false">
      <c r="A201" s="4" t="s">
        <v>150</v>
      </c>
      <c r="B201" s="23" t="n">
        <f aca="true">RAND()*0.1</f>
        <v>0.00779452351844192</v>
      </c>
      <c r="C201" s="23" t="n">
        <f aca="true">RAND()*0.2</f>
        <v>0.0314522841580405</v>
      </c>
      <c r="D201" s="23" t="n">
        <f aca="true">RAND()*0.3</f>
        <v>0.142675905268202</v>
      </c>
      <c r="E201" s="23" t="n">
        <f aca="true">RAND()*0.25</f>
        <v>0.0904495886100968</v>
      </c>
      <c r="F201" s="23" t="n">
        <f aca="true">RAND()*0.1</f>
        <v>0.043159896403676</v>
      </c>
      <c r="G201" s="23" t="n">
        <f aca="true">RAND()*0.05</f>
        <v>0.0454311663836277</v>
      </c>
      <c r="H201" s="23" t="n">
        <f aca="false">SUM(B201:G201)</f>
        <v>0.360963364342085</v>
      </c>
      <c r="I201" s="24" t="n">
        <f aca="true">0.7+RAND()*2</f>
        <v>1.74159450190489</v>
      </c>
      <c r="K201" s="32" t="n">
        <f aca="false">B201/H201*I201*1000000</f>
        <v>37607.4157260511</v>
      </c>
      <c r="L201" s="32" t="n">
        <f aca="false">C201/H201*I201*1000000</f>
        <v>151752.589246374</v>
      </c>
      <c r="M201" s="32" t="n">
        <f aca="false">D201/H201*I201*1000000</f>
        <v>688390.004958829</v>
      </c>
      <c r="N201" s="32" t="n">
        <f aca="false">E201/H201*I201*1000000</f>
        <v>436405.801209278</v>
      </c>
      <c r="O201" s="32" t="n">
        <f aca="false">F201/H201*I201*1000000</f>
        <v>208240.075600002</v>
      </c>
      <c r="P201" s="32" t="n">
        <f aca="false">G201/H201*I201*1000000</f>
        <v>219198.615164358</v>
      </c>
    </row>
    <row r="202" customFormat="false" ht="15" hidden="false" customHeight="false" outlineLevel="0" collapsed="false">
      <c r="A202" s="45" t="s">
        <v>151</v>
      </c>
      <c r="K202" s="45" t="s">
        <v>152</v>
      </c>
      <c r="L202" s="45" t="s">
        <v>153</v>
      </c>
      <c r="M202" s="45" t="s">
        <v>154</v>
      </c>
      <c r="N202" s="45" t="s">
        <v>155</v>
      </c>
      <c r="O202" s="45" t="s">
        <v>156</v>
      </c>
      <c r="P202" s="45" t="s">
        <v>157</v>
      </c>
      <c r="Q202" s="45" t="s">
        <v>158</v>
      </c>
    </row>
    <row r="203" customFormat="false" ht="15" hidden="false" customHeight="false" outlineLevel="0" collapsed="false">
      <c r="A203" s="4" t="s">
        <v>109</v>
      </c>
      <c r="K203" s="32" t="n">
        <f aca="false">ABS(K187-1*180000)</f>
        <v>12794.3668605492</v>
      </c>
      <c r="L203" s="32" t="n">
        <f aca="false">ABS(L187-1*360000)</f>
        <v>63562.9652247331</v>
      </c>
      <c r="M203" s="32" t="n">
        <f aca="false">ABS(M187-1*540000)</f>
        <v>16648.5143507688</v>
      </c>
      <c r="N203" s="32" t="n">
        <f aca="false">ABS(N187-1*450000)</f>
        <v>250761.677145655</v>
      </c>
      <c r="O203" s="32" t="n">
        <f aca="false">ABS(O187-1*180000)</f>
        <v>112411.130799456</v>
      </c>
      <c r="P203" s="32" t="n">
        <f aca="false">ABS(P187-1*90000)</f>
        <v>88373.1257808163</v>
      </c>
      <c r="Q203" s="17" t="n">
        <f aca="false">SUM(K203:P203)/(6*1*1000000)</f>
        <v>0.0907586300269963</v>
      </c>
    </row>
    <row r="204" customFormat="false" ht="15" hidden="false" customHeight="false" outlineLevel="0" collapsed="false">
      <c r="A204" s="4" t="s">
        <v>110</v>
      </c>
      <c r="K204" s="32" t="n">
        <f aca="false">ABS(SUM(K187:K189)-3*180000)</f>
        <v>132768.89527204</v>
      </c>
      <c r="L204" s="32" t="n">
        <f aca="false">ABS(SUM(L187:L189)-3*360000)</f>
        <v>229742.615582537</v>
      </c>
      <c r="M204" s="32" t="n">
        <f aca="false">ABS(SUM(M187:M189)-3*540000)</f>
        <v>86806.3145194128</v>
      </c>
      <c r="N204" s="32" t="n">
        <f aca="false">ABS(SUM(N187:N189)-3*450000)</f>
        <v>830789.003463815</v>
      </c>
      <c r="O204" s="32" t="n">
        <f aca="false">ABS(SUM(O187:O189)-3*180000)</f>
        <v>104887.582400573</v>
      </c>
      <c r="P204" s="32" t="n">
        <f aca="false">ABS(SUM(P187:P189)-3*90000)</f>
        <v>123280.168095059</v>
      </c>
      <c r="Q204" s="17" t="n">
        <f aca="false">SUM(K204:P204)/(6*3*1000000)</f>
        <v>0.083793032185191</v>
      </c>
    </row>
    <row r="205" customFormat="false" ht="15" hidden="false" customHeight="false" outlineLevel="0" collapsed="false">
      <c r="A205" s="4" t="s">
        <v>111</v>
      </c>
      <c r="K205" s="32" t="n">
        <f aca="false">ABS(SUM(K187:K191)-5*180000)</f>
        <v>77892.2215347049</v>
      </c>
      <c r="L205" s="32" t="n">
        <f aca="false">ABS(SUM(L187:L191)-5*360000)</f>
        <v>149482.693528098</v>
      </c>
      <c r="M205" s="32" t="n">
        <f aca="false">ABS(SUM(M187:M191)-5*540000)</f>
        <v>760264.325907095</v>
      </c>
      <c r="N205" s="32" t="n">
        <f aca="false">ABS(SUM(N187:N191)-5*450000)</f>
        <v>1427515.07236561</v>
      </c>
      <c r="O205" s="32" t="n">
        <f aca="false">ABS(SUM(O187:O191)-5*180000)</f>
        <v>405825.999223605</v>
      </c>
      <c r="P205" s="32" t="n">
        <f aca="false">ABS(SUM(P187:P191)-5*90000)</f>
        <v>230297.272272479</v>
      </c>
      <c r="Q205" s="17" t="n">
        <f aca="false">SUM(K205:P205)/(6*5*1000000)</f>
        <v>0.10170925282772</v>
      </c>
    </row>
    <row r="206" customFormat="false" ht="15" hidden="false" customHeight="false" outlineLevel="0" collapsed="false">
      <c r="A206" s="4" t="s">
        <v>112</v>
      </c>
      <c r="K206" s="32" t="n">
        <f aca="false">ABS(SUM(K187:K196)-10*180000)</f>
        <v>206093.776717725</v>
      </c>
      <c r="L206" s="32" t="n">
        <f aca="false">ABS(SUM(L187:L196)-10*360000)</f>
        <v>574108.236539768</v>
      </c>
      <c r="M206" s="32" t="n">
        <f aca="false">ABS(SUM(M187:M196)-10*540000)</f>
        <v>756346.071794618</v>
      </c>
      <c r="N206" s="32" t="n">
        <f aca="false">ABS(SUM(N187:N196)-10*450000)</f>
        <v>1770595.72609417</v>
      </c>
      <c r="O206" s="32" t="n">
        <f aca="false">ABS(SUM(O187:O196)-10*180000)</f>
        <v>554915.522476153</v>
      </c>
      <c r="P206" s="32" t="n">
        <f aca="false">ABS(SUM(P187:P196)-10*90000)</f>
        <v>189086.052293553</v>
      </c>
      <c r="Q206" s="17" t="n">
        <f aca="false">SUM(K206:P206)/(6*10*1000000)</f>
        <v>0.0675190897652664</v>
      </c>
    </row>
    <row r="207" customFormat="false" ht="15" hidden="false" customHeight="false" outlineLevel="0" collapsed="false">
      <c r="A207" s="4" t="s">
        <v>113</v>
      </c>
      <c r="K207" s="32" t="n">
        <f aca="false">ABS(SUM(K187:K201)-15*180000)</f>
        <v>198542.263811986</v>
      </c>
      <c r="L207" s="32" t="n">
        <f aca="false">ABS(SUM(L187:L201)-15*360000)</f>
        <v>232099.848645137</v>
      </c>
      <c r="M207" s="32" t="n">
        <f aca="false">ABS(SUM(M187:M201)-15*540000)</f>
        <v>785111.005830795</v>
      </c>
      <c r="N207" s="32" t="n">
        <f aca="false">ABS(SUM(N187:N201)-15*450000)</f>
        <v>734393.563650484</v>
      </c>
      <c r="O207" s="32" t="n">
        <f aca="false">ABS(SUM(O187:O201)-15*180000)</f>
        <v>334323.976510499</v>
      </c>
      <c r="P207" s="32" t="n">
        <f aca="false">ABS(SUM(P187:P201)-15*90000)</f>
        <v>964.340111727361</v>
      </c>
      <c r="Q207" s="17" t="n">
        <f aca="false">SUM(K207:P207)/(6*15*1000000)</f>
        <v>0.0253937222062292</v>
      </c>
    </row>
    <row r="208" customFormat="false" ht="15" hidden="false" customHeight="false" outlineLevel="0" collapsed="false">
      <c r="A208" s="45" t="s">
        <v>121</v>
      </c>
      <c r="B208" s="45" t="s">
        <v>122</v>
      </c>
      <c r="C208" s="45" t="s">
        <v>123</v>
      </c>
      <c r="D208" s="45" t="s">
        <v>124</v>
      </c>
      <c r="E208" s="45" t="s">
        <v>125</v>
      </c>
      <c r="F208" s="45" t="s">
        <v>126</v>
      </c>
      <c r="G208" s="45" t="s">
        <v>127</v>
      </c>
      <c r="H208" s="45" t="s">
        <v>128</v>
      </c>
      <c r="I208" s="45" t="s">
        <v>129</v>
      </c>
      <c r="J208" s="45"/>
      <c r="K208" s="45" t="s">
        <v>130</v>
      </c>
      <c r="L208" s="45" t="s">
        <v>131</v>
      </c>
      <c r="M208" s="45" t="s">
        <v>132</v>
      </c>
      <c r="N208" s="45" t="s">
        <v>133</v>
      </c>
      <c r="O208" s="45" t="s">
        <v>134</v>
      </c>
      <c r="P208" s="45" t="s">
        <v>135</v>
      </c>
    </row>
    <row r="209" customFormat="false" ht="15" hidden="false" customHeight="false" outlineLevel="0" collapsed="false">
      <c r="A209" s="4" t="s">
        <v>136</v>
      </c>
      <c r="B209" s="23" t="n">
        <f aca="true">RAND()*0.1</f>
        <v>0.0675259766458238</v>
      </c>
      <c r="C209" s="23" t="n">
        <f aca="true">RAND()*0.2</f>
        <v>0.128802536743791</v>
      </c>
      <c r="D209" s="23" t="n">
        <f aca="true">RAND()*0.3</f>
        <v>0.0544732182171933</v>
      </c>
      <c r="E209" s="23" t="n">
        <f aca="true">RAND()*0.25</f>
        <v>0.101184734047454</v>
      </c>
      <c r="F209" s="23" t="n">
        <f aca="true">RAND()*0.1</f>
        <v>0.0207110052262975</v>
      </c>
      <c r="G209" s="23" t="n">
        <f aca="true">RAND()*0.05</f>
        <v>0.0288316094241942</v>
      </c>
      <c r="H209" s="23" t="n">
        <f aca="false">SUM(B209:G209)</f>
        <v>0.401529080304754</v>
      </c>
      <c r="I209" s="24" t="n">
        <f aca="true">0.7+RAND()*2</f>
        <v>1.35608500354</v>
      </c>
      <c r="K209" s="32" t="n">
        <f aca="false">B209/H209*I209*1000000</f>
        <v>228055.622295882</v>
      </c>
      <c r="L209" s="32" t="n">
        <f aca="false">C209/H209*I209*1000000</f>
        <v>435005.077001138</v>
      </c>
      <c r="M209" s="32" t="n">
        <f aca="false">D209/H209*I209*1000000</f>
        <v>183972.513928086</v>
      </c>
      <c r="N209" s="32" t="n">
        <f aca="false">E209/H209*I209*1000000</f>
        <v>341731.414135164</v>
      </c>
      <c r="O209" s="32" t="n">
        <f aca="false">F209/H209*I209*1000000</f>
        <v>69947.3213105857</v>
      </c>
      <c r="P209" s="32" t="n">
        <f aca="false">G209/H209*I209*1000000</f>
        <v>97373.0548691454</v>
      </c>
    </row>
    <row r="210" customFormat="false" ht="15" hidden="false" customHeight="false" outlineLevel="0" collapsed="false">
      <c r="A210" s="4" t="s">
        <v>137</v>
      </c>
      <c r="B210" s="23" t="n">
        <f aca="true">RAND()*0.1</f>
        <v>0.0547056364405837</v>
      </c>
      <c r="C210" s="23" t="n">
        <f aca="true">RAND()*0.2</f>
        <v>0.198998943469632</v>
      </c>
      <c r="D210" s="23" t="n">
        <f aca="true">RAND()*0.3</f>
        <v>0.126824254396286</v>
      </c>
      <c r="E210" s="23" t="n">
        <f aca="true">RAND()*0.25</f>
        <v>0.214693100719309</v>
      </c>
      <c r="F210" s="23" t="n">
        <f aca="true">RAND()*0.1</f>
        <v>0.0195924433375789</v>
      </c>
      <c r="G210" s="23" t="n">
        <f aca="true">RAND()*0.05</f>
        <v>0.0355609669525291</v>
      </c>
      <c r="H210" s="23" t="n">
        <f aca="false">SUM(B210:G210)</f>
        <v>0.650375345315919</v>
      </c>
      <c r="I210" s="24" t="n">
        <f aca="true">0.7+RAND()*2</f>
        <v>2.68908725722863</v>
      </c>
      <c r="K210" s="32" t="n">
        <f aca="false">B210/H210*I210*1000000</f>
        <v>226189.739371959</v>
      </c>
      <c r="L210" s="32" t="n">
        <f aca="false">C210/H210*I210*1000000</f>
        <v>822794.909032432</v>
      </c>
      <c r="M210" s="32" t="n">
        <f aca="false">D210/H210*I210*1000000</f>
        <v>524376.406425606</v>
      </c>
      <c r="N210" s="32" t="n">
        <f aca="false">E210/H210*I210*1000000</f>
        <v>887685.066042532</v>
      </c>
      <c r="O210" s="32" t="n">
        <f aca="false">F210/H210*I210*1000000</f>
        <v>81008.2825194816</v>
      </c>
      <c r="P210" s="32" t="n">
        <f aca="false">G210/H210*I210*1000000</f>
        <v>147032.853836616</v>
      </c>
    </row>
    <row r="211" customFormat="false" ht="15" hidden="false" customHeight="false" outlineLevel="0" collapsed="false">
      <c r="A211" s="4" t="s">
        <v>138</v>
      </c>
      <c r="B211" s="23" t="n">
        <f aca="true">RAND()*0.1</f>
        <v>0.0932183707382025</v>
      </c>
      <c r="C211" s="23" t="n">
        <f aca="true">RAND()*0.2</f>
        <v>0.177915579685673</v>
      </c>
      <c r="D211" s="23" t="n">
        <f aca="true">RAND()*0.3</f>
        <v>0.257080915735134</v>
      </c>
      <c r="E211" s="23" t="n">
        <f aca="true">RAND()*0.25</f>
        <v>0.0686403933014745</v>
      </c>
      <c r="F211" s="23" t="n">
        <f aca="true">RAND()*0.1</f>
        <v>0.0141655861145084</v>
      </c>
      <c r="G211" s="23" t="n">
        <f aca="true">RAND()*0.05</f>
        <v>0.0178545355459665</v>
      </c>
      <c r="H211" s="23" t="n">
        <f aca="false">SUM(B211:G211)</f>
        <v>0.628875381120959</v>
      </c>
      <c r="I211" s="24" t="n">
        <f aca="true">0.7+RAND()*2</f>
        <v>2.02603970484369</v>
      </c>
      <c r="K211" s="32" t="n">
        <f aca="false">B211/H211*I211*1000000</f>
        <v>300320.42278359</v>
      </c>
      <c r="L211" s="32" t="n">
        <f aca="false">C211/H211*I211*1000000</f>
        <v>573188.328522156</v>
      </c>
      <c r="M211" s="32" t="n">
        <f aca="false">D211/H211*I211*1000000</f>
        <v>828234.270688957</v>
      </c>
      <c r="N211" s="32" t="n">
        <f aca="false">E211/H211*I211*1000000</f>
        <v>221137.869854259</v>
      </c>
      <c r="O211" s="32" t="n">
        <f aca="false">F211/H211*I211*1000000</f>
        <v>45637.0860936219</v>
      </c>
      <c r="P211" s="32" t="n">
        <f aca="false">G211/H211*I211*1000000</f>
        <v>57521.7269011098</v>
      </c>
    </row>
    <row r="212" customFormat="false" ht="15" hidden="false" customHeight="false" outlineLevel="0" collapsed="false">
      <c r="A212" s="4" t="s">
        <v>139</v>
      </c>
      <c r="B212" s="23" t="n">
        <f aca="true">RAND()*0.1</f>
        <v>0.0306114046849399</v>
      </c>
      <c r="C212" s="23" t="n">
        <f aca="true">RAND()*0.2</f>
        <v>0.0103675893807231</v>
      </c>
      <c r="D212" s="23" t="n">
        <f aca="true">RAND()*0.3</f>
        <v>0.176375127645681</v>
      </c>
      <c r="E212" s="23" t="n">
        <f aca="true">RAND()*0.25</f>
        <v>0.034105338605642</v>
      </c>
      <c r="F212" s="23" t="n">
        <f aca="true">RAND()*0.1</f>
        <v>0.0788022781645661</v>
      </c>
      <c r="G212" s="23" t="n">
        <f aca="true">RAND()*0.05</f>
        <v>0.02504627352042</v>
      </c>
      <c r="H212" s="23" t="n">
        <f aca="false">SUM(B212:G212)</f>
        <v>0.355308012001972</v>
      </c>
      <c r="I212" s="24" t="n">
        <f aca="true">0.7+RAND()*2</f>
        <v>1.78701162435088</v>
      </c>
      <c r="K212" s="32" t="n">
        <f aca="false">B212/H212*I212*1000000</f>
        <v>153959.196420803</v>
      </c>
      <c r="L212" s="32" t="n">
        <f aca="false">C212/H212*I212*1000000</f>
        <v>52143.4983564237</v>
      </c>
      <c r="M212" s="32" t="n">
        <f aca="false">D212/H212*I212*1000000</f>
        <v>887073.729560182</v>
      </c>
      <c r="N212" s="32" t="n">
        <f aca="false">E212/H212*I212*1000000</f>
        <v>171531.838523154</v>
      </c>
      <c r="O212" s="32" t="n">
        <f aca="false">F212/H212*I212*1000000</f>
        <v>396333.835288323</v>
      </c>
      <c r="P212" s="32" t="n">
        <f aca="false">G212/H212*I212*1000000</f>
        <v>125969.526201998</v>
      </c>
    </row>
    <row r="213" customFormat="false" ht="15" hidden="false" customHeight="false" outlineLevel="0" collapsed="false">
      <c r="A213" s="4" t="s">
        <v>140</v>
      </c>
      <c r="B213" s="23" t="n">
        <f aca="true">RAND()*0.1</f>
        <v>0.0874930257441396</v>
      </c>
      <c r="C213" s="23" t="n">
        <f aca="true">RAND()*0.2</f>
        <v>0.193542171641458</v>
      </c>
      <c r="D213" s="23" t="n">
        <f aca="true">RAND()*0.3</f>
        <v>0.195283348972703</v>
      </c>
      <c r="E213" s="23" t="n">
        <f aca="true">RAND()*0.25</f>
        <v>0.0374983999630457</v>
      </c>
      <c r="F213" s="23" t="n">
        <f aca="true">RAND()*0.1</f>
        <v>0.0192163536135379</v>
      </c>
      <c r="G213" s="23" t="n">
        <f aca="true">RAND()*0.05</f>
        <v>0.0390962316966452</v>
      </c>
      <c r="H213" s="23" t="n">
        <f aca="false">SUM(B213:G213)</f>
        <v>0.57212953163153</v>
      </c>
      <c r="I213" s="24" t="n">
        <f aca="true">0.7+RAND()*2</f>
        <v>1.82080705349519</v>
      </c>
      <c r="K213" s="32" t="n">
        <f aca="false">B213/H213*I213*1000000</f>
        <v>278447.291389191</v>
      </c>
      <c r="L213" s="32" t="n">
        <f aca="false">C213/H213*I213*1000000</f>
        <v>615949.591465073</v>
      </c>
      <c r="M213" s="32" t="n">
        <f aca="false">D213/H213*I213*1000000</f>
        <v>621490.90298779</v>
      </c>
      <c r="N213" s="32" t="n">
        <f aca="false">E213/H213*I213*1000000</f>
        <v>119338.973733435</v>
      </c>
      <c r="O213" s="32" t="n">
        <f aca="false">F213/H213*I213*1000000</f>
        <v>61156.2072354655</v>
      </c>
      <c r="P213" s="32" t="n">
        <f aca="false">G213/H213*I213*1000000</f>
        <v>124424.086684238</v>
      </c>
    </row>
    <row r="214" customFormat="false" ht="15" hidden="false" customHeight="false" outlineLevel="0" collapsed="false">
      <c r="A214" s="4" t="s">
        <v>141</v>
      </c>
      <c r="B214" s="23" t="n">
        <f aca="true">RAND()*0.1</f>
        <v>0.0508615582107123</v>
      </c>
      <c r="C214" s="23" t="n">
        <f aca="true">RAND()*0.2</f>
        <v>0.0845672079809747</v>
      </c>
      <c r="D214" s="23" t="n">
        <f aca="true">RAND()*0.3</f>
        <v>0.263549864446818</v>
      </c>
      <c r="E214" s="23" t="n">
        <f aca="true">RAND()*0.25</f>
        <v>0.00948069636690459</v>
      </c>
      <c r="F214" s="23" t="n">
        <f aca="true">RAND()*0.1</f>
        <v>0.0890415194902613</v>
      </c>
      <c r="G214" s="23" t="n">
        <f aca="true">RAND()*0.05</f>
        <v>0.00152194328889711</v>
      </c>
      <c r="H214" s="23" t="n">
        <f aca="false">SUM(B214:G214)</f>
        <v>0.499022789784569</v>
      </c>
      <c r="I214" s="24" t="n">
        <f aca="true">0.7+RAND()*2</f>
        <v>1.33226717731037</v>
      </c>
      <c r="K214" s="32" t="n">
        <f aca="false">B214/H214*I214*1000000</f>
        <v>135787.755545685</v>
      </c>
      <c r="L214" s="32" t="n">
        <f aca="false">C214/H214*I214*1000000</f>
        <v>225773.487255905</v>
      </c>
      <c r="M214" s="32" t="n">
        <f aca="false">D214/H214*I214*1000000</f>
        <v>703612.823251369</v>
      </c>
      <c r="N214" s="32" t="n">
        <f aca="false">E214/H214*I214*1000000</f>
        <v>25311.1097253204</v>
      </c>
      <c r="O214" s="32" t="n">
        <f aca="false">F214/H214*I214*1000000</f>
        <v>237718.790129663</v>
      </c>
      <c r="P214" s="32" t="n">
        <f aca="false">G214/H214*I214*1000000</f>
        <v>4063.21140243066</v>
      </c>
    </row>
    <row r="215" customFormat="false" ht="15" hidden="false" customHeight="false" outlineLevel="0" collapsed="false">
      <c r="A215" s="4" t="s">
        <v>142</v>
      </c>
      <c r="B215" s="23" t="n">
        <f aca="true">RAND()*0.1</f>
        <v>0.0493454052585964</v>
      </c>
      <c r="C215" s="23" t="n">
        <f aca="true">RAND()*0.2</f>
        <v>0.000234784993948065</v>
      </c>
      <c r="D215" s="23" t="n">
        <f aca="true">RAND()*0.3</f>
        <v>0.246366229208376</v>
      </c>
      <c r="E215" s="23" t="n">
        <f aca="true">RAND()*0.25</f>
        <v>0.0552020325054077</v>
      </c>
      <c r="F215" s="23" t="n">
        <f aca="true">RAND()*0.1</f>
        <v>0.0590059888623433</v>
      </c>
      <c r="G215" s="23" t="n">
        <f aca="true">RAND()*0.05</f>
        <v>0.0411271525021148</v>
      </c>
      <c r="H215" s="23" t="n">
        <f aca="false">SUM(B215:G215)</f>
        <v>0.451281593330786</v>
      </c>
      <c r="I215" s="24" t="n">
        <f aca="true">0.7+RAND()*2</f>
        <v>1.64854076025535</v>
      </c>
      <c r="K215" s="32" t="n">
        <f aca="false">B215/H215*I215*1000000</f>
        <v>180259.760429642</v>
      </c>
      <c r="L215" s="32" t="n">
        <f aca="false">C215/H215*I215*1000000</f>
        <v>857.674317188434</v>
      </c>
      <c r="M215" s="32" t="n">
        <f aca="false">D215/H215*I215*1000000</f>
        <v>899980.803122892</v>
      </c>
      <c r="N215" s="32" t="n">
        <f aca="false">E215/H215*I215*1000000</f>
        <v>201654.137857559</v>
      </c>
      <c r="O215" s="32" t="n">
        <f aca="false">F215/H215*I215*1000000</f>
        <v>215550.067133904</v>
      </c>
      <c r="P215" s="32" t="n">
        <f aca="false">G215/H215*I215*1000000</f>
        <v>150238.317394162</v>
      </c>
    </row>
    <row r="216" customFormat="false" ht="15" hidden="false" customHeight="false" outlineLevel="0" collapsed="false">
      <c r="A216" s="4" t="s">
        <v>143</v>
      </c>
      <c r="B216" s="23" t="n">
        <f aca="true">RAND()*0.1</f>
        <v>0.0868157134757726</v>
      </c>
      <c r="C216" s="23" t="n">
        <f aca="true">RAND()*0.2</f>
        <v>0.0854016493533437</v>
      </c>
      <c r="D216" s="23" t="n">
        <f aca="true">RAND()*0.3</f>
        <v>0.172483817595757</v>
      </c>
      <c r="E216" s="23" t="n">
        <f aca="true">RAND()*0.25</f>
        <v>0.0375428813932594</v>
      </c>
      <c r="F216" s="23" t="n">
        <f aca="true">RAND()*0.1</f>
        <v>0.0569647595509407</v>
      </c>
      <c r="G216" s="23" t="n">
        <f aca="true">RAND()*0.05</f>
        <v>0.0461541140168174</v>
      </c>
      <c r="H216" s="23" t="n">
        <f aca="false">SUM(B216:G216)</f>
        <v>0.48536293538589</v>
      </c>
      <c r="I216" s="24" t="n">
        <f aca="true">0.7+RAND()*2</f>
        <v>0.743851625398877</v>
      </c>
      <c r="K216" s="32" t="n">
        <f aca="false">B216/H216*I216*1000000</f>
        <v>133050.970461462</v>
      </c>
      <c r="L216" s="32" t="n">
        <f aca="false">C216/H216*I216*1000000</f>
        <v>130883.821264026</v>
      </c>
      <c r="M216" s="32" t="n">
        <f aca="false">D216/H216*I216*1000000</f>
        <v>264343.1517316</v>
      </c>
      <c r="N216" s="32" t="n">
        <f aca="false">E216/H216*I216*1000000</f>
        <v>57537.01263639</v>
      </c>
      <c r="O216" s="32" t="n">
        <f aca="false">F216/H216*I216*1000000</f>
        <v>87302.3584891876</v>
      </c>
      <c r="P216" s="32" t="n">
        <f aca="false">G216/H216*I216*1000000</f>
        <v>70734.3108162123</v>
      </c>
    </row>
    <row r="217" customFormat="false" ht="15" hidden="false" customHeight="false" outlineLevel="0" collapsed="false">
      <c r="A217" s="4" t="s">
        <v>144</v>
      </c>
      <c r="B217" s="23" t="n">
        <f aca="true">RAND()*0.1</f>
        <v>0.0875140000347868</v>
      </c>
      <c r="C217" s="23" t="n">
        <f aca="true">RAND()*0.2</f>
        <v>0.00632805210573046</v>
      </c>
      <c r="D217" s="23" t="n">
        <f aca="true">RAND()*0.3</f>
        <v>0.248862423201061</v>
      </c>
      <c r="E217" s="23" t="n">
        <f aca="true">RAND()*0.25</f>
        <v>0.132407569235432</v>
      </c>
      <c r="F217" s="23" t="n">
        <f aca="true">RAND()*0.1</f>
        <v>0.0338741225165941</v>
      </c>
      <c r="G217" s="23" t="n">
        <f aca="true">RAND()*0.05</f>
        <v>0.0279728185469557</v>
      </c>
      <c r="H217" s="23" t="n">
        <f aca="false">SUM(B217:G217)</f>
        <v>0.536958985640559</v>
      </c>
      <c r="I217" s="24" t="n">
        <f aca="true">0.7+RAND()*2</f>
        <v>2.04813845213735</v>
      </c>
      <c r="K217" s="32" t="n">
        <f aca="false">B217/H217*I217*1000000</f>
        <v>333807.224322306</v>
      </c>
      <c r="L217" s="32" t="n">
        <f aca="false">C217/H217*I217*1000000</f>
        <v>24137.27526957</v>
      </c>
      <c r="M217" s="32" t="n">
        <f aca="false">D217/H217*I217*1000000</f>
        <v>949243.260436594</v>
      </c>
      <c r="N217" s="32" t="n">
        <f aca="false">E217/H217*I217*1000000</f>
        <v>505046.08574827</v>
      </c>
      <c r="O217" s="32" t="n">
        <f aca="false">F217/H217*I217*1000000</f>
        <v>129207.061831516</v>
      </c>
      <c r="P217" s="32" t="n">
        <f aca="false">G217/H217*I217*1000000</f>
        <v>106697.544529094</v>
      </c>
    </row>
    <row r="218" customFormat="false" ht="15" hidden="false" customHeight="false" outlineLevel="0" collapsed="false">
      <c r="A218" s="4" t="s">
        <v>145</v>
      </c>
      <c r="B218" s="23" t="n">
        <f aca="true">RAND()*0.1</f>
        <v>0.0778035375993026</v>
      </c>
      <c r="C218" s="23" t="n">
        <f aca="true">RAND()*0.2</f>
        <v>0.0978172838692712</v>
      </c>
      <c r="D218" s="23" t="n">
        <f aca="true">RAND()*0.3</f>
        <v>0.165058938465248</v>
      </c>
      <c r="E218" s="23" t="n">
        <f aca="true">RAND()*0.25</f>
        <v>0.0858478732022813</v>
      </c>
      <c r="F218" s="23" t="n">
        <f aca="true">RAND()*0.1</f>
        <v>0.0805251840745755</v>
      </c>
      <c r="G218" s="23" t="n">
        <f aca="true">RAND()*0.05</f>
        <v>0.0277303154256803</v>
      </c>
      <c r="H218" s="23" t="n">
        <f aca="false">SUM(B218:G218)</f>
        <v>0.534783132636359</v>
      </c>
      <c r="I218" s="24" t="n">
        <f aca="true">0.7+RAND()*2</f>
        <v>1.15897390619652</v>
      </c>
      <c r="K218" s="32" t="n">
        <f aca="false">B218/H218*I218*1000000</f>
        <v>168614.648414289</v>
      </c>
      <c r="L218" s="32" t="n">
        <f aca="false">C218/H218*I218*1000000</f>
        <v>211988.136238753</v>
      </c>
      <c r="M218" s="32" t="n">
        <f aca="false">D218/H218*I218*1000000</f>
        <v>357713.231759311</v>
      </c>
      <c r="N218" s="32" t="n">
        <f aca="false">E218/H218*I218*1000000</f>
        <v>186048.210708184</v>
      </c>
      <c r="O218" s="32" t="n">
        <f aca="false">F218/H218*I218*1000000</f>
        <v>174512.959438391</v>
      </c>
      <c r="P218" s="32" t="n">
        <f aca="false">G218/H218*I218*1000000</f>
        <v>60096.7196375956</v>
      </c>
    </row>
    <row r="219" customFormat="false" ht="15" hidden="false" customHeight="false" outlineLevel="0" collapsed="false">
      <c r="A219" s="4" t="s">
        <v>146</v>
      </c>
      <c r="B219" s="23" t="n">
        <f aca="true">RAND()*0.1</f>
        <v>0.0542371804728199</v>
      </c>
      <c r="C219" s="23" t="n">
        <f aca="true">RAND()*0.2</f>
        <v>0.0692507877188353</v>
      </c>
      <c r="D219" s="23" t="n">
        <f aca="true">RAND()*0.3</f>
        <v>0.0842851266314244</v>
      </c>
      <c r="E219" s="23" t="n">
        <f aca="true">RAND()*0.25</f>
        <v>0.172252695198292</v>
      </c>
      <c r="F219" s="23" t="n">
        <f aca="true">RAND()*0.1</f>
        <v>0.0762075187365737</v>
      </c>
      <c r="G219" s="23" t="n">
        <f aca="true">RAND()*0.05</f>
        <v>0.00468010650368329</v>
      </c>
      <c r="H219" s="23" t="n">
        <f aca="false">SUM(B219:G219)</f>
        <v>0.460913415261629</v>
      </c>
      <c r="I219" s="24" t="n">
        <f aca="true">0.7+RAND()*2</f>
        <v>2.41786037738609</v>
      </c>
      <c r="K219" s="32" t="n">
        <f aca="false">B219/H219*I219*1000000</f>
        <v>284517.49353386</v>
      </c>
      <c r="L219" s="32" t="n">
        <f aca="false">C219/H219*I219*1000000</f>
        <v>363275.899949893</v>
      </c>
      <c r="M219" s="32" t="n">
        <f aca="false">D219/H219*I219*1000000</f>
        <v>442143.060577685</v>
      </c>
      <c r="N219" s="32" t="n">
        <f aca="false">E219/H219*I219*1000000</f>
        <v>903603.481320899</v>
      </c>
      <c r="O219" s="32" t="n">
        <f aca="false">F219/H219*I219*1000000</f>
        <v>399769.53135</v>
      </c>
      <c r="P219" s="32" t="n">
        <f aca="false">G219/H219*I219*1000000</f>
        <v>24550.9106537494</v>
      </c>
    </row>
    <row r="220" customFormat="false" ht="15" hidden="false" customHeight="false" outlineLevel="0" collapsed="false">
      <c r="A220" s="4" t="s">
        <v>147</v>
      </c>
      <c r="B220" s="23" t="n">
        <f aca="true">RAND()*0.1</f>
        <v>0.0709671683577262</v>
      </c>
      <c r="C220" s="23" t="n">
        <f aca="true">RAND()*0.2</f>
        <v>0.00539345684006549</v>
      </c>
      <c r="D220" s="23" t="n">
        <f aca="true">RAND()*0.3</f>
        <v>0.246987350084399</v>
      </c>
      <c r="E220" s="23" t="n">
        <f aca="true">RAND()*0.25</f>
        <v>0.125840806021778</v>
      </c>
      <c r="F220" s="23" t="n">
        <f aca="true">RAND()*0.1</f>
        <v>0.00203905424085904</v>
      </c>
      <c r="G220" s="23" t="n">
        <f aca="true">RAND()*0.05</f>
        <v>0.00320225397712286</v>
      </c>
      <c r="H220" s="23" t="n">
        <f aca="false">SUM(B220:G220)</f>
        <v>0.45443008952195</v>
      </c>
      <c r="I220" s="24" t="n">
        <f aca="true">0.7+RAND()*2</f>
        <v>1.13643361035094</v>
      </c>
      <c r="K220" s="32" t="n">
        <f aca="false">B220/H220*I220*1000000</f>
        <v>177473.889191614</v>
      </c>
      <c r="L220" s="32" t="n">
        <f aca="false">C220/H220*I220*1000000</f>
        <v>13487.8956529386</v>
      </c>
      <c r="M220" s="32" t="n">
        <f aca="false">D220/H220*I220*1000000</f>
        <v>617663.161923761</v>
      </c>
      <c r="N220" s="32" t="n">
        <f aca="false">E220/H220*I220*1000000</f>
        <v>314701.259476996</v>
      </c>
      <c r="O220" s="32" t="n">
        <f aca="false">F220/H220*I220*1000000</f>
        <v>5099.24370342318</v>
      </c>
      <c r="P220" s="32" t="n">
        <f aca="false">G220/H220*I220*1000000</f>
        <v>8008.16040220995</v>
      </c>
    </row>
    <row r="221" customFormat="false" ht="15" hidden="false" customHeight="false" outlineLevel="0" collapsed="false">
      <c r="A221" s="4" t="s">
        <v>148</v>
      </c>
      <c r="B221" s="23" t="n">
        <f aca="true">RAND()*0.1</f>
        <v>0.0807760789990369</v>
      </c>
      <c r="C221" s="23" t="n">
        <f aca="true">RAND()*0.2</f>
        <v>0.0660800013339671</v>
      </c>
      <c r="D221" s="23" t="n">
        <f aca="true">RAND()*0.3</f>
        <v>0.1526748046041</v>
      </c>
      <c r="E221" s="23" t="n">
        <f aca="true">RAND()*0.25</f>
        <v>0.244141407722939</v>
      </c>
      <c r="F221" s="23" t="n">
        <f aca="true">RAND()*0.1</f>
        <v>0.081854838133145</v>
      </c>
      <c r="G221" s="23" t="n">
        <f aca="true">RAND()*0.05</f>
        <v>0.0242158019836599</v>
      </c>
      <c r="H221" s="23" t="n">
        <f aca="false">SUM(B221:G221)</f>
        <v>0.649742932776848</v>
      </c>
      <c r="I221" s="24" t="n">
        <f aca="true">0.7+RAND()*2</f>
        <v>1.17699568536458</v>
      </c>
      <c r="K221" s="32" t="n">
        <f aca="false">B221/H221*I221*1000000</f>
        <v>146324.171709287</v>
      </c>
      <c r="L221" s="32" t="n">
        <f aca="false">C221/H221*I221*1000000</f>
        <v>119702.535472867</v>
      </c>
      <c r="M221" s="32" t="n">
        <f aca="false">D221/H221*I221*1000000</f>
        <v>276567.20407088</v>
      </c>
      <c r="N221" s="32" t="n">
        <f aca="false">E221/H221*I221*1000000</f>
        <v>442257.035841319</v>
      </c>
      <c r="O221" s="32" t="n">
        <f aca="false">F221/H221*I221*1000000</f>
        <v>148278.321238804</v>
      </c>
      <c r="P221" s="32" t="n">
        <f aca="false">G221/H221*I221*1000000</f>
        <v>43866.4170314256</v>
      </c>
    </row>
    <row r="222" customFormat="false" ht="15" hidden="false" customHeight="false" outlineLevel="0" collapsed="false">
      <c r="A222" s="4" t="s">
        <v>149</v>
      </c>
      <c r="B222" s="23" t="n">
        <f aca="true">RAND()*0.1</f>
        <v>0.0820122811092412</v>
      </c>
      <c r="C222" s="23" t="n">
        <f aca="true">RAND()*0.2</f>
        <v>0.130695368745268</v>
      </c>
      <c r="D222" s="23" t="n">
        <f aca="true">RAND()*0.3</f>
        <v>0.109853438164771</v>
      </c>
      <c r="E222" s="23" t="n">
        <f aca="true">RAND()*0.25</f>
        <v>0.0293606331998566</v>
      </c>
      <c r="F222" s="23" t="n">
        <f aca="true">RAND()*0.1</f>
        <v>0.0140993390503507</v>
      </c>
      <c r="G222" s="23" t="n">
        <f aca="true">RAND()*0.05</f>
        <v>0.0259572626869448</v>
      </c>
      <c r="H222" s="23" t="n">
        <f aca="false">SUM(B222:G222)</f>
        <v>0.391978322956432</v>
      </c>
      <c r="I222" s="24" t="n">
        <f aca="true">0.7+RAND()*2</f>
        <v>0.740175679031528</v>
      </c>
      <c r="K222" s="32" t="n">
        <f aca="false">B222/H222*I222*1000000</f>
        <v>154864.420565686</v>
      </c>
      <c r="L222" s="32" t="n">
        <f aca="false">C222/H222*I222*1000000</f>
        <v>246793.069008709</v>
      </c>
      <c r="M222" s="32" t="n">
        <f aca="false">D222/H222*I222*1000000</f>
        <v>207437.091353123</v>
      </c>
      <c r="N222" s="32" t="n">
        <f aca="false">E222/H222*I222*1000000</f>
        <v>55441.9092657707</v>
      </c>
      <c r="O222" s="32" t="n">
        <f aca="false">F222/H222*I222*1000000</f>
        <v>26623.8902620362</v>
      </c>
      <c r="P222" s="32" t="n">
        <f aca="false">G222/H222*I222*1000000</f>
        <v>49015.2985762037</v>
      </c>
    </row>
    <row r="223" customFormat="false" ht="15" hidden="false" customHeight="false" outlineLevel="0" collapsed="false">
      <c r="A223" s="4" t="s">
        <v>150</v>
      </c>
      <c r="B223" s="23" t="n">
        <f aca="true">RAND()*0.1</f>
        <v>0.0802872949207841</v>
      </c>
      <c r="C223" s="23" t="n">
        <f aca="true">RAND()*0.2</f>
        <v>0.0878413413807054</v>
      </c>
      <c r="D223" s="23" t="n">
        <f aca="true">RAND()*0.3</f>
        <v>0.157048404740881</v>
      </c>
      <c r="E223" s="23" t="n">
        <f aca="true">RAND()*0.25</f>
        <v>0.138757963450641</v>
      </c>
      <c r="F223" s="23" t="n">
        <f aca="true">RAND()*0.1</f>
        <v>0.0194703922599886</v>
      </c>
      <c r="G223" s="23" t="n">
        <f aca="true">RAND()*0.05</f>
        <v>0.0410748376012064</v>
      </c>
      <c r="H223" s="23" t="n">
        <f aca="false">SUM(B223:G223)</f>
        <v>0.524480234354206</v>
      </c>
      <c r="I223" s="24" t="n">
        <f aca="true">0.7+RAND()*2</f>
        <v>2.20389408322675</v>
      </c>
      <c r="K223" s="32" t="n">
        <f aca="false">B223/H223*I223*1000000</f>
        <v>337371.520686703</v>
      </c>
      <c r="L223" s="32" t="n">
        <f aca="false">C223/H223*I223*1000000</f>
        <v>369114.029187409</v>
      </c>
      <c r="M223" s="32" t="n">
        <f aca="false">D223/H223*I223*1000000</f>
        <v>659925.822399777</v>
      </c>
      <c r="N223" s="32" t="n">
        <f aca="false">E223/H223*I223*1000000</f>
        <v>583068.406812322</v>
      </c>
      <c r="O223" s="32" t="n">
        <f aca="false">F223/H223*I223*1000000</f>
        <v>81815.6328669444</v>
      </c>
      <c r="P223" s="32" t="n">
        <f aca="false">G223/H223*I223*1000000</f>
        <v>172598.671273592</v>
      </c>
    </row>
    <row r="224" customFormat="false" ht="15" hidden="false" customHeight="false" outlineLevel="0" collapsed="false">
      <c r="A224" s="45" t="s">
        <v>151</v>
      </c>
      <c r="K224" s="45" t="s">
        <v>152</v>
      </c>
      <c r="L224" s="45" t="s">
        <v>153</v>
      </c>
      <c r="M224" s="45" t="s">
        <v>154</v>
      </c>
      <c r="N224" s="45" t="s">
        <v>155</v>
      </c>
      <c r="O224" s="45" t="s">
        <v>156</v>
      </c>
      <c r="P224" s="45" t="s">
        <v>157</v>
      </c>
      <c r="Q224" s="45" t="s">
        <v>158</v>
      </c>
    </row>
    <row r="225" customFormat="false" ht="15" hidden="false" customHeight="false" outlineLevel="0" collapsed="false">
      <c r="A225" s="4" t="s">
        <v>109</v>
      </c>
      <c r="K225" s="32" t="n">
        <f aca="false">ABS(K209-1*180000)</f>
        <v>48055.6222958825</v>
      </c>
      <c r="L225" s="32" t="n">
        <f aca="false">ABS(L209-1*360000)</f>
        <v>75005.0770011375</v>
      </c>
      <c r="M225" s="32" t="n">
        <f aca="false">ABS(M209-1*540000)</f>
        <v>356027.486071914</v>
      </c>
      <c r="N225" s="32" t="n">
        <f aca="false">ABS(N209-1*450000)</f>
        <v>108268.585864836</v>
      </c>
      <c r="O225" s="32" t="n">
        <f aca="false">ABS(O209-1*180000)</f>
        <v>110052.678689414</v>
      </c>
      <c r="P225" s="32" t="n">
        <f aca="false">ABS(P209-1*90000)</f>
        <v>7373.0548691454</v>
      </c>
      <c r="Q225" s="17" t="n">
        <f aca="false">SUM(K225:P225)/(6*1*1000000)</f>
        <v>0.117463750798722</v>
      </c>
    </row>
    <row r="226" customFormat="false" ht="15" hidden="false" customHeight="false" outlineLevel="0" collapsed="false">
      <c r="A226" s="4" t="s">
        <v>110</v>
      </c>
      <c r="K226" s="32" t="n">
        <f aca="false">ABS(SUM(K209:K211)-3*180000)</f>
        <v>214565.784451432</v>
      </c>
      <c r="L226" s="32" t="n">
        <f aca="false">ABS(SUM(L209:L211)-3*360000)</f>
        <v>750988.314555725</v>
      </c>
      <c r="M226" s="32" t="n">
        <f aca="false">ABS(SUM(M209:M211)-3*540000)</f>
        <v>83416.8089573511</v>
      </c>
      <c r="N226" s="32" t="n">
        <f aca="false">ABS(SUM(N209:N211)-3*450000)</f>
        <v>100554.350031955</v>
      </c>
      <c r="O226" s="32" t="n">
        <f aca="false">ABS(SUM(O209:O211)-3*180000)</f>
        <v>343407.310076311</v>
      </c>
      <c r="P226" s="32" t="n">
        <f aca="false">ABS(SUM(P209:P211)-3*90000)</f>
        <v>31927.6356068713</v>
      </c>
      <c r="Q226" s="17" t="n">
        <f aca="false">SUM(K226:P226)/(6*3*1000000)</f>
        <v>0.0847144557599803</v>
      </c>
    </row>
    <row r="227" customFormat="false" ht="15" hidden="false" customHeight="false" outlineLevel="0" collapsed="false">
      <c r="A227" s="4" t="s">
        <v>111</v>
      </c>
      <c r="K227" s="32" t="n">
        <f aca="false">ABS(SUM(K209:K213)-5*180000)</f>
        <v>286972.272261425</v>
      </c>
      <c r="L227" s="32" t="n">
        <f aca="false">ABS(SUM(L209:L213)-5*360000)</f>
        <v>699081.404377222</v>
      </c>
      <c r="M227" s="32" t="n">
        <f aca="false">ABS(SUM(M209:M213)-5*540000)</f>
        <v>345147.823590621</v>
      </c>
      <c r="N227" s="32" t="n">
        <f aca="false">ABS(SUM(N209:N213)-5*450000)</f>
        <v>508574.837711456</v>
      </c>
      <c r="O227" s="32" t="n">
        <f aca="false">ABS(SUM(O209:O213)-5*180000)</f>
        <v>245917.267552522</v>
      </c>
      <c r="P227" s="32" t="n">
        <f aca="false">ABS(SUM(P209:P213)-5*90000)</f>
        <v>102321.248493107</v>
      </c>
      <c r="Q227" s="17" t="n">
        <f aca="false">SUM(K227:P227)/(6*5*1000000)</f>
        <v>0.0729338284662118</v>
      </c>
    </row>
    <row r="228" customFormat="false" ht="15" hidden="false" customHeight="false" outlineLevel="0" collapsed="false">
      <c r="A228" s="4" t="s">
        <v>112</v>
      </c>
      <c r="K228" s="32" t="n">
        <f aca="false">ABS(SUM(K209:K218)-10*180000)</f>
        <v>338492.631434811</v>
      </c>
      <c r="L228" s="32" t="n">
        <f aca="false">ABS(SUM(L209:L218)-10*360000)</f>
        <v>507278.201277337</v>
      </c>
      <c r="M228" s="32" t="n">
        <f aca="false">ABS(SUM(M209:M218)-10*540000)</f>
        <v>820041.093892386</v>
      </c>
      <c r="N228" s="32" t="n">
        <f aca="false">ABS(SUM(N209:N218)-10*450000)</f>
        <v>1782978.28103573</v>
      </c>
      <c r="O228" s="32" t="n">
        <f aca="false">ABS(SUM(O209:O218)-10*180000)</f>
        <v>301626.030529859</v>
      </c>
      <c r="P228" s="32" t="n">
        <f aca="false">ABS(SUM(P209:P218)-10*90000)</f>
        <v>44151.352272602</v>
      </c>
      <c r="Q228" s="17" t="n">
        <f aca="false">SUM(K228:P228)/(6*10*1000000)</f>
        <v>0.0632427931740455</v>
      </c>
    </row>
    <row r="229" customFormat="false" ht="15" hidden="false" customHeight="false" outlineLevel="0" collapsed="false">
      <c r="A229" s="4" t="s">
        <v>113</v>
      </c>
      <c r="K229" s="32" t="n">
        <f aca="false">ABS(SUM(K209:K223)-15*180000)</f>
        <v>539044.12712196</v>
      </c>
      <c r="L229" s="32" t="n">
        <f aca="false">ABS(SUM(L209:L223)-15*360000)</f>
        <v>1194904.77200552</v>
      </c>
      <c r="M229" s="32" t="n">
        <f aca="false">ABS(SUM(M209:M223)-15*540000)</f>
        <v>323777.434217611</v>
      </c>
      <c r="N229" s="32" t="n">
        <f aca="false">ABS(SUM(N209:N223)-15*450000)</f>
        <v>1733906.18831843</v>
      </c>
      <c r="O229" s="32" t="n">
        <f aca="false">ABS(SUM(O209:O223)-15*180000)</f>
        <v>540039.411108652</v>
      </c>
      <c r="P229" s="32" t="n">
        <f aca="false">ABS(SUM(P209:P223)-15*90000)</f>
        <v>107809.189790217</v>
      </c>
      <c r="Q229" s="17" t="n">
        <f aca="false">SUM(K229:P229)/(6*15*1000000)</f>
        <v>0.049327568028471</v>
      </c>
    </row>
    <row r="230" customFormat="false" ht="15" hidden="false" customHeight="false" outlineLevel="0" collapsed="false">
      <c r="A230" s="45" t="s">
        <v>121</v>
      </c>
      <c r="B230" s="45" t="s">
        <v>122</v>
      </c>
      <c r="C230" s="45" t="s">
        <v>123</v>
      </c>
      <c r="D230" s="45" t="s">
        <v>124</v>
      </c>
      <c r="E230" s="45" t="s">
        <v>125</v>
      </c>
      <c r="F230" s="45" t="s">
        <v>126</v>
      </c>
      <c r="G230" s="45" t="s">
        <v>127</v>
      </c>
      <c r="H230" s="45" t="s">
        <v>128</v>
      </c>
      <c r="I230" s="45" t="s">
        <v>129</v>
      </c>
      <c r="J230" s="45"/>
      <c r="K230" s="45" t="s">
        <v>130</v>
      </c>
      <c r="L230" s="45" t="s">
        <v>131</v>
      </c>
      <c r="M230" s="45" t="s">
        <v>132</v>
      </c>
      <c r="N230" s="45" t="s">
        <v>133</v>
      </c>
      <c r="O230" s="45" t="s">
        <v>134</v>
      </c>
      <c r="P230" s="45" t="s">
        <v>135</v>
      </c>
    </row>
    <row r="231" customFormat="false" ht="15" hidden="false" customHeight="false" outlineLevel="0" collapsed="false">
      <c r="A231" s="4" t="s">
        <v>136</v>
      </c>
      <c r="B231" s="23" t="n">
        <f aca="true">RAND()*0.1</f>
        <v>0.0942882775601529</v>
      </c>
      <c r="C231" s="23" t="n">
        <f aca="true">RAND()*0.2</f>
        <v>0.0770354539151916</v>
      </c>
      <c r="D231" s="23" t="n">
        <f aca="true">RAND()*0.3</f>
        <v>0.175681466243021</v>
      </c>
      <c r="E231" s="23" t="n">
        <f aca="true">RAND()*0.25</f>
        <v>0.0423505888829322</v>
      </c>
      <c r="F231" s="23" t="n">
        <f aca="true">RAND()*0.1</f>
        <v>0.0942599942735548</v>
      </c>
      <c r="G231" s="23" t="n">
        <f aca="true">RAND()*0.05</f>
        <v>0.0485200117039382</v>
      </c>
      <c r="H231" s="23" t="n">
        <f aca="false">SUM(B231:G231)</f>
        <v>0.532135792578791</v>
      </c>
      <c r="I231" s="24" t="n">
        <f aca="true">0.7+RAND()*2</f>
        <v>1.49124883775334</v>
      </c>
      <c r="K231" s="32" t="n">
        <f aca="false">B231/H231*I231*1000000</f>
        <v>264231.961627583</v>
      </c>
      <c r="L231" s="32" t="n">
        <f aca="false">C231/H231*I231*1000000</f>
        <v>215882.924469549</v>
      </c>
      <c r="M231" s="32" t="n">
        <f aca="false">D231/H231*I231*1000000</f>
        <v>492326.932342025</v>
      </c>
      <c r="N231" s="32" t="n">
        <f aca="false">E231/H231*I231*1000000</f>
        <v>118682.613217549</v>
      </c>
      <c r="O231" s="32" t="n">
        <f aca="false">F231/H231*I231*1000000</f>
        <v>264152.700997392</v>
      </c>
      <c r="P231" s="32" t="n">
        <f aca="false">G231/H231*I231*1000000</f>
        <v>135971.705099245</v>
      </c>
    </row>
    <row r="232" customFormat="false" ht="15" hidden="false" customHeight="false" outlineLevel="0" collapsed="false">
      <c r="A232" s="4" t="s">
        <v>137</v>
      </c>
      <c r="B232" s="23" t="n">
        <f aca="true">RAND()*0.1</f>
        <v>0.00611990814434062</v>
      </c>
      <c r="C232" s="23" t="n">
        <f aca="true">RAND()*0.2</f>
        <v>0.0155055565782362</v>
      </c>
      <c r="D232" s="23" t="n">
        <f aca="true">RAND()*0.3</f>
        <v>0.0228720834424333</v>
      </c>
      <c r="E232" s="23" t="n">
        <f aca="true">RAND()*0.25</f>
        <v>0.00677945498992189</v>
      </c>
      <c r="F232" s="23" t="n">
        <f aca="true">RAND()*0.1</f>
        <v>0.0895352690990378</v>
      </c>
      <c r="G232" s="23" t="n">
        <f aca="true">RAND()*0.05</f>
        <v>0.00430898625546252</v>
      </c>
      <c r="H232" s="23" t="n">
        <f aca="false">SUM(B232:G232)</f>
        <v>0.145121258509432</v>
      </c>
      <c r="I232" s="24" t="n">
        <f aca="true">0.7+RAND()*2</f>
        <v>2.04976161888827</v>
      </c>
      <c r="K232" s="32" t="n">
        <f aca="false">B232/H232*I232*1000000</f>
        <v>86440.4908986907</v>
      </c>
      <c r="L232" s="32" t="n">
        <f aca="false">C232/H232*I232*1000000</f>
        <v>219007.849573626</v>
      </c>
      <c r="M232" s="32" t="n">
        <f aca="false">D232/H232*I232*1000000</f>
        <v>323056.175682645</v>
      </c>
      <c r="N232" s="32" t="n">
        <f aca="false">E232/H232*I232*1000000</f>
        <v>95756.2439717903</v>
      </c>
      <c r="O232" s="32" t="n">
        <f aca="false">F232/H232*I232*1000000</f>
        <v>1264638.68919737</v>
      </c>
      <c r="P232" s="32" t="n">
        <f aca="false">G232/H232*I232*1000000</f>
        <v>60862.1695641517</v>
      </c>
    </row>
    <row r="233" customFormat="false" ht="15" hidden="false" customHeight="false" outlineLevel="0" collapsed="false">
      <c r="A233" s="4" t="s">
        <v>138</v>
      </c>
      <c r="B233" s="23" t="n">
        <f aca="true">RAND()*0.1</f>
        <v>0.0841169903754611</v>
      </c>
      <c r="C233" s="23" t="n">
        <f aca="true">RAND()*0.2</f>
        <v>0.191358803562658</v>
      </c>
      <c r="D233" s="23" t="n">
        <f aca="true">RAND()*0.3</f>
        <v>0.226516619339384</v>
      </c>
      <c r="E233" s="23" t="n">
        <f aca="true">RAND()*0.25</f>
        <v>0.0600002934254387</v>
      </c>
      <c r="F233" s="23" t="n">
        <f aca="true">RAND()*0.1</f>
        <v>0.051921864962753</v>
      </c>
      <c r="G233" s="23" t="n">
        <f aca="true">RAND()*0.05</f>
        <v>0.0406976849654956</v>
      </c>
      <c r="H233" s="23" t="n">
        <f aca="false">SUM(B233:G233)</f>
        <v>0.65461225663119</v>
      </c>
      <c r="I233" s="24" t="n">
        <f aca="true">0.7+RAND()*2</f>
        <v>0.796555271824175</v>
      </c>
      <c r="K233" s="32" t="n">
        <f aca="false">B233/H233*I233*1000000</f>
        <v>102356.519381987</v>
      </c>
      <c r="L233" s="32" t="n">
        <f aca="false">C233/H233*I233*1000000</f>
        <v>232852.138412801</v>
      </c>
      <c r="M233" s="32" t="n">
        <f aca="false">D233/H233*I233*1000000</f>
        <v>275633.408117246</v>
      </c>
      <c r="N233" s="32" t="n">
        <f aca="false">E233/H233*I233*1000000</f>
        <v>73010.472313777</v>
      </c>
      <c r="O233" s="32" t="n">
        <f aca="false">F233/H233*I233*1000000</f>
        <v>63180.355760319</v>
      </c>
      <c r="P233" s="32" t="n">
        <f aca="false">G233/H233*I233*1000000</f>
        <v>49522.3778380449</v>
      </c>
    </row>
    <row r="234" customFormat="false" ht="15" hidden="false" customHeight="false" outlineLevel="0" collapsed="false">
      <c r="A234" s="4" t="s">
        <v>139</v>
      </c>
      <c r="B234" s="23" t="n">
        <f aca="true">RAND()*0.1</f>
        <v>0.0727181935010513</v>
      </c>
      <c r="C234" s="23" t="n">
        <f aca="true">RAND()*0.2</f>
        <v>0.190103514533136</v>
      </c>
      <c r="D234" s="23" t="n">
        <f aca="true">RAND()*0.3</f>
        <v>0.0530905248026085</v>
      </c>
      <c r="E234" s="23" t="n">
        <f aca="true">RAND()*0.25</f>
        <v>0.127050388410733</v>
      </c>
      <c r="F234" s="23" t="n">
        <f aca="true">RAND()*0.1</f>
        <v>0.0868804401993704</v>
      </c>
      <c r="G234" s="23" t="n">
        <f aca="true">RAND()*0.05</f>
        <v>0.0306141570584007</v>
      </c>
      <c r="H234" s="23" t="n">
        <f aca="false">SUM(B234:G234)</f>
        <v>0.560457218505299</v>
      </c>
      <c r="I234" s="24" t="n">
        <f aca="true">0.7+RAND()*2</f>
        <v>1.56936477142495</v>
      </c>
      <c r="K234" s="32" t="n">
        <f aca="false">B234/H234*I234*1000000</f>
        <v>203621.913241775</v>
      </c>
      <c r="L234" s="32" t="n">
        <f aca="false">C234/H234*I234*1000000</f>
        <v>532318.522773301</v>
      </c>
      <c r="M234" s="32" t="n">
        <f aca="false">D234/H234*I234*1000000</f>
        <v>148661.479539653</v>
      </c>
      <c r="N234" s="32" t="n">
        <f aca="false">E234/H234*I234*1000000</f>
        <v>355760.256419599</v>
      </c>
      <c r="O234" s="32" t="n">
        <f aca="false">F234/H234*I234*1000000</f>
        <v>243278.34074189</v>
      </c>
      <c r="P234" s="32" t="n">
        <f aca="false">G234/H234*I234*1000000</f>
        <v>85724.258708732</v>
      </c>
    </row>
    <row r="235" customFormat="false" ht="15" hidden="false" customHeight="false" outlineLevel="0" collapsed="false">
      <c r="A235" s="4" t="s">
        <v>140</v>
      </c>
      <c r="B235" s="23" t="n">
        <f aca="true">RAND()*0.1</f>
        <v>0.0928856331483915</v>
      </c>
      <c r="C235" s="23" t="n">
        <f aca="true">RAND()*0.2</f>
        <v>0.117522798338733</v>
      </c>
      <c r="D235" s="23" t="n">
        <f aca="true">RAND()*0.3</f>
        <v>0.152133845152758</v>
      </c>
      <c r="E235" s="23" t="n">
        <f aca="true">RAND()*0.25</f>
        <v>0.124867664598264</v>
      </c>
      <c r="F235" s="23" t="n">
        <f aca="true">RAND()*0.1</f>
        <v>0.0432584549930689</v>
      </c>
      <c r="G235" s="23" t="n">
        <f aca="true">RAND()*0.05</f>
        <v>0.0244159671733232</v>
      </c>
      <c r="H235" s="23" t="n">
        <f aca="false">SUM(B235:G235)</f>
        <v>0.555084363404538</v>
      </c>
      <c r="I235" s="24" t="n">
        <f aca="true">0.7+RAND()*2</f>
        <v>2.46949994718776</v>
      </c>
      <c r="K235" s="32" t="n">
        <f aca="false">B235/H235*I235*1000000</f>
        <v>413236.403828016</v>
      </c>
      <c r="L235" s="32" t="n">
        <f aca="false">C235/H235*I235*1000000</f>
        <v>522844.027727276</v>
      </c>
      <c r="M235" s="32" t="n">
        <f aca="false">D235/H235*I235*1000000</f>
        <v>676824.186265909</v>
      </c>
      <c r="N235" s="32" t="n">
        <f aca="false">E235/H235*I235*1000000</f>
        <v>555520.406374954</v>
      </c>
      <c r="O235" s="32" t="n">
        <f aca="false">F235/H235*I235*1000000</f>
        <v>192451.381021796</v>
      </c>
      <c r="P235" s="32" t="n">
        <f aca="false">G235/H235*I235*1000000</f>
        <v>108623.541969813</v>
      </c>
    </row>
    <row r="236" customFormat="false" ht="15" hidden="false" customHeight="false" outlineLevel="0" collapsed="false">
      <c r="A236" s="4" t="s">
        <v>141</v>
      </c>
      <c r="B236" s="23" t="n">
        <f aca="true">RAND()*0.1</f>
        <v>0.0481207596138796</v>
      </c>
      <c r="C236" s="23" t="n">
        <f aca="true">RAND()*0.2</f>
        <v>0.185947921991644</v>
      </c>
      <c r="D236" s="23" t="n">
        <f aca="true">RAND()*0.3</f>
        <v>0.21094462709856</v>
      </c>
      <c r="E236" s="23" t="n">
        <f aca="true">RAND()*0.25</f>
        <v>0.0390001239342944</v>
      </c>
      <c r="F236" s="23" t="n">
        <f aca="true">RAND()*0.1</f>
        <v>0.0322255945496029</v>
      </c>
      <c r="G236" s="23" t="n">
        <f aca="true">RAND()*0.05</f>
        <v>0.0146669561935788</v>
      </c>
      <c r="H236" s="23" t="n">
        <f aca="false">SUM(B236:G236)</f>
        <v>0.53090598338156</v>
      </c>
      <c r="I236" s="24" t="n">
        <f aca="true">0.7+RAND()*2</f>
        <v>2.44733434881621</v>
      </c>
      <c r="K236" s="32" t="n">
        <f aca="false">B236/H236*I236*1000000</f>
        <v>221823.809827994</v>
      </c>
      <c r="L236" s="32" t="n">
        <f aca="false">C236/H236*I236*1000000</f>
        <v>857170.103231039</v>
      </c>
      <c r="M236" s="32" t="n">
        <f aca="false">D236/H236*I236*1000000</f>
        <v>972398.216927805</v>
      </c>
      <c r="N236" s="32" t="n">
        <f aca="false">E236/H236*I236*1000000</f>
        <v>179780.122846894</v>
      </c>
      <c r="O236" s="32" t="n">
        <f aca="false">F236/H236*I236*1000000</f>
        <v>148551.357341901</v>
      </c>
      <c r="P236" s="32" t="n">
        <f aca="false">G236/H236*I236*1000000</f>
        <v>67610.7386405747</v>
      </c>
    </row>
    <row r="237" customFormat="false" ht="15" hidden="false" customHeight="false" outlineLevel="0" collapsed="false">
      <c r="A237" s="4" t="s">
        <v>142</v>
      </c>
      <c r="B237" s="23" t="n">
        <f aca="true">RAND()*0.1</f>
        <v>0.0841316650845627</v>
      </c>
      <c r="C237" s="23" t="n">
        <f aca="true">RAND()*0.2</f>
        <v>0.0452228097489858</v>
      </c>
      <c r="D237" s="23" t="n">
        <f aca="true">RAND()*0.3</f>
        <v>0.287525450385698</v>
      </c>
      <c r="E237" s="23" t="n">
        <f aca="true">RAND()*0.25</f>
        <v>0.100675501783698</v>
      </c>
      <c r="F237" s="23" t="n">
        <f aca="true">RAND()*0.1</f>
        <v>0.0905981713438546</v>
      </c>
      <c r="G237" s="23" t="n">
        <f aca="true">RAND()*0.05</f>
        <v>0.0170222371520442</v>
      </c>
      <c r="H237" s="23" t="n">
        <f aca="false">SUM(B237:G237)</f>
        <v>0.625175835498844</v>
      </c>
      <c r="I237" s="24" t="n">
        <f aca="true">0.7+RAND()*2</f>
        <v>2.55669853331484</v>
      </c>
      <c r="K237" s="32" t="n">
        <f aca="false">B237/H237*I237*1000000</f>
        <v>344062.090236427</v>
      </c>
      <c r="L237" s="32" t="n">
        <f aca="false">C237/H237*I237*1000000</f>
        <v>184941.715262157</v>
      </c>
      <c r="M237" s="32" t="n">
        <f aca="false">D237/H237*I237*1000000</f>
        <v>1175854.62449174</v>
      </c>
      <c r="N237" s="32" t="n">
        <f aca="false">E237/H237*I237*1000000</f>
        <v>411719.220634517</v>
      </c>
      <c r="O237" s="32" t="n">
        <f aca="false">F237/H237*I237*1000000</f>
        <v>370507.301535438</v>
      </c>
      <c r="P237" s="32" t="n">
        <f aca="false">G237/H237*I237*1000000</f>
        <v>69613.5811545602</v>
      </c>
    </row>
    <row r="238" customFormat="false" ht="15" hidden="false" customHeight="false" outlineLevel="0" collapsed="false">
      <c r="A238" s="4" t="s">
        <v>143</v>
      </c>
      <c r="B238" s="23" t="n">
        <f aca="true">RAND()*0.1</f>
        <v>0.0343031915164153</v>
      </c>
      <c r="C238" s="23" t="n">
        <f aca="true">RAND()*0.2</f>
        <v>0.107470271376093</v>
      </c>
      <c r="D238" s="23" t="n">
        <f aca="true">RAND()*0.3</f>
        <v>0.231697490486973</v>
      </c>
      <c r="E238" s="23" t="n">
        <f aca="true">RAND()*0.25</f>
        <v>0.165664993200248</v>
      </c>
      <c r="F238" s="23" t="n">
        <f aca="true">RAND()*0.1</f>
        <v>0.0818677262206215</v>
      </c>
      <c r="G238" s="23" t="n">
        <f aca="true">RAND()*0.05</f>
        <v>0.0186279566794949</v>
      </c>
      <c r="H238" s="23" t="n">
        <f aca="false">SUM(B238:G238)</f>
        <v>0.639631629479845</v>
      </c>
      <c r="I238" s="24" t="n">
        <f aca="true">0.7+RAND()*2</f>
        <v>2.12025832414948</v>
      </c>
      <c r="K238" s="32" t="n">
        <f aca="false">B238/H238*I238*1000000</f>
        <v>113708.616030636</v>
      </c>
      <c r="L238" s="32" t="n">
        <f aca="false">C238/H238*I238*1000000</f>
        <v>356243.69868805</v>
      </c>
      <c r="M238" s="32" t="n">
        <f aca="false">D238/H238*I238*1000000</f>
        <v>768033.521558409</v>
      </c>
      <c r="N238" s="32" t="n">
        <f aca="false">E238/H238*I238*1000000</f>
        <v>549148.235740991</v>
      </c>
      <c r="O238" s="32" t="n">
        <f aca="false">F238/H238*I238*1000000</f>
        <v>271376.085856825</v>
      </c>
      <c r="P238" s="32" t="n">
        <f aca="false">G238/H238*I238*1000000</f>
        <v>61748.166274569</v>
      </c>
    </row>
    <row r="239" customFormat="false" ht="15" hidden="false" customHeight="false" outlineLevel="0" collapsed="false">
      <c r="A239" s="4" t="s">
        <v>144</v>
      </c>
      <c r="B239" s="23" t="n">
        <f aca="true">RAND()*0.1</f>
        <v>0.0801330738462576</v>
      </c>
      <c r="C239" s="23" t="n">
        <f aca="true">RAND()*0.2</f>
        <v>0.179215295352837</v>
      </c>
      <c r="D239" s="23" t="n">
        <f aca="true">RAND()*0.3</f>
        <v>0.238158141663489</v>
      </c>
      <c r="E239" s="23" t="n">
        <f aca="true">RAND()*0.25</f>
        <v>0.219904824700254</v>
      </c>
      <c r="F239" s="23" t="n">
        <f aca="true">RAND()*0.1</f>
        <v>0.0266718120821564</v>
      </c>
      <c r="G239" s="23" t="n">
        <f aca="true">RAND()*0.05</f>
        <v>0.0315426317692647</v>
      </c>
      <c r="H239" s="23" t="n">
        <f aca="false">SUM(B239:G239)</f>
        <v>0.775625779414258</v>
      </c>
      <c r="I239" s="24" t="n">
        <f aca="true">0.7+RAND()*2</f>
        <v>2.23835186920747</v>
      </c>
      <c r="K239" s="32" t="n">
        <f aca="false">B239/H239*I239*1000000</f>
        <v>231253.293004992</v>
      </c>
      <c r="L239" s="32" t="n">
        <f aca="false">C239/H239*I239*1000000</f>
        <v>517191.282175446</v>
      </c>
      <c r="M239" s="32" t="n">
        <f aca="false">D239/H239*I239*1000000</f>
        <v>687292.423366876</v>
      </c>
      <c r="N239" s="32" t="n">
        <f aca="false">E239/H239*I239*1000000</f>
        <v>634615.801175762</v>
      </c>
      <c r="O239" s="32" t="n">
        <f aca="false">F239/H239*I239*1000000</f>
        <v>76971.2688950726</v>
      </c>
      <c r="P239" s="32" t="n">
        <f aca="false">G239/H239*I239*1000000</f>
        <v>91027.8005893195</v>
      </c>
    </row>
    <row r="240" customFormat="false" ht="15" hidden="false" customHeight="false" outlineLevel="0" collapsed="false">
      <c r="A240" s="4" t="s">
        <v>145</v>
      </c>
      <c r="B240" s="23" t="n">
        <f aca="true">RAND()*0.1</f>
        <v>0.0519882612819106</v>
      </c>
      <c r="C240" s="23" t="n">
        <f aca="true">RAND()*0.2</f>
        <v>0.0706595719688799</v>
      </c>
      <c r="D240" s="23" t="n">
        <f aca="true">RAND()*0.3</f>
        <v>0.111567247645029</v>
      </c>
      <c r="E240" s="23" t="n">
        <f aca="true">RAND()*0.25</f>
        <v>0.215308209151584</v>
      </c>
      <c r="F240" s="23" t="n">
        <f aca="true">RAND()*0.1</f>
        <v>0.0130062426324148</v>
      </c>
      <c r="G240" s="23" t="n">
        <f aca="true">RAND()*0.05</f>
        <v>0.0117571546657038</v>
      </c>
      <c r="H240" s="23" t="n">
        <f aca="false">SUM(B240:G240)</f>
        <v>0.474286687345522</v>
      </c>
      <c r="I240" s="24" t="n">
        <f aca="true">0.7+RAND()*2</f>
        <v>1.1043465090725</v>
      </c>
      <c r="K240" s="32" t="n">
        <f aca="false">B240/H240*I240*1000000</f>
        <v>121051.373338677</v>
      </c>
      <c r="L240" s="32" t="n">
        <f aca="false">C240/H240*I240*1000000</f>
        <v>164526.337589446</v>
      </c>
      <c r="M240" s="32" t="n">
        <f aca="false">D240/H240*I240*1000000</f>
        <v>259777.269214929</v>
      </c>
      <c r="N240" s="32" t="n">
        <f aca="false">E240/H240*I240*1000000</f>
        <v>501331.526891418</v>
      </c>
      <c r="O240" s="32" t="n">
        <f aca="false">F240/H240*I240*1000000</f>
        <v>30284.2121242028</v>
      </c>
      <c r="P240" s="32" t="n">
        <f aca="false">G240/H240*I240*1000000</f>
        <v>27375.7899138259</v>
      </c>
    </row>
    <row r="241" customFormat="false" ht="15" hidden="false" customHeight="false" outlineLevel="0" collapsed="false">
      <c r="A241" s="4" t="s">
        <v>146</v>
      </c>
      <c r="B241" s="23" t="n">
        <f aca="true">RAND()*0.1</f>
        <v>0.0909036435154254</v>
      </c>
      <c r="C241" s="23" t="n">
        <f aca="true">RAND()*0.2</f>
        <v>0.174993135477131</v>
      </c>
      <c r="D241" s="23" t="n">
        <f aca="true">RAND()*0.3</f>
        <v>0.0384569237697038</v>
      </c>
      <c r="E241" s="23" t="n">
        <f aca="true">RAND()*0.25</f>
        <v>0.204471765151582</v>
      </c>
      <c r="F241" s="23" t="n">
        <f aca="true">RAND()*0.1</f>
        <v>0.00925132489370909</v>
      </c>
      <c r="G241" s="23" t="n">
        <f aca="true">RAND()*0.05</f>
        <v>0.0146863203732425</v>
      </c>
      <c r="H241" s="23" t="n">
        <f aca="false">SUM(B241:G241)</f>
        <v>0.532763113180794</v>
      </c>
      <c r="I241" s="24" t="n">
        <f aca="true">0.7+RAND()*2</f>
        <v>0.880173240016494</v>
      </c>
      <c r="K241" s="32" t="n">
        <f aca="false">B241/H241*I241*1000000</f>
        <v>150181.107630709</v>
      </c>
      <c r="L241" s="32" t="n">
        <f aca="false">C241/H241*I241*1000000</f>
        <v>289104.615584156</v>
      </c>
      <c r="M241" s="32" t="n">
        <f aca="false">D241/H241*I241*1000000</f>
        <v>63534.3445482887</v>
      </c>
      <c r="N241" s="32" t="n">
        <f aca="false">E241/H241*I241*1000000</f>
        <v>337805.999651268</v>
      </c>
      <c r="O241" s="32" t="n">
        <f aca="false">F241/H241*I241*1000000</f>
        <v>15284.032255022</v>
      </c>
      <c r="P241" s="32" t="n">
        <f aca="false">G241/H241*I241*1000000</f>
        <v>24263.1403470504</v>
      </c>
    </row>
    <row r="242" customFormat="false" ht="15" hidden="false" customHeight="false" outlineLevel="0" collapsed="false">
      <c r="A242" s="4" t="s">
        <v>147</v>
      </c>
      <c r="B242" s="23" t="n">
        <f aca="true">RAND()*0.1</f>
        <v>0.0481767357408602</v>
      </c>
      <c r="C242" s="23" t="n">
        <f aca="true">RAND()*0.2</f>
        <v>0.057735492195793</v>
      </c>
      <c r="D242" s="23" t="n">
        <f aca="true">RAND()*0.3</f>
        <v>0.0211343451923032</v>
      </c>
      <c r="E242" s="23" t="n">
        <f aca="true">RAND()*0.25</f>
        <v>0.169968308535153</v>
      </c>
      <c r="F242" s="23" t="n">
        <f aca="true">RAND()*0.1</f>
        <v>0.0294557004350446</v>
      </c>
      <c r="G242" s="23" t="n">
        <f aca="true">RAND()*0.05</f>
        <v>0.0487527506043214</v>
      </c>
      <c r="H242" s="23" t="n">
        <f aca="false">SUM(B242:G242)</f>
        <v>0.375223332703475</v>
      </c>
      <c r="I242" s="24" t="n">
        <f aca="true">0.7+RAND()*2</f>
        <v>1.84468987945794</v>
      </c>
      <c r="K242" s="32" t="n">
        <f aca="false">B242/H242*I242*1000000</f>
        <v>236848.642130461</v>
      </c>
      <c r="L242" s="32" t="n">
        <f aca="false">C242/H242*I242*1000000</f>
        <v>283841.831934444</v>
      </c>
      <c r="M242" s="32" t="n">
        <f aca="false">D242/H242*I242*1000000</f>
        <v>103901.621480511</v>
      </c>
      <c r="N242" s="32" t="n">
        <f aca="false">E242/H242*I242*1000000</f>
        <v>835605.867908962</v>
      </c>
      <c r="O242" s="32" t="n">
        <f aca="false">F242/H242*I242*1000000</f>
        <v>144811.443609802</v>
      </c>
      <c r="P242" s="32" t="n">
        <f aca="false">G242/H242*I242*1000000</f>
        <v>239680.472393756</v>
      </c>
    </row>
    <row r="243" customFormat="false" ht="15" hidden="false" customHeight="false" outlineLevel="0" collapsed="false">
      <c r="A243" s="4" t="s">
        <v>148</v>
      </c>
      <c r="B243" s="23" t="n">
        <f aca="true">RAND()*0.1</f>
        <v>0.0483528196647682</v>
      </c>
      <c r="C243" s="23" t="n">
        <f aca="true">RAND()*0.2</f>
        <v>0.12656609486609</v>
      </c>
      <c r="D243" s="23" t="n">
        <f aca="true">RAND()*0.3</f>
        <v>0.168615044611685</v>
      </c>
      <c r="E243" s="23" t="n">
        <f aca="true">RAND()*0.25</f>
        <v>0.17508002064361</v>
      </c>
      <c r="F243" s="23" t="n">
        <f aca="true">RAND()*0.1</f>
        <v>0.0236532978670549</v>
      </c>
      <c r="G243" s="23" t="n">
        <f aca="true">RAND()*0.05</f>
        <v>0.0454432346925066</v>
      </c>
      <c r="H243" s="23" t="n">
        <f aca="false">SUM(B243:G243)</f>
        <v>0.587710512345714</v>
      </c>
      <c r="I243" s="24" t="n">
        <f aca="true">0.7+RAND()*2</f>
        <v>1.57898855659276</v>
      </c>
      <c r="K243" s="32" t="n">
        <f aca="false">B243/H243*I243*1000000</f>
        <v>129908.428258216</v>
      </c>
      <c r="L243" s="32" t="n">
        <f aca="false">C243/H243*I243*1000000</f>
        <v>340042.267831059</v>
      </c>
      <c r="M243" s="32" t="n">
        <f aca="false">D243/H243*I243*1000000</f>
        <v>453014.23118771</v>
      </c>
      <c r="N243" s="32" t="n">
        <f aca="false">E243/H243*I243*1000000</f>
        <v>470383.536242868</v>
      </c>
      <c r="O243" s="32" t="n">
        <f aca="false">F243/H243*I243*1000000</f>
        <v>63548.7810294433</v>
      </c>
      <c r="P243" s="32" t="n">
        <f aca="false">G243/H243*I243*1000000</f>
        <v>122091.312043468</v>
      </c>
    </row>
    <row r="244" customFormat="false" ht="15" hidden="false" customHeight="false" outlineLevel="0" collapsed="false">
      <c r="A244" s="4" t="s">
        <v>149</v>
      </c>
      <c r="B244" s="23" t="n">
        <f aca="true">RAND()*0.1</f>
        <v>0.070757245119669</v>
      </c>
      <c r="C244" s="23" t="n">
        <f aca="true">RAND()*0.2</f>
        <v>0.0773070064124673</v>
      </c>
      <c r="D244" s="23" t="n">
        <f aca="true">RAND()*0.3</f>
        <v>0.264606052161256</v>
      </c>
      <c r="E244" s="23" t="n">
        <f aca="true">RAND()*0.25</f>
        <v>0.0412592002244436</v>
      </c>
      <c r="F244" s="23" t="n">
        <f aca="true">RAND()*0.1</f>
        <v>0.0387866852686609</v>
      </c>
      <c r="G244" s="23" t="n">
        <f aca="true">RAND()*0.05</f>
        <v>0.0414069633167992</v>
      </c>
      <c r="H244" s="23" t="n">
        <f aca="false">SUM(B244:G244)</f>
        <v>0.534123152503296</v>
      </c>
      <c r="I244" s="24" t="n">
        <f aca="true">0.7+RAND()*2</f>
        <v>0.719523202047388</v>
      </c>
      <c r="K244" s="32" t="n">
        <f aca="false">B244/H244*I244*1000000</f>
        <v>95317.8669337724</v>
      </c>
      <c r="L244" s="32" t="n">
        <f aca="false">C244/H244*I244*1000000</f>
        <v>104141.122761484</v>
      </c>
      <c r="M244" s="32" t="n">
        <f aca="false">D244/H244*I244*1000000</f>
        <v>356453.737382242</v>
      </c>
      <c r="N244" s="32" t="n">
        <f aca="false">E244/H244*I244*1000000</f>
        <v>55580.7246330196</v>
      </c>
      <c r="O244" s="32" t="n">
        <f aca="false">F244/H244*I244*1000000</f>
        <v>52249.972409011</v>
      </c>
      <c r="P244" s="32" t="n">
        <f aca="false">G244/H244*I244*1000000</f>
        <v>55779.7779278596</v>
      </c>
    </row>
    <row r="245" customFormat="false" ht="15" hidden="false" customHeight="false" outlineLevel="0" collapsed="false">
      <c r="A245" s="4" t="s">
        <v>150</v>
      </c>
      <c r="B245" s="23" t="n">
        <f aca="true">RAND()*0.1</f>
        <v>0.0186623757577812</v>
      </c>
      <c r="C245" s="23" t="n">
        <f aca="true">RAND()*0.2</f>
        <v>0.0178957091526263</v>
      </c>
      <c r="D245" s="23" t="n">
        <f aca="true">RAND()*0.3</f>
        <v>0.136315855407417</v>
      </c>
      <c r="E245" s="23" t="n">
        <f aca="true">RAND()*0.25</f>
        <v>0.190402762811677</v>
      </c>
      <c r="F245" s="23" t="n">
        <f aca="true">RAND()*0.1</f>
        <v>0.0590715285753398</v>
      </c>
      <c r="G245" s="23" t="n">
        <f aca="true">RAND()*0.05</f>
        <v>0.0266160159773401</v>
      </c>
      <c r="H245" s="23" t="n">
        <f aca="false">SUM(B245:G245)</f>
        <v>0.448964247682182</v>
      </c>
      <c r="I245" s="24" t="n">
        <f aca="true">0.7+RAND()*2</f>
        <v>1.71275677935082</v>
      </c>
      <c r="K245" s="32" t="n">
        <f aca="false">B245/H245*I245*1000000</f>
        <v>71195.22492704</v>
      </c>
      <c r="L245" s="32" t="n">
        <f aca="false">C245/H245*I245*1000000</f>
        <v>68270.4632511159</v>
      </c>
      <c r="M245" s="32" t="n">
        <f aca="false">D245/H245*I245*1000000</f>
        <v>520032.289179819</v>
      </c>
      <c r="N245" s="32" t="n">
        <f aca="false">E245/H245*I245*1000000</f>
        <v>726368.80218507</v>
      </c>
      <c r="O245" s="32" t="n">
        <f aca="false">F245/H245*I245*1000000</f>
        <v>225352.378405085</v>
      </c>
      <c r="P245" s="32" t="n">
        <f aca="false">G245/H245*I245*1000000</f>
        <v>101537.621402695</v>
      </c>
    </row>
    <row r="246" customFormat="false" ht="15" hidden="false" customHeight="false" outlineLevel="0" collapsed="false">
      <c r="A246" s="45" t="s">
        <v>151</v>
      </c>
      <c r="K246" s="45" t="s">
        <v>152</v>
      </c>
      <c r="L246" s="45" t="s">
        <v>153</v>
      </c>
      <c r="M246" s="45" t="s">
        <v>154</v>
      </c>
      <c r="N246" s="45" t="s">
        <v>155</v>
      </c>
      <c r="O246" s="45" t="s">
        <v>156</v>
      </c>
      <c r="P246" s="45" t="s">
        <v>157</v>
      </c>
      <c r="Q246" s="45" t="s">
        <v>158</v>
      </c>
    </row>
    <row r="247" customFormat="false" ht="15" hidden="false" customHeight="false" outlineLevel="0" collapsed="false">
      <c r="A247" s="4" t="s">
        <v>109</v>
      </c>
      <c r="K247" s="32" t="n">
        <f aca="false">ABS(K231-1*180000)</f>
        <v>84231.961627583</v>
      </c>
      <c r="L247" s="32" t="n">
        <f aca="false">ABS(L231-1*360000)</f>
        <v>144117.075530451</v>
      </c>
      <c r="M247" s="32" t="n">
        <f aca="false">ABS(M231-1*540000)</f>
        <v>47673.0676579748</v>
      </c>
      <c r="N247" s="32" t="n">
        <f aca="false">ABS(N231-1*450000)</f>
        <v>331317.386782451</v>
      </c>
      <c r="O247" s="32" t="n">
        <f aca="false">ABS(O231-1*180000)</f>
        <v>84152.7009973915</v>
      </c>
      <c r="P247" s="32" t="n">
        <f aca="false">ABS(P231-1*90000)</f>
        <v>45971.7050992452</v>
      </c>
      <c r="Q247" s="17" t="n">
        <f aca="false">SUM(K247:P247)/(6*1*1000000)</f>
        <v>0.12291064961585</v>
      </c>
    </row>
    <row r="248" customFormat="false" ht="15" hidden="false" customHeight="false" outlineLevel="0" collapsed="false">
      <c r="A248" s="4" t="s">
        <v>110</v>
      </c>
      <c r="K248" s="32" t="n">
        <f aca="false">ABS(SUM(K231:K233)-3*180000)</f>
        <v>86971.0280917389</v>
      </c>
      <c r="L248" s="32" t="n">
        <f aca="false">ABS(SUM(L231:L233)-3*360000)</f>
        <v>412257.087544024</v>
      </c>
      <c r="M248" s="32" t="n">
        <f aca="false">ABS(SUM(M231:M233)-3*540000)</f>
        <v>528983.483858084</v>
      </c>
      <c r="N248" s="32" t="n">
        <f aca="false">ABS(SUM(N231:N233)-3*450000)</f>
        <v>1062550.67049688</v>
      </c>
      <c r="O248" s="32" t="n">
        <f aca="false">ABS(SUM(O231:O233)-3*180000)</f>
        <v>1051971.74595508</v>
      </c>
      <c r="P248" s="32" t="n">
        <f aca="false">ABS(SUM(P231:P233)-3*90000)</f>
        <v>23643.7474985582</v>
      </c>
      <c r="Q248" s="17" t="n">
        <f aca="false">SUM(K248:P248)/(6*3*1000000)</f>
        <v>0.175909875746909</v>
      </c>
    </row>
    <row r="249" customFormat="false" ht="15" hidden="false" customHeight="false" outlineLevel="0" collapsed="false">
      <c r="A249" s="4" t="s">
        <v>111</v>
      </c>
      <c r="K249" s="32" t="n">
        <f aca="false">ABS(SUM(K231:K235)-5*180000)</f>
        <v>169887.288978052</v>
      </c>
      <c r="L249" s="32" t="n">
        <f aca="false">ABS(SUM(L231:L235)-5*360000)</f>
        <v>77094.5370434471</v>
      </c>
      <c r="M249" s="32" t="n">
        <f aca="false">ABS(SUM(M231:M235)-5*540000)</f>
        <v>783497.818052522</v>
      </c>
      <c r="N249" s="32" t="n">
        <f aca="false">ABS(SUM(N231:N235)-5*450000)</f>
        <v>1051270.00770233</v>
      </c>
      <c r="O249" s="32" t="n">
        <f aca="false">ABS(SUM(O231:O235)-5*180000)</f>
        <v>1127701.46771876</v>
      </c>
      <c r="P249" s="32" t="n">
        <f aca="false">ABS(SUM(P231:P235)-5*90000)</f>
        <v>9295.94682001328</v>
      </c>
      <c r="Q249" s="17" t="n">
        <f aca="false">SUM(K249:P249)/(6*5*1000000)</f>
        <v>0.107291568877171</v>
      </c>
    </row>
    <row r="250" customFormat="false" ht="15" hidden="false" customHeight="false" outlineLevel="0" collapsed="false">
      <c r="A250" s="4" t="s">
        <v>112</v>
      </c>
      <c r="K250" s="32" t="n">
        <f aca="false">ABS(SUM(K231:K240)-10*180000)</f>
        <v>301786.471416777</v>
      </c>
      <c r="L250" s="32" t="n">
        <f aca="false">ABS(SUM(L231:L240)-10*360000)</f>
        <v>202978.599902692</v>
      </c>
      <c r="M250" s="32" t="n">
        <f aca="false">ABS(SUM(M231:M240)-10*540000)</f>
        <v>379858.237507237</v>
      </c>
      <c r="N250" s="32" t="n">
        <f aca="false">ABS(SUM(N231:N240)-10*450000)</f>
        <v>1024675.10041275</v>
      </c>
      <c r="O250" s="32" t="n">
        <f aca="false">ABS(SUM(O231:O240)-10*180000)</f>
        <v>1125391.6934722</v>
      </c>
      <c r="P250" s="32" t="n">
        <f aca="false">ABS(SUM(P231:P240)-10*90000)</f>
        <v>141919.870247164</v>
      </c>
      <c r="Q250" s="17" t="n">
        <f aca="false">SUM(K250:P250)/(6*10*1000000)</f>
        <v>0.0529434995493137</v>
      </c>
    </row>
    <row r="251" customFormat="false" ht="15" hidden="false" customHeight="false" outlineLevel="0" collapsed="false">
      <c r="A251" s="4" t="s">
        <v>113</v>
      </c>
      <c r="K251" s="32" t="n">
        <f aca="false">ABS(SUM(K231:K245)-15*180000)</f>
        <v>85237.7412969754</v>
      </c>
      <c r="L251" s="32" t="n">
        <f aca="false">ABS(SUM(L231:L245)-15*360000)</f>
        <v>511621.098735049</v>
      </c>
      <c r="M251" s="32" t="n">
        <f aca="false">ABS(SUM(M231:M245)-15*540000)</f>
        <v>823205.538714193</v>
      </c>
      <c r="N251" s="32" t="n">
        <f aca="false">ABS(SUM(N231:N245)-15*450000)</f>
        <v>848930.169791561</v>
      </c>
      <c r="O251" s="32" t="n">
        <f aca="false">ABS(SUM(O231:O245)-15*180000)</f>
        <v>726638.301180566</v>
      </c>
      <c r="P251" s="32" t="n">
        <f aca="false">ABS(SUM(P231:P245)-15*90000)</f>
        <v>48567.5461323347</v>
      </c>
      <c r="Q251" s="17" t="n">
        <f aca="false">SUM(K251:P251)/(6*15*1000000)</f>
        <v>0.0338244488427853</v>
      </c>
    </row>
    <row r="252" customFormat="false" ht="15" hidden="false" customHeight="false" outlineLevel="0" collapsed="false">
      <c r="A252" s="45" t="s">
        <v>121</v>
      </c>
      <c r="B252" s="45" t="s">
        <v>122</v>
      </c>
      <c r="C252" s="45" t="s">
        <v>123</v>
      </c>
      <c r="D252" s="45" t="s">
        <v>124</v>
      </c>
      <c r="E252" s="45" t="s">
        <v>125</v>
      </c>
      <c r="F252" s="45" t="s">
        <v>126</v>
      </c>
      <c r="G252" s="45" t="s">
        <v>127</v>
      </c>
      <c r="H252" s="45" t="s">
        <v>128</v>
      </c>
      <c r="I252" s="45" t="s">
        <v>129</v>
      </c>
      <c r="J252" s="45"/>
      <c r="K252" s="45" t="s">
        <v>130</v>
      </c>
      <c r="L252" s="45" t="s">
        <v>131</v>
      </c>
      <c r="M252" s="45" t="s">
        <v>132</v>
      </c>
      <c r="N252" s="45" t="s">
        <v>133</v>
      </c>
      <c r="O252" s="45" t="s">
        <v>134</v>
      </c>
      <c r="P252" s="45" t="s">
        <v>135</v>
      </c>
    </row>
    <row r="253" customFormat="false" ht="15" hidden="false" customHeight="false" outlineLevel="0" collapsed="false">
      <c r="A253" s="4" t="s">
        <v>136</v>
      </c>
      <c r="B253" s="23" t="n">
        <f aca="true">RAND()*0.1</f>
        <v>0.056672773267797</v>
      </c>
      <c r="C253" s="23" t="n">
        <f aca="true">RAND()*0.2</f>
        <v>0.101654581202773</v>
      </c>
      <c r="D253" s="23" t="n">
        <f aca="true">RAND()*0.3</f>
        <v>0.081444038160392</v>
      </c>
      <c r="E253" s="23" t="n">
        <f aca="true">RAND()*0.25</f>
        <v>0.175383040768602</v>
      </c>
      <c r="F253" s="23" t="n">
        <f aca="true">RAND()*0.1</f>
        <v>0.0192969248022759</v>
      </c>
      <c r="G253" s="23" t="n">
        <f aca="true">RAND()*0.05</f>
        <v>0.048550281051267</v>
      </c>
      <c r="H253" s="23" t="n">
        <f aca="false">SUM(B253:G253)</f>
        <v>0.483001639253107</v>
      </c>
      <c r="I253" s="24" t="n">
        <f aca="true">0.7+RAND()*2</f>
        <v>2.5642409115178</v>
      </c>
      <c r="K253" s="32" t="n">
        <f aca="false">B253/H253*I253*1000000</f>
        <v>300874.017751116</v>
      </c>
      <c r="L253" s="32" t="n">
        <f aca="false">C253/H253*I253*1000000</f>
        <v>539681.05857041</v>
      </c>
      <c r="M253" s="32" t="n">
        <f aca="false">D253/H253*I253*1000000</f>
        <v>432383.904479162</v>
      </c>
      <c r="N253" s="32" t="n">
        <f aca="false">E253/H253*I253*1000000</f>
        <v>931103.192570272</v>
      </c>
      <c r="O253" s="32" t="n">
        <f aca="false">F253/H253*I253*1000000</f>
        <v>102446.78283286</v>
      </c>
      <c r="P253" s="32" t="n">
        <f aca="false">G253/H253*I253*1000000</f>
        <v>257751.955313981</v>
      </c>
    </row>
    <row r="254" customFormat="false" ht="15" hidden="false" customHeight="false" outlineLevel="0" collapsed="false">
      <c r="A254" s="4" t="s">
        <v>137</v>
      </c>
      <c r="B254" s="23" t="n">
        <f aca="true">RAND()*0.1</f>
        <v>0.0516182276503658</v>
      </c>
      <c r="C254" s="23" t="n">
        <f aca="true">RAND()*0.2</f>
        <v>0.194241150358985</v>
      </c>
      <c r="D254" s="23" t="n">
        <f aca="true">RAND()*0.3</f>
        <v>0.0300355900279144</v>
      </c>
      <c r="E254" s="23" t="n">
        <f aca="true">RAND()*0.25</f>
        <v>0.159561598120498</v>
      </c>
      <c r="F254" s="23" t="n">
        <f aca="true">RAND()*0.1</f>
        <v>0.0430316979595042</v>
      </c>
      <c r="G254" s="23" t="n">
        <f aca="true">RAND()*0.05</f>
        <v>0.00572369029354902</v>
      </c>
      <c r="H254" s="23" t="n">
        <f aca="false">SUM(B254:G254)</f>
        <v>0.484211954410817</v>
      </c>
      <c r="I254" s="24" t="n">
        <f aca="true">0.7+RAND()*2</f>
        <v>1.53410362073202</v>
      </c>
      <c r="K254" s="32" t="n">
        <f aca="false">B254/H254*I254*1000000</f>
        <v>163539.353402686</v>
      </c>
      <c r="L254" s="32" t="n">
        <f aca="false">C254/H254*I254*1000000</f>
        <v>615404.162054317</v>
      </c>
      <c r="M254" s="32" t="n">
        <f aca="false">D254/H254*I254*1000000</f>
        <v>95160.2020415065</v>
      </c>
      <c r="N254" s="32" t="n">
        <f aca="false">E254/H254*I254*1000000</f>
        <v>505530.735407583</v>
      </c>
      <c r="O254" s="32" t="n">
        <f aca="false">F254/H254*I254*1000000</f>
        <v>136335.09673723</v>
      </c>
      <c r="P254" s="32" t="n">
        <f aca="false">G254/H254*I254*1000000</f>
        <v>18134.0710886962</v>
      </c>
    </row>
    <row r="255" customFormat="false" ht="15" hidden="false" customHeight="false" outlineLevel="0" collapsed="false">
      <c r="A255" s="4" t="s">
        <v>138</v>
      </c>
      <c r="B255" s="23" t="n">
        <f aca="true">RAND()*0.1</f>
        <v>0.0599341057705314</v>
      </c>
      <c r="C255" s="23" t="n">
        <f aca="true">RAND()*0.2</f>
        <v>0.182114958424933</v>
      </c>
      <c r="D255" s="23" t="n">
        <f aca="true">RAND()*0.3</f>
        <v>0.0943215808091875</v>
      </c>
      <c r="E255" s="23" t="n">
        <f aca="true">RAND()*0.25</f>
        <v>0.0281733559057333</v>
      </c>
      <c r="F255" s="23" t="n">
        <f aca="true">RAND()*0.1</f>
        <v>0.0217196114153786</v>
      </c>
      <c r="G255" s="23" t="n">
        <f aca="true">RAND()*0.05</f>
        <v>0.0191561008065794</v>
      </c>
      <c r="H255" s="23" t="n">
        <f aca="false">SUM(B255:G255)</f>
        <v>0.405419713132343</v>
      </c>
      <c r="I255" s="24" t="n">
        <f aca="true">0.7+RAND()*2</f>
        <v>1.42577712163988</v>
      </c>
      <c r="K255" s="32" t="n">
        <f aca="false">B255/H255*I255*1000000</f>
        <v>210775.830689993</v>
      </c>
      <c r="L255" s="32" t="n">
        <f aca="false">C255/H255*I255*1000000</f>
        <v>640460.571649379</v>
      </c>
      <c r="M255" s="32" t="n">
        <f aca="false">D255/H255*I255*1000000</f>
        <v>331709.454766318</v>
      </c>
      <c r="N255" s="32" t="n">
        <f aca="false">E255/H255*I255*1000000</f>
        <v>99079.8547506736</v>
      </c>
      <c r="O255" s="32" t="n">
        <f aca="false">F255/H255*I255*1000000</f>
        <v>76383.3726971395</v>
      </c>
      <c r="P255" s="32" t="n">
        <f aca="false">G255/H255*I255*1000000</f>
        <v>67368.0370863772</v>
      </c>
    </row>
    <row r="256" customFormat="false" ht="15" hidden="false" customHeight="false" outlineLevel="0" collapsed="false">
      <c r="A256" s="4" t="s">
        <v>139</v>
      </c>
      <c r="B256" s="23" t="n">
        <f aca="true">RAND()*0.1</f>
        <v>0.0452706228773293</v>
      </c>
      <c r="C256" s="23" t="n">
        <f aca="true">RAND()*0.2</f>
        <v>0.105948533441445</v>
      </c>
      <c r="D256" s="23" t="n">
        <f aca="true">RAND()*0.3</f>
        <v>0.00899715337937136</v>
      </c>
      <c r="E256" s="23" t="n">
        <f aca="true">RAND()*0.25</f>
        <v>0.0936519131525141</v>
      </c>
      <c r="F256" s="23" t="n">
        <f aca="true">RAND()*0.1</f>
        <v>0.0755479966871936</v>
      </c>
      <c r="G256" s="23" t="n">
        <f aca="true">RAND()*0.05</f>
        <v>0.0376759909986877</v>
      </c>
      <c r="H256" s="23" t="n">
        <f aca="false">SUM(B256:G256)</f>
        <v>0.367092210536541</v>
      </c>
      <c r="I256" s="24" t="n">
        <f aca="true">0.7+RAND()*2</f>
        <v>1.51694736058702</v>
      </c>
      <c r="K256" s="32" t="n">
        <f aca="false">B256/H256*I256*1000000</f>
        <v>187073.301788459</v>
      </c>
      <c r="L256" s="32" t="n">
        <f aca="false">C256/H256*I256*1000000</f>
        <v>437814.651330138</v>
      </c>
      <c r="M256" s="32" t="n">
        <f aca="false">D256/H256*I256*1000000</f>
        <v>37179.2363877342</v>
      </c>
      <c r="N256" s="32" t="n">
        <f aca="false">E256/H256*I256*1000000</f>
        <v>387000.918006375</v>
      </c>
      <c r="O256" s="32" t="n">
        <f aca="false">F256/H256*I256*1000000</f>
        <v>312189.50139196</v>
      </c>
      <c r="P256" s="32" t="n">
        <f aca="false">G256/H256*I256*1000000</f>
        <v>155689.751682351</v>
      </c>
    </row>
    <row r="257" customFormat="false" ht="15" hidden="false" customHeight="false" outlineLevel="0" collapsed="false">
      <c r="A257" s="4" t="s">
        <v>140</v>
      </c>
      <c r="B257" s="23" t="n">
        <f aca="true">RAND()*0.1</f>
        <v>0.0513590480489421</v>
      </c>
      <c r="C257" s="23" t="n">
        <f aca="true">RAND()*0.2</f>
        <v>0.126173963265944</v>
      </c>
      <c r="D257" s="23" t="n">
        <f aca="true">RAND()*0.3</f>
        <v>0.229025982962156</v>
      </c>
      <c r="E257" s="23" t="n">
        <f aca="true">RAND()*0.25</f>
        <v>0.147945097423079</v>
      </c>
      <c r="F257" s="23" t="n">
        <f aca="true">RAND()*0.1</f>
        <v>0.0320244636216385</v>
      </c>
      <c r="G257" s="23" t="n">
        <f aca="true">RAND()*0.05</f>
        <v>0.00389067119315319</v>
      </c>
      <c r="H257" s="23" t="n">
        <f aca="false">SUM(B257:G257)</f>
        <v>0.590419226514913</v>
      </c>
      <c r="I257" s="24" t="n">
        <f aca="true">0.7+RAND()*2</f>
        <v>1.09908347293433</v>
      </c>
      <c r="K257" s="32" t="n">
        <f aca="false">B257/H257*I257*1000000</f>
        <v>95606.440917294</v>
      </c>
      <c r="L257" s="32" t="n">
        <f aca="false">C257/H257*I257*1000000</f>
        <v>234876.69695106</v>
      </c>
      <c r="M257" s="32" t="n">
        <f aca="false">D257/H257*I257*1000000</f>
        <v>426338.881665615</v>
      </c>
      <c r="N257" s="32" t="n">
        <f aca="false">E257/H257*I257*1000000</f>
        <v>275404.329969357</v>
      </c>
      <c r="O257" s="32" t="n">
        <f aca="false">F257/H257*I257*1000000</f>
        <v>59614.5198453162</v>
      </c>
      <c r="P257" s="32" t="n">
        <f aca="false">G257/H257*I257*1000000</f>
        <v>7242.60358568854</v>
      </c>
    </row>
    <row r="258" customFormat="false" ht="15" hidden="false" customHeight="false" outlineLevel="0" collapsed="false">
      <c r="A258" s="4" t="s">
        <v>141</v>
      </c>
      <c r="B258" s="23" t="n">
        <f aca="true">RAND()*0.1</f>
        <v>0.0898064919607964</v>
      </c>
      <c r="C258" s="23" t="n">
        <f aca="true">RAND()*0.2</f>
        <v>0.156723542877551</v>
      </c>
      <c r="D258" s="23" t="n">
        <f aca="true">RAND()*0.3</f>
        <v>0.150344057504661</v>
      </c>
      <c r="E258" s="23" t="n">
        <f aca="true">RAND()*0.25</f>
        <v>0.183441283095384</v>
      </c>
      <c r="F258" s="23" t="n">
        <f aca="true">RAND()*0.1</f>
        <v>0.0380347456897066</v>
      </c>
      <c r="G258" s="23" t="n">
        <f aca="true">RAND()*0.05</f>
        <v>0.0385415137493167</v>
      </c>
      <c r="H258" s="23" t="n">
        <f aca="false">SUM(B258:G258)</f>
        <v>0.656891634877416</v>
      </c>
      <c r="I258" s="24" t="n">
        <f aca="true">0.7+RAND()*2</f>
        <v>2.28271798383259</v>
      </c>
      <c r="K258" s="32" t="n">
        <f aca="false">B258/H258*I258*1000000</f>
        <v>312080.232688734</v>
      </c>
      <c r="L258" s="32" t="n">
        <f aca="false">C258/H258*I258*1000000</f>
        <v>544618.976436356</v>
      </c>
      <c r="M258" s="32" t="n">
        <f aca="false">D258/H258*I258*1000000</f>
        <v>522450.074877715</v>
      </c>
      <c r="N258" s="32" t="n">
        <f aca="false">E258/H258*I258*1000000</f>
        <v>637463.918957199</v>
      </c>
      <c r="O258" s="32" t="n">
        <f aca="false">F258/H258*I258*1000000</f>
        <v>132171.873390646</v>
      </c>
      <c r="P258" s="32" t="n">
        <f aca="false">G258/H258*I258*1000000</f>
        <v>133932.907481938</v>
      </c>
    </row>
    <row r="259" customFormat="false" ht="15" hidden="false" customHeight="false" outlineLevel="0" collapsed="false">
      <c r="A259" s="4" t="s">
        <v>142</v>
      </c>
      <c r="B259" s="23" t="n">
        <f aca="true">RAND()*0.1</f>
        <v>0.0461946101785704</v>
      </c>
      <c r="C259" s="23" t="n">
        <f aca="true">RAND()*0.2</f>
        <v>0.154242512338091</v>
      </c>
      <c r="D259" s="23" t="n">
        <f aca="true">RAND()*0.3</f>
        <v>0.164486651044521</v>
      </c>
      <c r="E259" s="23" t="n">
        <f aca="true">RAND()*0.25</f>
        <v>0.219460577028763</v>
      </c>
      <c r="F259" s="23" t="n">
        <f aca="true">RAND()*0.1</f>
        <v>0.0739127224670228</v>
      </c>
      <c r="G259" s="23" t="n">
        <f aca="true">RAND()*0.05</f>
        <v>0.0345056127897977</v>
      </c>
      <c r="H259" s="23" t="n">
        <f aca="false">SUM(B259:G259)</f>
        <v>0.692802685846766</v>
      </c>
      <c r="I259" s="24" t="n">
        <f aca="true">0.7+RAND()*2</f>
        <v>1.2347455736377</v>
      </c>
      <c r="K259" s="32" t="n">
        <f aca="false">B259/H259*I259*1000000</f>
        <v>82330.2097540146</v>
      </c>
      <c r="L259" s="32" t="n">
        <f aca="false">C259/H259*I259*1000000</f>
        <v>274898.269401831</v>
      </c>
      <c r="M259" s="32" t="n">
        <f aca="false">D259/H259*I259*1000000</f>
        <v>293155.855842962</v>
      </c>
      <c r="N259" s="32" t="n">
        <f aca="false">E259/H259*I259*1000000</f>
        <v>391132.975679855</v>
      </c>
      <c r="O259" s="32" t="n">
        <f aca="false">F259/H259*I259*1000000</f>
        <v>131730.734834152</v>
      </c>
      <c r="P259" s="32" t="n">
        <f aca="false">G259/H259*I259*1000000</f>
        <v>61497.5281248876</v>
      </c>
    </row>
    <row r="260" customFormat="false" ht="15" hidden="false" customHeight="false" outlineLevel="0" collapsed="false">
      <c r="A260" s="4" t="s">
        <v>143</v>
      </c>
      <c r="B260" s="23" t="n">
        <f aca="true">RAND()*0.1</f>
        <v>0.0483353111145466</v>
      </c>
      <c r="C260" s="23" t="n">
        <f aca="true">RAND()*0.2</f>
        <v>0.0260788427102797</v>
      </c>
      <c r="D260" s="23" t="n">
        <f aca="true">RAND()*0.3</f>
        <v>0.146455877359431</v>
      </c>
      <c r="E260" s="23" t="n">
        <f aca="true">RAND()*0.25</f>
        <v>0.0496980790886421</v>
      </c>
      <c r="F260" s="23" t="n">
        <f aca="true">RAND()*0.1</f>
        <v>0.0349865855978167</v>
      </c>
      <c r="G260" s="23" t="n">
        <f aca="true">RAND()*0.05</f>
        <v>0.0454120764772243</v>
      </c>
      <c r="H260" s="23" t="n">
        <f aca="false">SUM(B260:G260)</f>
        <v>0.35096677234794</v>
      </c>
      <c r="I260" s="24" t="n">
        <f aca="true">0.7+RAND()*2</f>
        <v>1.3033169459277</v>
      </c>
      <c r="K260" s="32" t="n">
        <f aca="false">B260/H260*I260*1000000</f>
        <v>179493.430790716</v>
      </c>
      <c r="L260" s="32" t="n">
        <f aca="false">C260/H260*I260*1000000</f>
        <v>96843.9188904034</v>
      </c>
      <c r="M260" s="32" t="n">
        <f aca="false">D260/H260*I260*1000000</f>
        <v>543864.66706319</v>
      </c>
      <c r="N260" s="32" t="n">
        <f aca="false">E260/H260*I260*1000000</f>
        <v>184554.076794679</v>
      </c>
      <c r="O260" s="32" t="n">
        <f aca="false">F260/H260*I260*1000000</f>
        <v>129922.868722681</v>
      </c>
      <c r="P260" s="32" t="n">
        <f aca="false">G260/H260*I260*1000000</f>
        <v>168637.983666029</v>
      </c>
    </row>
    <row r="261" customFormat="false" ht="15" hidden="false" customHeight="false" outlineLevel="0" collapsed="false">
      <c r="A261" s="4" t="s">
        <v>144</v>
      </c>
      <c r="B261" s="23" t="n">
        <f aca="true">RAND()*0.1</f>
        <v>0.0689842074006292</v>
      </c>
      <c r="C261" s="23" t="n">
        <f aca="true">RAND()*0.2</f>
        <v>0.0360328929044259</v>
      </c>
      <c r="D261" s="23" t="n">
        <f aca="true">RAND()*0.3</f>
        <v>0.00859820245085761</v>
      </c>
      <c r="E261" s="23" t="n">
        <f aca="true">RAND()*0.25</f>
        <v>0.204421587620577</v>
      </c>
      <c r="F261" s="23" t="n">
        <f aca="true">RAND()*0.1</f>
        <v>0.0553513273935749</v>
      </c>
      <c r="G261" s="23" t="n">
        <f aca="true">RAND()*0.05</f>
        <v>0.0227367126143837</v>
      </c>
      <c r="H261" s="23" t="n">
        <f aca="false">SUM(B261:G261)</f>
        <v>0.396124930384448</v>
      </c>
      <c r="I261" s="24" t="n">
        <f aca="true">0.7+RAND()*2</f>
        <v>1.03800935506573</v>
      </c>
      <c r="K261" s="32" t="n">
        <f aca="false">B261/H261*I261*1000000</f>
        <v>180766.841824755</v>
      </c>
      <c r="L261" s="32" t="n">
        <f aca="false">C261/H261*I261*1000000</f>
        <v>94420.918896914</v>
      </c>
      <c r="M261" s="32" t="n">
        <f aca="false">D261/H261*I261*1000000</f>
        <v>22530.807571433</v>
      </c>
      <c r="N261" s="32" t="n">
        <f aca="false">E261/H261*I261*1000000</f>
        <v>535668.179535206</v>
      </c>
      <c r="O261" s="32" t="n">
        <f aca="false">F261/H261*I261*1000000</f>
        <v>145043.11958875</v>
      </c>
      <c r="P261" s="32" t="n">
        <f aca="false">G261/H261*I261*1000000</f>
        <v>59579.4876486719</v>
      </c>
    </row>
    <row r="262" customFormat="false" ht="15" hidden="false" customHeight="false" outlineLevel="0" collapsed="false">
      <c r="A262" s="4" t="s">
        <v>145</v>
      </c>
      <c r="B262" s="23" t="n">
        <f aca="true">RAND()*0.1</f>
        <v>0.0256209180568353</v>
      </c>
      <c r="C262" s="23" t="n">
        <f aca="true">RAND()*0.2</f>
        <v>0.00662804832293829</v>
      </c>
      <c r="D262" s="23" t="n">
        <f aca="true">RAND()*0.3</f>
        <v>0.274909607712178</v>
      </c>
      <c r="E262" s="23" t="n">
        <f aca="true">RAND()*0.25</f>
        <v>0.168160044065544</v>
      </c>
      <c r="F262" s="23" t="n">
        <f aca="true">RAND()*0.1</f>
        <v>0.0338302525769833</v>
      </c>
      <c r="G262" s="23" t="n">
        <f aca="true">RAND()*0.05</f>
        <v>0.0017064756108725</v>
      </c>
      <c r="H262" s="23" t="n">
        <f aca="false">SUM(B262:G262)</f>
        <v>0.510855346345351</v>
      </c>
      <c r="I262" s="24" t="n">
        <f aca="true">0.7+RAND()*2</f>
        <v>1.62928134308424</v>
      </c>
      <c r="K262" s="32" t="n">
        <f aca="false">B262/H262*I262*1000000</f>
        <v>81713.3148969182</v>
      </c>
      <c r="L262" s="32" t="n">
        <f aca="false">C262/H262*I262*1000000</f>
        <v>21138.9692813821</v>
      </c>
      <c r="M262" s="32" t="n">
        <f aca="false">D262/H262*I262*1000000</f>
        <v>876774.801486103</v>
      </c>
      <c r="N262" s="32" t="n">
        <f aca="false">E262/H262*I262*1000000</f>
        <v>536316.247658487</v>
      </c>
      <c r="O262" s="32" t="n">
        <f aca="false">F262/H262*I262*1000000</f>
        <v>107895.512398621</v>
      </c>
      <c r="P262" s="32" t="n">
        <f aca="false">G262/H262*I262*1000000</f>
        <v>5442.49736273344</v>
      </c>
    </row>
    <row r="263" customFormat="false" ht="15" hidden="false" customHeight="false" outlineLevel="0" collapsed="false">
      <c r="A263" s="4" t="s">
        <v>146</v>
      </c>
      <c r="B263" s="23" t="n">
        <f aca="true">RAND()*0.1</f>
        <v>0.0342037793699698</v>
      </c>
      <c r="C263" s="23" t="n">
        <f aca="true">RAND()*0.2</f>
        <v>0.114383197073371</v>
      </c>
      <c r="D263" s="23" t="n">
        <f aca="true">RAND()*0.3</f>
        <v>0.221486891079792</v>
      </c>
      <c r="E263" s="23" t="n">
        <f aca="true">RAND()*0.25</f>
        <v>0.0555196774439393</v>
      </c>
      <c r="F263" s="23" t="n">
        <f aca="true">RAND()*0.1</f>
        <v>0.0156398696463843</v>
      </c>
      <c r="G263" s="23" t="n">
        <f aca="true">RAND()*0.05</f>
        <v>0.0354870505852335</v>
      </c>
      <c r="H263" s="23" t="n">
        <f aca="false">SUM(B263:G263)</f>
        <v>0.47672046519869</v>
      </c>
      <c r="I263" s="24" t="n">
        <f aca="true">0.7+RAND()*2</f>
        <v>1.96284928552376</v>
      </c>
      <c r="K263" s="32" t="n">
        <f aca="false">B263/H263*I263*1000000</f>
        <v>140830.672898794</v>
      </c>
      <c r="L263" s="32" t="n">
        <f aca="false">C263/H263*I263*1000000</f>
        <v>470961.481709861</v>
      </c>
      <c r="M263" s="32" t="n">
        <f aca="false">D263/H263*I263*1000000</f>
        <v>911950.330740789</v>
      </c>
      <c r="N263" s="32" t="n">
        <f aca="false">E263/H263*I263*1000000</f>
        <v>228596.771397103</v>
      </c>
      <c r="O263" s="32" t="n">
        <f aca="false">F263/H263*I263*1000000</f>
        <v>64395.6137865726</v>
      </c>
      <c r="P263" s="32" t="n">
        <f aca="false">G263/H263*I263*1000000</f>
        <v>146114.414990637</v>
      </c>
    </row>
    <row r="264" customFormat="false" ht="15" hidden="false" customHeight="false" outlineLevel="0" collapsed="false">
      <c r="A264" s="4" t="s">
        <v>147</v>
      </c>
      <c r="B264" s="23" t="n">
        <f aca="true">RAND()*0.1</f>
        <v>0.0606071049400593</v>
      </c>
      <c r="C264" s="23" t="n">
        <f aca="true">RAND()*0.2</f>
        <v>0.187129549525539</v>
      </c>
      <c r="D264" s="23" t="n">
        <f aca="true">RAND()*0.3</f>
        <v>0.153081875770865</v>
      </c>
      <c r="E264" s="23" t="n">
        <f aca="true">RAND()*0.25</f>
        <v>0.207917274918284</v>
      </c>
      <c r="F264" s="23" t="n">
        <f aca="true">RAND()*0.1</f>
        <v>0.0166498134118792</v>
      </c>
      <c r="G264" s="23" t="n">
        <f aca="true">RAND()*0.05</f>
        <v>0.0105875414017378</v>
      </c>
      <c r="H264" s="23" t="n">
        <f aca="false">SUM(B264:G264)</f>
        <v>0.635973159968365</v>
      </c>
      <c r="I264" s="24" t="n">
        <f aca="true">0.7+RAND()*2</f>
        <v>0.914251316626599</v>
      </c>
      <c r="K264" s="32" t="n">
        <f aca="false">B264/H264*I264*1000000</f>
        <v>87126.5156710889</v>
      </c>
      <c r="L264" s="32" t="n">
        <f aca="false">C264/H264*I264*1000000</f>
        <v>269010.467425979</v>
      </c>
      <c r="M264" s="32" t="n">
        <f aca="false">D264/H264*I264*1000000</f>
        <v>220064.800348091</v>
      </c>
      <c r="N264" s="32" t="n">
        <f aca="false">E264/H264*I264*1000000</f>
        <v>298894.126841628</v>
      </c>
      <c r="O264" s="32" t="n">
        <f aca="false">F264/H264*I264*1000000</f>
        <v>23935.151342165</v>
      </c>
      <c r="P264" s="32" t="n">
        <f aca="false">G264/H264*I264*1000000</f>
        <v>15220.2549976463</v>
      </c>
    </row>
    <row r="265" customFormat="false" ht="15" hidden="false" customHeight="false" outlineLevel="0" collapsed="false">
      <c r="A265" s="4" t="s">
        <v>148</v>
      </c>
      <c r="B265" s="23" t="n">
        <f aca="true">RAND()*0.1</f>
        <v>0.0311634871793816</v>
      </c>
      <c r="C265" s="23" t="n">
        <f aca="true">RAND()*0.2</f>
        <v>0.181594239588902</v>
      </c>
      <c r="D265" s="23" t="n">
        <f aca="true">RAND()*0.3</f>
        <v>0.135828522498693</v>
      </c>
      <c r="E265" s="23" t="n">
        <f aca="true">RAND()*0.25</f>
        <v>0.0549593953949715</v>
      </c>
      <c r="F265" s="23" t="n">
        <f aca="true">RAND()*0.1</f>
        <v>0.0976843862950611</v>
      </c>
      <c r="G265" s="23" t="n">
        <f aca="true">RAND()*0.05</f>
        <v>0.0314318881434888</v>
      </c>
      <c r="H265" s="23" t="n">
        <f aca="false">SUM(B265:G265)</f>
        <v>0.532661919100499</v>
      </c>
      <c r="I265" s="24" t="n">
        <f aca="true">0.7+RAND()*2</f>
        <v>0.713092182703856</v>
      </c>
      <c r="K265" s="32" t="n">
        <f aca="false">B265/H265*I265*1000000</f>
        <v>41719.5941676021</v>
      </c>
      <c r="L265" s="32" t="n">
        <f aca="false">C265/H265*I265*1000000</f>
        <v>243106.233112312</v>
      </c>
      <c r="M265" s="32" t="n">
        <f aca="false">D265/H265*I265*1000000</f>
        <v>181838.149319172</v>
      </c>
      <c r="N265" s="32" t="n">
        <f aca="false">E265/H265*I265*1000000</f>
        <v>73575.9659494078</v>
      </c>
      <c r="O265" s="32" t="n">
        <f aca="false">F265/H265*I265*1000000</f>
        <v>130773.328712634</v>
      </c>
      <c r="P265" s="32" t="n">
        <f aca="false">G265/H265*I265*1000000</f>
        <v>42078.9114427288</v>
      </c>
    </row>
    <row r="266" customFormat="false" ht="15" hidden="false" customHeight="false" outlineLevel="0" collapsed="false">
      <c r="A266" s="4" t="s">
        <v>149</v>
      </c>
      <c r="B266" s="23" t="n">
        <f aca="true">RAND()*0.1</f>
        <v>0.0548098590557109</v>
      </c>
      <c r="C266" s="23" t="n">
        <f aca="true">RAND()*0.2</f>
        <v>0.0073835922665996</v>
      </c>
      <c r="D266" s="23" t="n">
        <f aca="true">RAND()*0.3</f>
        <v>0.193514602779704</v>
      </c>
      <c r="E266" s="23" t="n">
        <f aca="true">RAND()*0.25</f>
        <v>0.236814453678868</v>
      </c>
      <c r="F266" s="23" t="n">
        <f aca="true">RAND()*0.1</f>
        <v>0.0750963643061696</v>
      </c>
      <c r="G266" s="23" t="n">
        <f aca="true">RAND()*0.05</f>
        <v>0.00146030757554799</v>
      </c>
      <c r="H266" s="23" t="n">
        <f aca="false">SUM(B266:G266)</f>
        <v>0.569079179662599</v>
      </c>
      <c r="I266" s="24" t="n">
        <f aca="true">0.7+RAND()*2</f>
        <v>1.65019334598042</v>
      </c>
      <c r="K266" s="32" t="n">
        <f aca="false">B266/H266*I266*1000000</f>
        <v>158935.466170954</v>
      </c>
      <c r="L266" s="32" t="n">
        <f aca="false">C266/H266*I266*1000000</f>
        <v>21410.6494547896</v>
      </c>
      <c r="M266" s="32" t="n">
        <f aca="false">D266/H266*I266*1000000</f>
        <v>561146.007918341</v>
      </c>
      <c r="N266" s="32" t="n">
        <f aca="false">E266/H266*I266*1000000</f>
        <v>686705.20668943</v>
      </c>
      <c r="O266" s="32" t="n">
        <f aca="false">F266/H266*I266*1000000</f>
        <v>217761.473471645</v>
      </c>
      <c r="P266" s="32" t="n">
        <f aca="false">G266/H266*I266*1000000</f>
        <v>4234.54227526446</v>
      </c>
    </row>
    <row r="267" customFormat="false" ht="15" hidden="false" customHeight="false" outlineLevel="0" collapsed="false">
      <c r="A267" s="4" t="s">
        <v>150</v>
      </c>
      <c r="B267" s="23" t="n">
        <f aca="true">RAND()*0.1</f>
        <v>0.0667829277272545</v>
      </c>
      <c r="C267" s="23" t="n">
        <f aca="true">RAND()*0.2</f>
        <v>0.0960146762126665</v>
      </c>
      <c r="D267" s="23" t="n">
        <f aca="true">RAND()*0.3</f>
        <v>0.0321164590536785</v>
      </c>
      <c r="E267" s="23" t="n">
        <f aca="true">RAND()*0.25</f>
        <v>0.0841908357016499</v>
      </c>
      <c r="F267" s="23" t="n">
        <f aca="true">RAND()*0.1</f>
        <v>0.0263781759889348</v>
      </c>
      <c r="G267" s="23" t="n">
        <f aca="true">RAND()*0.05</f>
        <v>0.0222514212088516</v>
      </c>
      <c r="H267" s="23" t="n">
        <f aca="false">SUM(B267:G267)</f>
        <v>0.327734495893036</v>
      </c>
      <c r="I267" s="24" t="n">
        <f aca="true">0.7+RAND()*2</f>
        <v>2.33958480104443</v>
      </c>
      <c r="K267" s="32" t="n">
        <f aca="false">B267/H267*I267*1000000</f>
        <v>476740.546503006</v>
      </c>
      <c r="L267" s="32" t="n">
        <f aca="false">C267/H267*I267*1000000</f>
        <v>685416.030229761</v>
      </c>
      <c r="M267" s="32" t="n">
        <f aca="false">D267/H267*I267*1000000</f>
        <v>229268.44871977</v>
      </c>
      <c r="N267" s="32" t="n">
        <f aca="false">E267/H267*I267*1000000</f>
        <v>601009.665028045</v>
      </c>
      <c r="O267" s="32" t="n">
        <f aca="false">F267/H267*I267*1000000</f>
        <v>188304.802809433</v>
      </c>
      <c r="P267" s="32" t="n">
        <f aca="false">G267/H267*I267*1000000</f>
        <v>158845.307754414</v>
      </c>
    </row>
    <row r="268" customFormat="false" ht="15" hidden="false" customHeight="false" outlineLevel="0" collapsed="false">
      <c r="A268" s="45" t="s">
        <v>151</v>
      </c>
      <c r="K268" s="45" t="s">
        <v>152</v>
      </c>
      <c r="L268" s="45" t="s">
        <v>153</v>
      </c>
      <c r="M268" s="45" t="s">
        <v>154</v>
      </c>
      <c r="N268" s="45" t="s">
        <v>155</v>
      </c>
      <c r="O268" s="45" t="s">
        <v>156</v>
      </c>
      <c r="P268" s="45" t="s">
        <v>157</v>
      </c>
      <c r="Q268" s="45" t="s">
        <v>158</v>
      </c>
    </row>
    <row r="269" customFormat="false" ht="15" hidden="false" customHeight="false" outlineLevel="0" collapsed="false">
      <c r="A269" s="4" t="s">
        <v>109</v>
      </c>
      <c r="K269" s="32" t="n">
        <f aca="false">ABS(K253-1*180000)</f>
        <v>120874.017751116</v>
      </c>
      <c r="L269" s="32" t="n">
        <f aca="false">ABS(L253-1*360000)</f>
        <v>179681.05857041</v>
      </c>
      <c r="M269" s="32" t="n">
        <f aca="false">ABS(M253-1*540000)</f>
        <v>107616.095520838</v>
      </c>
      <c r="N269" s="32" t="n">
        <f aca="false">ABS(N253-1*450000)</f>
        <v>481103.192570272</v>
      </c>
      <c r="O269" s="32" t="n">
        <f aca="false">ABS(O253-1*180000)</f>
        <v>77553.2171671399</v>
      </c>
      <c r="P269" s="32" t="n">
        <f aca="false">ABS(P253-1*90000)</f>
        <v>167751.955313981</v>
      </c>
      <c r="Q269" s="17" t="n">
        <f aca="false">SUM(K269:P269)/(6*1*1000000)</f>
        <v>0.189096589482293</v>
      </c>
    </row>
    <row r="270" customFormat="false" ht="15" hidden="false" customHeight="false" outlineLevel="0" collapsed="false">
      <c r="A270" s="4" t="s">
        <v>110</v>
      </c>
      <c r="K270" s="32" t="n">
        <f aca="false">ABS(SUM(K253:K255)-3*180000)</f>
        <v>135189.201843795</v>
      </c>
      <c r="L270" s="32" t="n">
        <f aca="false">ABS(SUM(L253:L255)-3*360000)</f>
        <v>715545.792274106</v>
      </c>
      <c r="M270" s="32" t="n">
        <f aca="false">ABS(SUM(M253:M255)-3*540000)</f>
        <v>760746.438713013</v>
      </c>
      <c r="N270" s="32" t="n">
        <f aca="false">ABS(SUM(N253:N255)-3*450000)</f>
        <v>185713.782728529</v>
      </c>
      <c r="O270" s="32" t="n">
        <f aca="false">ABS(SUM(O253:O255)-3*180000)</f>
        <v>224834.74773277</v>
      </c>
      <c r="P270" s="32" t="n">
        <f aca="false">ABS(SUM(P253:P255)-3*90000)</f>
        <v>73254.0634890543</v>
      </c>
      <c r="Q270" s="17" t="n">
        <f aca="false">SUM(K270:P270)/(6*3*1000000)</f>
        <v>0.116404668154515</v>
      </c>
    </row>
    <row r="271" customFormat="false" ht="15" hidden="false" customHeight="false" outlineLevel="0" collapsed="false">
      <c r="A271" s="4" t="s">
        <v>111</v>
      </c>
      <c r="K271" s="32" t="n">
        <f aca="false">ABS(SUM(K253:K257)-5*180000)</f>
        <v>57868.9445495482</v>
      </c>
      <c r="L271" s="32" t="n">
        <f aca="false">ABS(SUM(L253:L257)-5*360000)</f>
        <v>668237.140555304</v>
      </c>
      <c r="M271" s="32" t="n">
        <f aca="false">ABS(SUM(M253:M257)-5*540000)</f>
        <v>1377228.32065966</v>
      </c>
      <c r="N271" s="32" t="n">
        <f aca="false">ABS(SUM(N253:N257)-5*450000)</f>
        <v>51880.9692957392</v>
      </c>
      <c r="O271" s="32" t="n">
        <f aca="false">ABS(SUM(O253:O257)-5*180000)</f>
        <v>213030.726495494</v>
      </c>
      <c r="P271" s="32" t="n">
        <f aca="false">ABS(SUM(P253:P257)-5*90000)</f>
        <v>56186.4187570943</v>
      </c>
      <c r="Q271" s="17" t="n">
        <f aca="false">SUM(K271:P271)/(6*5*1000000)</f>
        <v>0.0808144173437615</v>
      </c>
    </row>
    <row r="272" customFormat="false" ht="15" hidden="false" customHeight="false" outlineLevel="0" collapsed="false">
      <c r="A272" s="4" t="s">
        <v>112</v>
      </c>
      <c r="K272" s="32" t="n">
        <f aca="false">ABS(SUM(K253:K262)-10*180000)</f>
        <v>5747.02549531381</v>
      </c>
      <c r="L272" s="32" t="n">
        <f aca="false">ABS(SUM(L253:L262)-10*360000)</f>
        <v>99841.8065378107</v>
      </c>
      <c r="M272" s="32" t="n">
        <f aca="false">ABS(SUM(M253:M262)-10*540000)</f>
        <v>1818452.11381826</v>
      </c>
      <c r="N272" s="32" t="n">
        <f aca="false">ABS(SUM(N253:N262)-10*450000)</f>
        <v>16745.5706703151</v>
      </c>
      <c r="O272" s="32" t="n">
        <f aca="false">ABS(SUM(O253:O262)-10*180000)</f>
        <v>466266.617560645</v>
      </c>
      <c r="P272" s="32" t="n">
        <f aca="false">ABS(SUM(P253:P262)-10*90000)</f>
        <v>35276.8230413548</v>
      </c>
      <c r="Q272" s="17" t="n">
        <f aca="false">SUM(K272:P272)/(6*10*1000000)</f>
        <v>0.040705499285395</v>
      </c>
    </row>
    <row r="273" customFormat="false" ht="15" hidden="false" customHeight="false" outlineLevel="0" collapsed="false">
      <c r="A273" s="4" t="s">
        <v>113</v>
      </c>
      <c r="K273" s="32" t="n">
        <f aca="false">ABS(SUM(K253:K267)-15*180000)</f>
        <v>394.23008386977</v>
      </c>
      <c r="L273" s="32" t="n">
        <f aca="false">ABS(SUM(L253:L267)-15*360000)</f>
        <v>209936.944605107</v>
      </c>
      <c r="M273" s="32" t="n">
        <f aca="false">ABS(SUM(M253:M267)-15*540000)</f>
        <v>2414184.3767721</v>
      </c>
      <c r="N273" s="32" t="n">
        <f aca="false">ABS(SUM(N253:N267)-15*450000)</f>
        <v>377963.8347647</v>
      </c>
      <c r="O273" s="32" t="n">
        <f aca="false">ABS(SUM(O253:O267)-15*180000)</f>
        <v>741096.247438195</v>
      </c>
      <c r="P273" s="32" t="n">
        <f aca="false">ABS(SUM(P253:P267)-15*90000)</f>
        <v>48229.7454979548</v>
      </c>
      <c r="Q273" s="17" t="n">
        <f aca="false">SUM(K273:P273)/(6*15*1000000)</f>
        <v>0.042131170879577</v>
      </c>
    </row>
    <row r="274" customFormat="false" ht="15" hidden="false" customHeight="false" outlineLevel="0" collapsed="false">
      <c r="A274" s="45" t="s">
        <v>121</v>
      </c>
      <c r="B274" s="45" t="s">
        <v>122</v>
      </c>
      <c r="C274" s="45" t="s">
        <v>123</v>
      </c>
      <c r="D274" s="45" t="s">
        <v>124</v>
      </c>
      <c r="E274" s="45" t="s">
        <v>125</v>
      </c>
      <c r="F274" s="45" t="s">
        <v>126</v>
      </c>
      <c r="G274" s="45" t="s">
        <v>127</v>
      </c>
      <c r="H274" s="45" t="s">
        <v>128</v>
      </c>
      <c r="I274" s="45" t="s">
        <v>129</v>
      </c>
      <c r="J274" s="45"/>
      <c r="K274" s="45" t="s">
        <v>130</v>
      </c>
      <c r="L274" s="45" t="s">
        <v>131</v>
      </c>
      <c r="M274" s="45" t="s">
        <v>132</v>
      </c>
      <c r="N274" s="45" t="s">
        <v>133</v>
      </c>
      <c r="O274" s="45" t="s">
        <v>134</v>
      </c>
      <c r="P274" s="45" t="s">
        <v>135</v>
      </c>
    </row>
    <row r="275" customFormat="false" ht="15" hidden="false" customHeight="false" outlineLevel="0" collapsed="false">
      <c r="A275" s="4" t="s">
        <v>136</v>
      </c>
      <c r="B275" s="23" t="n">
        <f aca="true">RAND()*0.1</f>
        <v>0.0349686778774328</v>
      </c>
      <c r="C275" s="23" t="n">
        <f aca="true">RAND()*0.2</f>
        <v>0.0055925522481509</v>
      </c>
      <c r="D275" s="23" t="n">
        <f aca="true">RAND()*0.3</f>
        <v>0.139475116859407</v>
      </c>
      <c r="E275" s="23" t="n">
        <f aca="true">RAND()*0.25</f>
        <v>0.147972961927995</v>
      </c>
      <c r="F275" s="23" t="n">
        <f aca="true">RAND()*0.1</f>
        <v>0.0131961350870623</v>
      </c>
      <c r="G275" s="23" t="n">
        <f aca="true">RAND()*0.05</f>
        <v>0.00415704634851328</v>
      </c>
      <c r="H275" s="23" t="n">
        <f aca="false">SUM(B275:G275)</f>
        <v>0.345362490348561</v>
      </c>
      <c r="I275" s="24" t="n">
        <f aca="true">0.7+RAND()*2</f>
        <v>1.32889224665392</v>
      </c>
      <c r="K275" s="32" t="n">
        <f aca="false">B275/H275*I275*1000000</f>
        <v>134553.132449789</v>
      </c>
      <c r="L275" s="32" t="n">
        <f aca="false">C275/H275*I275*1000000</f>
        <v>21519.1270889723</v>
      </c>
      <c r="M275" s="32" t="n">
        <f aca="false">D275/H275*I275*1000000</f>
        <v>536674.962033515</v>
      </c>
      <c r="N275" s="32" t="n">
        <f aca="false">E275/H275*I275*1000000</f>
        <v>569373.129149221</v>
      </c>
      <c r="O275" s="32" t="n">
        <f aca="false">F275/H275*I275*1000000</f>
        <v>50776.3352797697</v>
      </c>
      <c r="P275" s="32" t="n">
        <f aca="false">G275/H275*I275*1000000</f>
        <v>15995.5606526489</v>
      </c>
    </row>
    <row r="276" customFormat="false" ht="15" hidden="false" customHeight="false" outlineLevel="0" collapsed="false">
      <c r="A276" s="4" t="s">
        <v>137</v>
      </c>
      <c r="B276" s="23" t="n">
        <f aca="true">RAND()*0.1</f>
        <v>0.0855234850143229</v>
      </c>
      <c r="C276" s="23" t="n">
        <f aca="true">RAND()*0.2</f>
        <v>0.100916335660875</v>
      </c>
      <c r="D276" s="23" t="n">
        <f aca="true">RAND()*0.3</f>
        <v>0.0627566044001315</v>
      </c>
      <c r="E276" s="23" t="n">
        <f aca="true">RAND()*0.25</f>
        <v>0.182035840195885</v>
      </c>
      <c r="F276" s="23" t="n">
        <f aca="true">RAND()*0.1</f>
        <v>0.0480145196379138</v>
      </c>
      <c r="G276" s="23" t="n">
        <f aca="true">RAND()*0.05</f>
        <v>0.0240891573893952</v>
      </c>
      <c r="H276" s="23" t="n">
        <f aca="false">SUM(B276:G276)</f>
        <v>0.503335942298524</v>
      </c>
      <c r="I276" s="24" t="n">
        <f aca="true">0.7+RAND()*2</f>
        <v>2.28339405044268</v>
      </c>
      <c r="K276" s="32" t="n">
        <f aca="false">B276/H276*I276*1000000</f>
        <v>387979.082048163</v>
      </c>
      <c r="L276" s="32" t="n">
        <f aca="false">C276/H276*I276*1000000</f>
        <v>457809.071587919</v>
      </c>
      <c r="M276" s="32" t="n">
        <f aca="false">D276/H276*I276*1000000</f>
        <v>284696.651025681</v>
      </c>
      <c r="N276" s="32" t="n">
        <f aca="false">E276/H276*I276*1000000</f>
        <v>825809.403899265</v>
      </c>
      <c r="O276" s="32" t="n">
        <f aca="false">F276/H276*I276*1000000</f>
        <v>217818.874558041</v>
      </c>
      <c r="P276" s="32" t="n">
        <f aca="false">G276/H276*I276*1000000</f>
        <v>109280.967323608</v>
      </c>
    </row>
    <row r="277" customFormat="false" ht="15" hidden="false" customHeight="false" outlineLevel="0" collapsed="false">
      <c r="A277" s="4" t="s">
        <v>138</v>
      </c>
      <c r="B277" s="23" t="n">
        <f aca="true">RAND()*0.1</f>
        <v>0.0872300762974012</v>
      </c>
      <c r="C277" s="23" t="n">
        <f aca="true">RAND()*0.2</f>
        <v>0.0782979650588949</v>
      </c>
      <c r="D277" s="23" t="n">
        <f aca="true">RAND()*0.3</f>
        <v>0.288405560209814</v>
      </c>
      <c r="E277" s="23" t="n">
        <f aca="true">RAND()*0.25</f>
        <v>0.126302605528846</v>
      </c>
      <c r="F277" s="23" t="n">
        <f aca="true">RAND()*0.1</f>
        <v>0.00692435528124533</v>
      </c>
      <c r="G277" s="23" t="n">
        <f aca="true">RAND()*0.05</f>
        <v>0.0314688926529265</v>
      </c>
      <c r="H277" s="23" t="n">
        <f aca="false">SUM(B277:G277)</f>
        <v>0.618629455029128</v>
      </c>
      <c r="I277" s="24" t="n">
        <f aca="true">0.7+RAND()*2</f>
        <v>1.28764408428952</v>
      </c>
      <c r="K277" s="32" t="n">
        <f aca="false">B277/H277*I277*1000000</f>
        <v>181564.732819234</v>
      </c>
      <c r="L277" s="32" t="n">
        <f aca="false">C277/H277*I277*1000000</f>
        <v>162973.021572739</v>
      </c>
      <c r="M277" s="32" t="n">
        <f aca="false">D277/H277*I277*1000000</f>
        <v>600300.730043457</v>
      </c>
      <c r="N277" s="32" t="n">
        <f aca="false">E277/H277*I277*1000000</f>
        <v>262892.110159731</v>
      </c>
      <c r="O277" s="32" t="n">
        <f aca="false">F277/H277*I277*1000000</f>
        <v>14412.6747327197</v>
      </c>
      <c r="P277" s="32" t="n">
        <f aca="false">G277/H277*I277*1000000</f>
        <v>65500.8149616394</v>
      </c>
    </row>
    <row r="278" customFormat="false" ht="15" hidden="false" customHeight="false" outlineLevel="0" collapsed="false">
      <c r="A278" s="4" t="s">
        <v>139</v>
      </c>
      <c r="B278" s="23" t="n">
        <f aca="true">RAND()*0.1</f>
        <v>0.0713227526633646</v>
      </c>
      <c r="C278" s="23" t="n">
        <f aca="true">RAND()*0.2</f>
        <v>0.143529501185393</v>
      </c>
      <c r="D278" s="23" t="n">
        <f aca="true">RAND()*0.3</f>
        <v>0.141196786592387</v>
      </c>
      <c r="E278" s="23" t="n">
        <f aca="true">RAND()*0.25</f>
        <v>0.245674409774428</v>
      </c>
      <c r="F278" s="23" t="n">
        <f aca="true">RAND()*0.1</f>
        <v>0.0209723821582891</v>
      </c>
      <c r="G278" s="23" t="n">
        <f aca="true">RAND()*0.05</f>
        <v>0.0299741835564886</v>
      </c>
      <c r="H278" s="23" t="n">
        <f aca="false">SUM(B278:G278)</f>
        <v>0.65267001593035</v>
      </c>
      <c r="I278" s="24" t="n">
        <f aca="true">0.7+RAND()*2</f>
        <v>1.66124755726376</v>
      </c>
      <c r="K278" s="32" t="n">
        <f aca="false">B278/H278*I278*1000000</f>
        <v>181538.519845205</v>
      </c>
      <c r="L278" s="32" t="n">
        <f aca="false">C278/H278*I278*1000000</f>
        <v>365327.083242269</v>
      </c>
      <c r="M278" s="32" t="n">
        <f aca="false">D278/H278*I278*1000000</f>
        <v>359389.601322098</v>
      </c>
      <c r="N278" s="32" t="n">
        <f aca="false">E278/H278*I278*1000000</f>
        <v>625317.546629166</v>
      </c>
      <c r="O278" s="32" t="n">
        <f aca="false">F278/H278*I278*1000000</f>
        <v>53381.2152850268</v>
      </c>
      <c r="P278" s="32" t="n">
        <f aca="false">G278/H278*I278*1000000</f>
        <v>76293.5909399985</v>
      </c>
    </row>
    <row r="279" customFormat="false" ht="15" hidden="false" customHeight="false" outlineLevel="0" collapsed="false">
      <c r="A279" s="4" t="s">
        <v>140</v>
      </c>
      <c r="B279" s="23" t="n">
        <f aca="true">RAND()*0.1</f>
        <v>0.0596416149816884</v>
      </c>
      <c r="C279" s="23" t="n">
        <f aca="true">RAND()*0.2</f>
        <v>0.02044746202614</v>
      </c>
      <c r="D279" s="23" t="n">
        <f aca="true">RAND()*0.3</f>
        <v>0.055856480449557</v>
      </c>
      <c r="E279" s="23" t="n">
        <f aca="true">RAND()*0.25</f>
        <v>0.165838947596014</v>
      </c>
      <c r="F279" s="23" t="n">
        <f aca="true">RAND()*0.1</f>
        <v>0.0318476124775505</v>
      </c>
      <c r="G279" s="23" t="n">
        <f aca="true">RAND()*0.05</f>
        <v>0.0258974281759044</v>
      </c>
      <c r="H279" s="23" t="n">
        <f aca="false">SUM(B279:G279)</f>
        <v>0.359529545706854</v>
      </c>
      <c r="I279" s="24" t="n">
        <f aca="true">0.7+RAND()*2</f>
        <v>1.64958376920643</v>
      </c>
      <c r="K279" s="32" t="n">
        <f aca="false">B279/H279*I279*1000000</f>
        <v>273646.050005778</v>
      </c>
      <c r="L279" s="32" t="n">
        <f aca="false">C279/H279*I279*1000000</f>
        <v>93816.4940338098</v>
      </c>
      <c r="M279" s="32" t="n">
        <f aca="false">D279/H279*I279*1000000</f>
        <v>256279.197787302</v>
      </c>
      <c r="N279" s="32" t="n">
        <f aca="false">E279/H279*I279*1000000</f>
        <v>760897.788577618</v>
      </c>
      <c r="O279" s="32" t="n">
        <f aca="false">F279/H279*I279*1000000</f>
        <v>146122.357003112</v>
      </c>
      <c r="P279" s="32" t="n">
        <f aca="false">G279/H279*I279*1000000</f>
        <v>118821.881798814</v>
      </c>
    </row>
    <row r="280" customFormat="false" ht="15" hidden="false" customHeight="false" outlineLevel="0" collapsed="false">
      <c r="A280" s="4" t="s">
        <v>141</v>
      </c>
      <c r="B280" s="23" t="n">
        <f aca="true">RAND()*0.1</f>
        <v>0.0178496884220722</v>
      </c>
      <c r="C280" s="23" t="n">
        <f aca="true">RAND()*0.2</f>
        <v>0.162749855573634</v>
      </c>
      <c r="D280" s="23" t="n">
        <f aca="true">RAND()*0.3</f>
        <v>0.152156673809025</v>
      </c>
      <c r="E280" s="23" t="n">
        <f aca="true">RAND()*0.25</f>
        <v>0.2471400331297</v>
      </c>
      <c r="F280" s="23" t="n">
        <f aca="true">RAND()*0.1</f>
        <v>0.0561593525925848</v>
      </c>
      <c r="G280" s="23" t="n">
        <f aca="true">RAND()*0.05</f>
        <v>0.0490872704545008</v>
      </c>
      <c r="H280" s="23" t="n">
        <f aca="false">SUM(B280:G280)</f>
        <v>0.685142873981517</v>
      </c>
      <c r="I280" s="24" t="n">
        <f aca="true">0.7+RAND()*2</f>
        <v>1.59823922232897</v>
      </c>
      <c r="K280" s="32" t="n">
        <f aca="false">B280/H280*I280*1000000</f>
        <v>41638.1359653119</v>
      </c>
      <c r="L280" s="32" t="n">
        <f aca="false">C280/H280*I280*1000000</f>
        <v>379648.117909453</v>
      </c>
      <c r="M280" s="32" t="n">
        <f aca="false">D280/H280*I280*1000000</f>
        <v>354937.303233571</v>
      </c>
      <c r="N280" s="32" t="n">
        <f aca="false">E280/H280*I280*1000000</f>
        <v>576505.878343591</v>
      </c>
      <c r="O280" s="32" t="n">
        <f aca="false">F280/H280*I280*1000000</f>
        <v>131003.449678282</v>
      </c>
      <c r="P280" s="32" t="n">
        <f aca="false">G280/H280*I280*1000000</f>
        <v>114506.337198757</v>
      </c>
    </row>
    <row r="281" customFormat="false" ht="15" hidden="false" customHeight="false" outlineLevel="0" collapsed="false">
      <c r="A281" s="4" t="s">
        <v>142</v>
      </c>
      <c r="B281" s="23" t="n">
        <f aca="true">RAND()*0.1</f>
        <v>0.0731010733014749</v>
      </c>
      <c r="C281" s="23" t="n">
        <f aca="true">RAND()*0.2</f>
        <v>0.0527753088686543</v>
      </c>
      <c r="D281" s="23" t="n">
        <f aca="true">RAND()*0.3</f>
        <v>0.251179158131367</v>
      </c>
      <c r="E281" s="23" t="n">
        <f aca="true">RAND()*0.25</f>
        <v>0.0514376171294198</v>
      </c>
      <c r="F281" s="23" t="n">
        <f aca="true">RAND()*0.1</f>
        <v>0.0873511811061144</v>
      </c>
      <c r="G281" s="23" t="n">
        <f aca="true">RAND()*0.05</f>
        <v>0.0130525300398459</v>
      </c>
      <c r="H281" s="23" t="n">
        <f aca="false">SUM(B281:G281)</f>
        <v>0.528896868576876</v>
      </c>
      <c r="I281" s="24" t="n">
        <f aca="true">0.7+RAND()*2</f>
        <v>1.61923131207091</v>
      </c>
      <c r="K281" s="32" t="n">
        <f aca="false">B281/H281*I281*1000000</f>
        <v>223800.808566394</v>
      </c>
      <c r="L281" s="32" t="n">
        <f aca="false">C281/H281*I281*1000000</f>
        <v>161572.960063607</v>
      </c>
      <c r="M281" s="32" t="n">
        <f aca="false">D281/H281*I281*1000000</f>
        <v>768991.427157226</v>
      </c>
      <c r="N281" s="32" t="n">
        <f aca="false">E281/H281*I281*1000000</f>
        <v>157477.582535857</v>
      </c>
      <c r="O281" s="32" t="n">
        <f aca="false">F281/H281*I281*1000000</f>
        <v>267427.878659937</v>
      </c>
      <c r="P281" s="32" t="n">
        <f aca="false">G281/H281*I281*1000000</f>
        <v>39960.6550878882</v>
      </c>
    </row>
    <row r="282" customFormat="false" ht="15" hidden="false" customHeight="false" outlineLevel="0" collapsed="false">
      <c r="A282" s="4" t="s">
        <v>143</v>
      </c>
      <c r="B282" s="23" t="n">
        <f aca="true">RAND()*0.1</f>
        <v>0.0339635186866899</v>
      </c>
      <c r="C282" s="23" t="n">
        <f aca="true">RAND()*0.2</f>
        <v>0.168140224190398</v>
      </c>
      <c r="D282" s="23" t="n">
        <f aca="true">RAND()*0.3</f>
        <v>0.20428794662415</v>
      </c>
      <c r="E282" s="23" t="n">
        <f aca="true">RAND()*0.25</f>
        <v>0.186572974757785</v>
      </c>
      <c r="F282" s="23" t="n">
        <f aca="true">RAND()*0.1</f>
        <v>0.017971345479725</v>
      </c>
      <c r="G282" s="23" t="n">
        <f aca="true">RAND()*0.05</f>
        <v>0.0413927937768161</v>
      </c>
      <c r="H282" s="23" t="n">
        <f aca="false">SUM(B282:G282)</f>
        <v>0.652328803515563</v>
      </c>
      <c r="I282" s="24" t="n">
        <f aca="true">0.7+RAND()*2</f>
        <v>0.852804713994138</v>
      </c>
      <c r="K282" s="32" t="n">
        <f aca="false">B282/H282*I282*1000000</f>
        <v>44401.3029682908</v>
      </c>
      <c r="L282" s="32" t="n">
        <f aca="false">C282/H282*I282*1000000</f>
        <v>219813.650767578</v>
      </c>
      <c r="M282" s="32" t="n">
        <f aca="false">D282/H282*I282*1000000</f>
        <v>267070.414420389</v>
      </c>
      <c r="N282" s="32" t="n">
        <f aca="false">E282/H282*I282*1000000</f>
        <v>243911.217042483</v>
      </c>
      <c r="O282" s="32" t="n">
        <f aca="false">F282/H282*I282*1000000</f>
        <v>23494.3606036262</v>
      </c>
      <c r="P282" s="32" t="n">
        <f aca="false">G282/H282*I282*1000000</f>
        <v>54113.7681917702</v>
      </c>
    </row>
    <row r="283" customFormat="false" ht="15" hidden="false" customHeight="false" outlineLevel="0" collapsed="false">
      <c r="A283" s="4" t="s">
        <v>144</v>
      </c>
      <c r="B283" s="23" t="n">
        <f aca="true">RAND()*0.1</f>
        <v>0.0954727086159639</v>
      </c>
      <c r="C283" s="23" t="n">
        <f aca="true">RAND()*0.2</f>
        <v>0.0232122142452146</v>
      </c>
      <c r="D283" s="23" t="n">
        <f aca="true">RAND()*0.3</f>
        <v>0.253366447635957</v>
      </c>
      <c r="E283" s="23" t="n">
        <f aca="true">RAND()*0.25</f>
        <v>0.00696340620714645</v>
      </c>
      <c r="F283" s="23" t="n">
        <f aca="true">RAND()*0.1</f>
        <v>0.0958259743109417</v>
      </c>
      <c r="G283" s="23" t="n">
        <f aca="true">RAND()*0.05</f>
        <v>0.0191630660104037</v>
      </c>
      <c r="H283" s="23" t="n">
        <f aca="false">SUM(B283:G283)</f>
        <v>0.494003817025628</v>
      </c>
      <c r="I283" s="24" t="n">
        <f aca="true">0.7+RAND()*2</f>
        <v>1.90630249081077</v>
      </c>
      <c r="K283" s="32" t="n">
        <f aca="false">B283/H283*I283*1000000</f>
        <v>368417.927081768</v>
      </c>
      <c r="L283" s="32" t="n">
        <f aca="false">C283/H283*I283*1000000</f>
        <v>89573.1982382442</v>
      </c>
      <c r="M283" s="32" t="n">
        <f aca="false">D283/H283*I283*1000000</f>
        <v>977711.251553438</v>
      </c>
      <c r="N283" s="32" t="n">
        <f aca="false">E283/H283*I283*1000000</f>
        <v>26870.9636235904</v>
      </c>
      <c r="O283" s="32" t="n">
        <f aca="false">F283/H283*I283*1000000</f>
        <v>369781.137751493</v>
      </c>
      <c r="P283" s="32" t="n">
        <f aca="false">G283/H283*I283*1000000</f>
        <v>73948.0125622364</v>
      </c>
    </row>
    <row r="284" customFormat="false" ht="15" hidden="false" customHeight="false" outlineLevel="0" collapsed="false">
      <c r="A284" s="4" t="s">
        <v>145</v>
      </c>
      <c r="B284" s="23" t="n">
        <f aca="true">RAND()*0.1</f>
        <v>0.00665239217761348</v>
      </c>
      <c r="C284" s="23" t="n">
        <f aca="true">RAND()*0.2</f>
        <v>0.187872705140865</v>
      </c>
      <c r="D284" s="23" t="n">
        <f aca="true">RAND()*0.3</f>
        <v>0.241233366032062</v>
      </c>
      <c r="E284" s="23" t="n">
        <f aca="true">RAND()*0.25</f>
        <v>0.0307135513140361</v>
      </c>
      <c r="F284" s="23" t="n">
        <f aca="true">RAND()*0.1</f>
        <v>0.000821321009144434</v>
      </c>
      <c r="G284" s="23" t="n">
        <f aca="true">RAND()*0.05</f>
        <v>0.016536548413084</v>
      </c>
      <c r="H284" s="23" t="n">
        <f aca="false">SUM(B284:G284)</f>
        <v>0.483829884086805</v>
      </c>
      <c r="I284" s="24" t="n">
        <f aca="true">0.7+RAND()*2</f>
        <v>1.95812873951994</v>
      </c>
      <c r="K284" s="32" t="n">
        <f aca="false">B284/H284*I284*1000000</f>
        <v>26923.1825854013</v>
      </c>
      <c r="L284" s="32" t="n">
        <f aca="false">C284/H284*I284*1000000</f>
        <v>760347.707752757</v>
      </c>
      <c r="M284" s="32" t="n">
        <f aca="false">D284/H284*I284*1000000</f>
        <v>976305.934161285</v>
      </c>
      <c r="N284" s="32" t="n">
        <f aca="false">E284/H284*I284*1000000</f>
        <v>124302.134900672</v>
      </c>
      <c r="O284" s="32" t="n">
        <f aca="false">F284/H284*I284*1000000</f>
        <v>3324.00359149518</v>
      </c>
      <c r="P284" s="32" t="n">
        <f aca="false">G284/H284*I284*1000000</f>
        <v>66925.7765283327</v>
      </c>
    </row>
    <row r="285" customFormat="false" ht="15" hidden="false" customHeight="false" outlineLevel="0" collapsed="false">
      <c r="A285" s="4" t="s">
        <v>146</v>
      </c>
      <c r="B285" s="23" t="n">
        <f aca="true">RAND()*0.1</f>
        <v>0.0118584864004065</v>
      </c>
      <c r="C285" s="23" t="n">
        <f aca="true">RAND()*0.2</f>
        <v>0.00419653790706047</v>
      </c>
      <c r="D285" s="23" t="n">
        <f aca="true">RAND()*0.3</f>
        <v>0.254637767165279</v>
      </c>
      <c r="E285" s="23" t="n">
        <f aca="true">RAND()*0.25</f>
        <v>0.105545562859905</v>
      </c>
      <c r="F285" s="23" t="n">
        <f aca="true">RAND()*0.1</f>
        <v>0.0351416153646296</v>
      </c>
      <c r="G285" s="23" t="n">
        <f aca="true">RAND()*0.05</f>
        <v>0.0394181094166424</v>
      </c>
      <c r="H285" s="23" t="n">
        <f aca="false">SUM(B285:G285)</f>
        <v>0.450798079113923</v>
      </c>
      <c r="I285" s="24" t="n">
        <f aca="true">0.7+RAND()*2</f>
        <v>2.12918847028971</v>
      </c>
      <c r="K285" s="32" t="n">
        <f aca="false">B285/H285*I285*1000000</f>
        <v>56009.4501033846</v>
      </c>
      <c r="L285" s="32" t="n">
        <f aca="false">C285/H285*I285*1000000</f>
        <v>19820.8921928188</v>
      </c>
      <c r="M285" s="32" t="n">
        <f aca="false">D285/H285*I285*1000000</f>
        <v>1202693.23022473</v>
      </c>
      <c r="N285" s="32" t="n">
        <f aca="false">E285/H285*I285*1000000</f>
        <v>498507.881784376</v>
      </c>
      <c r="O285" s="32" t="n">
        <f aca="false">F285/H285*I285*1000000</f>
        <v>165979.239327718</v>
      </c>
      <c r="P285" s="32" t="n">
        <f aca="false">G285/H285*I285*1000000</f>
        <v>186177.776656682</v>
      </c>
    </row>
    <row r="286" customFormat="false" ht="15" hidden="false" customHeight="false" outlineLevel="0" collapsed="false">
      <c r="A286" s="4" t="s">
        <v>147</v>
      </c>
      <c r="B286" s="23" t="n">
        <f aca="true">RAND()*0.1</f>
        <v>0.028224344983769</v>
      </c>
      <c r="C286" s="23" t="n">
        <f aca="true">RAND()*0.2</f>
        <v>0.173725607201963</v>
      </c>
      <c r="D286" s="23" t="n">
        <f aca="true">RAND()*0.3</f>
        <v>0.0737266153874302</v>
      </c>
      <c r="E286" s="23" t="n">
        <f aca="true">RAND()*0.25</f>
        <v>0.06405391278651</v>
      </c>
      <c r="F286" s="23" t="n">
        <f aca="true">RAND()*0.1</f>
        <v>0.014772005304203</v>
      </c>
      <c r="G286" s="23" t="n">
        <f aca="true">RAND()*0.05</f>
        <v>0.0362906655857932</v>
      </c>
      <c r="H286" s="23" t="n">
        <f aca="false">SUM(B286:G286)</f>
        <v>0.390793151249669</v>
      </c>
      <c r="I286" s="24" t="n">
        <f aca="true">0.7+RAND()*2</f>
        <v>1.0800584243466</v>
      </c>
      <c r="K286" s="32" t="n">
        <f aca="false">B286/H286*I286*1000000</f>
        <v>78005.3116946999</v>
      </c>
      <c r="L286" s="32" t="n">
        <f aca="false">C286/H286*I286*1000000</f>
        <v>480135.85955434</v>
      </c>
      <c r="M286" s="32" t="n">
        <f aca="false">D286/H286*I286*1000000</f>
        <v>203762.660100669</v>
      </c>
      <c r="N286" s="32" t="n">
        <f aca="false">E286/H286*I286*1000000</f>
        <v>177029.632930373</v>
      </c>
      <c r="O286" s="32" t="n">
        <f aca="false">F286/H286*I286*1000000</f>
        <v>40826.2752872659</v>
      </c>
      <c r="P286" s="32" t="n">
        <f aca="false">G286/H286*I286*1000000</f>
        <v>100298.684779252</v>
      </c>
    </row>
    <row r="287" customFormat="false" ht="15" hidden="false" customHeight="false" outlineLevel="0" collapsed="false">
      <c r="A287" s="4" t="s">
        <v>148</v>
      </c>
      <c r="B287" s="23" t="n">
        <f aca="true">RAND()*0.1</f>
        <v>0.0400316417993826</v>
      </c>
      <c r="C287" s="23" t="n">
        <f aca="true">RAND()*0.2</f>
        <v>0.0577105861800311</v>
      </c>
      <c r="D287" s="23" t="n">
        <f aca="true">RAND()*0.3</f>
        <v>0.159283138207403</v>
      </c>
      <c r="E287" s="23" t="n">
        <f aca="true">RAND()*0.25</f>
        <v>0.223970078626694</v>
      </c>
      <c r="F287" s="23" t="n">
        <f aca="true">RAND()*0.1</f>
        <v>0.0440475558611832</v>
      </c>
      <c r="G287" s="23" t="n">
        <f aca="true">RAND()*0.05</f>
        <v>0.00142488290791889</v>
      </c>
      <c r="H287" s="23" t="n">
        <f aca="false">SUM(B287:G287)</f>
        <v>0.526467883582612</v>
      </c>
      <c r="I287" s="24" t="n">
        <f aca="true">0.7+RAND()*2</f>
        <v>2.53545339296008</v>
      </c>
      <c r="K287" s="32" t="n">
        <f aca="false">B287/H287*I287*1000000</f>
        <v>192791.175285586</v>
      </c>
      <c r="L287" s="32" t="n">
        <f aca="false">C287/H287*I287*1000000</f>
        <v>277932.436341891</v>
      </c>
      <c r="M287" s="32" t="n">
        <f aca="false">D287/H287*I287*1000000</f>
        <v>767102.772653588</v>
      </c>
      <c r="N287" s="32" t="n">
        <f aca="false">E287/H287*I287*1000000</f>
        <v>1078633.11986148</v>
      </c>
      <c r="O287" s="32" t="n">
        <f aca="false">F287/H287*I287*1000000</f>
        <v>212131.695859299</v>
      </c>
      <c r="P287" s="32" t="n">
        <f aca="false">G287/H287*I287*1000000</f>
        <v>6862.19295822792</v>
      </c>
    </row>
    <row r="288" customFormat="false" ht="15" hidden="false" customHeight="false" outlineLevel="0" collapsed="false">
      <c r="A288" s="4" t="s">
        <v>149</v>
      </c>
      <c r="B288" s="23" t="n">
        <f aca="true">RAND()*0.1</f>
        <v>0.0357381861016169</v>
      </c>
      <c r="C288" s="23" t="n">
        <f aca="true">RAND()*0.2</f>
        <v>0.159786155840931</v>
      </c>
      <c r="D288" s="23" t="n">
        <f aca="true">RAND()*0.3</f>
        <v>0.0747695095761976</v>
      </c>
      <c r="E288" s="23" t="n">
        <f aca="true">RAND()*0.25</f>
        <v>0.169298439429538</v>
      </c>
      <c r="F288" s="23" t="n">
        <f aca="true">RAND()*0.1</f>
        <v>0.0340131041633916</v>
      </c>
      <c r="G288" s="23" t="n">
        <f aca="true">RAND()*0.05</f>
        <v>0.00679009186482993</v>
      </c>
      <c r="H288" s="23" t="n">
        <f aca="false">SUM(B288:G288)</f>
        <v>0.480395486976505</v>
      </c>
      <c r="I288" s="24" t="n">
        <f aca="true">0.7+RAND()*2</f>
        <v>0.805916547101934</v>
      </c>
      <c r="K288" s="32" t="n">
        <f aca="false">B288/H288*I288*1000000</f>
        <v>59954.758784214</v>
      </c>
      <c r="L288" s="32" t="n">
        <f aca="false">C288/H288*I288*1000000</f>
        <v>268058.94410143</v>
      </c>
      <c r="M288" s="32" t="n">
        <f aca="false">D288/H288*I288*1000000</f>
        <v>125434.11963631</v>
      </c>
      <c r="N288" s="32" t="n">
        <f aca="false">E288/H288*I288*1000000</f>
        <v>284016.851601839</v>
      </c>
      <c r="O288" s="32" t="n">
        <f aca="false">F288/H288*I288*1000000</f>
        <v>57060.7430892032</v>
      </c>
      <c r="P288" s="32" t="n">
        <f aca="false">G288/H288*I288*1000000</f>
        <v>11391.1298889373</v>
      </c>
    </row>
    <row r="289" customFormat="false" ht="15" hidden="false" customHeight="false" outlineLevel="0" collapsed="false">
      <c r="A289" s="4" t="s">
        <v>150</v>
      </c>
      <c r="B289" s="23" t="n">
        <f aca="true">RAND()*0.1</f>
        <v>0.0550298244698809</v>
      </c>
      <c r="C289" s="23" t="n">
        <f aca="true">RAND()*0.2</f>
        <v>0.147455379987897</v>
      </c>
      <c r="D289" s="23" t="n">
        <f aca="true">RAND()*0.3</f>
        <v>0.265225654042691</v>
      </c>
      <c r="E289" s="23" t="n">
        <f aca="true">RAND()*0.25</f>
        <v>0.162996142185059</v>
      </c>
      <c r="F289" s="23" t="n">
        <f aca="true">RAND()*0.1</f>
        <v>0.0361338606140653</v>
      </c>
      <c r="G289" s="23" t="n">
        <f aca="true">RAND()*0.05</f>
        <v>0.00728001111038065</v>
      </c>
      <c r="H289" s="23" t="n">
        <f aca="false">SUM(B289:G289)</f>
        <v>0.674120872409973</v>
      </c>
      <c r="I289" s="24" t="n">
        <f aca="true">0.7+RAND()*2</f>
        <v>1.72766266156479</v>
      </c>
      <c r="K289" s="32" t="n">
        <f aca="false">B289/H289*I289*1000000</f>
        <v>141032.531256884</v>
      </c>
      <c r="L289" s="32" t="n">
        <f aca="false">C289/H289*I289*1000000</f>
        <v>377904.267140103</v>
      </c>
      <c r="M289" s="32" t="n">
        <f aca="false">D289/H289*I289*1000000</f>
        <v>679730.413539229</v>
      </c>
      <c r="N289" s="32" t="n">
        <f aca="false">E289/H289*I289*1000000</f>
        <v>417732.724734522</v>
      </c>
      <c r="O289" s="32" t="n">
        <f aca="false">F289/H289*I289*1000000</f>
        <v>92605.2349898781</v>
      </c>
      <c r="P289" s="32" t="n">
        <f aca="false">G289/H289*I289*1000000</f>
        <v>18657.4899041731</v>
      </c>
    </row>
    <row r="290" customFormat="false" ht="15" hidden="false" customHeight="false" outlineLevel="0" collapsed="false">
      <c r="A290" s="45" t="s">
        <v>151</v>
      </c>
      <c r="K290" s="45" t="s">
        <v>152</v>
      </c>
      <c r="L290" s="45" t="s">
        <v>153</v>
      </c>
      <c r="M290" s="45" t="s">
        <v>154</v>
      </c>
      <c r="N290" s="45" t="s">
        <v>155</v>
      </c>
      <c r="O290" s="45" t="s">
        <v>156</v>
      </c>
      <c r="P290" s="45" t="s">
        <v>157</v>
      </c>
      <c r="Q290" s="45" t="s">
        <v>158</v>
      </c>
    </row>
    <row r="291" customFormat="false" ht="15" hidden="false" customHeight="false" outlineLevel="0" collapsed="false">
      <c r="A291" s="4" t="s">
        <v>109</v>
      </c>
      <c r="K291" s="32" t="n">
        <f aca="false">ABS(K275-1*180000)</f>
        <v>45446.8675502114</v>
      </c>
      <c r="L291" s="32" t="n">
        <f aca="false">ABS(L275-1*360000)</f>
        <v>338480.872911028</v>
      </c>
      <c r="M291" s="32" t="n">
        <f aca="false">ABS(M275-1*540000)</f>
        <v>3325.0379664849</v>
      </c>
      <c r="N291" s="32" t="n">
        <f aca="false">ABS(N275-1*450000)</f>
        <v>119373.129149221</v>
      </c>
      <c r="O291" s="32" t="n">
        <f aca="false">ABS(O275-1*180000)</f>
        <v>129223.66472023</v>
      </c>
      <c r="P291" s="32" t="n">
        <f aca="false">ABS(P275-1*90000)</f>
        <v>74004.4393473511</v>
      </c>
      <c r="Q291" s="17" t="n">
        <f aca="false">SUM(K291:P291)/(6*1*1000000)</f>
        <v>0.118309001940754</v>
      </c>
    </row>
    <row r="292" customFormat="false" ht="15" hidden="false" customHeight="false" outlineLevel="0" collapsed="false">
      <c r="A292" s="4" t="s">
        <v>110</v>
      </c>
      <c r="K292" s="32" t="n">
        <f aca="false">ABS(SUM(K275:K277)-3*180000)</f>
        <v>164096.947317186</v>
      </c>
      <c r="L292" s="32" t="n">
        <f aca="false">ABS(SUM(L275:L277)-3*360000)</f>
        <v>437698.77975037</v>
      </c>
      <c r="M292" s="32" t="n">
        <f aca="false">ABS(SUM(M275:M277)-3*540000)</f>
        <v>198327.656897347</v>
      </c>
      <c r="N292" s="32" t="n">
        <f aca="false">ABS(SUM(N275:N277)-3*450000)</f>
        <v>308074.643208217</v>
      </c>
      <c r="O292" s="32" t="n">
        <f aca="false">ABS(SUM(O275:O277)-3*180000)</f>
        <v>256992.11542947</v>
      </c>
      <c r="P292" s="32" t="n">
        <f aca="false">ABS(SUM(P275:P277)-3*90000)</f>
        <v>79222.6570621039</v>
      </c>
      <c r="Q292" s="17" t="n">
        <f aca="false">SUM(K292:P292)/(6*3*1000000)</f>
        <v>0.0802451555369274</v>
      </c>
    </row>
    <row r="293" customFormat="false" ht="15" hidden="false" customHeight="false" outlineLevel="0" collapsed="false">
      <c r="A293" s="4" t="s">
        <v>111</v>
      </c>
      <c r="K293" s="32" t="n">
        <f aca="false">ABS(SUM(K275:K279)-5*180000)</f>
        <v>259281.517168169</v>
      </c>
      <c r="L293" s="32" t="n">
        <f aca="false">ABS(SUM(L275:L279)-5*360000)</f>
        <v>698555.202474291</v>
      </c>
      <c r="M293" s="32" t="n">
        <f aca="false">ABS(SUM(M275:M279)-5*540000)</f>
        <v>662658.857787947</v>
      </c>
      <c r="N293" s="32" t="n">
        <f aca="false">ABS(SUM(N275:N279)-5*450000)</f>
        <v>794289.978415001</v>
      </c>
      <c r="O293" s="32" t="n">
        <f aca="false">ABS(SUM(O275:O279)-5*180000)</f>
        <v>417488.543141331</v>
      </c>
      <c r="P293" s="32" t="n">
        <f aca="false">ABS(SUM(P275:P279)-5*90000)</f>
        <v>64107.1843232912</v>
      </c>
      <c r="Q293" s="17" t="n">
        <f aca="false">SUM(K293:P293)/(6*5*1000000)</f>
        <v>0.096546042777001</v>
      </c>
    </row>
    <row r="294" customFormat="false" ht="15" hidden="false" customHeight="false" outlineLevel="0" collapsed="false">
      <c r="A294" s="4" t="s">
        <v>112</v>
      </c>
      <c r="K294" s="32" t="n">
        <f aca="false">ABS(SUM(K275:K284)-10*180000)</f>
        <v>64462.8743353353</v>
      </c>
      <c r="L294" s="32" t="n">
        <f aca="false">ABS(SUM(L275:L284)-10*360000)</f>
        <v>887599.56774265</v>
      </c>
      <c r="M294" s="32" t="n">
        <f aca="false">ABS(SUM(M275:M284)-10*540000)</f>
        <v>17642.5272620386</v>
      </c>
      <c r="N294" s="32" t="n">
        <f aca="false">ABS(SUM(N275:N284)-10*450000)</f>
        <v>326642.245138805</v>
      </c>
      <c r="O294" s="32" t="n">
        <f aca="false">ABS(SUM(O275:O284)-10*180000)</f>
        <v>522457.712856498</v>
      </c>
      <c r="P294" s="32" t="n">
        <f aca="false">ABS(SUM(P275:P284)-10*90000)</f>
        <v>164652.634754307</v>
      </c>
      <c r="Q294" s="17" t="n">
        <f aca="false">SUM(K294:P294)/(6*10*1000000)</f>
        <v>0.0330576260348272</v>
      </c>
    </row>
    <row r="295" customFormat="false" ht="15" hidden="false" customHeight="false" outlineLevel="0" collapsed="false">
      <c r="A295" s="4" t="s">
        <v>113</v>
      </c>
      <c r="K295" s="32" t="n">
        <f aca="false">ABS(SUM(K275:K289)-15*180000)</f>
        <v>307743.898539896</v>
      </c>
      <c r="L295" s="32" t="n">
        <f aca="false">ABS(SUM(L275:L289)-15*360000)</f>
        <v>1263747.16841207</v>
      </c>
      <c r="M295" s="32" t="n">
        <f aca="false">ABS(SUM(M275:M289)-15*540000)</f>
        <v>261080.668892489</v>
      </c>
      <c r="N295" s="32" t="n">
        <f aca="false">ABS(SUM(N275:N289)-15*450000)</f>
        <v>120722.034226211</v>
      </c>
      <c r="O295" s="32" t="n">
        <f aca="false">ABS(SUM(O275:O289)-15*180000)</f>
        <v>853854.524303134</v>
      </c>
      <c r="P295" s="32" t="n">
        <f aca="false">ABS(SUM(P275:P289)-15*90000)</f>
        <v>291265.360567034</v>
      </c>
      <c r="Q295" s="17" t="n">
        <f aca="false">SUM(K295:P295)/(6*15*1000000)</f>
        <v>0.0344268183882314</v>
      </c>
    </row>
    <row r="296" customFormat="false" ht="15" hidden="false" customHeight="false" outlineLevel="0" collapsed="false">
      <c r="A296" s="45" t="s">
        <v>121</v>
      </c>
      <c r="B296" s="45" t="s">
        <v>122</v>
      </c>
      <c r="C296" s="45" t="s">
        <v>123</v>
      </c>
      <c r="D296" s="45" t="s">
        <v>124</v>
      </c>
      <c r="E296" s="45" t="s">
        <v>125</v>
      </c>
      <c r="F296" s="45" t="s">
        <v>126</v>
      </c>
      <c r="G296" s="45" t="s">
        <v>127</v>
      </c>
      <c r="H296" s="45" t="s">
        <v>128</v>
      </c>
      <c r="I296" s="45" t="s">
        <v>129</v>
      </c>
      <c r="J296" s="45"/>
      <c r="K296" s="45" t="s">
        <v>130</v>
      </c>
      <c r="L296" s="45" t="s">
        <v>131</v>
      </c>
      <c r="M296" s="45" t="s">
        <v>132</v>
      </c>
      <c r="N296" s="45" t="s">
        <v>133</v>
      </c>
      <c r="O296" s="45" t="s">
        <v>134</v>
      </c>
      <c r="P296" s="45" t="s">
        <v>135</v>
      </c>
    </row>
    <row r="297" customFormat="false" ht="15" hidden="false" customHeight="false" outlineLevel="0" collapsed="false">
      <c r="A297" s="4" t="s">
        <v>136</v>
      </c>
      <c r="B297" s="23" t="n">
        <f aca="true">RAND()*0.1</f>
        <v>0.0679005170266829</v>
      </c>
      <c r="C297" s="23" t="n">
        <f aca="true">RAND()*0.2</f>
        <v>0.171694095875819</v>
      </c>
      <c r="D297" s="23" t="n">
        <f aca="true">RAND()*0.3</f>
        <v>0.0766639650865361</v>
      </c>
      <c r="E297" s="23" t="n">
        <f aca="true">RAND()*0.25</f>
        <v>0.237680014236789</v>
      </c>
      <c r="F297" s="23" t="n">
        <f aca="true">RAND()*0.1</f>
        <v>0.045867540449787</v>
      </c>
      <c r="G297" s="23" t="n">
        <f aca="true">RAND()*0.05</f>
        <v>0.0440705258610811</v>
      </c>
      <c r="H297" s="23" t="n">
        <f aca="false">SUM(B297:G297)</f>
        <v>0.643876658536695</v>
      </c>
      <c r="I297" s="24" t="n">
        <f aca="true">0.7+RAND()*2</f>
        <v>1.91241380537029</v>
      </c>
      <c r="K297" s="32" t="n">
        <f aca="false">B297/H297*I297*1000000</f>
        <v>201675.094805768</v>
      </c>
      <c r="L297" s="32" t="n">
        <f aca="false">C297/H297*I297*1000000</f>
        <v>509958.164968601</v>
      </c>
      <c r="M297" s="32" t="n">
        <f aca="false">D297/H297*I297*1000000</f>
        <v>227703.89835084</v>
      </c>
      <c r="N297" s="32" t="n">
        <f aca="false">E297/H297*I297*1000000</f>
        <v>705946.603997197</v>
      </c>
      <c r="O297" s="32" t="n">
        <f aca="false">F297/H297*I297*1000000</f>
        <v>136233.728015401</v>
      </c>
      <c r="P297" s="32" t="n">
        <f aca="false">G297/H297*I297*1000000</f>
        <v>130896.315232488</v>
      </c>
    </row>
    <row r="298" customFormat="false" ht="15" hidden="false" customHeight="false" outlineLevel="0" collapsed="false">
      <c r="A298" s="4" t="s">
        <v>137</v>
      </c>
      <c r="B298" s="23" t="n">
        <f aca="true">RAND()*0.1</f>
        <v>0.0810586649387965</v>
      </c>
      <c r="C298" s="23" t="n">
        <f aca="true">RAND()*0.2</f>
        <v>0.0817948853527771</v>
      </c>
      <c r="D298" s="23" t="n">
        <f aca="true">RAND()*0.3</f>
        <v>0.203175801931429</v>
      </c>
      <c r="E298" s="23" t="n">
        <f aca="true">RAND()*0.25</f>
        <v>0.217967778169648</v>
      </c>
      <c r="F298" s="23" t="n">
        <f aca="true">RAND()*0.1</f>
        <v>0.0285847050760315</v>
      </c>
      <c r="G298" s="23" t="n">
        <f aca="true">RAND()*0.05</f>
        <v>0.044444295690691</v>
      </c>
      <c r="H298" s="23" t="n">
        <f aca="false">SUM(B298:G298)</f>
        <v>0.657026131159373</v>
      </c>
      <c r="I298" s="24" t="n">
        <f aca="true">0.7+RAND()*2</f>
        <v>0.975913047337354</v>
      </c>
      <c r="K298" s="32" t="n">
        <f aca="false">B298/H298*I298*1000000</f>
        <v>120400.399560866</v>
      </c>
      <c r="L298" s="32" t="n">
        <f aca="false">C298/H298*I298*1000000</f>
        <v>121493.943749819</v>
      </c>
      <c r="M298" s="32" t="n">
        <f aca="false">D298/H298*I298*1000000</f>
        <v>301786.955806807</v>
      </c>
      <c r="N298" s="32" t="n">
        <f aca="false">E298/H298*I298*1000000</f>
        <v>323758.201579497</v>
      </c>
      <c r="O298" s="32" t="n">
        <f aca="false">F298/H298*I298*1000000</f>
        <v>42458.2605090067</v>
      </c>
      <c r="P298" s="32" t="n">
        <f aca="false">G298/H298*I298*1000000</f>
        <v>66015.2861313574</v>
      </c>
    </row>
    <row r="299" customFormat="false" ht="15" hidden="false" customHeight="false" outlineLevel="0" collapsed="false">
      <c r="A299" s="4" t="s">
        <v>138</v>
      </c>
      <c r="B299" s="23" t="n">
        <f aca="true">RAND()*0.1</f>
        <v>0.0519718556806793</v>
      </c>
      <c r="C299" s="23" t="n">
        <f aca="true">RAND()*0.2</f>
        <v>0.000516445173825863</v>
      </c>
      <c r="D299" s="23" t="n">
        <f aca="true">RAND()*0.3</f>
        <v>0.262629861048018</v>
      </c>
      <c r="E299" s="23" t="n">
        <f aca="true">RAND()*0.25</f>
        <v>0.00150435331849296</v>
      </c>
      <c r="F299" s="23" t="n">
        <f aca="true">RAND()*0.1</f>
        <v>0.0813407622612345</v>
      </c>
      <c r="G299" s="23" t="n">
        <f aca="true">RAND()*0.05</f>
        <v>0.0263011527863028</v>
      </c>
      <c r="H299" s="23" t="n">
        <f aca="false">SUM(B299:G299)</f>
        <v>0.424264430268553</v>
      </c>
      <c r="I299" s="24" t="n">
        <f aca="true">0.7+RAND()*2</f>
        <v>2.07749492398669</v>
      </c>
      <c r="K299" s="32" t="n">
        <f aca="false">B299/H299*I299*1000000</f>
        <v>254490.498528089</v>
      </c>
      <c r="L299" s="32" t="n">
        <f aca="false">C299/H299*I299*1000000</f>
        <v>2528.87621632932</v>
      </c>
      <c r="M299" s="32" t="n">
        <f aca="false">D299/H299*I299*1000000</f>
        <v>1286019.20002867</v>
      </c>
      <c r="N299" s="32" t="n">
        <f aca="false">E299/H299*I299*1000000</f>
        <v>7366.36437109135</v>
      </c>
      <c r="O299" s="32" t="n">
        <f aca="false">F299/H299*I299*1000000</f>
        <v>398301.174114355</v>
      </c>
      <c r="P299" s="32" t="n">
        <f aca="false">G299/H299*I299*1000000</f>
        <v>128788.810728148</v>
      </c>
    </row>
    <row r="300" customFormat="false" ht="15" hidden="false" customHeight="false" outlineLevel="0" collapsed="false">
      <c r="A300" s="4" t="s">
        <v>139</v>
      </c>
      <c r="B300" s="23" t="n">
        <f aca="true">RAND()*0.1</f>
        <v>0.0853241281781205</v>
      </c>
      <c r="C300" s="23" t="n">
        <f aca="true">RAND()*0.2</f>
        <v>0.0516175801764382</v>
      </c>
      <c r="D300" s="23" t="n">
        <f aca="true">RAND()*0.3</f>
        <v>0.261259234556557</v>
      </c>
      <c r="E300" s="23" t="n">
        <f aca="true">RAND()*0.25</f>
        <v>0.170155347222809</v>
      </c>
      <c r="F300" s="23" t="n">
        <f aca="true">RAND()*0.1</f>
        <v>0.0393685532424915</v>
      </c>
      <c r="G300" s="23" t="n">
        <f aca="true">RAND()*0.05</f>
        <v>0.0148424465931442</v>
      </c>
      <c r="H300" s="23" t="n">
        <f aca="false">SUM(B300:G300)</f>
        <v>0.622567289969561</v>
      </c>
      <c r="I300" s="24" t="n">
        <f aca="true">0.7+RAND()*2</f>
        <v>2.59006423218266</v>
      </c>
      <c r="K300" s="32" t="n">
        <f aca="false">B300/H300*I300*1000000</f>
        <v>354973.632725105</v>
      </c>
      <c r="L300" s="32" t="n">
        <f aca="false">C300/H300*I300*1000000</f>
        <v>214744.414492689</v>
      </c>
      <c r="M300" s="32" t="n">
        <f aca="false">D300/H300*I300*1000000</f>
        <v>1086915.75939597</v>
      </c>
      <c r="N300" s="32" t="n">
        <f aca="false">E300/H300*I300*1000000</f>
        <v>707896.617533452</v>
      </c>
      <c r="O300" s="32" t="n">
        <f aca="false">F300/H300*I300*1000000</f>
        <v>163784.836224115</v>
      </c>
      <c r="P300" s="32" t="n">
        <f aca="false">G300/H300*I300*1000000</f>
        <v>61748.9718113261</v>
      </c>
    </row>
    <row r="301" customFormat="false" ht="15" hidden="false" customHeight="false" outlineLevel="0" collapsed="false">
      <c r="A301" s="4" t="s">
        <v>140</v>
      </c>
      <c r="B301" s="23" t="n">
        <f aca="true">RAND()*0.1</f>
        <v>0.0200569369157759</v>
      </c>
      <c r="C301" s="23" t="n">
        <f aca="true">RAND()*0.2</f>
        <v>0.0256184400464079</v>
      </c>
      <c r="D301" s="23" t="n">
        <f aca="true">RAND()*0.3</f>
        <v>0.140061356035635</v>
      </c>
      <c r="E301" s="23" t="n">
        <f aca="true">RAND()*0.25</f>
        <v>0.189529854204815</v>
      </c>
      <c r="F301" s="23" t="n">
        <f aca="true">RAND()*0.1</f>
        <v>0.00770865232635993</v>
      </c>
      <c r="G301" s="23" t="n">
        <f aca="true">RAND()*0.05</f>
        <v>0.04263714282383</v>
      </c>
      <c r="H301" s="23" t="n">
        <f aca="false">SUM(B301:G301)</f>
        <v>0.425612382352824</v>
      </c>
      <c r="I301" s="24" t="n">
        <f aca="true">0.7+RAND()*2</f>
        <v>1.39271722598031</v>
      </c>
      <c r="K301" s="32" t="n">
        <f aca="false">B301/H301*I301*1000000</f>
        <v>65631.6467781827</v>
      </c>
      <c r="L301" s="32" t="n">
        <f aca="false">C301/H301*I301*1000000</f>
        <v>83830.3682757959</v>
      </c>
      <c r="M301" s="32" t="n">
        <f aca="false">D301/H301*I301*1000000</f>
        <v>458318.111344996</v>
      </c>
      <c r="N301" s="32" t="n">
        <f aca="false">E301/H301*I301*1000000</f>
        <v>620192.230614578</v>
      </c>
      <c r="O301" s="32" t="n">
        <f aca="false">F301/H301*I301*1000000</f>
        <v>25224.7663112272</v>
      </c>
      <c r="P301" s="32" t="n">
        <f aca="false">G301/H301*I301*1000000</f>
        <v>139520.10265553</v>
      </c>
    </row>
    <row r="302" customFormat="false" ht="15" hidden="false" customHeight="false" outlineLevel="0" collapsed="false">
      <c r="A302" s="4" t="s">
        <v>141</v>
      </c>
      <c r="B302" s="23" t="n">
        <f aca="true">RAND()*0.1</f>
        <v>0.00470632026938754</v>
      </c>
      <c r="C302" s="23" t="n">
        <f aca="true">RAND()*0.2</f>
        <v>0.126376624419383</v>
      </c>
      <c r="D302" s="23" t="n">
        <f aca="true">RAND()*0.3</f>
        <v>0.261311034218857</v>
      </c>
      <c r="E302" s="23" t="n">
        <f aca="true">RAND()*0.25</f>
        <v>0.237720770812652</v>
      </c>
      <c r="F302" s="23" t="n">
        <f aca="true">RAND()*0.1</f>
        <v>0.0899756315829754</v>
      </c>
      <c r="G302" s="23" t="n">
        <f aca="true">RAND()*0.05</f>
        <v>0.0322172507210878</v>
      </c>
      <c r="H302" s="23" t="n">
        <f aca="false">SUM(B302:G302)</f>
        <v>0.752307632024342</v>
      </c>
      <c r="I302" s="24" t="n">
        <f aca="true">0.7+RAND()*2</f>
        <v>1.87691735238581</v>
      </c>
      <c r="K302" s="32" t="n">
        <f aca="false">B302/H302*I302*1000000</f>
        <v>11741.7048604562</v>
      </c>
      <c r="L302" s="32" t="n">
        <f aca="false">C302/H302*I302*1000000</f>
        <v>315294.5274135</v>
      </c>
      <c r="M302" s="32" t="n">
        <f aca="false">D302/H302*I302*1000000</f>
        <v>651939.7034103</v>
      </c>
      <c r="N302" s="32" t="n">
        <f aca="false">E302/H302*I302*1000000</f>
        <v>593084.82430278</v>
      </c>
      <c r="O302" s="32" t="n">
        <f aca="false">F302/H302*I302*1000000</f>
        <v>224478.414176842</v>
      </c>
      <c r="P302" s="32" t="n">
        <f aca="false">G302/H302*I302*1000000</f>
        <v>80378.1782219344</v>
      </c>
    </row>
    <row r="303" customFormat="false" ht="15" hidden="false" customHeight="false" outlineLevel="0" collapsed="false">
      <c r="A303" s="4" t="s">
        <v>142</v>
      </c>
      <c r="B303" s="23" t="n">
        <f aca="true">RAND()*0.1</f>
        <v>0.0536892502114055</v>
      </c>
      <c r="C303" s="23" t="n">
        <f aca="true">RAND()*0.2</f>
        <v>0.12082350165673</v>
      </c>
      <c r="D303" s="23" t="n">
        <f aca="true">RAND()*0.3</f>
        <v>0.23597646711982</v>
      </c>
      <c r="E303" s="23" t="n">
        <f aca="true">RAND()*0.25</f>
        <v>0.136356166432502</v>
      </c>
      <c r="F303" s="23" t="n">
        <f aca="true">RAND()*0.1</f>
        <v>0.0904549805019214</v>
      </c>
      <c r="G303" s="23" t="n">
        <f aca="true">RAND()*0.05</f>
        <v>0.026885475891115</v>
      </c>
      <c r="H303" s="23" t="n">
        <f aca="false">SUM(B303:G303)</f>
        <v>0.664185841813495</v>
      </c>
      <c r="I303" s="24" t="n">
        <f aca="true">0.7+RAND()*2</f>
        <v>2.29409054965174</v>
      </c>
      <c r="K303" s="32" t="n">
        <f aca="false">B303/H303*I303*1000000</f>
        <v>185442.076259221</v>
      </c>
      <c r="L303" s="32" t="n">
        <f aca="false">C303/H303*I303*1000000</f>
        <v>417323.038036647</v>
      </c>
      <c r="M303" s="32" t="n">
        <f aca="false">D303/H303*I303*1000000</f>
        <v>815060.106794324</v>
      </c>
      <c r="N303" s="32" t="n">
        <f aca="false">E303/H303*I303*1000000</f>
        <v>470972.690332329</v>
      </c>
      <c r="O303" s="32" t="n">
        <f aca="false">F303/H303*I303*1000000</f>
        <v>312430.501938734</v>
      </c>
      <c r="P303" s="32" t="n">
        <f aca="false">G303/H303*I303*1000000</f>
        <v>92862.1362904872</v>
      </c>
    </row>
    <row r="304" customFormat="false" ht="15" hidden="false" customHeight="false" outlineLevel="0" collapsed="false">
      <c r="A304" s="4" t="s">
        <v>143</v>
      </c>
      <c r="B304" s="23" t="n">
        <f aca="true">RAND()*0.1</f>
        <v>0.0941239134779711</v>
      </c>
      <c r="C304" s="23" t="n">
        <f aca="true">RAND()*0.2</f>
        <v>0.0203996727312153</v>
      </c>
      <c r="D304" s="23" t="n">
        <f aca="true">RAND()*0.3</f>
        <v>0.228388622157517</v>
      </c>
      <c r="E304" s="23" t="n">
        <f aca="true">RAND()*0.25</f>
        <v>0.231684528420884</v>
      </c>
      <c r="F304" s="23" t="n">
        <f aca="true">RAND()*0.1</f>
        <v>0.0291528702294471</v>
      </c>
      <c r="G304" s="23" t="n">
        <f aca="true">RAND()*0.05</f>
        <v>0.0443704276429586</v>
      </c>
      <c r="H304" s="23" t="n">
        <f aca="false">SUM(B304:G304)</f>
        <v>0.648120034659993</v>
      </c>
      <c r="I304" s="24" t="n">
        <f aca="true">0.7+RAND()*2</f>
        <v>2.56202782724465</v>
      </c>
      <c r="K304" s="32" t="n">
        <f aca="false">B304/H304*I304*1000000</f>
        <v>372073.184971419</v>
      </c>
      <c r="L304" s="32" t="n">
        <f aca="false">C304/H304*I304*1000000</f>
        <v>80640.1999769625</v>
      </c>
      <c r="M304" s="32" t="n">
        <f aca="false">D304/H304*I304*1000000</f>
        <v>902823.511235214</v>
      </c>
      <c r="N304" s="32" t="n">
        <f aca="false">E304/H304*I304*1000000</f>
        <v>915852.276141649</v>
      </c>
      <c r="O304" s="32" t="n">
        <f aca="false">F304/H304*I304*1000000</f>
        <v>115241.715697122</v>
      </c>
      <c r="P304" s="32" t="n">
        <f aca="false">G304/H304*I304*1000000</f>
        <v>175396.939222287</v>
      </c>
    </row>
    <row r="305" customFormat="false" ht="15" hidden="false" customHeight="false" outlineLevel="0" collapsed="false">
      <c r="A305" s="4" t="s">
        <v>144</v>
      </c>
      <c r="B305" s="23" t="n">
        <f aca="true">RAND()*0.1</f>
        <v>0.065904522239757</v>
      </c>
      <c r="C305" s="23" t="n">
        <f aca="true">RAND()*0.2</f>
        <v>0.0915040896106832</v>
      </c>
      <c r="D305" s="23" t="n">
        <f aca="true">RAND()*0.3</f>
        <v>0.150691546467157</v>
      </c>
      <c r="E305" s="23" t="n">
        <f aca="true">RAND()*0.25</f>
        <v>0.182566839531255</v>
      </c>
      <c r="F305" s="23" t="n">
        <f aca="true">RAND()*0.1</f>
        <v>0.0115815371729751</v>
      </c>
      <c r="G305" s="23" t="n">
        <f aca="true">RAND()*0.05</f>
        <v>0.0282235628267376</v>
      </c>
      <c r="H305" s="23" t="n">
        <f aca="false">SUM(B305:G305)</f>
        <v>0.530472097848565</v>
      </c>
      <c r="I305" s="24" t="n">
        <f aca="true">0.7+RAND()*2</f>
        <v>1.5896348339664</v>
      </c>
      <c r="K305" s="32" t="n">
        <f aca="false">B305/H305*I305*1000000</f>
        <v>197492.242651636</v>
      </c>
      <c r="L305" s="32" t="n">
        <f aca="false">C305/H305*I305*1000000</f>
        <v>274204.974937342</v>
      </c>
      <c r="M305" s="32" t="n">
        <f aca="false">D305/H305*I305*1000000</f>
        <v>451568.579044931</v>
      </c>
      <c r="N305" s="32" t="n">
        <f aca="false">E305/H305*I305*1000000</f>
        <v>547087.412934742</v>
      </c>
      <c r="O305" s="32" t="n">
        <f aca="false">F305/H305*I305*1000000</f>
        <v>34705.7177855444</v>
      </c>
      <c r="P305" s="32" t="n">
        <f aca="false">G305/H305*I305*1000000</f>
        <v>84575.9066122062</v>
      </c>
    </row>
    <row r="306" customFormat="false" ht="15" hidden="false" customHeight="false" outlineLevel="0" collapsed="false">
      <c r="A306" s="4" t="s">
        <v>145</v>
      </c>
      <c r="B306" s="23" t="n">
        <f aca="true">RAND()*0.1</f>
        <v>0.00919637043828808</v>
      </c>
      <c r="C306" s="23" t="n">
        <f aca="true">RAND()*0.2</f>
        <v>0.00779245213642654</v>
      </c>
      <c r="D306" s="23" t="n">
        <f aca="true">RAND()*0.3</f>
        <v>0.12797438377261</v>
      </c>
      <c r="E306" s="23" t="n">
        <f aca="true">RAND()*0.25</f>
        <v>0.0183760571939665</v>
      </c>
      <c r="F306" s="23" t="n">
        <f aca="true">RAND()*0.1</f>
        <v>0.015927483532368</v>
      </c>
      <c r="G306" s="23" t="n">
        <f aca="true">RAND()*0.05</f>
        <v>0.00880930397006898</v>
      </c>
      <c r="H306" s="23" t="n">
        <f aca="false">SUM(B306:G306)</f>
        <v>0.188076051043728</v>
      </c>
      <c r="I306" s="24" t="n">
        <f aca="true">0.7+RAND()*2</f>
        <v>1.95306175619671</v>
      </c>
      <c r="K306" s="32" t="n">
        <f aca="false">B306/H306*I306*1000000</f>
        <v>95499.0244593259</v>
      </c>
      <c r="L306" s="32" t="n">
        <f aca="false">C306/H306*I306*1000000</f>
        <v>80920.1393276252</v>
      </c>
      <c r="M306" s="32" t="n">
        <f aca="false">D306/H306*I306*1000000</f>
        <v>1328940.46494528</v>
      </c>
      <c r="N306" s="32" t="n">
        <f aca="false">E306/H306*I306*1000000</f>
        <v>190824.798458124</v>
      </c>
      <c r="O306" s="32" t="n">
        <f aca="false">F306/H306*I306*1000000</f>
        <v>165397.767482306</v>
      </c>
      <c r="P306" s="32" t="n">
        <f aca="false">G306/H306*I306*1000000</f>
        <v>91479.5615240419</v>
      </c>
    </row>
    <row r="307" customFormat="false" ht="15" hidden="false" customHeight="false" outlineLevel="0" collapsed="false">
      <c r="A307" s="4" t="s">
        <v>146</v>
      </c>
      <c r="B307" s="23" t="n">
        <f aca="true">RAND()*0.1</f>
        <v>0.00364108600964326</v>
      </c>
      <c r="C307" s="23" t="n">
        <f aca="true">RAND()*0.2</f>
        <v>0.017119948501811</v>
      </c>
      <c r="D307" s="23" t="n">
        <f aca="true">RAND()*0.3</f>
        <v>0.262420540981083</v>
      </c>
      <c r="E307" s="23" t="n">
        <f aca="true">RAND()*0.25</f>
        <v>0.0249554413996119</v>
      </c>
      <c r="F307" s="23" t="n">
        <f aca="true">RAND()*0.1</f>
        <v>0.0472232589893778</v>
      </c>
      <c r="G307" s="23" t="n">
        <f aca="true">RAND()*0.05</f>
        <v>0.0162107744982777</v>
      </c>
      <c r="H307" s="23" t="n">
        <f aca="false">SUM(B307:G307)</f>
        <v>0.371571050379805</v>
      </c>
      <c r="I307" s="24" t="n">
        <f aca="true">0.7+RAND()*2</f>
        <v>1.01173448356577</v>
      </c>
      <c r="K307" s="32" t="n">
        <f aca="false">B307/H307*I307*1000000</f>
        <v>9914.15308006242</v>
      </c>
      <c r="L307" s="32" t="n">
        <f aca="false">C307/H307*I307*1000000</f>
        <v>46615.1554014978</v>
      </c>
      <c r="M307" s="32" t="n">
        <f aca="false">D307/H307*I307*1000000</f>
        <v>714533.358385059</v>
      </c>
      <c r="N307" s="32" t="n">
        <f aca="false">E307/H307*I307*1000000</f>
        <v>67950.0746648168</v>
      </c>
      <c r="O307" s="32" t="n">
        <f aca="false">F307/H307*I307*1000000</f>
        <v>128582.136571389</v>
      </c>
      <c r="P307" s="32" t="n">
        <f aca="false">G307/H307*I307*1000000</f>
        <v>44139.6054629437</v>
      </c>
    </row>
    <row r="308" customFormat="false" ht="15" hidden="false" customHeight="false" outlineLevel="0" collapsed="false">
      <c r="A308" s="4" t="s">
        <v>147</v>
      </c>
      <c r="B308" s="23" t="n">
        <f aca="true">RAND()*0.1</f>
        <v>0.00814151407131401</v>
      </c>
      <c r="C308" s="23" t="n">
        <f aca="true">RAND()*0.2</f>
        <v>0.0484046818604352</v>
      </c>
      <c r="D308" s="23" t="n">
        <f aca="true">RAND()*0.3</f>
        <v>0.2322578646653</v>
      </c>
      <c r="E308" s="23" t="n">
        <f aca="true">RAND()*0.25</f>
        <v>0.245047313238418</v>
      </c>
      <c r="F308" s="23" t="n">
        <f aca="true">RAND()*0.1</f>
        <v>0.013829345229678</v>
      </c>
      <c r="G308" s="23" t="n">
        <f aca="true">RAND()*0.05</f>
        <v>0.0187065255868155</v>
      </c>
      <c r="H308" s="23" t="n">
        <f aca="false">SUM(B308:G308)</f>
        <v>0.56638724465196</v>
      </c>
      <c r="I308" s="24" t="n">
        <f aca="true">0.7+RAND()*2</f>
        <v>1.54552346763215</v>
      </c>
      <c r="K308" s="32" t="n">
        <f aca="false">B308/H308*I308*1000000</f>
        <v>22216.0742108612</v>
      </c>
      <c r="L308" s="32" t="n">
        <f aca="false">C308/H308*I308*1000000</f>
        <v>132083.78625218</v>
      </c>
      <c r="M308" s="32" t="n">
        <f aca="false">D308/H308*I308*1000000</f>
        <v>633771.300063314</v>
      </c>
      <c r="N308" s="32" t="n">
        <f aca="false">E308/H308*I308*1000000</f>
        <v>668670.378555055</v>
      </c>
      <c r="O308" s="32" t="n">
        <f aca="false">F308/H308*I308*1000000</f>
        <v>37736.685979904</v>
      </c>
      <c r="P308" s="32" t="n">
        <f aca="false">G308/H308*I308*1000000</f>
        <v>51045.2425708321</v>
      </c>
    </row>
    <row r="309" customFormat="false" ht="15" hidden="false" customHeight="false" outlineLevel="0" collapsed="false">
      <c r="A309" s="4" t="s">
        <v>148</v>
      </c>
      <c r="B309" s="23" t="n">
        <f aca="true">RAND()*0.1</f>
        <v>0.0422757228064388</v>
      </c>
      <c r="C309" s="23" t="n">
        <f aca="true">RAND()*0.2</f>
        <v>0.186664837002309</v>
      </c>
      <c r="D309" s="23" t="n">
        <f aca="true">RAND()*0.3</f>
        <v>0.057316345385134</v>
      </c>
      <c r="E309" s="23" t="n">
        <f aca="true">RAND()*0.25</f>
        <v>0.23578759388373</v>
      </c>
      <c r="F309" s="23" t="n">
        <f aca="true">RAND()*0.1</f>
        <v>0.0538401648853028</v>
      </c>
      <c r="G309" s="23" t="n">
        <f aca="true">RAND()*0.05</f>
        <v>0.0341957238078526</v>
      </c>
      <c r="H309" s="23" t="n">
        <f aca="false">SUM(B309:G309)</f>
        <v>0.610080387770768</v>
      </c>
      <c r="I309" s="24" t="n">
        <f aca="true">0.7+RAND()*2</f>
        <v>0.847384026496187</v>
      </c>
      <c r="K309" s="32" t="n">
        <f aca="false">B309/H309*I309*1000000</f>
        <v>58719.7571547199</v>
      </c>
      <c r="L309" s="32" t="n">
        <f aca="false">C309/H309*I309*1000000</f>
        <v>259272.063739418</v>
      </c>
      <c r="M309" s="32" t="n">
        <f aca="false">D309/H309*I309*1000000</f>
        <v>79610.7472229551</v>
      </c>
      <c r="N309" s="32" t="n">
        <f aca="false">E309/H309*I309*1000000</f>
        <v>327502.153336089</v>
      </c>
      <c r="O309" s="32" t="n">
        <f aca="false">F309/H309*I309*1000000</f>
        <v>74782.4329748312</v>
      </c>
      <c r="P309" s="32" t="n">
        <f aca="false">G309/H309*I309*1000000</f>
        <v>47496.8720681733</v>
      </c>
    </row>
    <row r="310" customFormat="false" ht="15" hidden="false" customHeight="false" outlineLevel="0" collapsed="false">
      <c r="A310" s="4" t="s">
        <v>149</v>
      </c>
      <c r="B310" s="23" t="n">
        <f aca="true">RAND()*0.1</f>
        <v>0.096439916781722</v>
      </c>
      <c r="C310" s="23" t="n">
        <f aca="true">RAND()*0.2</f>
        <v>0.0916910865515907</v>
      </c>
      <c r="D310" s="23" t="n">
        <f aca="true">RAND()*0.3</f>
        <v>0.292575212012884</v>
      </c>
      <c r="E310" s="23" t="n">
        <f aca="true">RAND()*0.25</f>
        <v>0.0176579204844776</v>
      </c>
      <c r="F310" s="23" t="n">
        <f aca="true">RAND()*0.1</f>
        <v>0.0296528871533287</v>
      </c>
      <c r="G310" s="23" t="n">
        <f aca="true">RAND()*0.05</f>
        <v>0.00205391174425465</v>
      </c>
      <c r="H310" s="23" t="n">
        <f aca="false">SUM(B310:G310)</f>
        <v>0.530070934728257</v>
      </c>
      <c r="I310" s="24" t="n">
        <f aca="true">0.7+RAND()*2</f>
        <v>1.71795078496986</v>
      </c>
      <c r="K310" s="32" t="n">
        <f aca="false">B310/H310*I310*1000000</f>
        <v>312560.112020712</v>
      </c>
      <c r="L310" s="32" t="n">
        <f aca="false">C310/H310*I310*1000000</f>
        <v>297169.234900228</v>
      </c>
      <c r="M310" s="32" t="n">
        <f aca="false">D310/H310*I310*1000000</f>
        <v>948231.23135007</v>
      </c>
      <c r="N310" s="32" t="n">
        <f aca="false">E310/H310*I310*1000000</f>
        <v>57229.016665091</v>
      </c>
      <c r="O310" s="32" t="n">
        <f aca="false">F310/H310*I310*1000000</f>
        <v>96104.497387316</v>
      </c>
      <c r="P310" s="32" t="n">
        <f aca="false">G310/H310*I310*1000000</f>
        <v>6656.6926464474</v>
      </c>
    </row>
    <row r="311" customFormat="false" ht="15" hidden="false" customHeight="false" outlineLevel="0" collapsed="false">
      <c r="A311" s="4" t="s">
        <v>150</v>
      </c>
      <c r="B311" s="23" t="n">
        <f aca="true">RAND()*0.1</f>
        <v>0.0617923116885345</v>
      </c>
      <c r="C311" s="23" t="n">
        <f aca="true">RAND()*0.2</f>
        <v>0.116395809534005</v>
      </c>
      <c r="D311" s="23" t="n">
        <f aca="true">RAND()*0.3</f>
        <v>0.251303138156882</v>
      </c>
      <c r="E311" s="23" t="n">
        <f aca="true">RAND()*0.25</f>
        <v>0.155020840470434</v>
      </c>
      <c r="F311" s="23" t="n">
        <f aca="true">RAND()*0.1</f>
        <v>0.0835236378136894</v>
      </c>
      <c r="G311" s="23" t="n">
        <f aca="true">RAND()*0.05</f>
        <v>0.0111144080568626</v>
      </c>
      <c r="H311" s="23" t="n">
        <f aca="false">SUM(B311:G311)</f>
        <v>0.679150145720407</v>
      </c>
      <c r="I311" s="24" t="n">
        <f aca="true">0.7+RAND()*2</f>
        <v>2.13763750293467</v>
      </c>
      <c r="K311" s="32" t="n">
        <f aca="false">B311/H311*I311*1000000</f>
        <v>194492.43100482</v>
      </c>
      <c r="L311" s="32" t="n">
        <f aca="false">C311/H311*I311*1000000</f>
        <v>366357.938980345</v>
      </c>
      <c r="M311" s="32" t="n">
        <f aca="false">D311/H311*I311*1000000</f>
        <v>790981.222803824</v>
      </c>
      <c r="N311" s="32" t="n">
        <f aca="false">E311/H311*I311*1000000</f>
        <v>487930.930169414</v>
      </c>
      <c r="O311" s="32" t="n">
        <f aca="false">F311/H311*I311*1000000</f>
        <v>262892.177373658</v>
      </c>
      <c r="P311" s="32" t="n">
        <f aca="false">G311/H311*I311*1000000</f>
        <v>34982.802602607</v>
      </c>
    </row>
    <row r="312" customFormat="false" ht="15" hidden="false" customHeight="false" outlineLevel="0" collapsed="false">
      <c r="A312" s="45" t="s">
        <v>151</v>
      </c>
      <c r="K312" s="45" t="s">
        <v>152</v>
      </c>
      <c r="L312" s="45" t="s">
        <v>153</v>
      </c>
      <c r="M312" s="45" t="s">
        <v>154</v>
      </c>
      <c r="N312" s="45" t="s">
        <v>155</v>
      </c>
      <c r="O312" s="45" t="s">
        <v>156</v>
      </c>
      <c r="P312" s="45" t="s">
        <v>157</v>
      </c>
      <c r="Q312" s="45" t="s">
        <v>158</v>
      </c>
    </row>
    <row r="313" customFormat="false" ht="15" hidden="false" customHeight="false" outlineLevel="0" collapsed="false">
      <c r="A313" s="4" t="s">
        <v>109</v>
      </c>
      <c r="K313" s="32" t="n">
        <f aca="false">ABS(K297-1*180000)</f>
        <v>21675.0948057679</v>
      </c>
      <c r="L313" s="32" t="n">
        <f aca="false">ABS(L297-1*360000)</f>
        <v>149958.164968601</v>
      </c>
      <c r="M313" s="32" t="n">
        <f aca="false">ABS(M297-1*540000)</f>
        <v>312296.10164916</v>
      </c>
      <c r="N313" s="32" t="n">
        <f aca="false">ABS(N297-1*450000)</f>
        <v>255946.603997197</v>
      </c>
      <c r="O313" s="32" t="n">
        <f aca="false">ABS(O297-1*180000)</f>
        <v>43766.2719845994</v>
      </c>
      <c r="P313" s="32" t="n">
        <f aca="false">ABS(P297-1*90000)</f>
        <v>40896.3152324876</v>
      </c>
      <c r="Q313" s="17" t="n">
        <f aca="false">SUM(K313:P313)/(6*1*1000000)</f>
        <v>0.137423092106302</v>
      </c>
    </row>
    <row r="314" customFormat="false" ht="15" hidden="false" customHeight="false" outlineLevel="0" collapsed="false">
      <c r="A314" s="4" t="s">
        <v>110</v>
      </c>
      <c r="K314" s="32" t="n">
        <f aca="false">ABS(SUM(K297:K299)-3*180000)</f>
        <v>36565.9928947233</v>
      </c>
      <c r="L314" s="32" t="n">
        <f aca="false">ABS(SUM(L297:L299)-3*360000)</f>
        <v>446019.015065251</v>
      </c>
      <c r="M314" s="32" t="n">
        <f aca="false">ABS(SUM(M297:M299)-3*540000)</f>
        <v>195510.054186321</v>
      </c>
      <c r="N314" s="32" t="n">
        <f aca="false">ABS(SUM(N297:N299)-3*450000)</f>
        <v>312928.830052215</v>
      </c>
      <c r="O314" s="32" t="n">
        <f aca="false">ABS(SUM(O297:O299)-3*180000)</f>
        <v>36993.1626387618</v>
      </c>
      <c r="P314" s="32" t="n">
        <f aca="false">ABS(SUM(P297:P299)-3*90000)</f>
        <v>55700.4120919934</v>
      </c>
      <c r="Q314" s="17" t="n">
        <f aca="false">SUM(K314:P314)/(6*3*1000000)</f>
        <v>0.0602065259405147</v>
      </c>
    </row>
    <row r="315" customFormat="false" ht="15" hidden="false" customHeight="false" outlineLevel="0" collapsed="false">
      <c r="A315" s="4" t="s">
        <v>111</v>
      </c>
      <c r="K315" s="32" t="n">
        <f aca="false">ABS(SUM(K297:K301)-5*180000)</f>
        <v>97171.2723980107</v>
      </c>
      <c r="L315" s="32" t="n">
        <f aca="false">ABS(SUM(L297:L301)-5*360000)</f>
        <v>867444.232296766</v>
      </c>
      <c r="M315" s="32" t="n">
        <f aca="false">ABS(SUM(M297:M301)-5*540000)</f>
        <v>660743.924927291</v>
      </c>
      <c r="N315" s="32" t="n">
        <f aca="false">ABS(SUM(N297:N301)-5*450000)</f>
        <v>115160.018095815</v>
      </c>
      <c r="O315" s="32" t="n">
        <f aca="false">ABS(SUM(O297:O301)-5*180000)</f>
        <v>133997.234825896</v>
      </c>
      <c r="P315" s="32" t="n">
        <f aca="false">ABS(SUM(P297:P301)-5*90000)</f>
        <v>76969.4865588495</v>
      </c>
      <c r="Q315" s="17" t="n">
        <f aca="false">SUM(K315:P315)/(6*5*1000000)</f>
        <v>0.0650495389700876</v>
      </c>
    </row>
    <row r="316" customFormat="false" ht="15" hidden="false" customHeight="false" outlineLevel="0" collapsed="false">
      <c r="A316" s="4" t="s">
        <v>112</v>
      </c>
      <c r="K316" s="32" t="n">
        <f aca="false">ABS(SUM(K297:K306)-10*180000)</f>
        <v>59419.505600069</v>
      </c>
      <c r="L316" s="32" t="n">
        <f aca="false">ABS(SUM(L297:L306)-10*360000)</f>
        <v>1499061.35260469</v>
      </c>
      <c r="M316" s="32" t="n">
        <f aca="false">ABS(SUM(M297:M306)-10*540000)</f>
        <v>2111076.29035735</v>
      </c>
      <c r="N316" s="32" t="n">
        <f aca="false">ABS(SUM(N297:N306)-10*450000)</f>
        <v>582982.020265438</v>
      </c>
      <c r="O316" s="32" t="n">
        <f aca="false">ABS(SUM(O297:O306)-10*180000)</f>
        <v>181743.117745348</v>
      </c>
      <c r="P316" s="32" t="n">
        <f aca="false">ABS(SUM(P297:P306)-10*90000)</f>
        <v>151662.208429807</v>
      </c>
      <c r="Q316" s="17" t="n">
        <f aca="false">SUM(K316:P316)/(6*10*1000000)</f>
        <v>0.0764324082500449</v>
      </c>
    </row>
    <row r="317" customFormat="false" ht="15" hidden="false" customHeight="false" outlineLevel="0" collapsed="false">
      <c r="A317" s="4" t="s">
        <v>113</v>
      </c>
      <c r="K317" s="32" t="n">
        <f aca="false">ABS(SUM(K297:K311)-15*180000)</f>
        <v>242677.966928755</v>
      </c>
      <c r="L317" s="32" t="n">
        <f aca="false">ABS(SUM(L297:L311)-15*360000)</f>
        <v>2197563.17333102</v>
      </c>
      <c r="M317" s="32" t="n">
        <f aca="false">ABS(SUM(M297:M311)-15*540000)</f>
        <v>2578204.15018257</v>
      </c>
      <c r="N317" s="32" t="n">
        <f aca="false">ABS(SUM(N297:N311)-15*450000)</f>
        <v>57735.4263440967</v>
      </c>
      <c r="O317" s="32" t="n">
        <f aca="false">ABS(SUM(O297:O311)-15*180000)</f>
        <v>481645.187458249</v>
      </c>
      <c r="P317" s="32" t="n">
        <f aca="false">ABS(SUM(P297:P311)-15*90000)</f>
        <v>114016.57621919</v>
      </c>
      <c r="Q317" s="17" t="n">
        <f aca="false">SUM(K317:P317)/(6*15*1000000)</f>
        <v>0.0630204720051542</v>
      </c>
    </row>
    <row r="318" customFormat="false" ht="15" hidden="false" customHeight="false" outlineLevel="0" collapsed="false">
      <c r="A318" s="45" t="s">
        <v>121</v>
      </c>
      <c r="B318" s="45" t="s">
        <v>122</v>
      </c>
      <c r="C318" s="45" t="s">
        <v>123</v>
      </c>
      <c r="D318" s="45" t="s">
        <v>124</v>
      </c>
      <c r="E318" s="45" t="s">
        <v>125</v>
      </c>
      <c r="F318" s="45" t="s">
        <v>126</v>
      </c>
      <c r="G318" s="45" t="s">
        <v>127</v>
      </c>
      <c r="H318" s="45" t="s">
        <v>128</v>
      </c>
      <c r="I318" s="45" t="s">
        <v>129</v>
      </c>
      <c r="J318" s="45"/>
      <c r="K318" s="45" t="s">
        <v>130</v>
      </c>
      <c r="L318" s="45" t="s">
        <v>131</v>
      </c>
      <c r="M318" s="45" t="s">
        <v>132</v>
      </c>
      <c r="N318" s="45" t="s">
        <v>133</v>
      </c>
      <c r="O318" s="45" t="s">
        <v>134</v>
      </c>
      <c r="P318" s="45" t="s">
        <v>135</v>
      </c>
    </row>
    <row r="319" customFormat="false" ht="15" hidden="false" customHeight="false" outlineLevel="0" collapsed="false">
      <c r="A319" s="4" t="s">
        <v>136</v>
      </c>
      <c r="B319" s="23" t="n">
        <f aca="true">RAND()*0.1</f>
        <v>0.0274857549864926</v>
      </c>
      <c r="C319" s="23" t="n">
        <f aca="true">RAND()*0.2</f>
        <v>0.160477118671974</v>
      </c>
      <c r="D319" s="23" t="n">
        <f aca="true">RAND()*0.3</f>
        <v>0.266774674865665</v>
      </c>
      <c r="E319" s="23" t="n">
        <f aca="true">RAND()*0.25</f>
        <v>0.206218405214644</v>
      </c>
      <c r="F319" s="23" t="n">
        <f aca="true">RAND()*0.1</f>
        <v>0.0654356194234352</v>
      </c>
      <c r="G319" s="23" t="n">
        <f aca="true">RAND()*0.05</f>
        <v>0.0180769333484939</v>
      </c>
      <c r="H319" s="23" t="n">
        <f aca="false">SUM(B319:G319)</f>
        <v>0.744468506510705</v>
      </c>
      <c r="I319" s="24" t="n">
        <f aca="true">0.7+RAND()*2</f>
        <v>1.19772945518436</v>
      </c>
      <c r="K319" s="32" t="n">
        <f aca="false">B319/H319*I319*1000000</f>
        <v>44220.135650331</v>
      </c>
      <c r="L319" s="32" t="n">
        <f aca="false">C319/H319*I319*1000000</f>
        <v>258181.73668274</v>
      </c>
      <c r="M319" s="32" t="n">
        <f aca="false">D319/H319*I319*1000000</f>
        <v>429197.31753521</v>
      </c>
      <c r="N319" s="32" t="n">
        <f aca="false">E319/H319*I319*1000000</f>
        <v>331772.070902468</v>
      </c>
      <c r="O319" s="32" t="n">
        <f aca="false">F319/H319*I319*1000000</f>
        <v>105275.331483153</v>
      </c>
      <c r="P319" s="32" t="n">
        <f aca="false">G319/H319*I319*1000000</f>
        <v>29082.8629304608</v>
      </c>
    </row>
    <row r="320" customFormat="false" ht="15" hidden="false" customHeight="false" outlineLevel="0" collapsed="false">
      <c r="A320" s="4" t="s">
        <v>137</v>
      </c>
      <c r="B320" s="23" t="n">
        <f aca="true">RAND()*0.1</f>
        <v>0.00730836722871864</v>
      </c>
      <c r="C320" s="23" t="n">
        <f aca="true">RAND()*0.2</f>
        <v>0.0728019469413221</v>
      </c>
      <c r="D320" s="23" t="n">
        <f aca="true">RAND()*0.3</f>
        <v>0.137785644410939</v>
      </c>
      <c r="E320" s="23" t="n">
        <f aca="true">RAND()*0.25</f>
        <v>0.0104577568873326</v>
      </c>
      <c r="F320" s="23" t="n">
        <f aca="true">RAND()*0.1</f>
        <v>0.080432381884448</v>
      </c>
      <c r="G320" s="23" t="n">
        <f aca="true">RAND()*0.05</f>
        <v>0.0181614615070244</v>
      </c>
      <c r="H320" s="23" t="n">
        <f aca="false">SUM(B320:G320)</f>
        <v>0.326947558859785</v>
      </c>
      <c r="I320" s="24" t="n">
        <f aca="true">0.7+RAND()*2</f>
        <v>1.08615859741052</v>
      </c>
      <c r="K320" s="32" t="n">
        <f aca="false">B320/H320*I320*1000000</f>
        <v>24279.2633968261</v>
      </c>
      <c r="L320" s="32" t="n">
        <f aca="false">C320/H320*I320*1000000</f>
        <v>241856.70893005</v>
      </c>
      <c r="M320" s="32" t="n">
        <f aca="false">D320/H320*I320*1000000</f>
        <v>457740.265131851</v>
      </c>
      <c r="N320" s="32" t="n">
        <f aca="false">E320/H320*I320*1000000</f>
        <v>34741.9096579847</v>
      </c>
      <c r="O320" s="32" t="n">
        <f aca="false">F320/H320*I320*1000000</f>
        <v>267205.919501804</v>
      </c>
      <c r="P320" s="32" t="n">
        <f aca="false">G320/H320*I320*1000000</f>
        <v>60334.5307919995</v>
      </c>
    </row>
    <row r="321" customFormat="false" ht="15" hidden="false" customHeight="false" outlineLevel="0" collapsed="false">
      <c r="A321" s="4" t="s">
        <v>138</v>
      </c>
      <c r="B321" s="23" t="n">
        <f aca="true">RAND()*0.1</f>
        <v>0.00100335712258814</v>
      </c>
      <c r="C321" s="23" t="n">
        <f aca="true">RAND()*0.2</f>
        <v>0.096319495507386</v>
      </c>
      <c r="D321" s="23" t="n">
        <f aca="true">RAND()*0.3</f>
        <v>0.239574678951263</v>
      </c>
      <c r="E321" s="23" t="n">
        <f aca="true">RAND()*0.25</f>
        <v>0.138509955822907</v>
      </c>
      <c r="F321" s="23" t="n">
        <f aca="true">RAND()*0.1</f>
        <v>0.000490166524172628</v>
      </c>
      <c r="G321" s="23" t="n">
        <f aca="true">RAND()*0.05</f>
        <v>0.0149488855369385</v>
      </c>
      <c r="H321" s="23" t="n">
        <f aca="false">SUM(B321:G321)</f>
        <v>0.490846539465255</v>
      </c>
      <c r="I321" s="24" t="n">
        <f aca="true">0.7+RAND()*2</f>
        <v>2.02398232139523</v>
      </c>
      <c r="K321" s="32" t="n">
        <f aca="false">B321/H321*I321*1000000</f>
        <v>4137.29529473056</v>
      </c>
      <c r="L321" s="32" t="n">
        <f aca="false">C321/H321*I321*1000000</f>
        <v>397168.851032424</v>
      </c>
      <c r="M321" s="32" t="n">
        <f aca="false">D321/H321*I321*1000000</f>
        <v>987874.775239437</v>
      </c>
      <c r="N321" s="32" t="n">
        <f aca="false">E321/H321*I321*1000000</f>
        <v>571139.204176142</v>
      </c>
      <c r="O321" s="32" t="n">
        <f aca="false">F321/H321*I321*1000000</f>
        <v>2021.17831073224</v>
      </c>
      <c r="P321" s="32" t="n">
        <f aca="false">G321/H321*I321*1000000</f>
        <v>61641.0173417677</v>
      </c>
    </row>
    <row r="322" customFormat="false" ht="15" hidden="false" customHeight="false" outlineLevel="0" collapsed="false">
      <c r="A322" s="4" t="s">
        <v>139</v>
      </c>
      <c r="B322" s="23" t="n">
        <f aca="true">RAND()*0.1</f>
        <v>0.0532206113086108</v>
      </c>
      <c r="C322" s="23" t="n">
        <f aca="true">RAND()*0.2</f>
        <v>0.152868316381991</v>
      </c>
      <c r="D322" s="23" t="n">
        <f aca="true">RAND()*0.3</f>
        <v>0.164739578288537</v>
      </c>
      <c r="E322" s="23" t="n">
        <f aca="true">RAND()*0.25</f>
        <v>0.0789398867378829</v>
      </c>
      <c r="F322" s="23" t="n">
        <f aca="true">RAND()*0.1</f>
        <v>0.07599086306317</v>
      </c>
      <c r="G322" s="23" t="n">
        <f aca="true">RAND()*0.05</f>
        <v>0.0294359842332295</v>
      </c>
      <c r="H322" s="23" t="n">
        <f aca="false">SUM(B322:G322)</f>
        <v>0.555195240013422</v>
      </c>
      <c r="I322" s="24" t="n">
        <f aca="true">0.7+RAND()*2</f>
        <v>2.49830127020268</v>
      </c>
      <c r="K322" s="32" t="n">
        <f aca="false">B322/H322*I322*1000000</f>
        <v>239485.3400221</v>
      </c>
      <c r="L322" s="32" t="n">
        <f aca="false">C322/H322*I322*1000000</f>
        <v>687886.137103123</v>
      </c>
      <c r="M322" s="32" t="n">
        <f aca="false">D322/H322*I322*1000000</f>
        <v>741305.16263244</v>
      </c>
      <c r="N322" s="32" t="n">
        <f aca="false">E322/H322*I322*1000000</f>
        <v>355218.498094726</v>
      </c>
      <c r="O322" s="32" t="n">
        <f aca="false">F322/H322*I322*1000000</f>
        <v>341948.302204331</v>
      </c>
      <c r="P322" s="32" t="n">
        <f aca="false">G322/H322*I322*1000000</f>
        <v>132457.83014596</v>
      </c>
    </row>
    <row r="323" customFormat="false" ht="15" hidden="false" customHeight="false" outlineLevel="0" collapsed="false">
      <c r="A323" s="4" t="s">
        <v>140</v>
      </c>
      <c r="B323" s="23" t="n">
        <f aca="true">RAND()*0.1</f>
        <v>0.0338442958978054</v>
      </c>
      <c r="C323" s="23" t="n">
        <f aca="true">RAND()*0.2</f>
        <v>0.197675366181206</v>
      </c>
      <c r="D323" s="23" t="n">
        <f aca="true">RAND()*0.3</f>
        <v>0.207173578845091</v>
      </c>
      <c r="E323" s="23" t="n">
        <f aca="true">RAND()*0.25</f>
        <v>0.0517788756144517</v>
      </c>
      <c r="F323" s="23" t="n">
        <f aca="true">RAND()*0.1</f>
        <v>0.012728428743535</v>
      </c>
      <c r="G323" s="23" t="n">
        <f aca="true">RAND()*0.05</f>
        <v>0.0167833056404854</v>
      </c>
      <c r="H323" s="23" t="n">
        <f aca="false">SUM(B323:G323)</f>
        <v>0.519983850922575</v>
      </c>
      <c r="I323" s="24" t="n">
        <f aca="true">0.7+RAND()*2</f>
        <v>0.757219666810819</v>
      </c>
      <c r="K323" s="32" t="n">
        <f aca="false">B323/H323*I323*1000000</f>
        <v>49285.3122605896</v>
      </c>
      <c r="L323" s="32" t="n">
        <f aca="false">C323/H323*I323*1000000</f>
        <v>287862.160816851</v>
      </c>
      <c r="M323" s="32" t="n">
        <f aca="false">D323/H323*I323*1000000</f>
        <v>301693.808503379</v>
      </c>
      <c r="N323" s="32" t="n">
        <f aca="false">E323/H323*I323*1000000</f>
        <v>75402.3088814193</v>
      </c>
      <c r="O323" s="32" t="n">
        <f aca="false">F323/H323*I323*1000000</f>
        <v>18535.6075099339</v>
      </c>
      <c r="P323" s="32" t="n">
        <f aca="false">G323/H323*I323*1000000</f>
        <v>24440.4688386463</v>
      </c>
    </row>
    <row r="324" customFormat="false" ht="15" hidden="false" customHeight="false" outlineLevel="0" collapsed="false">
      <c r="A324" s="4" t="s">
        <v>141</v>
      </c>
      <c r="B324" s="23" t="n">
        <f aca="true">RAND()*0.1</f>
        <v>0.0227373455482403</v>
      </c>
      <c r="C324" s="23" t="n">
        <f aca="true">RAND()*0.2</f>
        <v>0.0532980369957261</v>
      </c>
      <c r="D324" s="23" t="n">
        <f aca="true">RAND()*0.3</f>
        <v>0.0776449567710241</v>
      </c>
      <c r="E324" s="23" t="n">
        <f aca="true">RAND()*0.25</f>
        <v>0.167150623936691</v>
      </c>
      <c r="F324" s="23" t="n">
        <f aca="true">RAND()*0.1</f>
        <v>0.0617819077872182</v>
      </c>
      <c r="G324" s="23" t="n">
        <f aca="true">RAND()*0.05</f>
        <v>0.0319584602763582</v>
      </c>
      <c r="H324" s="23" t="n">
        <f aca="false">SUM(B324:G324)</f>
        <v>0.414571331315258</v>
      </c>
      <c r="I324" s="24" t="n">
        <f aca="true">0.7+RAND()*2</f>
        <v>1.24102760843896</v>
      </c>
      <c r="K324" s="32" t="n">
        <f aca="false">B324/H324*I324*1000000</f>
        <v>68064.7006594986</v>
      </c>
      <c r="L324" s="32" t="n">
        <f aca="false">C324/H324*I324*1000000</f>
        <v>159548.744428249</v>
      </c>
      <c r="M324" s="32" t="n">
        <f aca="false">D324/H324*I324*1000000</f>
        <v>232431.737870495</v>
      </c>
      <c r="N324" s="32" t="n">
        <f aca="false">E324/H324*I324*1000000</f>
        <v>500368.75057211</v>
      </c>
      <c r="O324" s="32" t="n">
        <f aca="false">F324/H324*I324*1000000</f>
        <v>184945.382071444</v>
      </c>
      <c r="P324" s="32" t="n">
        <f aca="false">G324/H324*I324*1000000</f>
        <v>95668.2928371622</v>
      </c>
    </row>
    <row r="325" customFormat="false" ht="15" hidden="false" customHeight="false" outlineLevel="0" collapsed="false">
      <c r="A325" s="4" t="s">
        <v>142</v>
      </c>
      <c r="B325" s="23" t="n">
        <f aca="true">RAND()*0.1</f>
        <v>0.017690713133511</v>
      </c>
      <c r="C325" s="23" t="n">
        <f aca="true">RAND()*0.2</f>
        <v>0.12822886931987</v>
      </c>
      <c r="D325" s="23" t="n">
        <f aca="true">RAND()*0.3</f>
        <v>0.142173406561143</v>
      </c>
      <c r="E325" s="23" t="n">
        <f aca="true">RAND()*0.25</f>
        <v>0.186055013675356</v>
      </c>
      <c r="F325" s="23" t="n">
        <f aca="true">RAND()*0.1</f>
        <v>0.00458743794372675</v>
      </c>
      <c r="G325" s="23" t="n">
        <f aca="true">RAND()*0.05</f>
        <v>0.00562644555458432</v>
      </c>
      <c r="H325" s="23" t="n">
        <f aca="false">SUM(B325:G325)</f>
        <v>0.484361886188191</v>
      </c>
      <c r="I325" s="24" t="n">
        <f aca="true">0.7+RAND()*2</f>
        <v>0.772105778360845</v>
      </c>
      <c r="K325" s="32" t="n">
        <f aca="false">B325/H325*I325*1000000</f>
        <v>28200.199526849</v>
      </c>
      <c r="L325" s="32" t="n">
        <f aca="false">C325/H325*I325*1000000</f>
        <v>204405.535979935</v>
      </c>
      <c r="M325" s="32" t="n">
        <f aca="false">D325/H325*I325*1000000</f>
        <v>226634.076431962</v>
      </c>
      <c r="N325" s="32" t="n">
        <f aca="false">E325/H325*I325*1000000</f>
        <v>296584.341683594</v>
      </c>
      <c r="O325" s="32" t="n">
        <f aca="false">F325/H325*I325*1000000</f>
        <v>7312.68798232203</v>
      </c>
      <c r="P325" s="32" t="n">
        <f aca="false">G325/H325*I325*1000000</f>
        <v>8968.93675618269</v>
      </c>
    </row>
    <row r="326" customFormat="false" ht="15" hidden="false" customHeight="false" outlineLevel="0" collapsed="false">
      <c r="A326" s="4" t="s">
        <v>143</v>
      </c>
      <c r="B326" s="23" t="n">
        <f aca="true">RAND()*0.1</f>
        <v>0.030333381158947</v>
      </c>
      <c r="C326" s="23" t="n">
        <f aca="true">RAND()*0.2</f>
        <v>0.0291264743032896</v>
      </c>
      <c r="D326" s="23" t="n">
        <f aca="true">RAND()*0.3</f>
        <v>0.101519320111993</v>
      </c>
      <c r="E326" s="23" t="n">
        <f aca="true">RAND()*0.25</f>
        <v>0.178611849724543</v>
      </c>
      <c r="F326" s="23" t="n">
        <f aca="true">RAND()*0.1</f>
        <v>0.019195864118039</v>
      </c>
      <c r="G326" s="23" t="n">
        <f aca="true">RAND()*0.05</f>
        <v>0.0352504209178507</v>
      </c>
      <c r="H326" s="23" t="n">
        <f aca="false">SUM(B326:G326)</f>
        <v>0.394037310334662</v>
      </c>
      <c r="I326" s="24" t="n">
        <f aca="true">0.7+RAND()*2</f>
        <v>2.33654163099906</v>
      </c>
      <c r="K326" s="32" t="n">
        <f aca="false">B326/H326*I326*1000000</f>
        <v>179869.281481611</v>
      </c>
      <c r="L326" s="32" t="n">
        <f aca="false">C326/H326*I326*1000000</f>
        <v>172712.628953994</v>
      </c>
      <c r="M326" s="32" t="n">
        <f aca="false">D326/H326*I326*1000000</f>
        <v>601983.902465809</v>
      </c>
      <c r="N326" s="32" t="n">
        <f aca="false">E326/H326*I326*1000000</f>
        <v>1059123.11277501</v>
      </c>
      <c r="O326" s="32" t="n">
        <f aca="false">F326/H326*I326*1000000</f>
        <v>113826.621181395</v>
      </c>
      <c r="P326" s="32" t="n">
        <f aca="false">G326/H326*I326*1000000</f>
        <v>209026.084141233</v>
      </c>
    </row>
    <row r="327" customFormat="false" ht="15" hidden="false" customHeight="false" outlineLevel="0" collapsed="false">
      <c r="A327" s="4" t="s">
        <v>144</v>
      </c>
      <c r="B327" s="23" t="n">
        <f aca="true">RAND()*0.1</f>
        <v>0.095854918634069</v>
      </c>
      <c r="C327" s="23" t="n">
        <f aca="true">RAND()*0.2</f>
        <v>0.195602175943344</v>
      </c>
      <c r="D327" s="23" t="n">
        <f aca="true">RAND()*0.3</f>
        <v>0.129741806810045</v>
      </c>
      <c r="E327" s="23" t="n">
        <f aca="true">RAND()*0.25</f>
        <v>0.198700177526649</v>
      </c>
      <c r="F327" s="23" t="n">
        <f aca="true">RAND()*0.1</f>
        <v>0.0617572624994706</v>
      </c>
      <c r="G327" s="23" t="n">
        <f aca="true">RAND()*0.05</f>
        <v>0.0337949758713988</v>
      </c>
      <c r="H327" s="23" t="n">
        <f aca="false">SUM(B327:G327)</f>
        <v>0.715451317284976</v>
      </c>
      <c r="I327" s="24" t="n">
        <f aca="true">0.7+RAND()*2</f>
        <v>1.67554738069061</v>
      </c>
      <c r="K327" s="32" t="n">
        <f aca="false">B327/H327*I327*1000000</f>
        <v>224486.913313841</v>
      </c>
      <c r="L327" s="32" t="n">
        <f aca="false">C327/H327*I327*1000000</f>
        <v>458089.468341434</v>
      </c>
      <c r="M327" s="32" t="n">
        <f aca="false">D327/H327*I327*1000000</f>
        <v>303848.129585662</v>
      </c>
      <c r="N327" s="32" t="n">
        <f aca="false">E327/H327*I327*1000000</f>
        <v>465344.816557132</v>
      </c>
      <c r="O327" s="32" t="n">
        <f aca="false">F327/H327*I327*1000000</f>
        <v>144632.090150158</v>
      </c>
      <c r="P327" s="32" t="n">
        <f aca="false">G327/H327*I327*1000000</f>
        <v>79145.9627423816</v>
      </c>
    </row>
    <row r="328" customFormat="false" ht="15" hidden="false" customHeight="false" outlineLevel="0" collapsed="false">
      <c r="A328" s="4" t="s">
        <v>145</v>
      </c>
      <c r="B328" s="23" t="n">
        <f aca="true">RAND()*0.1</f>
        <v>0.00410272766061064</v>
      </c>
      <c r="C328" s="23" t="n">
        <f aca="true">RAND()*0.2</f>
        <v>0.195198044280696</v>
      </c>
      <c r="D328" s="23" t="n">
        <f aca="true">RAND()*0.3</f>
        <v>0.26814667149795</v>
      </c>
      <c r="E328" s="23" t="n">
        <f aca="true">RAND()*0.25</f>
        <v>0.113325389535155</v>
      </c>
      <c r="F328" s="23" t="n">
        <f aca="true">RAND()*0.1</f>
        <v>0.0842950638551618</v>
      </c>
      <c r="G328" s="23" t="n">
        <f aca="true">RAND()*0.05</f>
        <v>0.0276618783868777</v>
      </c>
      <c r="H328" s="23" t="n">
        <f aca="false">SUM(B328:G328)</f>
        <v>0.692729775216451</v>
      </c>
      <c r="I328" s="24" t="n">
        <f aca="true">0.7+RAND()*2</f>
        <v>2.21288926508045</v>
      </c>
      <c r="K328" s="32" t="n">
        <f aca="false">B328/H328*I328*1000000</f>
        <v>13105.9502890245</v>
      </c>
      <c r="L328" s="32" t="n">
        <f aca="false">C328/H328*I328*1000000</f>
        <v>623550.007820125</v>
      </c>
      <c r="M328" s="32" t="n">
        <f aca="false">D328/H328*I328*1000000</f>
        <v>856580.606253659</v>
      </c>
      <c r="N328" s="32" t="n">
        <f aca="false">E328/H328*I328*1000000</f>
        <v>362012.067237975</v>
      </c>
      <c r="O328" s="32" t="n">
        <f aca="false">F328/H328*I328*1000000</f>
        <v>269276.200587847</v>
      </c>
      <c r="P328" s="32" t="n">
        <f aca="false">G328/H328*I328*1000000</f>
        <v>88364.4328918245</v>
      </c>
    </row>
    <row r="329" customFormat="false" ht="15" hidden="false" customHeight="false" outlineLevel="0" collapsed="false">
      <c r="A329" s="4" t="s">
        <v>146</v>
      </c>
      <c r="B329" s="23" t="n">
        <f aca="true">RAND()*0.1</f>
        <v>0.0405730030367805</v>
      </c>
      <c r="C329" s="23" t="n">
        <f aca="true">RAND()*0.2</f>
        <v>0.143568413212839</v>
      </c>
      <c r="D329" s="23" t="n">
        <f aca="true">RAND()*0.3</f>
        <v>0.247948863463442</v>
      </c>
      <c r="E329" s="23" t="n">
        <f aca="true">RAND()*0.25</f>
        <v>0.232743246576738</v>
      </c>
      <c r="F329" s="23" t="n">
        <f aca="true">RAND()*0.1</f>
        <v>0.0509503362761712</v>
      </c>
      <c r="G329" s="23" t="n">
        <f aca="true">RAND()*0.05</f>
        <v>0.00414546065977604</v>
      </c>
      <c r="H329" s="23" t="n">
        <f aca="false">SUM(B329:G329)</f>
        <v>0.719929323225747</v>
      </c>
      <c r="I329" s="24" t="n">
        <f aca="true">0.7+RAND()*2</f>
        <v>2.38154833562297</v>
      </c>
      <c r="K329" s="32" t="n">
        <f aca="false">B329/H329*I329*1000000</f>
        <v>134216.741471956</v>
      </c>
      <c r="L329" s="32" t="n">
        <f aca="false">C329/H329*I329*1000000</f>
        <v>474928.724951871</v>
      </c>
      <c r="M329" s="32" t="n">
        <f aca="false">D329/H329*I329*1000000</f>
        <v>820222.463581755</v>
      </c>
      <c r="N329" s="32" t="n">
        <f aca="false">E329/H329*I329*1000000</f>
        <v>769921.815420357</v>
      </c>
      <c r="O329" s="32" t="n">
        <f aca="false">F329/H329*I329*1000000</f>
        <v>168545.278881351</v>
      </c>
      <c r="P329" s="32" t="n">
        <f aca="false">G329/H329*I329*1000000</f>
        <v>13713.3113156781</v>
      </c>
    </row>
    <row r="330" customFormat="false" ht="15" hidden="false" customHeight="false" outlineLevel="0" collapsed="false">
      <c r="A330" s="4" t="s">
        <v>147</v>
      </c>
      <c r="B330" s="23" t="n">
        <f aca="true">RAND()*0.1</f>
        <v>0.0345481267479282</v>
      </c>
      <c r="C330" s="23" t="n">
        <f aca="true">RAND()*0.2</f>
        <v>0.0999360988112176</v>
      </c>
      <c r="D330" s="23" t="n">
        <f aca="true">RAND()*0.3</f>
        <v>0.0557892045472302</v>
      </c>
      <c r="E330" s="23" t="n">
        <f aca="true">RAND()*0.25</f>
        <v>0.160030920709126</v>
      </c>
      <c r="F330" s="23" t="n">
        <f aca="true">RAND()*0.1</f>
        <v>0.06961198183038</v>
      </c>
      <c r="G330" s="23" t="n">
        <f aca="true">RAND()*0.05</f>
        <v>0.0322144955139503</v>
      </c>
      <c r="H330" s="23" t="n">
        <f aca="false">SUM(B330:G330)</f>
        <v>0.452130828159832</v>
      </c>
      <c r="I330" s="24" t="n">
        <f aca="true">0.7+RAND()*2</f>
        <v>1.69303767648308</v>
      </c>
      <c r="K330" s="32" t="n">
        <f aca="false">B330/H330*I330*1000000</f>
        <v>129368.042595578</v>
      </c>
      <c r="L330" s="32" t="n">
        <f aca="false">C330/H330*I330*1000000</f>
        <v>374218.190820456</v>
      </c>
      <c r="M330" s="32" t="n">
        <f aca="false">D330/H330*I330*1000000</f>
        <v>208906.845887738</v>
      </c>
      <c r="N330" s="32" t="n">
        <f aca="false">E330/H330*I330*1000000</f>
        <v>599247.742662322</v>
      </c>
      <c r="O330" s="32" t="n">
        <f aca="false">F330/H330*I330*1000000</f>
        <v>260667.26848324</v>
      </c>
      <c r="P330" s="32" t="n">
        <f aca="false">G330/H330*I330*1000000</f>
        <v>120629.586033741</v>
      </c>
    </row>
    <row r="331" customFormat="false" ht="15" hidden="false" customHeight="false" outlineLevel="0" collapsed="false">
      <c r="A331" s="4" t="s">
        <v>148</v>
      </c>
      <c r="B331" s="23" t="n">
        <f aca="true">RAND()*0.1</f>
        <v>0.0288522256483775</v>
      </c>
      <c r="C331" s="23" t="n">
        <f aca="true">RAND()*0.2</f>
        <v>0.161694241812879</v>
      </c>
      <c r="D331" s="23" t="n">
        <f aca="true">RAND()*0.3</f>
        <v>0.224058195260806</v>
      </c>
      <c r="E331" s="23" t="n">
        <f aca="true">RAND()*0.25</f>
        <v>0.0949834325996256</v>
      </c>
      <c r="F331" s="23" t="n">
        <f aca="true">RAND()*0.1</f>
        <v>0.0772832233012159</v>
      </c>
      <c r="G331" s="23" t="n">
        <f aca="true">RAND()*0.05</f>
        <v>0.0426750293166263</v>
      </c>
      <c r="H331" s="23" t="n">
        <f aca="false">SUM(B331:G331)</f>
        <v>0.62954634793953</v>
      </c>
      <c r="I331" s="24" t="n">
        <f aca="true">0.7+RAND()*2</f>
        <v>1.02836171067308</v>
      </c>
      <c r="K331" s="32" t="n">
        <f aca="false">B331/H331*I331*1000000</f>
        <v>47130.0075389224</v>
      </c>
      <c r="L331" s="32" t="n">
        <f aca="false">C331/H331*I331*1000000</f>
        <v>264126.966443223</v>
      </c>
      <c r="M331" s="32" t="n">
        <f aca="false">D331/H331*I331*1000000</f>
        <v>365998.261641662</v>
      </c>
      <c r="N331" s="32" t="n">
        <f aca="false">E331/H331*I331*1000000</f>
        <v>155155.097878725</v>
      </c>
      <c r="O331" s="32" t="n">
        <f aca="false">F331/H331*I331*1000000</f>
        <v>126241.869213419</v>
      </c>
      <c r="P331" s="32" t="n">
        <f aca="false">G331/H331*I331*1000000</f>
        <v>69709.5079571247</v>
      </c>
    </row>
    <row r="332" customFormat="false" ht="15" hidden="false" customHeight="false" outlineLevel="0" collapsed="false">
      <c r="A332" s="4" t="s">
        <v>149</v>
      </c>
      <c r="B332" s="23" t="n">
        <f aca="true">RAND()*0.1</f>
        <v>0.0929948179681295</v>
      </c>
      <c r="C332" s="23" t="n">
        <f aca="true">RAND()*0.2</f>
        <v>0.0390525101665397</v>
      </c>
      <c r="D332" s="23" t="n">
        <f aca="true">RAND()*0.3</f>
        <v>0.0275934197683168</v>
      </c>
      <c r="E332" s="23" t="n">
        <f aca="true">RAND()*0.25</f>
        <v>0.0523983496960419</v>
      </c>
      <c r="F332" s="23" t="n">
        <f aca="true">RAND()*0.1</f>
        <v>0.0598293311074739</v>
      </c>
      <c r="G332" s="23" t="n">
        <f aca="true">RAND()*0.05</f>
        <v>0.0299660169552614</v>
      </c>
      <c r="H332" s="23" t="n">
        <f aca="false">SUM(B332:G332)</f>
        <v>0.301834445661763</v>
      </c>
      <c r="I332" s="24" t="n">
        <f aca="true">0.7+RAND()*2</f>
        <v>2.63845182190492</v>
      </c>
      <c r="K332" s="32" t="n">
        <f aca="false">B332/H332*I332*1000000</f>
        <v>812903.730579119</v>
      </c>
      <c r="L332" s="32" t="n">
        <f aca="false">C332/H332*I332*1000000</f>
        <v>341373.120529564</v>
      </c>
      <c r="M332" s="32" t="n">
        <f aca="false">D332/H332*I332*1000000</f>
        <v>241204.772042111</v>
      </c>
      <c r="N332" s="32" t="n">
        <f aca="false">E332/H332*I332*1000000</f>
        <v>458034.274110838</v>
      </c>
      <c r="O332" s="32" t="n">
        <f aca="false">F332/H332*I332*1000000</f>
        <v>522991.361432492</v>
      </c>
      <c r="P332" s="32" t="n">
        <f aca="false">G332/H332*I332*1000000</f>
        <v>261944.563210795</v>
      </c>
    </row>
    <row r="333" customFormat="false" ht="15" hidden="false" customHeight="false" outlineLevel="0" collapsed="false">
      <c r="A333" s="4" t="s">
        <v>150</v>
      </c>
      <c r="B333" s="23" t="n">
        <f aca="true">RAND()*0.1</f>
        <v>0.0983302194259982</v>
      </c>
      <c r="C333" s="23" t="n">
        <f aca="true">RAND()*0.2</f>
        <v>0.088328455064021</v>
      </c>
      <c r="D333" s="23" t="n">
        <f aca="true">RAND()*0.3</f>
        <v>0.0117155846310007</v>
      </c>
      <c r="E333" s="23" t="n">
        <f aca="true">RAND()*0.25</f>
        <v>0.125352110372196</v>
      </c>
      <c r="F333" s="23" t="n">
        <f aca="true">RAND()*0.1</f>
        <v>0.00736846820747209</v>
      </c>
      <c r="G333" s="23" t="n">
        <f aca="true">RAND()*0.05</f>
        <v>0.0450829636426477</v>
      </c>
      <c r="H333" s="23" t="n">
        <f aca="false">SUM(B333:G333)</f>
        <v>0.376177801343335</v>
      </c>
      <c r="I333" s="24" t="n">
        <f aca="true">0.7+RAND()*2</f>
        <v>1.20594108323813</v>
      </c>
      <c r="K333" s="32" t="n">
        <f aca="false">B333/H333*I333*1000000</f>
        <v>315224.478707089</v>
      </c>
      <c r="L333" s="32" t="n">
        <f aca="false">C333/H333*I333*1000000</f>
        <v>283161.080744999</v>
      </c>
      <c r="M333" s="32" t="n">
        <f aca="false">D333/H333*I333*1000000</f>
        <v>37557.5187324311</v>
      </c>
      <c r="N333" s="32" t="n">
        <f aca="false">E333/H333*I333*1000000</f>
        <v>401850.559040464</v>
      </c>
      <c r="O333" s="32" t="n">
        <f aca="false">F333/H333*I333*1000000</f>
        <v>23621.6451374665</v>
      </c>
      <c r="P333" s="32" t="n">
        <f aca="false">G333/H333*I333*1000000</f>
        <v>144525.800875685</v>
      </c>
    </row>
    <row r="334" customFormat="false" ht="15" hidden="false" customHeight="false" outlineLevel="0" collapsed="false">
      <c r="A334" s="45" t="s">
        <v>151</v>
      </c>
      <c r="K334" s="45" t="s">
        <v>152</v>
      </c>
      <c r="L334" s="45" t="s">
        <v>153</v>
      </c>
      <c r="M334" s="45" t="s">
        <v>154</v>
      </c>
      <c r="N334" s="45" t="s">
        <v>155</v>
      </c>
      <c r="O334" s="45" t="s">
        <v>156</v>
      </c>
      <c r="P334" s="45" t="s">
        <v>157</v>
      </c>
      <c r="Q334" s="45" t="s">
        <v>158</v>
      </c>
    </row>
    <row r="335" customFormat="false" ht="15" hidden="false" customHeight="false" outlineLevel="0" collapsed="false">
      <c r="A335" s="4" t="s">
        <v>109</v>
      </c>
      <c r="K335" s="32" t="n">
        <f aca="false">ABS(K319-1*180000)</f>
        <v>135779.864349669</v>
      </c>
      <c r="L335" s="32" t="n">
        <f aca="false">ABS(L319-1*360000)</f>
        <v>101818.26331726</v>
      </c>
      <c r="M335" s="32" t="n">
        <f aca="false">ABS(M319-1*540000)</f>
        <v>110802.68246479</v>
      </c>
      <c r="N335" s="32" t="n">
        <f aca="false">ABS(N319-1*450000)</f>
        <v>118227.929097532</v>
      </c>
      <c r="O335" s="32" t="n">
        <f aca="false">ABS(O319-1*180000)</f>
        <v>74724.668516847</v>
      </c>
      <c r="P335" s="32" t="n">
        <f aca="false">ABS(P319-1*90000)</f>
        <v>60917.1370695393</v>
      </c>
      <c r="Q335" s="17" t="n">
        <f aca="false">SUM(K335:P335)/(6*1*1000000)</f>
        <v>0.10037842413594</v>
      </c>
    </row>
    <row r="336" customFormat="false" ht="15" hidden="false" customHeight="false" outlineLevel="0" collapsed="false">
      <c r="A336" s="4" t="s">
        <v>110</v>
      </c>
      <c r="K336" s="32" t="n">
        <f aca="false">ABS(SUM(K319:K321)-3*180000)</f>
        <v>467363.305658112</v>
      </c>
      <c r="L336" s="32" t="n">
        <f aca="false">ABS(SUM(L319:L321)-3*360000)</f>
        <v>182792.703354786</v>
      </c>
      <c r="M336" s="32" t="n">
        <f aca="false">ABS(SUM(M319:M321)-3*540000)</f>
        <v>254812.357906498</v>
      </c>
      <c r="N336" s="32" t="n">
        <f aca="false">ABS(SUM(N319:N321)-3*450000)</f>
        <v>412346.815263406</v>
      </c>
      <c r="O336" s="32" t="n">
        <f aca="false">ABS(SUM(O319:O321)-3*180000)</f>
        <v>165497.570704311</v>
      </c>
      <c r="P336" s="32" t="n">
        <f aca="false">ABS(SUM(P319:P321)-3*90000)</f>
        <v>118941.588935772</v>
      </c>
      <c r="Q336" s="17" t="n">
        <f aca="false">SUM(K336:P336)/(6*3*1000000)</f>
        <v>0.0889863523234936</v>
      </c>
    </row>
    <row r="337" customFormat="false" ht="15" hidden="false" customHeight="false" outlineLevel="0" collapsed="false">
      <c r="A337" s="4" t="s">
        <v>111</v>
      </c>
      <c r="K337" s="32" t="n">
        <f aca="false">ABS(SUM(K319:K323)-5*180000)</f>
        <v>538592.653375423</v>
      </c>
      <c r="L337" s="32" t="n">
        <f aca="false">ABS(SUM(L319:L323)-5*360000)</f>
        <v>72955.5945651876</v>
      </c>
      <c r="M337" s="32" t="n">
        <f aca="false">ABS(SUM(M319:M323)-5*540000)</f>
        <v>217811.329042316</v>
      </c>
      <c r="N337" s="32" t="n">
        <f aca="false">ABS(SUM(N319:N323)-5*450000)</f>
        <v>881726.00828726</v>
      </c>
      <c r="O337" s="32" t="n">
        <f aca="false">ABS(SUM(O319:O323)-5*180000)</f>
        <v>165013.660990046</v>
      </c>
      <c r="P337" s="32" t="n">
        <f aca="false">ABS(SUM(P319:P323)-5*90000)</f>
        <v>142043.289951166</v>
      </c>
      <c r="Q337" s="17" t="n">
        <f aca="false">SUM(K337:P337)/(6*5*1000000)</f>
        <v>0.0672714178737133</v>
      </c>
    </row>
    <row r="338" customFormat="false" ht="15" hidden="false" customHeight="false" outlineLevel="0" collapsed="false">
      <c r="A338" s="4" t="s">
        <v>112</v>
      </c>
      <c r="K338" s="32" t="n">
        <f aca="false">ABS(SUM(K319:K328)-10*180000)</f>
        <v>924865.6081046</v>
      </c>
      <c r="L338" s="32" t="n">
        <f aca="false">ABS(SUM(L319:L328)-10*360000)</f>
        <v>108738.019911075</v>
      </c>
      <c r="M338" s="32" t="n">
        <f aca="false">ABS(SUM(M319:M328)-10*540000)</f>
        <v>260710.218350096</v>
      </c>
      <c r="N338" s="32" t="n">
        <f aca="false">ABS(SUM(N319:N328)-10*450000)</f>
        <v>448292.919461435</v>
      </c>
      <c r="O338" s="32" t="n">
        <f aca="false">ABS(SUM(O319:O328)-10*180000)</f>
        <v>345020.67901688</v>
      </c>
      <c r="P338" s="32" t="n">
        <f aca="false">ABS(SUM(P319:P328)-10*90000)</f>
        <v>110869.580582382</v>
      </c>
      <c r="Q338" s="17" t="n">
        <f aca="false">SUM(K338:P338)/(6*10*1000000)</f>
        <v>0.0366416170904411</v>
      </c>
    </row>
    <row r="339" customFormat="false" ht="15" hidden="false" customHeight="false" outlineLevel="0" collapsed="false">
      <c r="A339" s="4" t="s">
        <v>113</v>
      </c>
      <c r="K339" s="32" t="n">
        <f aca="false">ABS(SUM(K319:K333)-15*180000)</f>
        <v>386022.607211934</v>
      </c>
      <c r="L339" s="32" t="n">
        <f aca="false">ABS(SUM(L319:L333)-15*360000)</f>
        <v>170929.936420961</v>
      </c>
      <c r="M339" s="32" t="n">
        <f aca="false">ABS(SUM(M319:M333)-15*540000)</f>
        <v>1286820.3564644</v>
      </c>
      <c r="N339" s="32" t="n">
        <f aca="false">ABS(SUM(N319:N333)-15*450000)</f>
        <v>314083.430348729</v>
      </c>
      <c r="O339" s="32" t="n">
        <f aca="false">ABS(SUM(O319:O333)-15*180000)</f>
        <v>142953.25586891</v>
      </c>
      <c r="P339" s="32" t="n">
        <f aca="false">ABS(SUM(P319:P333)-15*90000)</f>
        <v>49653.1888106426</v>
      </c>
      <c r="Q339" s="17" t="n">
        <f aca="false">SUM(K339:P339)/(6*15*1000000)</f>
        <v>0.0261162530569508</v>
      </c>
    </row>
    <row r="340" customFormat="false" ht="15" hidden="false" customHeight="false" outlineLevel="0" collapsed="false">
      <c r="A340" s="45" t="s">
        <v>121</v>
      </c>
      <c r="B340" s="45" t="s">
        <v>122</v>
      </c>
      <c r="C340" s="45" t="s">
        <v>123</v>
      </c>
      <c r="D340" s="45" t="s">
        <v>124</v>
      </c>
      <c r="E340" s="45" t="s">
        <v>125</v>
      </c>
      <c r="F340" s="45" t="s">
        <v>126</v>
      </c>
      <c r="G340" s="45" t="s">
        <v>127</v>
      </c>
      <c r="H340" s="45" t="s">
        <v>128</v>
      </c>
      <c r="I340" s="45" t="s">
        <v>129</v>
      </c>
      <c r="J340" s="45"/>
      <c r="K340" s="45" t="s">
        <v>130</v>
      </c>
      <c r="L340" s="45" t="s">
        <v>131</v>
      </c>
      <c r="M340" s="45" t="s">
        <v>132</v>
      </c>
      <c r="N340" s="45" t="s">
        <v>133</v>
      </c>
      <c r="O340" s="45" t="s">
        <v>134</v>
      </c>
      <c r="P340" s="45" t="s">
        <v>135</v>
      </c>
    </row>
    <row r="341" customFormat="false" ht="15" hidden="false" customHeight="false" outlineLevel="0" collapsed="false">
      <c r="A341" s="4" t="s">
        <v>136</v>
      </c>
      <c r="B341" s="23" t="n">
        <f aca="true">RAND()*0.1</f>
        <v>0.0816796001501498</v>
      </c>
      <c r="C341" s="23" t="n">
        <f aca="true">RAND()*0.2</f>
        <v>0.164910277737388</v>
      </c>
      <c r="D341" s="23" t="n">
        <f aca="true">RAND()*0.3</f>
        <v>0.00114195944919497</v>
      </c>
      <c r="E341" s="23" t="n">
        <f aca="true">RAND()*0.25</f>
        <v>0.171803142680513</v>
      </c>
      <c r="F341" s="23" t="n">
        <f aca="true">RAND()*0.1</f>
        <v>0.0978260021470972</v>
      </c>
      <c r="G341" s="23" t="n">
        <f aca="true">RAND()*0.05</f>
        <v>0.027774238699556</v>
      </c>
      <c r="H341" s="23" t="n">
        <f aca="false">SUM(B341:G341)</f>
        <v>0.545135220863899</v>
      </c>
      <c r="I341" s="24" t="n">
        <f aca="true">0.7+RAND()*2</f>
        <v>1.15249346755048</v>
      </c>
      <c r="K341" s="32" t="n">
        <f aca="false">B341/H341*I341*1000000</f>
        <v>172682.303403553</v>
      </c>
      <c r="L341" s="32" t="n">
        <f aca="false">C341/H341*I341*1000000</f>
        <v>348643.805335274</v>
      </c>
      <c r="M341" s="32" t="n">
        <f aca="false">D341/H341*I341*1000000</f>
        <v>2414.26485582616</v>
      </c>
      <c r="N341" s="32" t="n">
        <f aca="false">E341/H341*I341*1000000</f>
        <v>363216.303158969</v>
      </c>
      <c r="O341" s="32" t="n">
        <f aca="false">F341/H341*I341*1000000</f>
        <v>206818.095980734</v>
      </c>
      <c r="P341" s="32" t="n">
        <f aca="false">G341/H341*I341*1000000</f>
        <v>58718.6948161208</v>
      </c>
    </row>
    <row r="342" customFormat="false" ht="15" hidden="false" customHeight="false" outlineLevel="0" collapsed="false">
      <c r="A342" s="4" t="s">
        <v>137</v>
      </c>
      <c r="B342" s="23" t="n">
        <f aca="true">RAND()*0.1</f>
        <v>0.0760587102722191</v>
      </c>
      <c r="C342" s="23" t="n">
        <f aca="true">RAND()*0.2</f>
        <v>0.174948611117723</v>
      </c>
      <c r="D342" s="23" t="n">
        <f aca="true">RAND()*0.3</f>
        <v>0.0132705596454063</v>
      </c>
      <c r="E342" s="23" t="n">
        <f aca="true">RAND()*0.25</f>
        <v>0.0146727026077423</v>
      </c>
      <c r="F342" s="23" t="n">
        <f aca="true">RAND()*0.1</f>
        <v>0.0797367127444961</v>
      </c>
      <c r="G342" s="23" t="n">
        <f aca="true">RAND()*0.05</f>
        <v>0.0432455144543077</v>
      </c>
      <c r="H342" s="23" t="n">
        <f aca="false">SUM(B342:G342)</f>
        <v>0.401932810841894</v>
      </c>
      <c r="I342" s="24" t="n">
        <f aca="true">0.7+RAND()*2</f>
        <v>2.39937389984956</v>
      </c>
      <c r="K342" s="32" t="n">
        <f aca="false">B342/H342*I342*1000000</f>
        <v>454039.280597992</v>
      </c>
      <c r="L342" s="32" t="n">
        <f aca="false">C342/H342*I342*1000000</f>
        <v>1044371.39742721</v>
      </c>
      <c r="M342" s="32" t="n">
        <f aca="false">D342/H342*I342*1000000</f>
        <v>79219.7939324487</v>
      </c>
      <c r="N342" s="32" t="n">
        <f aca="false">E342/H342*I342*1000000</f>
        <v>87590.0118816622</v>
      </c>
      <c r="O342" s="32" t="n">
        <f aca="false">F342/H342*I342*1000000</f>
        <v>475995.445652243</v>
      </c>
      <c r="P342" s="32" t="n">
        <f aca="false">G342/H342*I342*1000000</f>
        <v>258157.970358009</v>
      </c>
    </row>
    <row r="343" customFormat="false" ht="15" hidden="false" customHeight="false" outlineLevel="0" collapsed="false">
      <c r="A343" s="4" t="s">
        <v>138</v>
      </c>
      <c r="B343" s="23" t="n">
        <f aca="true">RAND()*0.1</f>
        <v>0.0130621300889718</v>
      </c>
      <c r="C343" s="23" t="n">
        <f aca="true">RAND()*0.2</f>
        <v>0.0951999994792544</v>
      </c>
      <c r="D343" s="23" t="n">
        <f aca="true">RAND()*0.3</f>
        <v>0.125591591399435</v>
      </c>
      <c r="E343" s="23" t="n">
        <f aca="true">RAND()*0.25</f>
        <v>0.150225684958634</v>
      </c>
      <c r="F343" s="23" t="n">
        <f aca="true">RAND()*0.1</f>
        <v>0.0609807413871087</v>
      </c>
      <c r="G343" s="23" t="n">
        <f aca="true">RAND()*0.05</f>
        <v>0.0414051851534489</v>
      </c>
      <c r="H343" s="23" t="n">
        <f aca="false">SUM(B343:G343)</f>
        <v>0.486465332466852</v>
      </c>
      <c r="I343" s="24" t="n">
        <f aca="true">0.7+RAND()*2</f>
        <v>1.47152128694383</v>
      </c>
      <c r="K343" s="32" t="n">
        <f aca="false">B343/H343*I343*1000000</f>
        <v>39511.9676489204</v>
      </c>
      <c r="L343" s="32" t="n">
        <f aca="false">C343/H343*I343*1000000</f>
        <v>287972.886043858</v>
      </c>
      <c r="M343" s="32" t="n">
        <f aca="false">D343/H343*I343*1000000</f>
        <v>379905.181050106</v>
      </c>
      <c r="N343" s="32" t="n">
        <f aca="false">E343/H343*I343*1000000</f>
        <v>454421.47365642</v>
      </c>
      <c r="O343" s="32" t="n">
        <f aca="false">F343/H343*I343*1000000</f>
        <v>184462.186831909</v>
      </c>
      <c r="P343" s="32" t="n">
        <f aca="false">G343/H343*I343*1000000</f>
        <v>125247.591712617</v>
      </c>
    </row>
    <row r="344" customFormat="false" ht="15" hidden="false" customHeight="false" outlineLevel="0" collapsed="false">
      <c r="A344" s="4" t="s">
        <v>139</v>
      </c>
      <c r="B344" s="23" t="n">
        <f aca="true">RAND()*0.1</f>
        <v>0.0766312555574499</v>
      </c>
      <c r="C344" s="23" t="n">
        <f aca="true">RAND()*0.2</f>
        <v>0.0550299113756239</v>
      </c>
      <c r="D344" s="23" t="n">
        <f aca="true">RAND()*0.3</f>
        <v>0.158506561802658</v>
      </c>
      <c r="E344" s="23" t="n">
        <f aca="true">RAND()*0.25</f>
        <v>0.170998758529571</v>
      </c>
      <c r="F344" s="23" t="n">
        <f aca="true">RAND()*0.1</f>
        <v>0.098975119061458</v>
      </c>
      <c r="G344" s="23" t="n">
        <f aca="true">RAND()*0.05</f>
        <v>0.00333535453313476</v>
      </c>
      <c r="H344" s="23" t="n">
        <f aca="false">SUM(B344:G344)</f>
        <v>0.563476960859896</v>
      </c>
      <c r="I344" s="24" t="n">
        <f aca="true">0.7+RAND()*2</f>
        <v>2.16740869546437</v>
      </c>
      <c r="K344" s="32" t="n">
        <f aca="false">B344/H344*I344*1000000</f>
        <v>294761.385427552</v>
      </c>
      <c r="L344" s="32" t="n">
        <f aca="false">C344/H344*I344*1000000</f>
        <v>211672.023367459</v>
      </c>
      <c r="M344" s="32" t="n">
        <f aca="false">D344/H344*I344*1000000</f>
        <v>609693.961249041</v>
      </c>
      <c r="N344" s="32" t="n">
        <f aca="false">E344/H344*I344*1000000</f>
        <v>657745.075477465</v>
      </c>
      <c r="O344" s="32" t="n">
        <f aca="false">F344/H344*I344*1000000</f>
        <v>380706.840899151</v>
      </c>
      <c r="P344" s="32" t="n">
        <f aca="false">G344/H344*I344*1000000</f>
        <v>12829.4090437004</v>
      </c>
    </row>
    <row r="345" customFormat="false" ht="15" hidden="false" customHeight="false" outlineLevel="0" collapsed="false">
      <c r="A345" s="4" t="s">
        <v>140</v>
      </c>
      <c r="B345" s="23" t="n">
        <f aca="true">RAND()*0.1</f>
        <v>0.0496047565259283</v>
      </c>
      <c r="C345" s="23" t="n">
        <f aca="true">RAND()*0.2</f>
        <v>0.066460518378659</v>
      </c>
      <c r="D345" s="23" t="n">
        <f aca="true">RAND()*0.3</f>
        <v>0.0818792610950139</v>
      </c>
      <c r="E345" s="23" t="n">
        <f aca="true">RAND()*0.25</f>
        <v>0.189610375743546</v>
      </c>
      <c r="F345" s="23" t="n">
        <f aca="true">RAND()*0.1</f>
        <v>0.0143543392490414</v>
      </c>
      <c r="G345" s="23" t="n">
        <f aca="true">RAND()*0.05</f>
        <v>0.0266635689399163</v>
      </c>
      <c r="H345" s="23" t="n">
        <f aca="false">SUM(B345:G345)</f>
        <v>0.428572819932105</v>
      </c>
      <c r="I345" s="24" t="n">
        <f aca="true">0.7+RAND()*2</f>
        <v>1.33937467640144</v>
      </c>
      <c r="K345" s="32" t="n">
        <f aca="false">B345/H345*I345*1000000</f>
        <v>155024.657724241</v>
      </c>
      <c r="L345" s="32" t="n">
        <f aca="false">C345/H345*I345*1000000</f>
        <v>207702.2413857</v>
      </c>
      <c r="M345" s="32" t="n">
        <f aca="false">D345/H345*I345*1000000</f>
        <v>255888.856532005</v>
      </c>
      <c r="N345" s="32" t="n">
        <f aca="false">E345/H345*I345*1000000</f>
        <v>592569.859409423</v>
      </c>
      <c r="O345" s="32" t="n">
        <f aca="false">F345/H345*I345*1000000</f>
        <v>44860.1441633352</v>
      </c>
      <c r="P345" s="32" t="n">
        <f aca="false">G345/H345*I345*1000000</f>
        <v>83328.9171867351</v>
      </c>
    </row>
    <row r="346" customFormat="false" ht="15" hidden="false" customHeight="false" outlineLevel="0" collapsed="false">
      <c r="A346" s="4" t="s">
        <v>141</v>
      </c>
      <c r="B346" s="23" t="n">
        <f aca="true">RAND()*0.1</f>
        <v>0.0297439466638407</v>
      </c>
      <c r="C346" s="23" t="n">
        <f aca="true">RAND()*0.2</f>
        <v>0.157355798997723</v>
      </c>
      <c r="D346" s="23" t="n">
        <f aca="true">RAND()*0.3</f>
        <v>0.282346491999708</v>
      </c>
      <c r="E346" s="23" t="n">
        <f aca="true">RAND()*0.25</f>
        <v>0.162910633586392</v>
      </c>
      <c r="F346" s="23" t="n">
        <f aca="true">RAND()*0.1</f>
        <v>0.0131546538902718</v>
      </c>
      <c r="G346" s="23" t="n">
        <f aca="true">RAND()*0.05</f>
        <v>0.00278306338112847</v>
      </c>
      <c r="H346" s="23" t="n">
        <f aca="false">SUM(B346:G346)</f>
        <v>0.648294588519064</v>
      </c>
      <c r="I346" s="24" t="n">
        <f aca="true">0.7+RAND()*2</f>
        <v>1.16473809631832</v>
      </c>
      <c r="K346" s="32" t="n">
        <f aca="false">B346/H346*I346*1000000</f>
        <v>53438.5269100804</v>
      </c>
      <c r="L346" s="32" t="n">
        <f aca="false">C346/H346*I346*1000000</f>
        <v>282708.350516899</v>
      </c>
      <c r="M346" s="32" t="n">
        <f aca="false">D346/H346*I346*1000000</f>
        <v>507268.950594094</v>
      </c>
      <c r="N346" s="32" t="n">
        <f aca="false">E346/H346*I346*1000000</f>
        <v>292688.269490076</v>
      </c>
      <c r="O346" s="32" t="n">
        <f aca="false">F346/H346*I346*1000000</f>
        <v>23633.8954562028</v>
      </c>
      <c r="P346" s="32" t="n">
        <f aca="false">G346/H346*I346*1000000</f>
        <v>5000.10335096832</v>
      </c>
    </row>
    <row r="347" customFormat="false" ht="15" hidden="false" customHeight="false" outlineLevel="0" collapsed="false">
      <c r="A347" s="4" t="s">
        <v>142</v>
      </c>
      <c r="B347" s="23" t="n">
        <f aca="true">RAND()*0.1</f>
        <v>0.0852729528379348</v>
      </c>
      <c r="C347" s="23" t="n">
        <f aca="true">RAND()*0.2</f>
        <v>0.176315408964124</v>
      </c>
      <c r="D347" s="23" t="n">
        <f aca="true">RAND()*0.3</f>
        <v>0.0532014759684419</v>
      </c>
      <c r="E347" s="23" t="n">
        <f aca="true">RAND()*0.25</f>
        <v>0.121750606400874</v>
      </c>
      <c r="F347" s="23" t="n">
        <f aca="true">RAND()*0.1</f>
        <v>0.0520586546258783</v>
      </c>
      <c r="G347" s="23" t="n">
        <f aca="true">RAND()*0.05</f>
        <v>0.0154313904975956</v>
      </c>
      <c r="H347" s="23" t="n">
        <f aca="false">SUM(B347:G347)</f>
        <v>0.504030489294848</v>
      </c>
      <c r="I347" s="24" t="n">
        <f aca="true">0.7+RAND()*2</f>
        <v>2.18982928056284</v>
      </c>
      <c r="K347" s="32" t="n">
        <f aca="false">B347/H347*I347*1000000</f>
        <v>370479.986688521</v>
      </c>
      <c r="L347" s="32" t="n">
        <f aca="false">C347/H347*I347*1000000</f>
        <v>766026.368175097</v>
      </c>
      <c r="M347" s="32" t="n">
        <f aca="false">D347/H347*I347*1000000</f>
        <v>231141.076421476</v>
      </c>
      <c r="N347" s="32" t="n">
        <f aca="false">E347/H347*I347*1000000</f>
        <v>528962.133215222</v>
      </c>
      <c r="O347" s="32" t="n">
        <f aca="false">F347/H347*I347*1000000</f>
        <v>226175.93305902</v>
      </c>
      <c r="P347" s="32" t="n">
        <f aca="false">G347/H347*I347*1000000</f>
        <v>67043.7830035046</v>
      </c>
    </row>
    <row r="348" customFormat="false" ht="15" hidden="false" customHeight="false" outlineLevel="0" collapsed="false">
      <c r="A348" s="4" t="s">
        <v>143</v>
      </c>
      <c r="B348" s="23" t="n">
        <f aca="true">RAND()*0.1</f>
        <v>0.0858263503235333</v>
      </c>
      <c r="C348" s="23" t="n">
        <f aca="true">RAND()*0.2</f>
        <v>0.151097070369984</v>
      </c>
      <c r="D348" s="23" t="n">
        <f aca="true">RAND()*0.3</f>
        <v>0.0244091105676443</v>
      </c>
      <c r="E348" s="23" t="n">
        <f aca="true">RAND()*0.25</f>
        <v>0.133486992290107</v>
      </c>
      <c r="F348" s="23" t="n">
        <f aca="true">RAND()*0.1</f>
        <v>0.0944133233040719</v>
      </c>
      <c r="G348" s="23" t="n">
        <f aca="true">RAND()*0.05</f>
        <v>0.0201790787503498</v>
      </c>
      <c r="H348" s="23" t="n">
        <f aca="false">SUM(B348:G348)</f>
        <v>0.50941192560569</v>
      </c>
      <c r="I348" s="24" t="n">
        <f aca="true">0.7+RAND()*2</f>
        <v>0.818640619755472</v>
      </c>
      <c r="K348" s="32" t="n">
        <f aca="false">B348/H348*I348*1000000</f>
        <v>137925.582595397</v>
      </c>
      <c r="L348" s="32" t="n">
        <f aca="false">C348/H348*I348*1000000</f>
        <v>242817.635617477</v>
      </c>
      <c r="M348" s="32" t="n">
        <f aca="false">D348/H348*I348*1000000</f>
        <v>39226.1908258573</v>
      </c>
      <c r="N348" s="32" t="n">
        <f aca="false">E348/H348*I348*1000000</f>
        <v>214517.698948127</v>
      </c>
      <c r="O348" s="32" t="n">
        <f aca="false">F348/H348*I348*1000000</f>
        <v>151725.112070984</v>
      </c>
      <c r="P348" s="32" t="n">
        <f aca="false">G348/H348*I348*1000000</f>
        <v>32428.3996976303</v>
      </c>
    </row>
    <row r="349" customFormat="false" ht="15" hidden="false" customHeight="false" outlineLevel="0" collapsed="false">
      <c r="A349" s="4" t="s">
        <v>144</v>
      </c>
      <c r="B349" s="23" t="n">
        <f aca="true">RAND()*0.1</f>
        <v>0.0592987645248559</v>
      </c>
      <c r="C349" s="23" t="n">
        <f aca="true">RAND()*0.2</f>
        <v>0.184419367986833</v>
      </c>
      <c r="D349" s="23" t="n">
        <f aca="true">RAND()*0.3</f>
        <v>0.169129539366293</v>
      </c>
      <c r="E349" s="23" t="n">
        <f aca="true">RAND()*0.25</f>
        <v>0.237029569566742</v>
      </c>
      <c r="F349" s="23" t="n">
        <f aca="true">RAND()*0.1</f>
        <v>0.095982578336325</v>
      </c>
      <c r="G349" s="23" t="n">
        <f aca="true">RAND()*0.05</f>
        <v>0.0186463289012173</v>
      </c>
      <c r="H349" s="23" t="n">
        <f aca="false">SUM(B349:G349)</f>
        <v>0.764506148682267</v>
      </c>
      <c r="I349" s="24" t="n">
        <f aca="true">0.7+RAND()*2</f>
        <v>2.27268299880271</v>
      </c>
      <c r="K349" s="32" t="n">
        <f aca="false">B349/H349*I349*1000000</f>
        <v>176280.19633058</v>
      </c>
      <c r="L349" s="32" t="n">
        <f aca="false">C349/H349*I349*1000000</f>
        <v>548232.035799897</v>
      </c>
      <c r="M349" s="32" t="n">
        <f aca="false">D349/H349*I349*1000000</f>
        <v>502779.250861014</v>
      </c>
      <c r="N349" s="32" t="n">
        <f aca="false">E349/H349*I349*1000000</f>
        <v>704628.829861437</v>
      </c>
      <c r="O349" s="32" t="n">
        <f aca="false">F349/H349*I349*1000000</f>
        <v>285331.876456725</v>
      </c>
      <c r="P349" s="32" t="n">
        <f aca="false">G349/H349*I349*1000000</f>
        <v>55430.8094930607</v>
      </c>
    </row>
    <row r="350" customFormat="false" ht="15" hidden="false" customHeight="false" outlineLevel="0" collapsed="false">
      <c r="A350" s="4" t="s">
        <v>145</v>
      </c>
      <c r="B350" s="23" t="n">
        <f aca="true">RAND()*0.1</f>
        <v>0.0745603629067901</v>
      </c>
      <c r="C350" s="23" t="n">
        <f aca="true">RAND()*0.2</f>
        <v>0.148347018972894</v>
      </c>
      <c r="D350" s="23" t="n">
        <f aca="true">RAND()*0.3</f>
        <v>0.104932909334634</v>
      </c>
      <c r="E350" s="23" t="n">
        <f aca="true">RAND()*0.25</f>
        <v>0.0273359487864362</v>
      </c>
      <c r="F350" s="23" t="n">
        <f aca="true">RAND()*0.1</f>
        <v>0.0953723574497654</v>
      </c>
      <c r="G350" s="23" t="n">
        <f aca="true">RAND()*0.05</f>
        <v>0.00599403509037528</v>
      </c>
      <c r="H350" s="23" t="n">
        <f aca="false">SUM(B350:G350)</f>
        <v>0.456542632540895</v>
      </c>
      <c r="I350" s="24" t="n">
        <f aca="true">0.7+RAND()*2</f>
        <v>1.84144236146948</v>
      </c>
      <c r="K350" s="32" t="n">
        <f aca="false">B350/H350*I350*1000000</f>
        <v>300735.574198106</v>
      </c>
      <c r="L350" s="32" t="n">
        <f aca="false">C350/H350*I350*1000000</f>
        <v>598350.439725766</v>
      </c>
      <c r="M350" s="32" t="n">
        <f aca="false">D350/H350*I350*1000000</f>
        <v>423241.753537052</v>
      </c>
      <c r="N350" s="32" t="n">
        <f aca="false">E350/H350*I350*1000000</f>
        <v>110258.211387947</v>
      </c>
      <c r="O350" s="32" t="n">
        <f aca="false">F350/H350*I350*1000000</f>
        <v>384679.735480072</v>
      </c>
      <c r="P350" s="32" t="n">
        <f aca="false">G350/H350*I350*1000000</f>
        <v>24176.6471405337</v>
      </c>
    </row>
    <row r="351" customFormat="false" ht="15" hidden="false" customHeight="false" outlineLevel="0" collapsed="false">
      <c r="A351" s="4" t="s">
        <v>146</v>
      </c>
      <c r="B351" s="23" t="n">
        <f aca="true">RAND()*0.1</f>
        <v>0.0938059997260682</v>
      </c>
      <c r="C351" s="23" t="n">
        <f aca="true">RAND()*0.2</f>
        <v>0.0884452513797952</v>
      </c>
      <c r="D351" s="23" t="n">
        <f aca="true">RAND()*0.3</f>
        <v>0.118000442118197</v>
      </c>
      <c r="E351" s="23" t="n">
        <f aca="true">RAND()*0.25</f>
        <v>0.185107160460317</v>
      </c>
      <c r="F351" s="23" t="n">
        <f aca="true">RAND()*0.1</f>
        <v>0.0434484104667732</v>
      </c>
      <c r="G351" s="23" t="n">
        <f aca="true">RAND()*0.05</f>
        <v>0.0193985991630239</v>
      </c>
      <c r="H351" s="23" t="n">
        <f aca="false">SUM(B351:G351)</f>
        <v>0.548205863314174</v>
      </c>
      <c r="I351" s="24" t="n">
        <f aca="true">0.7+RAND()*2</f>
        <v>1.43181880435872</v>
      </c>
      <c r="K351" s="32" t="n">
        <f aca="false">B351/H351*I351*1000000</f>
        <v>245005.030696797</v>
      </c>
      <c r="L351" s="32" t="n">
        <f aca="false">C351/H351*I351*1000000</f>
        <v>231003.684120119</v>
      </c>
      <c r="M351" s="32" t="n">
        <f aca="false">D351/H351*I351*1000000</f>
        <v>308196.725452841</v>
      </c>
      <c r="N351" s="32" t="n">
        <f aca="false">E351/H351*I351*1000000</f>
        <v>483467.855608531</v>
      </c>
      <c r="O351" s="32" t="n">
        <f aca="false">F351/H351*I351*1000000</f>
        <v>113479.725936768</v>
      </c>
      <c r="P351" s="32" t="n">
        <f aca="false">G351/H351*I351*1000000</f>
        <v>50665.782543659</v>
      </c>
    </row>
    <row r="352" customFormat="false" ht="15" hidden="false" customHeight="false" outlineLevel="0" collapsed="false">
      <c r="A352" s="4" t="s">
        <v>147</v>
      </c>
      <c r="B352" s="23" t="n">
        <f aca="true">RAND()*0.1</f>
        <v>0.0586687651636078</v>
      </c>
      <c r="C352" s="23" t="n">
        <f aca="true">RAND()*0.2</f>
        <v>0.167830503421416</v>
      </c>
      <c r="D352" s="23" t="n">
        <f aca="true">RAND()*0.3</f>
        <v>0.183772386637776</v>
      </c>
      <c r="E352" s="23" t="n">
        <f aca="true">RAND()*0.25</f>
        <v>0.0651022504764875</v>
      </c>
      <c r="F352" s="23" t="n">
        <f aca="true">RAND()*0.1</f>
        <v>0.0961067462357999</v>
      </c>
      <c r="G352" s="23" t="n">
        <f aca="true">RAND()*0.05</f>
        <v>0.000397629610706069</v>
      </c>
      <c r="H352" s="23" t="n">
        <f aca="false">SUM(B352:G352)</f>
        <v>0.571878281545793</v>
      </c>
      <c r="I352" s="24" t="n">
        <f aca="true">0.7+RAND()*2</f>
        <v>2.06849167072358</v>
      </c>
      <c r="K352" s="32" t="n">
        <f aca="false">B352/H352*I352*1000000</f>
        <v>212205.736760162</v>
      </c>
      <c r="L352" s="32" t="n">
        <f aca="false">C352/H352*I352*1000000</f>
        <v>607045.257046968</v>
      </c>
      <c r="M352" s="32" t="n">
        <f aca="false">D352/H352*I352*1000000</f>
        <v>664707.269598933</v>
      </c>
      <c r="N352" s="32" t="n">
        <f aca="false">E352/H352*I352*1000000</f>
        <v>235475.742306524</v>
      </c>
      <c r="O352" s="32" t="n">
        <f aca="false">F352/H352*I352*1000000</f>
        <v>347619.433197829</v>
      </c>
      <c r="P352" s="32" t="n">
        <f aca="false">G352/H352*I352*1000000</f>
        <v>1438.23181316723</v>
      </c>
    </row>
    <row r="353" customFormat="false" ht="15" hidden="false" customHeight="false" outlineLevel="0" collapsed="false">
      <c r="A353" s="4" t="s">
        <v>148</v>
      </c>
      <c r="B353" s="23" t="n">
        <f aca="true">RAND()*0.1</f>
        <v>0.0533895407012537</v>
      </c>
      <c r="C353" s="23" t="n">
        <f aca="true">RAND()*0.2</f>
        <v>0.0408573694077461</v>
      </c>
      <c r="D353" s="23" t="n">
        <f aca="true">RAND()*0.3</f>
        <v>0.0152674878740775</v>
      </c>
      <c r="E353" s="23" t="n">
        <f aca="true">RAND()*0.25</f>
        <v>0.0635072339858568</v>
      </c>
      <c r="F353" s="23" t="n">
        <f aca="true">RAND()*0.1</f>
        <v>0.0675134217895443</v>
      </c>
      <c r="G353" s="23" t="n">
        <f aca="true">RAND()*0.05</f>
        <v>0.0416843878138831</v>
      </c>
      <c r="H353" s="23" t="n">
        <f aca="false">SUM(B353:G353)</f>
        <v>0.282219441572362</v>
      </c>
      <c r="I353" s="24" t="n">
        <f aca="true">0.7+RAND()*2</f>
        <v>2.38439734726898</v>
      </c>
      <c r="K353" s="32" t="n">
        <f aca="false">B353/H353*I353*1000000</f>
        <v>451074.095075546</v>
      </c>
      <c r="L353" s="32" t="n">
        <f aca="false">C353/H353*I353*1000000</f>
        <v>345193.097574889</v>
      </c>
      <c r="M353" s="32" t="n">
        <f aca="false">D353/H353*I353*1000000</f>
        <v>128990.96314411</v>
      </c>
      <c r="N353" s="32" t="n">
        <f aca="false">E353/H353*I353*1000000</f>
        <v>536555.807086173</v>
      </c>
      <c r="O353" s="32" t="n">
        <f aca="false">F353/H353*I353*1000000</f>
        <v>570403.027244196</v>
      </c>
      <c r="P353" s="32" t="n">
        <f aca="false">G353/H353*I353*1000000</f>
        <v>352180.357144071</v>
      </c>
    </row>
    <row r="354" customFormat="false" ht="15" hidden="false" customHeight="false" outlineLevel="0" collapsed="false">
      <c r="A354" s="4" t="s">
        <v>149</v>
      </c>
      <c r="B354" s="23" t="n">
        <f aca="true">RAND()*0.1</f>
        <v>0.0258541413846143</v>
      </c>
      <c r="C354" s="23" t="n">
        <f aca="true">RAND()*0.2</f>
        <v>0.0186441237491846</v>
      </c>
      <c r="D354" s="23" t="n">
        <f aca="true">RAND()*0.3</f>
        <v>0.199093525035691</v>
      </c>
      <c r="E354" s="23" t="n">
        <f aca="true">RAND()*0.25</f>
        <v>0.000554987125114415</v>
      </c>
      <c r="F354" s="23" t="n">
        <f aca="true">RAND()*0.1</f>
        <v>0.045236248903088</v>
      </c>
      <c r="G354" s="23" t="n">
        <f aca="true">RAND()*0.05</f>
        <v>0.00139408206938261</v>
      </c>
      <c r="H354" s="23" t="n">
        <f aca="false">SUM(B354:G354)</f>
        <v>0.290777108267075</v>
      </c>
      <c r="I354" s="24" t="n">
        <f aca="true">0.7+RAND()*2</f>
        <v>1.71121136150546</v>
      </c>
      <c r="K354" s="32" t="n">
        <f aca="false">B354/H354*I354*1000000</f>
        <v>152150.562136703</v>
      </c>
      <c r="L354" s="32" t="n">
        <f aca="false">C354/H354*I354*1000000</f>
        <v>109719.903932792</v>
      </c>
      <c r="M354" s="32" t="n">
        <f aca="false">D354/H354*I354*1000000</f>
        <v>1171657.23283253</v>
      </c>
      <c r="N354" s="32" t="n">
        <f aca="false">E354/H354*I354*1000000</f>
        <v>3266.07647914551</v>
      </c>
      <c r="O354" s="32" t="n">
        <f aca="false">F354/H354*I354*1000000</f>
        <v>266213.470297512</v>
      </c>
      <c r="P354" s="32" t="n">
        <f aca="false">G354/H354*I354*1000000</f>
        <v>8204.1158267777</v>
      </c>
    </row>
    <row r="355" customFormat="false" ht="15" hidden="false" customHeight="false" outlineLevel="0" collapsed="false">
      <c r="A355" s="4" t="s">
        <v>150</v>
      </c>
      <c r="B355" s="23" t="n">
        <f aca="true">RAND()*0.1</f>
        <v>0.0383708648779824</v>
      </c>
      <c r="C355" s="23" t="n">
        <f aca="true">RAND()*0.2</f>
        <v>0.157771685373256</v>
      </c>
      <c r="D355" s="23" t="n">
        <f aca="true">RAND()*0.3</f>
        <v>0.190183767421379</v>
      </c>
      <c r="E355" s="23" t="n">
        <f aca="true">RAND()*0.25</f>
        <v>0.131945130332071</v>
      </c>
      <c r="F355" s="23" t="n">
        <f aca="true">RAND()*0.1</f>
        <v>0.0666703406005665</v>
      </c>
      <c r="G355" s="23" t="n">
        <f aca="true">RAND()*0.05</f>
        <v>0.0229819882726698</v>
      </c>
      <c r="H355" s="23" t="n">
        <f aca="false">SUM(B355:G355)</f>
        <v>0.607923776877923</v>
      </c>
      <c r="I355" s="24" t="n">
        <f aca="true">0.7+RAND()*2</f>
        <v>1.59225620668895</v>
      </c>
      <c r="K355" s="32" t="n">
        <f aca="false">B355/H355*I355*1000000</f>
        <v>100499.848964222</v>
      </c>
      <c r="L355" s="32" t="n">
        <f aca="false">C355/H355*I355*1000000</f>
        <v>413230.991828418</v>
      </c>
      <c r="M355" s="32" t="n">
        <f aca="false">D355/H355*I355*1000000</f>
        <v>498123.770784815</v>
      </c>
      <c r="N355" s="32" t="n">
        <f aca="false">E355/H355*I355*1000000</f>
        <v>345586.832929238</v>
      </c>
      <c r="O355" s="32" t="n">
        <f aca="false">F355/H355*I355*1000000</f>
        <v>174621.009509611</v>
      </c>
      <c r="P355" s="32" t="n">
        <f aca="false">G355/H355*I355*1000000</f>
        <v>60193.752672647</v>
      </c>
    </row>
    <row r="356" customFormat="false" ht="15" hidden="false" customHeight="false" outlineLevel="0" collapsed="false">
      <c r="A356" s="45" t="s">
        <v>151</v>
      </c>
      <c r="K356" s="45" t="s">
        <v>152</v>
      </c>
      <c r="L356" s="45" t="s">
        <v>153</v>
      </c>
      <c r="M356" s="45" t="s">
        <v>154</v>
      </c>
      <c r="N356" s="45" t="s">
        <v>155</v>
      </c>
      <c r="O356" s="45" t="s">
        <v>156</v>
      </c>
      <c r="P356" s="45" t="s">
        <v>157</v>
      </c>
      <c r="Q356" s="45" t="s">
        <v>158</v>
      </c>
    </row>
    <row r="357" customFormat="false" ht="15" hidden="false" customHeight="false" outlineLevel="0" collapsed="false">
      <c r="A357" s="4" t="s">
        <v>109</v>
      </c>
      <c r="K357" s="32" t="n">
        <f aca="false">ABS(K341-1*180000)</f>
        <v>7317.696596447</v>
      </c>
      <c r="L357" s="32" t="n">
        <f aca="false">ABS(L341-1*360000)</f>
        <v>11356.1946647259</v>
      </c>
      <c r="M357" s="32" t="n">
        <f aca="false">ABS(M341-1*540000)</f>
        <v>537585.735144174</v>
      </c>
      <c r="N357" s="32" t="n">
        <f aca="false">ABS(N341-1*450000)</f>
        <v>86783.696841031</v>
      </c>
      <c r="O357" s="32" t="n">
        <f aca="false">ABS(O341-1*180000)</f>
        <v>26818.095980734</v>
      </c>
      <c r="P357" s="32" t="n">
        <f aca="false">ABS(P341-1*90000)</f>
        <v>31281.3051838792</v>
      </c>
      <c r="Q357" s="17" t="n">
        <f aca="false">SUM(K357:P357)/(6*1*1000000)</f>
        <v>0.116857120735165</v>
      </c>
    </row>
    <row r="358" customFormat="false" ht="15" hidden="false" customHeight="false" outlineLevel="0" collapsed="false">
      <c r="A358" s="4" t="s">
        <v>110</v>
      </c>
      <c r="K358" s="32" t="n">
        <f aca="false">ABS(SUM(K341:K343)-3*180000)</f>
        <v>126233.551650465</v>
      </c>
      <c r="L358" s="32" t="n">
        <f aca="false">ABS(SUM(L341:L343)-3*360000)</f>
        <v>600988.088806342</v>
      </c>
      <c r="M358" s="32" t="n">
        <f aca="false">ABS(SUM(M341:M343)-3*540000)</f>
        <v>1158460.76016162</v>
      </c>
      <c r="N358" s="32" t="n">
        <f aca="false">ABS(SUM(N341:N343)-3*450000)</f>
        <v>444772.211302949</v>
      </c>
      <c r="O358" s="32" t="n">
        <f aca="false">ABS(SUM(O341:O343)-3*180000)</f>
        <v>327275.728464886</v>
      </c>
      <c r="P358" s="32" t="n">
        <f aca="false">ABS(SUM(P341:P343)-3*90000)</f>
        <v>172124.256886747</v>
      </c>
      <c r="Q358" s="17" t="n">
        <f aca="false">SUM(K358:P358)/(6*3*1000000)</f>
        <v>0.157214144292945</v>
      </c>
    </row>
    <row r="359" customFormat="false" ht="15" hidden="false" customHeight="false" outlineLevel="0" collapsed="false">
      <c r="A359" s="4" t="s">
        <v>111</v>
      </c>
      <c r="K359" s="32" t="n">
        <f aca="false">ABS(SUM(K341:K345)-5*180000)</f>
        <v>216019.594802258</v>
      </c>
      <c r="L359" s="32" t="n">
        <f aca="false">ABS(SUM(L341:L345)-5*360000)</f>
        <v>300362.353559502</v>
      </c>
      <c r="M359" s="32" t="n">
        <f aca="false">ABS(SUM(M341:M345)-5*540000)</f>
        <v>1372877.94238057</v>
      </c>
      <c r="N359" s="32" t="n">
        <f aca="false">ABS(SUM(N341:N345)-5*450000)</f>
        <v>94457.2764160619</v>
      </c>
      <c r="O359" s="32" t="n">
        <f aca="false">ABS(SUM(O341:O345)-5*180000)</f>
        <v>392842.713527371</v>
      </c>
      <c r="P359" s="32" t="n">
        <f aca="false">ABS(SUM(P341:P345)-5*90000)</f>
        <v>88282.5831171824</v>
      </c>
      <c r="Q359" s="17" t="n">
        <f aca="false">SUM(K359:P359)/(6*5*1000000)</f>
        <v>0.0821614154600983</v>
      </c>
    </row>
    <row r="360" customFormat="false" ht="15" hidden="false" customHeight="false" outlineLevel="0" collapsed="false">
      <c r="A360" s="4" t="s">
        <v>112</v>
      </c>
      <c r="K360" s="32" t="n">
        <f aca="false">ABS(SUM(K341:K350)-10*180000)</f>
        <v>354879.461524941</v>
      </c>
      <c r="L360" s="32" t="n">
        <f aca="false">ABS(SUM(L341:L350)-10*360000)</f>
        <v>938497.183394637</v>
      </c>
      <c r="M360" s="32" t="n">
        <f aca="false">ABS(SUM(M341:M350)-10*540000)</f>
        <v>2369220.72014108</v>
      </c>
      <c r="N360" s="32" t="n">
        <f aca="false">ABS(SUM(N341:N350)-10*450000)</f>
        <v>493402.133513253</v>
      </c>
      <c r="O360" s="32" t="n">
        <f aca="false">ABS(SUM(O341:O350)-10*180000)</f>
        <v>564389.266050376</v>
      </c>
      <c r="P360" s="32" t="n">
        <f aca="false">ABS(SUM(P341:P350)-10*90000)</f>
        <v>177637.67419712</v>
      </c>
      <c r="Q360" s="17" t="n">
        <f aca="false">SUM(K360:P360)/(6*10*1000000)</f>
        <v>0.0816337739803568</v>
      </c>
    </row>
    <row r="361" customFormat="false" ht="15" hidden="false" customHeight="false" outlineLevel="0" collapsed="false">
      <c r="A361" s="4" t="s">
        <v>113</v>
      </c>
      <c r="K361" s="32" t="n">
        <f aca="false">ABS(SUM(K341:K355)-15*180000)</f>
        <v>615814.73515837</v>
      </c>
      <c r="L361" s="32" t="n">
        <f aca="false">ABS(SUM(L341:L355)-15*360000)</f>
        <v>844690.117897824</v>
      </c>
      <c r="M361" s="32" t="n">
        <f aca="false">ABS(SUM(M341:M355)-15*540000)</f>
        <v>2297544.75832785</v>
      </c>
      <c r="N361" s="32" t="n">
        <f aca="false">ABS(SUM(N341:N355)-15*450000)</f>
        <v>1139049.81910364</v>
      </c>
      <c r="O361" s="32" t="n">
        <f aca="false">ABS(SUM(O341:O355)-15*180000)</f>
        <v>1136725.93223629</v>
      </c>
      <c r="P361" s="32" t="n">
        <f aca="false">ABS(SUM(P341:P355)-15*90000)</f>
        <v>154955.434196799</v>
      </c>
      <c r="Q361" s="17" t="n">
        <f aca="false">SUM(K361:P361)/(6*15*1000000)</f>
        <v>0.0687642310768975</v>
      </c>
    </row>
  </sheetData>
  <mergeCells count="6">
    <mergeCell ref="A1:F1"/>
    <mergeCell ref="A2:F2"/>
    <mergeCell ref="A5:F5"/>
    <mergeCell ref="A28:F28"/>
    <mergeCell ref="A29:F29"/>
    <mergeCell ref="A31:I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4"/>
  </cols>
  <sheetData>
    <row r="1" customFormat="false" ht="17.35" hidden="false" customHeight="false" outlineLevel="0" collapsed="false">
      <c r="A1" s="1" t="s">
        <v>159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160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9" t="s">
        <v>161</v>
      </c>
      <c r="B4" s="9" t="s">
        <v>162</v>
      </c>
      <c r="C4" s="9" t="s">
        <v>163</v>
      </c>
      <c r="D4" s="9" t="s">
        <v>164</v>
      </c>
      <c r="E4" s="9" t="s">
        <v>165</v>
      </c>
    </row>
    <row r="5" customFormat="false" ht="15" hidden="false" customHeight="false" outlineLevel="0" collapsed="false">
      <c r="A5" s="46" t="s">
        <v>109</v>
      </c>
      <c r="B5" s="41" t="s">
        <v>166</v>
      </c>
      <c r="C5" s="41" t="s">
        <v>167</v>
      </c>
      <c r="D5" s="41" t="s">
        <v>168</v>
      </c>
      <c r="E5" s="41" t="s">
        <v>169</v>
      </c>
    </row>
    <row r="6" customFormat="false" ht="15" hidden="false" customHeight="false" outlineLevel="0" collapsed="false">
      <c r="A6" s="46" t="s">
        <v>110</v>
      </c>
      <c r="B6" s="41" t="s">
        <v>170</v>
      </c>
      <c r="C6" s="41" t="s">
        <v>171</v>
      </c>
      <c r="D6" s="41" t="s">
        <v>172</v>
      </c>
      <c r="E6" s="41" t="s">
        <v>173</v>
      </c>
    </row>
    <row r="7" customFormat="false" ht="15" hidden="false" customHeight="false" outlineLevel="0" collapsed="false">
      <c r="A7" s="46" t="s">
        <v>111</v>
      </c>
      <c r="B7" s="41" t="s">
        <v>174</v>
      </c>
      <c r="C7" s="41" t="s">
        <v>175</v>
      </c>
      <c r="D7" s="41" t="s">
        <v>176</v>
      </c>
      <c r="E7" s="41" t="s">
        <v>177</v>
      </c>
    </row>
    <row r="8" customFormat="false" ht="15" hidden="false" customHeight="false" outlineLevel="0" collapsed="false">
      <c r="A8" s="47" t="s">
        <v>112</v>
      </c>
      <c r="B8" s="48" t="s">
        <v>178</v>
      </c>
      <c r="C8" s="48" t="s">
        <v>179</v>
      </c>
      <c r="D8" s="48" t="s">
        <v>180</v>
      </c>
      <c r="E8" s="48" t="s">
        <v>181</v>
      </c>
    </row>
    <row r="9" customFormat="false" ht="15" hidden="false" customHeight="false" outlineLevel="0" collapsed="false">
      <c r="A9" s="47" t="s">
        <v>113</v>
      </c>
      <c r="B9" s="48" t="s">
        <v>182</v>
      </c>
      <c r="C9" s="48" t="s">
        <v>183</v>
      </c>
      <c r="D9" s="48" t="s">
        <v>184</v>
      </c>
      <c r="E9" s="48" t="s">
        <v>185</v>
      </c>
    </row>
    <row r="10" customFormat="false" ht="15" hidden="false" customHeight="false" outlineLevel="0" collapsed="false">
      <c r="A10" s="46" t="s">
        <v>186</v>
      </c>
      <c r="B10" s="41" t="s">
        <v>187</v>
      </c>
      <c r="C10" s="41" t="s">
        <v>188</v>
      </c>
      <c r="D10" s="41" t="s">
        <v>189</v>
      </c>
      <c r="E10" s="41" t="s">
        <v>190</v>
      </c>
    </row>
    <row r="11" customFormat="false" ht="15" hidden="false" customHeight="false" outlineLevel="0" collapsed="false">
      <c r="A11" s="46" t="s">
        <v>191</v>
      </c>
      <c r="B11" s="41" t="s">
        <v>192</v>
      </c>
      <c r="C11" s="41" t="s">
        <v>193</v>
      </c>
      <c r="D11" s="41" t="s">
        <v>194</v>
      </c>
      <c r="E11" s="41" t="s">
        <v>195</v>
      </c>
    </row>
    <row r="14" customFormat="false" ht="15" hidden="false" customHeight="false" outlineLevel="0" collapsed="false">
      <c r="A14" s="40" t="s">
        <v>106</v>
      </c>
    </row>
    <row r="15" customFormat="false" ht="15" hidden="false" customHeight="false" outlineLevel="0" collapsed="false">
      <c r="A15" s="4" t="s">
        <v>196</v>
      </c>
      <c r="B15" s="49" t="s">
        <v>197</v>
      </c>
      <c r="C15" s="49"/>
      <c r="D15" s="49"/>
    </row>
    <row r="16" customFormat="false" ht="15" hidden="false" customHeight="false" outlineLevel="0" collapsed="false">
      <c r="A16" s="4" t="s">
        <v>198</v>
      </c>
      <c r="B16" s="49" t="s">
        <v>199</v>
      </c>
      <c r="C16" s="49"/>
      <c r="D16" s="49"/>
    </row>
    <row r="17" customFormat="false" ht="15" hidden="false" customHeight="false" outlineLevel="0" collapsed="false">
      <c r="A17" s="4" t="s">
        <v>200</v>
      </c>
      <c r="B17" s="49" t="s">
        <v>201</v>
      </c>
      <c r="C17" s="49"/>
      <c r="D17" s="49"/>
    </row>
    <row r="18" customFormat="false" ht="15" hidden="false" customHeight="false" outlineLevel="0" collapsed="false">
      <c r="A18" s="4" t="s">
        <v>202</v>
      </c>
      <c r="B18" s="49" t="s">
        <v>203</v>
      </c>
      <c r="C18" s="49"/>
      <c r="D18" s="49"/>
    </row>
    <row r="19" customFormat="false" ht="15" hidden="false" customHeight="false" outlineLevel="0" collapsed="false">
      <c r="A19" s="4" t="s">
        <v>204</v>
      </c>
      <c r="B19" s="49" t="s">
        <v>205</v>
      </c>
      <c r="C19" s="49"/>
      <c r="D19" s="49"/>
    </row>
    <row r="20" customFormat="false" ht="15" hidden="false" customHeight="false" outlineLevel="0" collapsed="false">
      <c r="A20" s="4" t="s">
        <v>206</v>
      </c>
      <c r="B20" s="49" t="s">
        <v>207</v>
      </c>
      <c r="C20" s="49"/>
      <c r="D20" s="49"/>
    </row>
    <row r="21" customFormat="false" ht="15" hidden="false" customHeight="false" outlineLevel="0" collapsed="false">
      <c r="A21" s="4" t="s">
        <v>208</v>
      </c>
      <c r="B21" s="49" t="s">
        <v>209</v>
      </c>
      <c r="C21" s="49"/>
      <c r="D21" s="49"/>
    </row>
    <row r="22" customFormat="false" ht="15" hidden="false" customHeight="false" outlineLevel="0" collapsed="false">
      <c r="A22" s="4" t="s">
        <v>49</v>
      </c>
      <c r="B22" s="49" t="s">
        <v>210</v>
      </c>
      <c r="C22" s="49"/>
      <c r="D22" s="49"/>
    </row>
    <row r="23" customFormat="false" ht="15" hidden="false" customHeight="false" outlineLevel="0" collapsed="false">
      <c r="A23" s="4" t="s">
        <v>211</v>
      </c>
      <c r="B23" s="49" t="s">
        <v>212</v>
      </c>
      <c r="C23" s="49"/>
      <c r="D23" s="49"/>
    </row>
    <row r="24" customFormat="false" ht="15" hidden="false" customHeight="false" outlineLevel="0" collapsed="false">
      <c r="A24" s="4" t="s">
        <v>213</v>
      </c>
      <c r="B24" s="49" t="s">
        <v>214</v>
      </c>
      <c r="C24" s="49"/>
      <c r="D24" s="49"/>
    </row>
    <row r="25" customFormat="false" ht="15" hidden="false" customHeight="false" outlineLevel="0" collapsed="false">
      <c r="A25" s="4" t="s">
        <v>215</v>
      </c>
      <c r="B25" s="49" t="s">
        <v>216</v>
      </c>
      <c r="C25" s="49"/>
      <c r="D25" s="49"/>
    </row>
  </sheetData>
  <mergeCells count="13">
    <mergeCell ref="A1:F1"/>
    <mergeCell ref="A2:F2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2026-06-05T09:30:39Z</dcterms:created>
  <dc:creator>openpyxl</dc:creator>
  <dc:description/>
  <dc:language>en-US</dc:language>
  <cp:lastModifiedBy/>
  <dcterms:modified xsi:type="dcterms:W3CDTF">2026-06-05T09:30:40Z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