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zumi\Google Drive\2-Marketing\1- Inteligência Competitiva\9- Inbound Marketing\Nutrição de leads\Fluxos\FLUXO 1000 MAIORES\Referências\"/>
    </mc:Choice>
  </mc:AlternateContent>
  <bookViews>
    <workbookView xWindow="0" yWindow="0" windowWidth="20490" windowHeight="7530"/>
  </bookViews>
  <sheets>
    <sheet name="calculadora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#N/A</definedName>
    <definedName name="\F">'[1]#REF'!$A$1:$A$5</definedName>
    <definedName name="__cat1">#REF!</definedName>
    <definedName name="__DAT1">'[2]#REF'!$A$2:$A$1827</definedName>
    <definedName name="__DAT10">'[2]#REF'!#REF!</definedName>
    <definedName name="__DAT11">'[2]#REF'!#REF!</definedName>
    <definedName name="__DAT12">'[2]#REF'!#REF!</definedName>
    <definedName name="__DAT13">'[2]#REF'!$D$2:$D$1827</definedName>
    <definedName name="__DAT14">'[2]#REF'!$E$2:$E$1827</definedName>
    <definedName name="__DAT15">'[2]#REF'!#REF!</definedName>
    <definedName name="__DAT16">'[2]#REF'!#REF!</definedName>
    <definedName name="__DAT17">#REF!</definedName>
    <definedName name="__DAT18">#REF!</definedName>
    <definedName name="__DAT19">#REF!</definedName>
    <definedName name="__DAT2">'[2]#REF'!#REF!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3">'[2]#REF'!#REF!</definedName>
    <definedName name="__DAT4">'[2]#REF'!#REF!</definedName>
    <definedName name="__DAT5">'[2]#REF'!$B$2:$B$1827</definedName>
    <definedName name="__DAT6">'[2]#REF'!#REF!</definedName>
    <definedName name="__DAT7">'[2]#REF'!#REF!</definedName>
    <definedName name="__DAT8">'[2]#REF'!$C$2:$C$1827</definedName>
    <definedName name="__DAT9">'[2]#REF'!#REF!</definedName>
    <definedName name="__F1">'[2]#REF'!$A$1:$A$5</definedName>
    <definedName name="__Fer1">#REF!</definedName>
    <definedName name="__Frt1">'[3]Análise de Sensibilidade'!$Z$16</definedName>
    <definedName name="__Frt2">'[3]Análise de Sensibilidade'!$Z$17</definedName>
    <definedName name="__Frt3">'[3]Análise de Sensibilidade'!$Z$18</definedName>
    <definedName name="__Frt4">'[3]Análise de Sensibilidade'!$AB$16</definedName>
    <definedName name="__Frt5">'[3]Análise de Sensibilidade'!$AB$17</definedName>
    <definedName name="__Frt6">'[3]Análise de Sensibilidade'!$AB$18</definedName>
    <definedName name="__jrk1">#REF!</definedName>
    <definedName name="__Km1">'[3]Análise de Sensibilidade'!$D$14</definedName>
    <definedName name="__Km2">'[2]#REF'!$CU$18</definedName>
    <definedName name="__Num1">'[3]Análise de Sensibilidade'!$C$11</definedName>
    <definedName name="__Num2">'[3]Análise de Sensibilidade'!$C$12</definedName>
    <definedName name="__Num3">'[3]Análise de Sensibilidade'!$C$13</definedName>
    <definedName name="__NV2">'[3]Análise de Sensibilidade'!$Z$10</definedName>
    <definedName name="__NV3">'[3]Análise de Sensibilidade'!$Z$11</definedName>
    <definedName name="__PAG2">'[2]RESUMO_CUSTOS ME'!#REF!</definedName>
    <definedName name="__PAG3">'[2]RESUMO_CUSTOS ME'!#REF!</definedName>
    <definedName name="__PAG4">'[2]RESUMO_CUSTOS ME'!#REF!</definedName>
    <definedName name="__r">#REF!</definedName>
    <definedName name="__Rec1">'[3]Análise de Sensibilidade'!$C$23</definedName>
    <definedName name="__Rec11">'[3]Análise de Sensibilidade'!$C$24</definedName>
    <definedName name="__Rec2">'[3]Análise de Sensibilidade'!$D$23</definedName>
    <definedName name="__Rec22">'[3]Análise de Sensibilidade'!$D$24</definedName>
    <definedName name="__Rec3">'[3]Análise de Sensibilidade'!$E$23</definedName>
    <definedName name="__Rec33">'[3]Análise de Sensibilidade'!$E$24</definedName>
    <definedName name="__TIJ2">'[2]#REF'!$I$79</definedName>
    <definedName name="__Vol1">'[3]Análise de Sensibilidade'!$E$15</definedName>
    <definedName name="__Vol2">'[3]Análise de Sensibilidade'!$E$16</definedName>
    <definedName name="__Vol3">'[3]Análise de Sensibilidade'!$E$17</definedName>
    <definedName name="__VPL2">'[3]Análise de Sensibilidade'!$E$6</definedName>
    <definedName name="_01_jan_03">#REF!</definedName>
    <definedName name="_1">#REF!</definedName>
    <definedName name="_1_7_pallets">'[1]Base de Caminhões II'!$D$2</definedName>
    <definedName name="_10_pallets">'[1]Base de Caminhões II'!$D$12:$D$17</definedName>
    <definedName name="_100">#REF!</definedName>
    <definedName name="_101">#REF!</definedName>
    <definedName name="_102">#REF!</definedName>
    <definedName name="_103">#REF!</definedName>
    <definedName name="_104">#REF!</definedName>
    <definedName name="_105">#REF!</definedName>
    <definedName name="_106">#REF!</definedName>
    <definedName name="_147">#REF!</definedName>
    <definedName name="_148">#REF!</definedName>
    <definedName name="_149">#REF!</definedName>
    <definedName name="_150">#REF!</definedName>
    <definedName name="_153">#REF!</definedName>
    <definedName name="_154">#REF!</definedName>
    <definedName name="_155">#REF!</definedName>
    <definedName name="_156">#REF!</definedName>
    <definedName name="_157">#REF!</definedName>
    <definedName name="_160">#REF!</definedName>
    <definedName name="_161">#REF!</definedName>
    <definedName name="_162">#REF!</definedName>
    <definedName name="_163">#REF!</definedName>
    <definedName name="_164">#REF!</definedName>
    <definedName name="_165">#REF!</definedName>
    <definedName name="_168">#REF!</definedName>
    <definedName name="_169">#REF!</definedName>
    <definedName name="_170">#REF!</definedName>
    <definedName name="_171">#REF!</definedName>
    <definedName name="_172">#REF!</definedName>
    <definedName name="_173">#REF!</definedName>
    <definedName name="_174">#REF!</definedName>
    <definedName name="_177">#REF!</definedName>
    <definedName name="_178">#REF!</definedName>
    <definedName name="_179">#REF!</definedName>
    <definedName name="_18">#REF!</definedName>
    <definedName name="_180">#REF!</definedName>
    <definedName name="_183">#REF!</definedName>
    <definedName name="_184">#REF!</definedName>
    <definedName name="_187">#REF!</definedName>
    <definedName name="_188">#REF!</definedName>
    <definedName name="_19">#REF!</definedName>
    <definedName name="_20">#REF!</definedName>
    <definedName name="_212">#REF!</definedName>
    <definedName name="_213">#REF!</definedName>
    <definedName name="_214">#REF!</definedName>
    <definedName name="_214_">#REF!</definedName>
    <definedName name="_217">#REF!</definedName>
    <definedName name="_218">#REF!</definedName>
    <definedName name="_219">#REF!</definedName>
    <definedName name="_220">#REF!</definedName>
    <definedName name="_221">#REF!</definedName>
    <definedName name="_222">#REF!</definedName>
    <definedName name="_223">#REF!</definedName>
    <definedName name="_224">#REF!</definedName>
    <definedName name="_225">#REF!</definedName>
    <definedName name="_226">#REF!</definedName>
    <definedName name="_227">#REF!</definedName>
    <definedName name="_23">#REF!</definedName>
    <definedName name="_230">#REF!</definedName>
    <definedName name="_231">#REF!</definedName>
    <definedName name="_232">#REF!</definedName>
    <definedName name="_233">#REF!</definedName>
    <definedName name="_236">#REF!</definedName>
    <definedName name="_237">#REF!</definedName>
    <definedName name="_238">#REF!</definedName>
    <definedName name="_239">#REF!</definedName>
    <definedName name="_24">#REF!</definedName>
    <definedName name="_240">#REF!</definedName>
    <definedName name="_241">#REF!</definedName>
    <definedName name="_244">#REF!</definedName>
    <definedName name="_245">#REF!</definedName>
    <definedName name="_246">#REF!</definedName>
    <definedName name="_247">#REF!</definedName>
    <definedName name="_248">#REF!</definedName>
    <definedName name="_249">#REF!</definedName>
    <definedName name="_250">#REF!</definedName>
    <definedName name="_26">#REF!</definedName>
    <definedName name="_277">#REF!</definedName>
    <definedName name="_278">#REF!</definedName>
    <definedName name="_279">#REF!</definedName>
    <definedName name="_283">#REF!</definedName>
    <definedName name="_284">#REF!</definedName>
    <definedName name="_288">#REF!</definedName>
    <definedName name="_295">#REF!</definedName>
    <definedName name="_296">#REF!</definedName>
    <definedName name="_297">#REF!</definedName>
    <definedName name="_299">#REF!</definedName>
    <definedName name="_301">#REF!</definedName>
    <definedName name="_304">#REF!</definedName>
    <definedName name="_306">#REF!</definedName>
    <definedName name="_308">#REF!</definedName>
    <definedName name="_310">#REF!</definedName>
    <definedName name="_311">#REF!</definedName>
    <definedName name="_312">#REF!</definedName>
    <definedName name="_313">#REF!</definedName>
    <definedName name="_318">#REF!</definedName>
    <definedName name="_319">#REF!</definedName>
    <definedName name="_32">#REF!</definedName>
    <definedName name="_320">#REF!</definedName>
    <definedName name="_321">#REF!</definedName>
    <definedName name="_322">#REF!</definedName>
    <definedName name="_323">#REF!</definedName>
    <definedName name="_324">#REF!</definedName>
    <definedName name="_33">#REF!</definedName>
    <definedName name="_34">#REF!</definedName>
    <definedName name="_342">#REF!</definedName>
    <definedName name="_343">#REF!</definedName>
    <definedName name="_344">#REF!</definedName>
    <definedName name="_345">#REF!</definedName>
    <definedName name="_346">#REF!</definedName>
    <definedName name="_347">#REF!</definedName>
    <definedName name="_348">#REF!</definedName>
    <definedName name="_349">#REF!</definedName>
    <definedName name="_35">#REF!</definedName>
    <definedName name="_350">#REF!</definedName>
    <definedName name="_351">#REF!</definedName>
    <definedName name="_352">#REF!</definedName>
    <definedName name="_353">#REF!</definedName>
    <definedName name="_356">#REF!</definedName>
    <definedName name="_357">#REF!</definedName>
    <definedName name="_358">#REF!</definedName>
    <definedName name="_36">#REF!</definedName>
    <definedName name="_361">#REF!</definedName>
    <definedName name="_362">#REF!</definedName>
    <definedName name="_363">#REF!</definedName>
    <definedName name="_364">#REF!</definedName>
    <definedName name="_365">#REF!</definedName>
    <definedName name="_366">#REF!</definedName>
    <definedName name="_367">#REF!</definedName>
    <definedName name="_370">#REF!</definedName>
    <definedName name="_371">#REF!</definedName>
    <definedName name="_372">#REF!</definedName>
    <definedName name="_373">#REF!</definedName>
    <definedName name="_374">#REF!</definedName>
    <definedName name="_375">#REF!</definedName>
    <definedName name="_377">#REF!</definedName>
    <definedName name="_381">#REF!</definedName>
    <definedName name="_382">#REF!</definedName>
    <definedName name="_384">#REF!</definedName>
    <definedName name="_385">#REF!</definedName>
    <definedName name="_386">#REF!</definedName>
    <definedName name="_387">#REF!</definedName>
    <definedName name="_388">#REF!</definedName>
    <definedName name="_389">#REF!</definedName>
    <definedName name="_390">#REF!</definedName>
    <definedName name="_4_pallets">'[1]Base de Caminhões II'!$D$3:$D$8</definedName>
    <definedName name="_412">#REF!</definedName>
    <definedName name="_414">#REF!</definedName>
    <definedName name="_416">#REF!</definedName>
    <definedName name="_418">#REF!</definedName>
    <definedName name="_421">#REF!</definedName>
    <definedName name="_6_pallets">'[1]Base de Caminhões II'!$D$9:$D$11</definedName>
    <definedName name="_8_pallets">'[1]Base de Caminhões II'!$D$9:$D$11</definedName>
    <definedName name="_83">#REF!</definedName>
    <definedName name="_84">#REF!</definedName>
    <definedName name="_86">#REF!</definedName>
    <definedName name="_87">#REF!</definedName>
    <definedName name="_90">#REF!</definedName>
    <definedName name="_91">#REF!</definedName>
    <definedName name="_92">#REF!</definedName>
    <definedName name="_93">#REF!</definedName>
    <definedName name="_99">#REF!</definedName>
    <definedName name="_cat1">'[1]#REF'!#REF!</definedName>
    <definedName name="_con42">[4]Insumos!$B$31</definedName>
    <definedName name="_con62">[4]Insumos!$B$29</definedName>
    <definedName name="_DAT1">'[1]#REF'!$A$2:$A$1827</definedName>
    <definedName name="_DAT10">'[1]#REF'!#REF!</definedName>
    <definedName name="_DAT11">'[1]#REF'!#REF!</definedName>
    <definedName name="_DAT12">'[1]#REF'!#REF!</definedName>
    <definedName name="_DAT13">'[1]#REF'!$D$2:$D$1827</definedName>
    <definedName name="_DAT14">'[1]#REF'!$E$2:$E$1827</definedName>
    <definedName name="_DAT15">'[1]#REF'!#REF!</definedName>
    <definedName name="_DAT16">'[1]#REF'!#REF!</definedName>
    <definedName name="_DAT17">#REF!</definedName>
    <definedName name="_DAT18">#REF!</definedName>
    <definedName name="_DAT19">#REF!</definedName>
    <definedName name="_DAT2">'[1]#REF'!#REF!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3">'[1]#REF'!#REF!</definedName>
    <definedName name="_DAT4">'[1]#REF'!#REF!</definedName>
    <definedName name="_DAT5">'[1]#REF'!$B$2:$B$1827</definedName>
    <definedName name="_DAT6">'[1]#REF'!#REF!</definedName>
    <definedName name="_DAT7">'[1]#REF'!#REF!</definedName>
    <definedName name="_DAT8">'[1]#REF'!$C$2:$C$1827</definedName>
    <definedName name="_DAT9">'[1]#REF'!#REF!</definedName>
    <definedName name="_F1">'[1]#REF'!$A$1:$A$5</definedName>
    <definedName name="_Fer1">#REF!</definedName>
    <definedName name="_Fill" hidden="1">#REF!</definedName>
    <definedName name="_Frt1">'[1]Análise de Sensibilidade'!$Z$16</definedName>
    <definedName name="_Frt2">'[1]Análise de Sensibilidade'!$Z$17</definedName>
    <definedName name="_Frt3">'[1]Análise de Sensibilidade'!$Z$18</definedName>
    <definedName name="_Frt4">'[1]Análise de Sensibilidade'!$AB$16</definedName>
    <definedName name="_Frt5">'[1]Análise de Sensibilidade'!$AB$17</definedName>
    <definedName name="_Frt6">'[1]Análise de Sensibilidade'!$AB$18</definedName>
    <definedName name="_jrk1">'[1]#REF'!#REF!</definedName>
    <definedName name="_Key1" hidden="1">'[1]#REF'!$A$379</definedName>
    <definedName name="_Key2" hidden="1">'[1]#REF'!$B$10</definedName>
    <definedName name="_Km1">'[1]Análise de Sensibilidade'!$D$14</definedName>
    <definedName name="_Km2">'[1]#REF'!$CU$18</definedName>
    <definedName name="_Num1">'[1]Análise de Sensibilidade'!$C$11</definedName>
    <definedName name="_Num2">'[1]Análise de Sensibilidade'!$C$12</definedName>
    <definedName name="_Num3">'[1]Análise de Sensibilidade'!$C$13</definedName>
    <definedName name="_NV2">'[1]Análise de Sensibilidade'!$Z$10</definedName>
    <definedName name="_NV3">'[1]Análise de Sensibilidade'!$Z$11</definedName>
    <definedName name="_Order1" hidden="1">255</definedName>
    <definedName name="_Order2" hidden="1">255</definedName>
    <definedName name="_PAG1">#N/A</definedName>
    <definedName name="_PAG2">#REF!</definedName>
    <definedName name="_PAG3">#REF!</definedName>
    <definedName name="_PAG4">#REF!</definedName>
    <definedName name="_PAG5">#N/A</definedName>
    <definedName name="_PAG6">#REF!</definedName>
    <definedName name="_PAG7">#REF!</definedName>
    <definedName name="_PAG8">#REF!</definedName>
    <definedName name="_PAG9">#N/A</definedName>
    <definedName name="_r">'[1]#REF'!$B$5</definedName>
    <definedName name="_Rec1">'[1]Análise de Sensibilidade'!$C$23</definedName>
    <definedName name="_Rec11">'[1]Análise de Sensibilidade'!$C$24</definedName>
    <definedName name="_Rec2">'[1]Análise de Sensibilidade'!$D$23</definedName>
    <definedName name="_Rec22">'[1]Análise de Sensibilidade'!$D$24</definedName>
    <definedName name="_Rec3">'[1]Análise de Sensibilidade'!$E$23</definedName>
    <definedName name="_Rec33">'[1]Análise de Sensibilidade'!$E$24</definedName>
    <definedName name="_SALVADIS">'[1]#REF'!$C$46</definedName>
    <definedName name="_SALVARED">'[1]#REF'!$A$46</definedName>
    <definedName name="_Sort" hidden="1">'[1]#REF'!$A$142:$AC$375</definedName>
    <definedName name="_Table1_In1" hidden="1">'[1]#REF'!#REF!</definedName>
    <definedName name="_Table1_Out" hidden="1">'[1]#REF'!$AR$46:$AS$50</definedName>
    <definedName name="_TIJ2">'[1]#REF'!$I$79</definedName>
    <definedName name="_Vol1">'[1]Análise de Sensibilidade'!$E$15</definedName>
    <definedName name="_Vol2">'[1]Análise de Sensibilidade'!$E$16</definedName>
    <definedName name="_Vol3">'[1]Análise de Sensibilidade'!$E$17</definedName>
    <definedName name="_VPL2">'[1]Análise de Sensibilidade'!$E$6</definedName>
    <definedName name="a">'[1]#REF'!$B$5</definedName>
    <definedName name="A1_CustoDir">#REF!</definedName>
    <definedName name="A1_FrotasCad">#REF!</definedName>
    <definedName name="A1_FrotasCusto">#REF!</definedName>
    <definedName name="A1_Receitas">#REF!</definedName>
    <definedName name="ABAFEV">[1]Fevereiro!$A$1:$H$145</definedName>
    <definedName name="ABANAO">[1]Plan2!$A$1:$D$40</definedName>
    <definedName name="abr_00">'[1]#REF'!#REF!</definedName>
    <definedName name="abr_01">'[1]#REF'!$K$2:$K$39</definedName>
    <definedName name="abr_02">'[1]#REF'!#REF!</definedName>
    <definedName name="abr_03">'[1]#REF'!#REF!</definedName>
    <definedName name="abr_04">'[1]#REF'!#REF!</definedName>
    <definedName name="abr_97">'[1]#REF'!$S$8:$S$48</definedName>
    <definedName name="abr_98">'[1]#REF'!$AE$8:$AE$48</definedName>
    <definedName name="abr_99">'[1]#REF'!#REF!</definedName>
    <definedName name="Abri_03">'[1]Resumo Parcelas'!#REF!</definedName>
    <definedName name="acess">'[1]#REF'!$B$12</definedName>
    <definedName name="acessinv">[1]CFCV!#REF!</definedName>
    <definedName name="ad">'[1]#REF'!$B$30</definedName>
    <definedName name="Address_block_dealer">'[1]#REF'!$A$1:$H$758</definedName>
    <definedName name="ADHET">'[1]Análise de Sensibilidade'!$C$19</definedName>
    <definedName name="ADHGER">'[1]Análise de Sensibilidade'!$AB$16</definedName>
    <definedName name="ADIC">'[1]#REF'!$H$32</definedName>
    <definedName name="adicnot">'[1]#REF'!$B$20</definedName>
    <definedName name="adm">'[1]#REF'!$B$33</definedName>
    <definedName name="administraçãosfixo">'[1]#REF'!$B$47</definedName>
    <definedName name="administraçãosvariavel">'[1]#REF'!$B$48</definedName>
    <definedName name="admvar">'[1]Formação de Preços'!#REF!</definedName>
    <definedName name="adsf">[1]CFCV!#REF!</definedName>
    <definedName name="ADSFHG">[1]Gerencial!$B$2:$BL$26</definedName>
    <definedName name="ADYREA">'[1]Análise de Sensibilidade'!$Z$10</definedName>
    <definedName name="AEF">'[1]Análise de Sensibilidade'!$C$20</definedName>
    <definedName name="aeht">OFFSET([5]Estoque_UPG!$D$3,1,0,[5]Estoque_UPG!$A$2-1,2)</definedName>
    <definedName name="AERGAR">'[1]Análise de Sensibilidade'!$C$20</definedName>
    <definedName name="AERGF">[1]Finame!$A$1:$K$78</definedName>
    <definedName name="aerh">OFFSET(#REF!,0,0,#REF!,1)</definedName>
    <definedName name="aeryt">OFFSET(#REF!,0,0,#REF!,1)</definedName>
    <definedName name="AEWRT">#REF!</definedName>
    <definedName name="af">[1]Finame!$A$1:$K$78</definedName>
    <definedName name="afd">OFFSET(#REF!,0,0,#REF!,1)</definedName>
    <definedName name="afs">[1]Plan2!$A$1:$D$40</definedName>
    <definedName name="ago_00">'[1]#REF'!#REF!</definedName>
    <definedName name="ago_01">'[1]#REF'!$O$2:$O$39</definedName>
    <definedName name="ago_02">'[1]#REF'!#REF!</definedName>
    <definedName name="ago_03">'[1]#REF'!#REF!</definedName>
    <definedName name="ago_96">'[1]#REF'!#REF!</definedName>
    <definedName name="ago_97">'[1]#REF'!$W$8:$W$48</definedName>
    <definedName name="ago_98">'[1]#REF'!#REF!</definedName>
    <definedName name="ago_99">'[1]#REF'!#REF!</definedName>
    <definedName name="Agregados">[1]Agregados!$A$1:$E$41</definedName>
    <definedName name="AGUA">'[1]#REF'!$A$11:$M$149</definedName>
    <definedName name="AGWE">'[1]Prop-24P-12H'!#REF!</definedName>
    <definedName name="AJUSTE_A">#REF!</definedName>
    <definedName name="AJUSTE_B">#REF!</definedName>
    <definedName name="aliquotadoipva">'[1]#REF'!$B$18</definedName>
    <definedName name="Aluguel">[1]!Aluguel</definedName>
    <definedName name="Aluguel1">[1]!Aluguel</definedName>
    <definedName name="ALUGUELPTF">#REF!</definedName>
    <definedName name="Amort_Tc">#REF!</definedName>
    <definedName name="Analise">'[1]Análise de Fluxo de Caixa'!$B$1:$F$16</definedName>
    <definedName name="Ano">[6]Controle!$D$40</definedName>
    <definedName name="APRO">'[1]#REF'!$G$51</definedName>
    <definedName name="AREA">'[1]#REF'!$F$9</definedName>
    <definedName name="Área_impressão_IM">#REF!</definedName>
    <definedName name="ARTYS">'[1]Análise de Sensibilidade'!$E$18</definedName>
    <definedName name="as">'[1]Análise de Fluxo de Caixa'!$B$1:$F$16</definedName>
    <definedName name="AS_Agua">#REF!</definedName>
    <definedName name="AS_Bags">#REF!</definedName>
    <definedName name="AS_Kapo_Burn">#REF!</definedName>
    <definedName name="AS_Lata">#REF!</definedName>
    <definedName name="AS_LS_Pet1_Pet15">#REF!</definedName>
    <definedName name="AS_Nestea">#REF!</definedName>
    <definedName name="AS_Pet2">#REF!</definedName>
    <definedName name="AS_Retorn_1">#REF!</definedName>
    <definedName name="AS_Retorn_2">#REF!</definedName>
    <definedName name="AS_SbPet2_Pet225">#REF!</definedName>
    <definedName name="AS_SchwLT_Pet600">#REF!</definedName>
    <definedName name="AS2DocOpenMode" hidden="1">"AS2DocumentEdit"</definedName>
    <definedName name="ascf">[1]Feriados!$A$2:$A$35</definedName>
    <definedName name="asd">OFFSET([7]Estoque_UPG!$D$3,1,0,[7]Estoque_UPG!$A$2-1,2)</definedName>
    <definedName name="asdF">[1]Finame!#REF!</definedName>
    <definedName name="ASDFY">#REF!</definedName>
    <definedName name="asdg">'[1]Análise de Sensibilidade'!$E$15</definedName>
    <definedName name="asegf">OFFSET(#REF!,0,0,#REF!,1)</definedName>
    <definedName name="asf">'[1]Análise de Sensibilidade'!$C$11</definedName>
    <definedName name="asfas">'[1]Formação de Preços'!#REF!</definedName>
    <definedName name="asfasdfd">'[1]Formação de Preços'!$B$2:$H$67</definedName>
    <definedName name="ASFGASD">[1]!Aluguel</definedName>
    <definedName name="asfqe">[1]Finame!#REF!</definedName>
    <definedName name="asg">OFFSET(#REF!,0,0,#REF!,1)</definedName>
    <definedName name="ASGADGASD">'[1]#REF'!#REF!</definedName>
    <definedName name="ASRDY">'[1]Prop-28P-12H'!$B$15</definedName>
    <definedName name="ASRTDY">[1]JAN00!#REF!</definedName>
    <definedName name="asv">OFFSET(#REF!,0,0,#REF!,1)</definedName>
    <definedName name="AT_PAS">[8]BALANCO96!$B$2:$K$38</definedName>
    <definedName name="ativo">#REF!</definedName>
    <definedName name="AVRTRW">'[1]Análise de Sensibilidade'!$Z$16</definedName>
    <definedName name="AWERFW">[1]Finame!#REF!</definedName>
    <definedName name="AWFqw">'[1]Análise de Sensibilidade'!$C$13</definedName>
    <definedName name="AWRGW">'[1]Análise de Sensibilidade'!$E$20</definedName>
    <definedName name="AZREG">'[1]Análise de Sensibilidade'!$AB$17</definedName>
    <definedName name="Baby_127L">#REF!</definedName>
    <definedName name="balancete">#REF!</definedName>
    <definedName name="BALANCO">#REF!</definedName>
    <definedName name="BALANÇO">#REF!</definedName>
    <definedName name="BALIZA">'[1]#REF'!$A$1</definedName>
    <definedName name="Banco">'[1]#REF'!$A$2:$A$39</definedName>
    <definedName name="_xlnm.Database">'[1]#REF'!$A$5:$J$1252</definedName>
    <definedName name="basdfbg">OFFSET(#REF!,1,1,COUNTA(#REF!),9)</definedName>
    <definedName name="BASE1">'[1]#REF'!$B$4</definedName>
    <definedName name="basfdb">OFFSET(#REF!,1,1,COUNTA(#REF!),9)</definedName>
    <definedName name="bct">#REF!</definedName>
    <definedName name="BD_Rodo">OFFSET(#REF!,1,1,COUNTA(#REF!),9)</definedName>
    <definedName name="be">'[1]#REF'!#REF!</definedName>
    <definedName name="benef">'[1]#REF'!$B$21</definedName>
    <definedName name="beneficios">'[1]#REF'!$B$28</definedName>
    <definedName name="BigBags">[9]Custo_Insumos!$C$52:$C$58</definedName>
    <definedName name="BP">#REF!</definedName>
    <definedName name="BrutoLiquido">#REF!</definedName>
    <definedName name="bug">'[1]#REF'!$B$8</definedName>
    <definedName name="But_Close">[10]!But_Close</definedName>
    <definedName name="But_Print">[10]!But_Print</definedName>
    <definedName name="Cad_Terc">#REF!</definedName>
    <definedName name="Caminhoes">'[1]#REF'!$D$2:$D$14</definedName>
    <definedName name="capac">'[1]#REF'!$B$2</definedName>
    <definedName name="cardes">'[1]#REF'!$B$24</definedName>
    <definedName name="carga">'[1]#REF'!$G$42</definedName>
    <definedName name="carga1">'[1]#REF'!$H$42</definedName>
    <definedName name="CARLOS">#REF!</definedName>
    <definedName name="cat">'[1]#REF'!$G$15</definedName>
    <definedName name="cavalotipo">'[1]#REF'!#REF!</definedName>
    <definedName name="cavalotrucado">'[1]#REF'!$B$7</definedName>
    <definedName name="ÇÇ">'[11]#REF'!$A$1:$A$5</definedName>
    <definedName name="CC_DESCR">[12]CADASTRO_PADRAO!$C$473:$C$625</definedName>
    <definedName name="CCProd">[9]BD_Detalhes!$F$5:$J$130</definedName>
    <definedName name="CD">'[1]#REF'!$B$1:$C$392</definedName>
    <definedName name="CD_ACID">#REF!</definedName>
    <definedName name="CD_ALUG">#REF!</definedName>
    <definedName name="CD_COMB">#REF!</definedName>
    <definedName name="CD_MANUT">#REF!</definedName>
    <definedName name="CD_OUT">#REF!</definedName>
    <definedName name="CD_OutManu">#REF!</definedName>
    <definedName name="CD_Ped">#REF!</definedName>
    <definedName name="CD_PNEUS">#REF!</definedName>
    <definedName name="CD_SEG">#REF!</definedName>
    <definedName name="CD_TAX">#REF!</definedName>
    <definedName name="CD_TERC">#REF!</definedName>
    <definedName name="CD_VIAG">#REF!</definedName>
    <definedName name="Cenarios">'[1]#REF'!$B$1:$I$25</definedName>
    <definedName name="CENT">'[1]#REF'!$J$9</definedName>
    <definedName name="CERV">'[1]#REF'!$A$11:$AC$126</definedName>
    <definedName name="cfbt">'[1]RESUMO TARIFAS'!$B$22</definedName>
    <definedName name="cfcmbt24">'[1]RESUMO TARIFAS'!$D$19</definedName>
    <definedName name="ChartingArea">[13]PL23!$A$6:$A$103,[13]PL23!$F$6:$L$103</definedName>
    <definedName name="Class_Rec">#REF!</definedName>
    <definedName name="cm4x2">'[1]#REF'!$G$10</definedName>
    <definedName name="cm4x2esso">#REF!</definedName>
    <definedName name="cm4x2l">#REF!</definedName>
    <definedName name="cm6x2">'[1]#REF'!$G$11</definedName>
    <definedName name="cm6x2esso">#REF!</definedName>
    <definedName name="cm6x4">'[1]#REF'!$G$12</definedName>
    <definedName name="CM6X4ESSO">#REF!</definedName>
    <definedName name="Códigos_MP_Semis">[9]Custo_Insumos!$C$5:$C$24</definedName>
    <definedName name="coefic">'[1]#REF'!$B$29</definedName>
    <definedName name="coeficientedeseguro">'[1]#REF'!$B$44</definedName>
    <definedName name="cof">'[1]#REF'!$B$27</definedName>
    <definedName name="cofins">'[1]#REF'!$B$30</definedName>
    <definedName name="comis">'[1]#REF'!$B$21</definedName>
    <definedName name="COMISS_TRAD">'[1]CALC COMISSAO VENDAS - VARIAVEL'!$A$159:$O$315</definedName>
    <definedName name="comissão">'[1]#REF'!$B$23</definedName>
    <definedName name="compr">'[1]#REF'!$B$10</definedName>
    <definedName name="conrk">[4]Insumos!$B$30</definedName>
    <definedName name="cons4x2">'[1]#REF'!$B$33</definedName>
    <definedName name="consumodocm">'[1]#REF'!$B$34</definedName>
    <definedName name="Contr_ManSR">#REF!</definedName>
    <definedName name="Contr_Manut">#REF!</definedName>
    <definedName name="Contrato">'[1]#REF'!#REF!</definedName>
    <definedName name="conx6x2">'[1]#REF'!$B$34</definedName>
    <definedName name="coo">'[1]#REF'!$B$20</definedName>
    <definedName name="Correção">#REF!</definedName>
    <definedName name="Cot_URTJLP">'[1]#REF'!$E$10</definedName>
    <definedName name="CPMF">'[1]#REF'!$B$5</definedName>
    <definedName name="CRITÉRIO_A">'[1]#REF'!$A$79:$A$80</definedName>
    <definedName name="CRITÉRIO_D">'[1]#REF'!$C$79:$C$80</definedName>
    <definedName name="CRITÉRIO_P">'[1]#REF'!$B$79:$B$80</definedName>
    <definedName name="CRITÉRIO_T">'[1]#REF'!$D$79:$D$80</definedName>
    <definedName name="_xlnm.Criteria">#REF!</definedName>
    <definedName name="cseca">'[1]#REF'!$B$9</definedName>
    <definedName name="cub">[4]Insumos!$B$22</definedName>
    <definedName name="Custo">'[1]Formação de Preços'!$B$2:$H$67</definedName>
    <definedName name="Custo_de_Capital____a.a._em_USD">#REF!</definedName>
    <definedName name="cvbt">'[1]RESUMO TARIFAS'!$B$23</definedName>
    <definedName name="cvcmbt24">'[1]RESUMO TARIFAS'!$D$20</definedName>
    <definedName name="d">'[1]#REF'!$S$215</definedName>
    <definedName name="D_M">#REF!</definedName>
    <definedName name="Dados">[9]BD_Detalhes!$C$5:$BP$130</definedName>
    <definedName name="Dados_Receitas">#REF!</definedName>
    <definedName name="DAPRO">'[1]#REF'!$G$52</definedName>
    <definedName name="DAPROV">'[1]#REF'!$G$52</definedName>
    <definedName name="DATA_input_dealer">'[1]#REF'!$A$6:$I$760</definedName>
    <definedName name="Date2">'[14]WC analytics (+data pages)'!$D$7</definedName>
    <definedName name="Date3">'[14]WC analytics (+data pages)'!$E$7</definedName>
    <definedName name="dcub">#REF!</definedName>
    <definedName name="dddjdjjdj">"Botão 4"</definedName>
    <definedName name="DE">'[1]#REF'!$I$11</definedName>
    <definedName name="DEFLATOR">[1]Finame!#REF!</definedName>
    <definedName name="deflator1">[1]Finame!#REF!</definedName>
    <definedName name="deflator2">[1]Finame!#REF!</definedName>
    <definedName name="Del_Credere">'[1]#REF'!$H$10</definedName>
    <definedName name="DEMIT">'[1]#REF'!$C$52</definedName>
    <definedName name="Depre_Tc">#REF!</definedName>
    <definedName name="depre4x2">'[1]#REF'!$H$10</definedName>
    <definedName name="depre4x2esso">#REF!</definedName>
    <definedName name="depre4x2l">#REF!</definedName>
    <definedName name="depre6x2">'[1]#REF'!$H$11</definedName>
    <definedName name="depre6x2esso">#REF!</definedName>
    <definedName name="depre6x4">'[1]#REF'!$H$12</definedName>
    <definedName name="DEPRE6X4ESSO">#REF!</definedName>
    <definedName name="deprecat">'[1]#REF'!$H$15</definedName>
    <definedName name="deprecat1">'[1]#REF'!#REF!</definedName>
    <definedName name="deprerk">'[1]#REF'!$H$13</definedName>
    <definedName name="deprerkgaiola">'[15]CUSTO FROTA'!#REF!</definedName>
    <definedName name="depresapao">'[1]#REF'!$H$14</definedName>
    <definedName name="depretrtk">#REF!</definedName>
    <definedName name="descarga">'[1]#REF'!$G$43</definedName>
    <definedName name="descarga1">'[1]#REF'!$H$43</definedName>
    <definedName name="desp">[4]Insumos!$B$15</definedName>
    <definedName name="DespAdm_Conserv">#REF!</definedName>
    <definedName name="DespAdm_Consumo">#REF!</definedName>
    <definedName name="DespAdm_Escr">#REF!</definedName>
    <definedName name="DespAdm_Locom">#REF!</definedName>
    <definedName name="DespAdm_Out">#REF!</definedName>
    <definedName name="DespAdm_Seg">#REF!</definedName>
    <definedName name="DespAdm_ServPJPF">#REF!</definedName>
    <definedName name="DespADM_Tel">#REF!</definedName>
    <definedName name="DespAdm_TI">#REF!</definedName>
    <definedName name="DespAdm_Trein">#REF!</definedName>
    <definedName name="DespAdm_Trib">#REF!</definedName>
    <definedName name="DespAdm_Viag">#REF!</definedName>
    <definedName name="DETALHE">#REF!</definedName>
    <definedName name="dez_00">'[1]#REF'!#REF!</definedName>
    <definedName name="dez_01">'[1]#REF'!$S$2:$S$39</definedName>
    <definedName name="dez_02">'[1]#REF'!#REF!</definedName>
    <definedName name="dez_03">'[1]#REF'!#REF!</definedName>
    <definedName name="dez_96">'[1]#REF'!#REF!</definedName>
    <definedName name="dez_97">'[1]#REF'!$AA$8:$AA$48</definedName>
    <definedName name="dez_98">'[1]#REF'!#REF!</definedName>
    <definedName name="dez_99">'[1]#REF'!#REF!</definedName>
    <definedName name="df">'[1]#REF'!$H$6</definedName>
    <definedName name="dff">'[1]Finame CM'!$D$15</definedName>
    <definedName name="DFJSRT">'[1]Prop-28P-12H'!$B$20</definedName>
    <definedName name="DG">'[1]Análise de Sensibilidade'!$C$18</definedName>
    <definedName name="di">'[1]#REF'!$B$19</definedName>
    <definedName name="diariamensal">'[1]#REF'!$B$27</definedName>
    <definedName name="diarias">'[1]#REF'!$B$22</definedName>
    <definedName name="diárias">'[1]#REF'!$B$20</definedName>
    <definedName name="dias">'[1]#REF'!$G$46</definedName>
    <definedName name="dias_uteis">'[1]#REF'!$B$22</definedName>
    <definedName name="die">'[1]#REF'!$B$22</definedName>
    <definedName name="diesel">'[1]#REF'!$B$25</definedName>
    <definedName name="dieselcm">'[1]#REF'!$B$32</definedName>
    <definedName name="dieselcons">'[1]#REF'!#REF!</definedName>
    <definedName name="dieselconsumo">'[1]#REF'!#REF!</definedName>
    <definedName name="dieselvalor">'[1]#REF'!#REF!</definedName>
    <definedName name="Dir_Acid">#REF!</definedName>
    <definedName name="Dir_Alug">#REF!</definedName>
    <definedName name="Dir_Combust">#REF!</definedName>
    <definedName name="Dir_Lavagens">#REF!</definedName>
    <definedName name="Dir_Manut">#REF!</definedName>
    <definedName name="Dir_Out">#REF!</definedName>
    <definedName name="Dir_OutManu">#REF!</definedName>
    <definedName name="Dir_Pedag">#REF!</definedName>
    <definedName name="Dir_Pneus">#REF!</definedName>
    <definedName name="Dir_Seguros">#REF!</definedName>
    <definedName name="Dir_Tax">#REF!</definedName>
    <definedName name="Dir_Terc">#REF!</definedName>
    <definedName name="Dir_UltTerc">#REF!</definedName>
    <definedName name="Dir_ViagOp">#REF!</definedName>
    <definedName name="dist">'[1]#REF'!$B$3</definedName>
    <definedName name="distanciamèdia">'[1]#REF'!$B$49</definedName>
    <definedName name="djun">#REF!</definedName>
    <definedName name="dm">'[1]#REF'!$B$14</definedName>
    <definedName name="dmdp">[4]Insumos!$B$18</definedName>
    <definedName name="DMDP2">[16]Insumos!$B$14</definedName>
    <definedName name="doar">#REF!</definedName>
    <definedName name="dolar_2002">[1]Assumptions!$F$120</definedName>
    <definedName name="dolar_2003">[1]Assumptions!$G$120</definedName>
    <definedName name="dolar_2004">[1]Assumptions!$H$120</definedName>
    <definedName name="dolar_2005">[1]Assumptions!$I$120</definedName>
    <definedName name="dolar_2006">[1]Assumptions!$J$120</definedName>
    <definedName name="DONIZETE1">#REF!</definedName>
    <definedName name="DRE">#REF!</definedName>
    <definedName name="DRE_SC">#REF!</definedName>
    <definedName name="dreconomico">#REF!</definedName>
    <definedName name="DREGERENCIAL">#REF!</definedName>
    <definedName name="DRGerencial">#REF!</definedName>
    <definedName name="DSGD">'[1]#REF'!$B$1:$C$392</definedName>
    <definedName name="Dt_Liberação">'[1]#REF'!$E$6</definedName>
    <definedName name="Dt_Operação">'[1]#REF'!$E$5</definedName>
    <definedName name="DYIU">'[1]Análise de Sensibilidade'!$C$12</definedName>
    <definedName name="e">'[1]#REF'!#REF!</definedName>
    <definedName name="EAF">'[1]Análise de Sensibilidade'!$E$19</definedName>
    <definedName name="ef">'[1]Análise de Sensibilidade'!$C$19</definedName>
    <definedName name="EFG">'[1]Fluxo de Caixa'!$K$3:$Q$29</definedName>
    <definedName name="EFIC">[1]PARÂMETROS!$B$2</definedName>
    <definedName name="EG">OFFSET(#REF!,0,0,#REF!,1)</definedName>
    <definedName name="eixo3">[4]Insumos!$B$6</definedName>
    <definedName name="Embalagem1">[9]Custo_Insumos!$C$36:$C$37</definedName>
    <definedName name="Embalagem2">[9]Custo_Insumos!$C$38:$C$40</definedName>
    <definedName name="Embalagem3">[9]Custo_Insumos!$C$41:$C$46</definedName>
    <definedName name="EMIT">'[1]#REF'!$C$51</definedName>
    <definedName name="encargos">'[1]#REF'!$B$26</definedName>
    <definedName name="encargosdiretos">'[1]#REF'!$B$29</definedName>
    <definedName name="encdir">'[1]#REF'!$B$22</definedName>
    <definedName name="EQUIP">#REF!</definedName>
    <definedName name="Equipamentos">'[1]Resumo Parcelas'!$B$10:$B$56</definedName>
    <definedName name="erj">'[1]#REF'!$D$16</definedName>
    <definedName name="ERQ">'[1]Análise de Sensibilidade'!$Y$2:$AD$22</definedName>
    <definedName name="ESCOLHE">'[1]#REF'!$A$29:$A$31</definedName>
    <definedName name="ESPO">'[1]#REF'!$H$54</definedName>
    <definedName name="ESTOQUES">'[1]#REF'!$A$5:$F$58</definedName>
    <definedName name="ESTOQUESAREA">'[1]#REF'!$C$5:$F$58</definedName>
    <definedName name="EVA">#REF!</definedName>
    <definedName name="EWQTRDS2345">'[1]#REF'!$B$1:$C$392</definedName>
    <definedName name="extra">'[1]#REF'!$G$44</definedName>
    <definedName name="f">'[1]#REF'!$B$79:$B$80</definedName>
    <definedName name="fafer">'[1]#REF'!$H$6</definedName>
    <definedName name="Faixa_Manut">#REF!</definedName>
    <definedName name="Fast_Lane">#REF!</definedName>
    <definedName name="FAZENDA">OFFSET([17]Origem_Faz_Tal!$B$1,1,0,(COUNTA([17]Origem_Faz_Tal!$B:$B)-1),1)</definedName>
    <definedName name="FDGFD">'[1]#REF'!#REF!</definedName>
    <definedName name="FDJSR">'[1]Análise de Impacto'!$A$1:$D$24</definedName>
    <definedName name="Fer">'[1]#REF'!$A$2:$A$35</definedName>
    <definedName name="Feriados">#REF!</definedName>
    <definedName name="FESAFRA">[18]IMPLANTAÇÃO!#REF!</definedName>
    <definedName name="fev_00">'[1]#REF'!#REF!</definedName>
    <definedName name="fev_01">'[1]#REF'!$I$2:$I$39</definedName>
    <definedName name="fev_02">'[1]#REF'!#REF!</definedName>
    <definedName name="Fev_03">'[1]#REF'!#REF!</definedName>
    <definedName name="fev_04">'[1]#REF'!#REF!</definedName>
    <definedName name="fev_97">'[1]#REF'!$Q$8:$Q$48</definedName>
    <definedName name="fev_98">'[1]#REF'!$AC$8:$AC$48</definedName>
    <definedName name="fev_99">'[1]#REF'!#REF!</definedName>
    <definedName name="ff">[1]Feriados!$A$2:$A$35</definedName>
    <definedName name="fff">[1]Feriados!$A:$A</definedName>
    <definedName name="FINAME">[1]Finame!$A$1:$K$78</definedName>
    <definedName name="fixo_mot_cub">#REF!</definedName>
    <definedName name="fixo4x2">'[1]#REF'!$B$16</definedName>
    <definedName name="fixo6x2">'[1]#REF'!$C$16</definedName>
    <definedName name="fixobulk">'[1]#REF'!$E$16</definedName>
    <definedName name="fixocarreta">'[1]#REF'!$F$53</definedName>
    <definedName name="fixoflat">'[1]#REF'!$G$16</definedName>
    <definedName name="fixomot">'[1]#REF'!$I$16</definedName>
    <definedName name="fixopllt">'[1]#REF'!$F$16</definedName>
    <definedName name="fixosdu">'[1]#REF'!$D$16</definedName>
    <definedName name="fixotruck">'[1]#REF'!$F$51</definedName>
    <definedName name="FJRT">'[1]Análise de Sensibilidade'!$Z$9</definedName>
    <definedName name="FL">#REF!</definedName>
    <definedName name="fmotcub">'[10]Formacao com Encargos MOTORISTA'!#REF!</definedName>
    <definedName name="fmotjun">'[10]Formacao com Encargos MOTORISTA'!#REF!</definedName>
    <definedName name="FREQ">'[1]#REF'!$D$54</definedName>
    <definedName name="FRESERVA">'[1]#REF'!$C$15</definedName>
    <definedName name="Frete1">'[1]Análise de Sensibilidade'!$C$18</definedName>
    <definedName name="Frete2">'[1]Análise de Sensibilidade'!$C$19</definedName>
    <definedName name="Frete3">'[1]Análise de Sensibilidade'!$C$20</definedName>
    <definedName name="Frete4">'[1]Análise de Sensibilidade'!$E$18</definedName>
    <definedName name="Frete5">'[1]Análise de Sensibilidade'!$E$19</definedName>
    <definedName name="Frete6">'[1]Análise de Sensibilidade'!$E$20</definedName>
    <definedName name="FROTA">#REF!</definedName>
    <definedName name="FROTA2">OFFSET([17]Veículos!$F$1,1,0,(COUNTA([17]Veículos!$F:$F)-1),1)</definedName>
    <definedName name="frotareserva">'[1]Prop-24P-12H'!#REF!</definedName>
    <definedName name="FROTASRGAFOR">'[1]#REF'!$B$1:$R$112</definedName>
    <definedName name="FSAFRA">[19]IMPLANTAÇÃO!$D$2</definedName>
    <definedName name="FSDF">'[1]#REF'!$B$1:$C$392</definedName>
    <definedName name="fyCoverDate">#REF!</definedName>
    <definedName name="fyCoverDraft">[20]Cover!$I$14</definedName>
    <definedName name="g">'[1]#REF'!$A$1:$A$5</definedName>
    <definedName name="GART">'[1]Análise de Sensibilidade'!$AB$18</definedName>
    <definedName name="GAWR">'[1]Análise de Sensibilidade'!$E$19</definedName>
    <definedName name="GEARRW">'[1]Análise de Sensibilidade'!$Z$17</definedName>
    <definedName name="Gerencial">[1]Gerencial!$B$2:$BL$26</definedName>
    <definedName name="Gerencial_1">#REF!</definedName>
    <definedName name="ghkl">OFFSET([5]Estoque_UPG!$D$3,1,0,[5]Estoque_UPG!$A$2-1,2)</definedName>
    <definedName name="ghl">OFFSET(#REF!,0,0,#REF!,1)</definedName>
    <definedName name="GILBERTO">#REF!</definedName>
    <definedName name="GJK">'[1]Análise de Sensibilidade'!$C$11</definedName>
    <definedName name="glk">OFFSET(#REF!,0,0,#REF!,1)</definedName>
    <definedName name="Graf_Transp_Dia">OFFSET(#REF!,0,0,#REF!,1)</definedName>
    <definedName name="Graf_Transp_Dia1">OFFSET(#REF!,0,0,#REF!,1)</definedName>
    <definedName name="Graf_Transp_Dia2">OFFSET(#REF!,0,0,#REF!,1)</definedName>
    <definedName name="Gre">'[1]#REF'!$A:$A</definedName>
    <definedName name="h">'[1]#REF'!$A$1:$A$5</definedName>
    <definedName name="HBDH">'[1]Análise de Sensibilidade'!$Z$18</definedName>
    <definedName name="hernandes">#REF!</definedName>
    <definedName name="horas_uteis">'[1]#REF'!$B$23</definedName>
    <definedName name="Horizon">#REF!</definedName>
    <definedName name="HORIZONTAL">#REF!</definedName>
    <definedName name="HTML1_1" hidden="1">"'[P219697.XLS]P219697 intranet'!$C$1:$AD$25"</definedName>
    <definedName name="HTML1_10" hidden="1">""</definedName>
    <definedName name="HTML1_11" hidden="1">1</definedName>
    <definedName name="HTML1_12" hidden="1">"C:\INTRANET\Pag21.htm"</definedName>
    <definedName name="HTML1_2" hidden="1">1</definedName>
    <definedName name="HTML1_3" hidden="1">"P219697"</definedName>
    <definedName name="HTML1_4" hidden="1">"P219697 intranet"</definedName>
    <definedName name="HTML1_5" hidden="1">""</definedName>
    <definedName name="HTML1_6" hidden="1">-4146</definedName>
    <definedName name="HTML1_7" hidden="1">-4146</definedName>
    <definedName name="HTML1_8" hidden="1">"08/10/96"</definedName>
    <definedName name="HTML1_9" hidden="1">"ALCAN ALUMINIO DO BRASIL S.A."</definedName>
    <definedName name="HTML2_1" hidden="1">"[P219697.XLS]intranet!$A$1:$AF$96"</definedName>
    <definedName name="HTML2_10" hidden="1">""</definedName>
    <definedName name="HTML2_11" hidden="1">1</definedName>
    <definedName name="HTML2_12" hidden="1">"C:\INTRANET\Pag21.htm"</definedName>
    <definedName name="HTML2_2" hidden="1">1</definedName>
    <definedName name="HTML2_3" hidden="1">"P219697"</definedName>
    <definedName name="HTML2_4" hidden="1">"intranet"</definedName>
    <definedName name="HTML2_5" hidden="1">""</definedName>
    <definedName name="HTML2_6" hidden="1">-4146</definedName>
    <definedName name="HTML2_7" hidden="1">-4146</definedName>
    <definedName name="HTML2_8" hidden="1">"08/10/96"</definedName>
    <definedName name="HTML2_9" hidden="1">"ALCAN ALUMINIO DO BRASIL S.A."</definedName>
    <definedName name="HTMLCount" hidden="1">2</definedName>
    <definedName name="II">#REF!</definedName>
    <definedName name="Impacto">'[1]Análise de Impacto'!$A$1:$D$24</definedName>
    <definedName name="impfat">#REF!</definedName>
    <definedName name="Impostos">#REF!</definedName>
    <definedName name="IMPRESSAO">'[1]#REF'!$A$5:$D$71</definedName>
    <definedName name="Impresso">'[1]#REF'!$A$2:$J$53</definedName>
    <definedName name="IMPRIME">[21]PLANCUSr!#REF!</definedName>
    <definedName name="impvenda">#REF!</definedName>
    <definedName name="indi">'[1]#REF'!$B$15</definedName>
    <definedName name="inflação">'[1]#REF'!$C$16</definedName>
    <definedName name="INVEST">'[1]#REF'!$C$5:$AE$56</definedName>
    <definedName name="INVEST2">'[1]#REF'!$C$63:$AE$114</definedName>
    <definedName name="INVESTIMENTO">'[1]Fluxo de Caixa'!$C$5</definedName>
    <definedName name="IOF">'[1]#REF'!$B$7</definedName>
    <definedName name="Iof_ano">'[1]#REF'!$B$2</definedName>
    <definedName name="Iof_dia">'[1]#REF'!$B$3</definedName>
    <definedName name="ip">'[1]#REF'!$B$13</definedName>
    <definedName name="ipi">#REF!</definedName>
    <definedName name="Ipva">[4]Insumos!$B$13</definedName>
    <definedName name="ipvacm">'[1]Prop-28P-12H'!$B$17</definedName>
    <definedName name="IR_MEDICOS">#REF!</definedName>
    <definedName name="j">'[1]#REF'!$B$6</definedName>
    <definedName name="J_4X2">'[1]#REF'!$F$27</definedName>
    <definedName name="J_6X4">'[1]#REF'!$F$28</definedName>
    <definedName name="J_RK">'[1]#REF'!$F$30</definedName>
    <definedName name="J_SAPÃO">'[1]#REF'!$F$29</definedName>
    <definedName name="j4x2">'[1]#REF'!$I$10</definedName>
    <definedName name="j4x21">'[1]#REF'!#REF!</definedName>
    <definedName name="j4x2esso">#REF!</definedName>
    <definedName name="j4x2l">#REF!</definedName>
    <definedName name="j6x2">'[1]#REF'!$I$11</definedName>
    <definedName name="j6x21">'[1]#REF'!#REF!</definedName>
    <definedName name="j6x4">'[1]#REF'!$I$12</definedName>
    <definedName name="j6x41">'[1]#REF'!#REF!</definedName>
    <definedName name="jan_00">'[1]#REF'!#REF!</definedName>
    <definedName name="jan_01">'[1]#REF'!$H$2:$H$39</definedName>
    <definedName name="jan_02">'[1]#REF'!#REF!</definedName>
    <definedName name="Jan_03">'[1]#REF'!#REF!</definedName>
    <definedName name="jan_04">'[1]#REF'!#REF!</definedName>
    <definedName name="jan_97">'[1]#REF'!#REF!</definedName>
    <definedName name="jan_98">'[1]#REF'!$AB$8:$AB$48</definedName>
    <definedName name="jan_99">'[1]#REF'!#REF!</definedName>
    <definedName name="jcat">'[1]#REF'!$I$15</definedName>
    <definedName name="jcat1">'[1]#REF'!#REF!</definedName>
    <definedName name="jh">OFFSET(#REF!,0,0,#REF!,1)</definedName>
    <definedName name="jornada">'[1]#REF'!$G$45</definedName>
    <definedName name="jrk">'[1]#REF'!$I$13</definedName>
    <definedName name="jsapao">'[1]#REF'!$I$14</definedName>
    <definedName name="jsapao1">'[1]#REF'!#REF!</definedName>
    <definedName name="jul_00">'[1]#REF'!#REF!</definedName>
    <definedName name="jul_01">'[1]#REF'!$N$2:$N$39</definedName>
    <definedName name="jul_02">'[1]#REF'!#REF!</definedName>
    <definedName name="jul_03">'[1]#REF'!#REF!</definedName>
    <definedName name="jul_96">'[1]#REF'!#REF!</definedName>
    <definedName name="jul_97">'[1]#REF'!$V$8:$V$48</definedName>
    <definedName name="jul_98">'[1]#REF'!$AH$8:$AH$48</definedName>
    <definedName name="jul_99">'[1]#REF'!#REF!</definedName>
    <definedName name="juliao">'[1]#REF'!$C$54</definedName>
    <definedName name="jun">[4]Insumos!#REF!</definedName>
    <definedName name="jun_00">'[1]#REF'!#REF!</definedName>
    <definedName name="jun_01">'[1]#REF'!$M$2:$M$39</definedName>
    <definedName name="jun_02">'[1]#REF'!#REF!</definedName>
    <definedName name="jun_03">'[1]#REF'!#REF!</definedName>
    <definedName name="jun_04">'[1]#REF'!#REF!</definedName>
    <definedName name="jun_96">'[1]#REF'!#REF!</definedName>
    <definedName name="jun_97">'[1]#REF'!$U$8:$U$48</definedName>
    <definedName name="jun_98">'[1]#REF'!$AG$8:$AG$48</definedName>
    <definedName name="jun_99">'[1]#REF'!#REF!</definedName>
    <definedName name="Junho_03">'[1]Resumo Parcelas'!#REF!</definedName>
    <definedName name="juroas">#REF!</definedName>
    <definedName name="juros">[4]Insumos!$B$10</definedName>
    <definedName name="JUROS_LIESING">[1]PARÂMETROS!$B$27</definedName>
    <definedName name="Juros_TC">#REF!</definedName>
    <definedName name="juros6x2esso">#REF!</definedName>
    <definedName name="JUROS6X4ESSO">#REF!</definedName>
    <definedName name="jurosanual">'[1]#REF'!$B$11</definedName>
    <definedName name="jurosanula">'[1]#REF'!$B$11</definedName>
    <definedName name="jurosdojuliao">'[1]#REF'!$B$6</definedName>
    <definedName name="jurosmensal">'[1]#REF'!$B$10</definedName>
    <definedName name="jurosrkgaiola">'[15]CUSTO FROTA'!#REF!</definedName>
    <definedName name="jurostrtk">#REF!</definedName>
    <definedName name="JYULYUI">'[1]#REF'!$B$1:$C$392</definedName>
    <definedName name="k">'[2]#REF'!$A$1:$A$5</definedName>
    <definedName name="kç">OFFSET(#REF!,1,1,COUNTA(#REF!),9)</definedName>
    <definedName name="km">'[1]#REF'!$G$41</definedName>
    <definedName name="KmPerc">'[1]Análise de Sensibilidade'!$AA$12</definedName>
    <definedName name="kmpneunovo">'[1]#REF'!$B$37</definedName>
    <definedName name="kmrecapagem">'[1]#REF'!$B$39</definedName>
    <definedName name="labels">#REF!</definedName>
    <definedName name="lav">'[1]#REF'!$B$29</definedName>
    <definedName name="lavagem">'[1]#REF'!$B$46</definedName>
    <definedName name="li">'[1]#REF'!$B$11</definedName>
    <definedName name="lic">[4]Insumos!$B$17</definedName>
    <definedName name="liccm">'[1]#REF'!$B$13</definedName>
    <definedName name="licençadosr">'[1]Prop-28P-12H'!$B$16</definedName>
    <definedName name="licenciamentoedpvatcm">'[1]Prop-28P-12H'!$B$15</definedName>
    <definedName name="Licensiamento">'[1]#REF'!$EJ$3:$EN$20</definedName>
    <definedName name="licsr">'[1]#REF'!$B$12</definedName>
    <definedName name="Linha_terc">#REF!</definedName>
    <definedName name="lis">'[1]#REF'!$B$12</definedName>
    <definedName name="LisFer">#REF!</definedName>
    <definedName name="LisFer1">#REF!</definedName>
    <definedName name="ListaFeriados">#REF!</definedName>
    <definedName name="ListaFeriados2">'[1]#REF'!$T$12:$T$139</definedName>
    <definedName name="ListaIndex">#REF!</definedName>
    <definedName name="litext">[4]Insumos!$B$26</definedName>
    <definedName name="litro">[4]Insumos!$B$24</definedName>
    <definedName name="LL">#REF!</definedName>
    <definedName name="LLL">'[1]#REF'!$A:$A</definedName>
    <definedName name="LOCAL">'[1]#REF'!$B$1:$C$392</definedName>
    <definedName name="LOCAL18">'[1]#REF'!$B$1:$C$392</definedName>
    <definedName name="LOCAL2">[1]JAN00!#REF!</definedName>
    <definedName name="Loco_FrAux">#REF!</definedName>
    <definedName name="LUBCM">[19]EQUIPAMENTOS!$I$6</definedName>
    <definedName name="LUBPLT">#REF!</definedName>
    <definedName name="lucro">#REF!</definedName>
    <definedName name="lucrofixo">'[1]#REF'!$B$51</definedName>
    <definedName name="lucrovariavel">'[1]#REF'!$B$52</definedName>
    <definedName name="mai_00">'[1]#REF'!#REF!</definedName>
    <definedName name="mai_01">'[1]#REF'!$L$2:$L$39</definedName>
    <definedName name="mai_02">'[1]#REF'!#REF!</definedName>
    <definedName name="mai_03">'[1]#REF'!#REF!</definedName>
    <definedName name="mai_04">'[1]#REF'!#REF!</definedName>
    <definedName name="mai_96">'[1]#REF'!#REF!</definedName>
    <definedName name="mai_97">'[1]#REF'!$T$8:$T$48</definedName>
    <definedName name="mai_98">'[1]#REF'!$AF$8:$AF$48</definedName>
    <definedName name="mai_99">'[1]#REF'!#REF!</definedName>
    <definedName name="Maio_03">'[1]Resumo Parcelas'!#REF!</definedName>
    <definedName name="man">'[1]#REF'!$B$21</definedName>
    <definedName name="man4x2">'[1]#REF'!$B$27</definedName>
    <definedName name="man6x2">'[1]#REF'!$B$28</definedName>
    <definedName name="mancm">'[1]#REF'!$B$23</definedName>
    <definedName name="mansilo">'[1]#REF'!$B$30</definedName>
    <definedName name="mansr">'[1]#REF'!$B$24</definedName>
    <definedName name="manucom">'[1]#REF'!$B$31</definedName>
    <definedName name="MANUTCM">[19]EQUIPAMENTOS!$H$6</definedName>
    <definedName name="MANUTCRINT">#REF!</definedName>
    <definedName name="MANUTCRPIC">#REF!</definedName>
    <definedName name="MANUTDOLLY">[19]EQUIPAMENTOS!$H$16</definedName>
    <definedName name="manutençãocm">'[1]#REF'!$B$30</definedName>
    <definedName name="manutençãosr">'[1]#REF'!$B$31</definedName>
    <definedName name="MANUTPTF">#REF!</definedName>
    <definedName name="MANUTRBINT">#REF!</definedName>
    <definedName name="MANUTRBPIC">#REF!</definedName>
    <definedName name="MANUTSRINT">#REF!</definedName>
    <definedName name="MANUTSRPIC">[19]EQUIPAMENTOS!$H$15</definedName>
    <definedName name="mar_00">'[1]#REF'!#REF!</definedName>
    <definedName name="mar_01">'[1]#REF'!$J$2:$J$39</definedName>
    <definedName name="mar_02">'[1]#REF'!#REF!</definedName>
    <definedName name="Mar_03">'[1]#REF'!#REF!</definedName>
    <definedName name="mar_04">'[1]#REF'!#REF!</definedName>
    <definedName name="mar_97">'[1]#REF'!$R$8:$R$48</definedName>
    <definedName name="mar_98">'[1]#REF'!$AD$8:$AD$48</definedName>
    <definedName name="mar_99">'[1]#REF'!#REF!</definedName>
    <definedName name="MARCOS">#REF!</definedName>
    <definedName name="matriz">'[1]#REF'!$B$17</definedName>
    <definedName name="med">[1]Despesas!#REF!</definedName>
    <definedName name="MES">'[1]#REF'!$J$7</definedName>
    <definedName name="Mês">[6]Controle!$D$55</definedName>
    <definedName name="Mini__VN">#REF!</definedName>
    <definedName name="MNN">[1]!Aluguel</definedName>
    <definedName name="MO">'[1]#REF'!$A$2:$R$37</definedName>
    <definedName name="MOD_CM">#REF!</definedName>
    <definedName name="Motoristas">[1]Motoristas!$B$1:$G$29</definedName>
    <definedName name="MR">'[1]#REF'!$A$43:$R$78</definedName>
    <definedName name="MSG">'[1]#REF'!$G$30:$G$33</definedName>
    <definedName name="mutação">#REF!</definedName>
    <definedName name="Name3">'[14]WC analytics (+data pages)'!$E$7</definedName>
    <definedName name="NAO">'[1]#REF'!$G$38</definedName>
    <definedName name="Nat_Invest">#REF!</definedName>
    <definedName name="NOME">[1]Despesas!#REF!</definedName>
    <definedName name="nov_00">'[1]#REF'!#REF!</definedName>
    <definedName name="nov_01">'[1]#REF'!$R$2:$R$39</definedName>
    <definedName name="nov_02">'[1]#REF'!#REF!</definedName>
    <definedName name="nov_03">'[1]#REF'!#REF!</definedName>
    <definedName name="nov_96">'[1]#REF'!#REF!</definedName>
    <definedName name="nov_97">'[1]#REF'!$Z$8:$Z$48</definedName>
    <definedName name="nov_98">'[1]#REF'!#REF!</definedName>
    <definedName name="nov_99">'[1]#REF'!#REF!</definedName>
    <definedName name="novokm">'[1]#REF'!#REF!</definedName>
    <definedName name="novovalor">'[1]#REF'!#REF!</definedName>
    <definedName name="nu">'[1]#REF'!$B$16</definedName>
    <definedName name="numajud">'[1]#REF'!$B$18</definedName>
    <definedName name="numeromotorista">'[1]Prop-28P-12H'!$B$20</definedName>
    <definedName name="nummot">'[1]#REF'!$B$16</definedName>
    <definedName name="NumV1">'[1]Análise de Sensibilidade'!$Z$9</definedName>
    <definedName name="oleo">'[1]#REF'!$B$32</definedName>
    <definedName name="ORIG1">'[1]#REF'!$A$3:$AG$57</definedName>
    <definedName name="ORIG2">'[1]#REF'!$A$61:$AG$115</definedName>
    <definedName name="out_00">'[1]#REF'!#REF!</definedName>
    <definedName name="out_01">'[1]#REF'!$Q$2:$Q$39</definedName>
    <definedName name="out_02">'[1]#REF'!#REF!</definedName>
    <definedName name="out_03">'[1]#REF'!#REF!</definedName>
    <definedName name="out_96">'[1]#REF'!#REF!</definedName>
    <definedName name="out_97">'[1]#REF'!$Y$8:$Y$48</definedName>
    <definedName name="out_98">'[1]#REF'!#REF!</definedName>
    <definedName name="out_99">'[1]#REF'!#REF!</definedName>
    <definedName name="over">'[1]#REF'!$B$18</definedName>
    <definedName name="overequ">[4]Insumos!#REF!</definedName>
    <definedName name="overfunc">[4]Insumos!#REF!</definedName>
    <definedName name="p">'[1]#REF'!$B$4</definedName>
    <definedName name="p_1">#REF!</definedName>
    <definedName name="P_4X2">'[1]#REF'!$E$27</definedName>
    <definedName name="P_6x4">'[1]#REF'!$E$28</definedName>
    <definedName name="P_RK">'[1]#REF'!$E$30</definedName>
    <definedName name="P_SAPÃO">'[1]#REF'!$E$29</definedName>
    <definedName name="P6X4">'[1]#REF'!$E$28</definedName>
    <definedName name="Parametros">'[1]Dados Gerais'!$B$1:$G$15</definedName>
    <definedName name="PARCELA">'[1]#REF'!$I$13</definedName>
    <definedName name="passivo">#REF!</definedName>
    <definedName name="PASSO">'[1]#REF'!#REF!</definedName>
    <definedName name="PAULÍNIA">[1]Agregados!$B$1</definedName>
    <definedName name="pedagio">'[1]#REF'!$C$4</definedName>
    <definedName name="penus">'[1]#REF'!$B$35</definedName>
    <definedName name="PERDAKM">#REF!</definedName>
    <definedName name="PerfilVPL">'[1]Perfil VPL'!$A$1:$K$28</definedName>
    <definedName name="peric">'[1]#REF'!$B$20</definedName>
    <definedName name="pericul">'[1]#REF'!$B$21</definedName>
    <definedName name="periculosidade">'[1]#REF'!$B$22</definedName>
    <definedName name="Periodo">#REF!</definedName>
    <definedName name="Pes_Dir">#REF!</definedName>
    <definedName name="Pes_Indir">#REF!</definedName>
    <definedName name="Pessoal">#REF!</definedName>
    <definedName name="PFPJ">#REF!</definedName>
    <definedName name="pi">'[1]#REF'!$B$17</definedName>
    <definedName name="pisco">[4]Insumos!$B$12</definedName>
    <definedName name="pisconfinscpmf">'[1]Prop-28P-12H'!$B$45</definedName>
    <definedName name="piso">'[1]#REF'!$B$17</definedName>
    <definedName name="pisoajud">'[1]#REF'!$B$20</definedName>
    <definedName name="pisodoadicionalnoturno">'[1]#REF'!$B$21</definedName>
    <definedName name="PL">[8]BALANCO96!$V$75:$AE$103</definedName>
    <definedName name="placa">[4]Insumos!$B$16</definedName>
    <definedName name="pn">'[1]#REF'!$B$24</definedName>
    <definedName name="pneu">[4]Insumos!$B$36</definedName>
    <definedName name="pneu_1_a_5">'[22]FLUXO DE CAIXA'!$B$176</definedName>
    <definedName name="pneu_6">'[22]FLUXO DE CAIXA'!$B$177</definedName>
    <definedName name="pneucm">'[1]#REF'!$B$27</definedName>
    <definedName name="pneucm42">'[1]#REF'!$B$36</definedName>
    <definedName name="pneucm6x2">'[1]#REF'!$B$37</definedName>
    <definedName name="pneunovo">'[1]#REF'!$B$36</definedName>
    <definedName name="pneuscm">'[1]#REF'!$B$41</definedName>
    <definedName name="pneusr">'[1]#REF'!$B$42</definedName>
    <definedName name="pns">'[1]#REF'!$B$25</definedName>
    <definedName name="POKI">'[1]#REF'!$B$1:$C$392</definedName>
    <definedName name="pr">'[1]#REF'!$B$9</definedName>
    <definedName name="PRAZO">'[1]#REF'!$B$8</definedName>
    <definedName name="Prazo_carência">'[1]#REF'!#REF!</definedName>
    <definedName name="PRAZO_VEIC">[1]PARÂMETROS!$B$23</definedName>
    <definedName name="prazocm">[4]Insumos!$B$11</definedName>
    <definedName name="prazosr">'[1]#REF'!$B$13</definedName>
    <definedName name="pre">'[1]#REF'!#REF!</definedName>
    <definedName name="Preço_estimado_do_conjunto">[1]Plan1!$B$4</definedName>
    <definedName name="PREÇOAPOIO4X2">#REF!</definedName>
    <definedName name="PREÇOAPOIO6X4">#REF!</definedName>
    <definedName name="PREÇOCARINT">#REF!</definedName>
    <definedName name="PREÇOCARPIC">#REF!</definedName>
    <definedName name="PREÇOCM">[19]EQUIPAMENTOS!$E$6</definedName>
    <definedName name="preçodocm">'[1]Prop-28P-12H'!$B$6</definedName>
    <definedName name="preçododiesel">'[1]#REF'!$B$33</definedName>
    <definedName name="PREÇODOLLY">[19]EQUIPAMENTOS!$E$16</definedName>
    <definedName name="PREÇOPTF">#REF!</definedName>
    <definedName name="PREÇORBPIC">#REF!</definedName>
    <definedName name="PREÇOREBINT">#REF!</definedName>
    <definedName name="PREÇORODINT">#REF!</definedName>
    <definedName name="precosr">'[1]Prop-28P-12H'!$B$12</definedName>
    <definedName name="PREÇOSRPIC">[19]EQUIPAMENTOS!$E$15</definedName>
    <definedName name="premio">'[1]#REF'!$B$19</definedName>
    <definedName name="premiomotorista">'[1]#REF'!$B$24</definedName>
    <definedName name="prior_2_dif">'[23]3. Abordagem de implantação'!#REF!</definedName>
    <definedName name="Produtividade">[1]Produtividade!$A$1:$J$24</definedName>
    <definedName name="Prz_Carência">#REF!</definedName>
    <definedName name="Prz_Total">'[1]#REF'!$H$5</definedName>
    <definedName name="q">[1]Bradesco.75CM.Coca!$H$3</definedName>
    <definedName name="Q_BAG_CTN">[1]PARÂMETROS!$B$13</definedName>
    <definedName name="Q_PET_BAG">[1]PARÂMETROS!$B$28</definedName>
    <definedName name="QEF">[1]Feriados!$A:$A</definedName>
    <definedName name="qewf">'[1]Análise de Sensibilidade'!$D$14</definedName>
    <definedName name="qf">'[1]Análise de Sensibilidade'!$E$20</definedName>
    <definedName name="Qtd_dias">#REF!</definedName>
    <definedName name="qtddiarias">'[1]#REF'!$B$23</definedName>
    <definedName name="qtde">#REF!</definedName>
    <definedName name="quantidadedediarias">'[1]Prop-28P-12H'!$B$25</definedName>
    <definedName name="qwer">'[1]Análise de Sensibilidade'!$B$1:$F$25</definedName>
    <definedName name="qwf">[1]Produtividade!$A$1:$J$24</definedName>
    <definedName name="qwfd">'[1]Análise de Sensibilidade'!$C$12</definedName>
    <definedName name="QWRE">'[1]Perfil VPL'!$A$1:$K$28</definedName>
    <definedName name="Range_Comb">#REF!</definedName>
    <definedName name="RCFDC">'[1]#REF'!$E$32</definedName>
    <definedName name="re">'[1]#REF'!$B$10</definedName>
    <definedName name="reajuste">[4]Preços!#REF!</definedName>
    <definedName name="recapkm">'[1]#REF'!#REF!</definedName>
    <definedName name="recapvalor">'[1]#REF'!#REF!</definedName>
    <definedName name="Receita">'[1]Análise de Sensibilidade'!$Y$2:$AD$22</definedName>
    <definedName name="Receitas">#REF!</definedName>
    <definedName name="rectotal">#REF!</definedName>
    <definedName name="REFRIG">'[1]#REF'!$A$11:$CX$174</definedName>
    <definedName name="Rel_CCustos">'[9]Desp_Fabr&amp;Adm'!$B$4:$B$15</definedName>
    <definedName name="Relação_Cód_Acabados">[9]BD_Detalhes!$C$5:$C$129</definedName>
    <definedName name="RelVrAdic">#REF!</definedName>
    <definedName name="RES">'[1]#REF'!$E$117:$AE$172</definedName>
    <definedName name="residcm">[4]Insumos!$B$8</definedName>
    <definedName name="residrk">[4]Insumos!$B$9</definedName>
    <definedName name="residsr">'[1]#REF'!$B$10</definedName>
    <definedName name="residualcm">'[1]Prop-28P-12H'!$B$9</definedName>
    <definedName name="residualsr">'[1]#REF'!$B$14</definedName>
    <definedName name="resisr">'[1]#REF'!$B$12</definedName>
    <definedName name="REVISÃO">[1]Despesas!#REF!</definedName>
    <definedName name="REWQ">'[1]#REF'!$B$1:$C$392</definedName>
    <definedName name="REWQE">'[1]#REF'!$B$1:$C$392</definedName>
    <definedName name="RiskAutoStopPercChange">1.5</definedName>
    <definedName name="RiskCollectDistributionSamples">2</definedName>
    <definedName name="RiskExcelReportsGoInNewWorkbook">TRUE</definedName>
    <definedName name="RiskExcelReportsToGenerate">2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k">'[1]#REF'!$G$13</definedName>
    <definedName name="rkgas">'[15]CUSTO FROTA'!#REF!</definedName>
    <definedName name="ROBERTO">#REF!</definedName>
    <definedName name="ROSANA">#REF!</definedName>
    <definedName name="rr">'[24]Resumo Parcelas'!#REF!</definedName>
    <definedName name="Saldo_Devedor">'[1]#REF'!#REF!</definedName>
    <definedName name="SaldoProjeto">'[1]#REF'!$I$140</definedName>
    <definedName name="sapao">'[1]#REF'!$G$14</definedName>
    <definedName name="SAPBEXrevision" hidden="1">17</definedName>
    <definedName name="SAPBEXsysID" hidden="1">"DBW"</definedName>
    <definedName name="SAPBEXwbID" hidden="1">"AGGUBNB5BDJMKT07AM01TGIZM"</definedName>
    <definedName name="satey">OFFSET(#REF!,0,0,#REF!,1)</definedName>
    <definedName name="Scandilog" hidden="1">{"report",#N/A,FALSE,"dataBase"}</definedName>
    <definedName name="sdc">[1]Fevereiro!$A$1:$H$145</definedName>
    <definedName name="sdh">'[1]Análise de Sensibilidade'!$E$17</definedName>
    <definedName name="seg">'[1]#REF'!$B$26</definedName>
    <definedName name="segcarga">'[1]#REF'!$B$29</definedName>
    <definedName name="segfrota">'[1]#REF'!$B$17</definedName>
    <definedName name="seguro">'[1]#REF'!#REF!</definedName>
    <definedName name="segurofrota">'[1]#REF'!$B$16</definedName>
    <definedName name="Sensibilidade">'[1]Análise de Sensibilidade'!$B$1:$F$25</definedName>
    <definedName name="SERGIO">#REF!</definedName>
    <definedName name="Servs_Terc_Adm">#REF!</definedName>
    <definedName name="Servs_Terc_PF">#REF!</definedName>
    <definedName name="set_00">'[1]#REF'!#REF!</definedName>
    <definedName name="set_01">'[1]#REF'!$P$2:$P$39</definedName>
    <definedName name="set_02">'[1]#REF'!#REF!</definedName>
    <definedName name="set_03">'[1]#REF'!#REF!</definedName>
    <definedName name="set_96">'[1]#REF'!#REF!</definedName>
    <definedName name="set_97">'[1]#REF'!$X$8:$X$48</definedName>
    <definedName name="set_98">'[1]#REF'!#REF!</definedName>
    <definedName name="set_99">'[1]#REF'!#REF!</definedName>
    <definedName name="SFJ">'[1]Análise de Sensibilidade'!$C$18</definedName>
    <definedName name="SGASD">'[1]#REF'!$B$1:$C$392</definedName>
    <definedName name="SGDU">'[1]Prop-28P-12H'!$B$17</definedName>
    <definedName name="SHIGUEO">#REF!</definedName>
    <definedName name="silo">'[1]#REF'!$B$7</definedName>
    <definedName name="SNTH">'[1]Fluxo de Caixa'!$C$5</definedName>
    <definedName name="sobrig">[4]Insumos!$B$14</definedName>
    <definedName name="SOCIOS">#REF!</definedName>
    <definedName name="SOMA">[1]Finame!#REF!</definedName>
    <definedName name="SPT_PF">#REF!</definedName>
    <definedName name="SPT_PJ">#REF!</definedName>
    <definedName name="SREYE">'[1]Análise de Sensibilidade'!$D$14</definedName>
    <definedName name="srtipo">'[1]#REF'!$B$9</definedName>
    <definedName name="sth">OFFSET(#REF!,1,1,COUNTA(#REF!),9)</definedName>
    <definedName name="Stk">OFFSET([25]Estoques!$D$3,1,0,[25]Estoques!$A$2-1,2)</definedName>
    <definedName name="STUST">'[1]Análise de Sensibilidade'!$Z$11</definedName>
    <definedName name="SZDHTY">[1]Motoristas!$B$1:$G$29</definedName>
    <definedName name="SZDRFY">'[1]Análise de Sensibilidade'!$AA$12</definedName>
    <definedName name="t">[1]!Aluguel</definedName>
    <definedName name="T_DESL_MG">[1]PARÂMETROS!$B$10</definedName>
    <definedName name="T_HAN_TECON">[1]PARÂMETROS!$B$7</definedName>
    <definedName name="T_PORT_MG">[1]PARÂMETROS!$B$6</definedName>
    <definedName name="T_TROCA_CTN">[1]PARÂMETROS!$B$31</definedName>
    <definedName name="T_VIA_CAR">[1]PARÂMETROS!$B$8</definedName>
    <definedName name="TABELA">#REF!</definedName>
    <definedName name="TABELA1">#REF!</definedName>
    <definedName name="TAXA">'[1]#REF'!$B$5</definedName>
    <definedName name="TAXA_DOLAR">[1]PARÂMETROS!$B$25</definedName>
    <definedName name="Taxa_USD">#REF!</definedName>
    <definedName name="TAXAEQUA">'[1]#REF'!$B$6</definedName>
    <definedName name="taxaterc">'[1]#REF'!$M$24</definedName>
    <definedName name="tdf">'[1]#REF'!$H$9</definedName>
    <definedName name="tdv">'[1]#REF'!$H$17</definedName>
    <definedName name="TECLA">'[1]#REF'!$G$35</definedName>
    <definedName name="Tel_Cel">#REF!</definedName>
    <definedName name="Tel_Dados">#REF!</definedName>
    <definedName name="Tel_Fixo">#REF!</definedName>
    <definedName name="Tel_OutComu">#REF!</definedName>
    <definedName name="Tel_Rad">#REF!</definedName>
    <definedName name="TelaAnalise">'[1]#REF'!$A$34:$F$56</definedName>
    <definedName name="TelaAnálise">'[1]Análise de Fluxo de Caixa'!$A$1:$G$20</definedName>
    <definedName name="TelaDados">'[1]Dados Gerais'!$A$1:$G$16</definedName>
    <definedName name="TelaDemonstrativos">'[1]Fluxo de Caixa'!$K$3:$Q$29</definedName>
    <definedName name="TelaPrincipal">'[1]Tela Principal'!$A$1:$L$22</definedName>
    <definedName name="Telefonia">#REF!</definedName>
    <definedName name="terc">'[1]#REF'!$K$25</definedName>
    <definedName name="TES">#REF!</definedName>
    <definedName name="TESAFRA">[18]IMPLANTAÇÃO!#REF!</definedName>
    <definedName name="TEST0">#REF!</definedName>
    <definedName name="TEST1">'[1]#REF'!$A$1550:$E$1827</definedName>
    <definedName name="teste">'[23]3. Abordagem de implantação'!#REF!</definedName>
    <definedName name="TESTHKEY">'[1]#REF'!$D$1:$E$1</definedName>
    <definedName name="TESTKEYS">'[1]#REF'!$A$2:$C$1827</definedName>
    <definedName name="TESTVKEY">'[1]#REF'!$A$1:$C$1</definedName>
    <definedName name="TIJ">'[1]#REF'!$C$52</definedName>
    <definedName name="TIPO">'[1]#REF'!$D$5</definedName>
    <definedName name="Tipo_Frota">#REF!</definedName>
    <definedName name="Tipo_SR">#REF!</definedName>
    <definedName name="tondia">'[26]TRANSPORTE PIC'!#REF!</definedName>
    <definedName name="tonmes">'[26]TRANSPORTE PIC'!#REF!</definedName>
    <definedName name="TONSAFRA">'[19]QUADRO OPERAÇÃO'!$C$3</definedName>
    <definedName name="Tot_Celu">#REF!</definedName>
    <definedName name="Tot_Conserv">#REF!</definedName>
    <definedName name="Tot_Consumo">#REF!</definedName>
    <definedName name="Tot_Dados">#REF!</definedName>
    <definedName name="Tot_Escrit">#REF!</definedName>
    <definedName name="Tot_Fixo">#REF!</definedName>
    <definedName name="Tot_FrAux">#REF!</definedName>
    <definedName name="Tot_Hosp">#REF!</definedName>
    <definedName name="Tot_Impostos">#REF!</definedName>
    <definedName name="Tot_Locom">#REF!</definedName>
    <definedName name="Tot_OutrasAdm">#REF!</definedName>
    <definedName name="Tot_Outros">#REF!</definedName>
    <definedName name="Tot_OutViag">#REF!</definedName>
    <definedName name="Tot_Pass">#REF!</definedName>
    <definedName name="Tot_PF">#REF!</definedName>
    <definedName name="Tot_PJ">#REF!</definedName>
    <definedName name="Tot_Rad">#REF!</definedName>
    <definedName name="Tot_SegAdm">#REF!</definedName>
    <definedName name="Tot_ServsPJPF">#REF!</definedName>
    <definedName name="Tot_Telefonia">#REF!</definedName>
    <definedName name="Tot_TI">#REF!</definedName>
    <definedName name="Tot_Trein">#REF!</definedName>
    <definedName name="Tot_Trib">#REF!</definedName>
    <definedName name="Tot_ViagensEstad">#REF!</definedName>
    <definedName name="Total_Encargos">'[1]#REF'!$H$11</definedName>
    <definedName name="TOTAL1">#REF!</definedName>
    <definedName name="TRAD__SchwLT_Pet600">#REF!</definedName>
    <definedName name="TRAD_Agua">#REF!</definedName>
    <definedName name="TRAD_Bags">#REF!</definedName>
    <definedName name="TRAD_Kapo_Burn">#REF!</definedName>
    <definedName name="TRAD_Lata">#REF!</definedName>
    <definedName name="TRAD_LS_Pet1_Pet15">#REF!</definedName>
    <definedName name="TRAD_Nestea">#REF!</definedName>
    <definedName name="TRAD_Pet2">#REF!</definedName>
    <definedName name="TRAD_Retorn_1">#REF!</definedName>
    <definedName name="TRAD_Retorn_2">#REF!</definedName>
    <definedName name="TRAD_Sb_Pet225">#REF!</definedName>
    <definedName name="TRANSINC">#REF!</definedName>
    <definedName name="Transp2">'[27]#REF'!$A$1:$A$5</definedName>
    <definedName name="trtk">#REF!</definedName>
    <definedName name="TSAFRA">[19]IMPLANTAÇÃO!$B$2</definedName>
    <definedName name="Tx_BNDES">'[1]#REF'!$H$8</definedName>
    <definedName name="Tx_DelCredere">'[1]#REF'!$H$10</definedName>
    <definedName name="Tx_TJLP">'[1]#REF'!$H$9</definedName>
    <definedName name="TXSY">'[1]Análise de Sensibilidade'!$C$13</definedName>
    <definedName name="Ult_Celu">#REF!</definedName>
    <definedName name="Ult_CM">#REF!</definedName>
    <definedName name="Ult_Dest">#REF!</definedName>
    <definedName name="Ult_fixa">#REF!</definedName>
    <definedName name="Ult_Hosp">#REF!</definedName>
    <definedName name="Ult_Lin_CM">#REF!</definedName>
    <definedName name="Ult_LinComb">#REF!</definedName>
    <definedName name="Ult_LinPJ">#REF!</definedName>
    <definedName name="Ult_Lk">#REF!</definedName>
    <definedName name="Ult_LPF">#REF!</definedName>
    <definedName name="Ult_pes">[28]PESSOAL_CADASTRO!$43:$43</definedName>
    <definedName name="Ult_pf">#REF!</definedName>
    <definedName name="Ult_pj">#REF!</definedName>
    <definedName name="Ult_Rad">#REF!</definedName>
    <definedName name="Ult_SR">#REF!</definedName>
    <definedName name="Ult_Terc">#REF!</definedName>
    <definedName name="UnidadeMedida">#REF!</definedName>
    <definedName name="v">'[1]#REF'!$B$3</definedName>
    <definedName name="va">'[1]#REF'!$B$8</definedName>
    <definedName name="VALO">'[1]#REF'!$F$47</definedName>
    <definedName name="VALOR">'[1]#REF'!$B$3</definedName>
    <definedName name="Valor1">'[1]Análise de Sensibilidade'!$AN$11</definedName>
    <definedName name="Valor2">'[1]Análise de Sensibilidade'!$AN$12</definedName>
    <definedName name="VALORCD">[1]Finame!#REF!</definedName>
    <definedName name="valorcm">[4]Insumos!$B$5</definedName>
    <definedName name="valorcomiof">[1]Finame!#REF!</definedName>
    <definedName name="valordadiaria">'[1]#REF'!$B$26</definedName>
    <definedName name="valordiarias">'[1]#REF'!$B$24</definedName>
    <definedName name="valordoproduto">'[1]#REF'!$B$43</definedName>
    <definedName name="valormédioseguroporkm">'[1]#REF'!$B$50</definedName>
    <definedName name="valorpr">'[1]#REF'!$B$28</definedName>
    <definedName name="valorrecapagem">'[1]#REF'!$B$38</definedName>
    <definedName name="valorrk">[4]Insumos!$B$7</definedName>
    <definedName name="valorsr">'[1]#REF'!$B$8</definedName>
    <definedName name="Var_Pç">#REF!</definedName>
    <definedName name="var4x2">'[1]#REF'!$B$29</definedName>
    <definedName name="varbulk">'[1]#REF'!$E$29</definedName>
    <definedName name="varbulk.">'[1]#REF'!$E$29</definedName>
    <definedName name="varcm6x2">'[1]#REF'!$C$29</definedName>
    <definedName name="varflat">'[1]#REF'!$G$29</definedName>
    <definedName name="variávelcarreta">'[1]#REF'!$G$53</definedName>
    <definedName name="variáveltruck">'[1]#REF'!$G$51</definedName>
    <definedName name="VariaVol">#REF!</definedName>
    <definedName name="varmot">'[1]#REF'!$I$29</definedName>
    <definedName name="varpllt">'[1]#REF'!$F$29</definedName>
    <definedName name="varsdu">'[1]#REF'!$D$29</definedName>
    <definedName name="vel_media">'[1]#REF'!$B$25</definedName>
    <definedName name="VERTICAL">#REF!</definedName>
    <definedName name="Veu_de_Noiva">#REF!</definedName>
    <definedName name="Viagem_Pass">#REF!</definedName>
    <definedName name="Viagens_Hosp">#REF!</definedName>
    <definedName name="Viagens_OutVia">#REF!</definedName>
    <definedName name="vidautildopneu">'[1]#REF'!$B$40</definedName>
    <definedName name="Visa_1000_L">#REF!</definedName>
    <definedName name="Visa_300_L">#REF!</definedName>
    <definedName name="Visa_420_L">#REF!</definedName>
    <definedName name="Vl_Financiado">'[1]#REF'!$E$9</definedName>
    <definedName name="Vl_Financiado2">#REF!</definedName>
    <definedName name="Vl_Princ">#REF!</definedName>
    <definedName name="Vl_TLJP">'[1]#REF'!$D$16</definedName>
    <definedName name="Vl_URTJLP">'[1]#REF'!$E$11</definedName>
    <definedName name="VLIOF">'[1]#REF'!$I$8</definedName>
    <definedName name="VlPrinc">#REF!</definedName>
    <definedName name="vmot">#REF!</definedName>
    <definedName name="VN_Bavaria">#REF!</definedName>
    <definedName name="VN_Kaiser">#REF!</definedName>
    <definedName name="VolTransp1">'[1]Análise de Sensibilidade'!$AB$13</definedName>
    <definedName name="VolTransp2">'[1]Análise de Sensibilidade'!$AB$14</definedName>
    <definedName name="VolTransp3">'[1]Análise de Sensibilidade'!$AB$15</definedName>
    <definedName name="VP">'[1]#REF'!$I$11</definedName>
    <definedName name="VPL">'[1]Análise de Fluxo de Caixa'!$C$13</definedName>
    <definedName name="VrAdicionado">#REF!</definedName>
    <definedName name="VrBigBags">[9]Custo_Insumos!$C$52:$K$58</definedName>
    <definedName name="VrInsumos">[9]Custo_Insumos!$C$5:$K$58</definedName>
    <definedName name="VrMatEmbalagem">[9]Custo_Insumos!$C$36:$K$48</definedName>
    <definedName name="VrMateriaisDiretos">[9]Custo_Insumos!$C$28:$K$32</definedName>
    <definedName name="vsg">OFFSET(#REF!,0,0,#REF!,1)</definedName>
    <definedName name="W">'[2]#REF'!$A$1:$A$5</definedName>
    <definedName name="we5y">'[1]Análise de Sensibilidade'!$E$16</definedName>
    <definedName name="wefg">'[1]Análise de Sensibilidade'!$E$18</definedName>
    <definedName name="wet">OFFSET([5]Estoque_UPG!$D$3,1,0,[5]Estoque_UPG!$A$2-1,2)</definedName>
    <definedName name="WGE">'[1]Análise de Impacto'!$A$1:$D$24</definedName>
    <definedName name="WILSON">#REF!</definedName>
    <definedName name="WQ" hidden="1">'[11]#REF'!#REF!</definedName>
    <definedName name="WR">'[1]Dados Gerais'!$A$1:$G$16</definedName>
    <definedName name="Wreyt">'[1]Tela Principal'!$A$1:$L$22</definedName>
    <definedName name="wrn.analise." hidden="1">{#N/A,#N/A,FALSE,"Descontos";#N/A,#N/A,FALSE,"Descontos"}</definedName>
    <definedName name="wrn.RELMEN.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wrn.report." hidden="1">{"report",#N/A,FALSE,"dataBase"}</definedName>
    <definedName name="wrn.viabilidade." hidden="1">{#N/A,#N/A,FALSE,"Análise";#N/A,#N/A,FALSE,"Análise"}</definedName>
    <definedName name="wrq">[1]Motoristas!$B$1:$G$29</definedName>
    <definedName name="x">[10]!x</definedName>
    <definedName name="YUOYIUP">'[1]#REF'!$B$1:$C$392</definedName>
    <definedName name="ZASFDHY">'[1]Prop-28P-12H'!$B$16</definedName>
    <definedName name="ZERO">'[1]#REF'!$A$1</definedName>
  </definedNames>
  <calcPr calcId="171027"/>
</workbook>
</file>

<file path=xl/calcChain.xml><?xml version="1.0" encoding="utf-8"?>
<calcChain xmlns="http://schemas.openxmlformats.org/spreadsheetml/2006/main">
  <c r="G24" i="7" l="1"/>
  <c r="G40" i="7" l="1"/>
  <c r="G42" i="7" s="1"/>
  <c r="G41" i="7" s="1"/>
  <c r="C14" i="7" l="1"/>
  <c r="G35" i="7" l="1"/>
  <c r="G27" i="7"/>
  <c r="G19" i="7"/>
  <c r="G16" i="7"/>
  <c r="G13" i="7"/>
  <c r="C25" i="7"/>
  <c r="C20" i="7"/>
  <c r="C21" i="7" s="1"/>
  <c r="C18" i="7"/>
  <c r="G36" i="7" l="1"/>
  <c r="C34" i="7" l="1"/>
  <c r="C32" i="7"/>
  <c r="C30" i="7" l="1"/>
  <c r="C35" i="7" s="1"/>
</calcChain>
</file>

<file path=xl/sharedStrings.xml><?xml version="1.0" encoding="utf-8"?>
<sst xmlns="http://schemas.openxmlformats.org/spreadsheetml/2006/main" count="123" uniqueCount="83">
  <si>
    <t>Remuneração mensal do capital</t>
  </si>
  <si>
    <t>Custo com lavagem por Km</t>
  </si>
  <si>
    <t>Custo com lubrificantes por Km</t>
  </si>
  <si>
    <t>Custo do ARLA 32 por Km</t>
  </si>
  <si>
    <t>Custo de manutenção por Km</t>
  </si>
  <si>
    <t>Custo com combustível por Km</t>
  </si>
  <si>
    <t>Custo por tonelada</t>
  </si>
  <si>
    <t>Custo por viagem</t>
  </si>
  <si>
    <t>Custo por Km</t>
  </si>
  <si>
    <t>Custo mensal com tributos sobre veículo</t>
  </si>
  <si>
    <t>Custo com pneus e recauchutagens por Km</t>
  </si>
  <si>
    <t>Planilha de simulação de custos de frete para o Transporte Rodoviário de Cargas</t>
  </si>
  <si>
    <t>Valor da depreciação mensal do veículo</t>
  </si>
  <si>
    <t>Valor da depreciação do implemento</t>
  </si>
  <si>
    <t>Valor médio do veículo e implemento</t>
  </si>
  <si>
    <t>Custo mensal de mão-de-obra</t>
  </si>
  <si>
    <t>Custo mensal com seguro do implemento</t>
  </si>
  <si>
    <t>Custo mensal com seguro do veículo</t>
  </si>
  <si>
    <t>Instruções de uso:</t>
  </si>
  <si>
    <t>NOTA 1: A simulação acima se baseia na metodologia disponível na Resolução ANTT nº 4.810, de 18 de agosto de 2015.</t>
  </si>
  <si>
    <t>NOTA 2: A ANTT informa que a simulação acima é considerada para transporte de carga lotação e não se dispõe a calcular o valor final do frete, visto que considera apenas custos diretos e tributos incidentes sobre o veículo, não considera a taxa de lucro.</t>
  </si>
  <si>
    <t>Quantos anos possui o veículo, considerando a data atual e o ano de fabricação?</t>
  </si>
  <si>
    <t>Quantos anos possui o implemento, considerando a data atual e o ano de fabricação?</t>
  </si>
  <si>
    <t>Quanto custa um pneu novo para o seu veículo?</t>
  </si>
  <si>
    <t>Quanto custa a recauchutagem ou recapagem do pneu?</t>
  </si>
  <si>
    <t>Quantas vezes o pneu é recauchutado ou recapado até ser descartado?</t>
  </si>
  <si>
    <t>Quantos pneus são utilizados no veículo trator e no implemento?</t>
  </si>
  <si>
    <t>Descrição</t>
  </si>
  <si>
    <t>Unidade</t>
  </si>
  <si>
    <t>Valor</t>
  </si>
  <si>
    <t>R$</t>
  </si>
  <si>
    <t>%</t>
  </si>
  <si>
    <t>Anos</t>
  </si>
  <si>
    <t>Km</t>
  </si>
  <si>
    <t>R$/Litro</t>
  </si>
  <si>
    <t>Km/Litro</t>
  </si>
  <si>
    <t>Litros</t>
  </si>
  <si>
    <t>Número</t>
  </si>
  <si>
    <t>Horas</t>
  </si>
  <si>
    <t>Km/Hora</t>
  </si>
  <si>
    <t>Toneladas</t>
  </si>
  <si>
    <t>Quanto custa o veículo automotor de cargas novo?</t>
  </si>
  <si>
    <t>Qual o preço de revenda do veículo automotor de cargas?</t>
  </si>
  <si>
    <t>Quanto custa o implemento novo?</t>
  </si>
  <si>
    <t>Qual é o preço de revenda do implemento?</t>
  </si>
  <si>
    <t>Qual foi o rendimento da poupança no último mês</t>
  </si>
  <si>
    <t>Qual é o percentual de encargos sociais pagos sobre o salário do motorista?</t>
  </si>
  <si>
    <t>Qual é o valor do salário pago ao motorista</t>
  </si>
  <si>
    <t>Quantos motoristas são empregados por veículo?</t>
  </si>
  <si>
    <t>IPVA</t>
  </si>
  <si>
    <t>DPVAT</t>
  </si>
  <si>
    <t>Licenciamento</t>
  </si>
  <si>
    <t>Taxa de vistoria tacógrafo</t>
  </si>
  <si>
    <t>Qual é o valor do contrato anual de seguro do veículo automotor de carga?</t>
  </si>
  <si>
    <t>Qual é o valor do contrato anual de seguro do implemento?</t>
  </si>
  <si>
    <t>Qual é a média mensal de quilômetros percorridos pelo veículo?</t>
  </si>
  <si>
    <t>Qual é o rendimento médio de combustível no seu veículo?</t>
  </si>
  <si>
    <t>Qual é o preço do litro do aditivo ARLA 32</t>
  </si>
  <si>
    <t>Qual é o rendimento médio do ARLA 32 no seu veículo?</t>
  </si>
  <si>
    <t>Quanto custa o litro do lubrificante usado no motor?</t>
  </si>
  <si>
    <t>Com quantos quilômetros ocorre a troca do óleo de motor?</t>
  </si>
  <si>
    <t>Quantos litros de lubrificantes é reposto a cada 1000 km?</t>
  </si>
  <si>
    <t>Quanto custa a lavagem completa do veículo?</t>
  </si>
  <si>
    <t>Qual é a distância percorrida entre as lavagens do veículo?</t>
  </si>
  <si>
    <t>Quantos quilômetros dura, em média, o pneu utilizado?</t>
  </si>
  <si>
    <t>Quanto custa uma câmara nova? (se houver)</t>
  </si>
  <si>
    <t>Quanto custa um protetor novo? (se houver)</t>
  </si>
  <si>
    <t>Na média, qual é a velocidade do veículo nas operações de transporte?</t>
  </si>
  <si>
    <t>Qual é a capacidade de carga do veículo?</t>
  </si>
  <si>
    <t>Qual é a distância percorrida na operação de transporte, considerando a saída do embarcador até a chegada no destinatário?</t>
  </si>
  <si>
    <t>Na média, quantas horas o(s) motorista(s) trabalha(m) por mês?</t>
  </si>
  <si>
    <t>Na média, quantas horas se leva para carga e descarga nas operações?</t>
  </si>
  <si>
    <t>Qual é a proporção de gasto com manutenção em relação ao preço do veículo?</t>
  </si>
  <si>
    <t xml:space="preserve">Qual é o preço médio do diesel, considerando os locais que geralmente abastece o veículo? </t>
  </si>
  <si>
    <t xml:space="preserve">Qual é a capacidade de óleo do carter do veículo? </t>
  </si>
  <si>
    <t>Custo fixo mensal</t>
  </si>
  <si>
    <t>Custo variável por Km</t>
  </si>
  <si>
    <t>Operação de Transporte</t>
  </si>
  <si>
    <t>Simulação - Custo Total</t>
  </si>
  <si>
    <t>1. Preencha os espaços em branco com as informações do seu veículo e da sua operação de transporte.</t>
  </si>
  <si>
    <t>3. A coluna "Unidade" informa qual a medida do valor a ser inserido na planilha.</t>
  </si>
  <si>
    <t>2. As células coloridas são bloqueadas porque possuem fórmulas de cálculo.</t>
  </si>
  <si>
    <t>4. As células de cor verde mostram o cálculo final dos custos por tonelada, por Km e por viagem.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</si>
</sst>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000_);\(#,##0.0000\)"/>
    <numFmt numFmtId="170" formatCode="#,##0.0000"/>
    <numFmt numFmtId="171" formatCode="#,##0;\(#,##0\);&quot;-&quot;"/>
    <numFmt numFmtId="172" formatCode="#,##0.0_);\(#,##0.0\);\-\ \ \ \ \ "/>
    <numFmt numFmtId="173" formatCode="_(* #,##0,_);_(* \(#,##0,\);_(* &quot;-&quot;_);_(@_)"/>
    <numFmt numFmtId="174" formatCode="_(* #,##0_);[Red]_(* \(#,##0\);_(* &quot;&quot;\ \-\ &quot;&quot;_);_(@_)"/>
    <numFmt numFmtId="175" formatCode="_(* #,##0_);[Red]_(* \(#,##0\);_(* &quot;&quot;&quot;&quot;\ \-\ &quot;&quot;&quot;&quot;_);_(@_)"/>
    <numFmt numFmtId="176" formatCode="_(* #,##0,_);[Red]_(* \(#,##0,\);_(* &quot;&quot;&quot;&quot;\ \-\ &quot;&quot;&quot;&quot;_);_(@_)"/>
    <numFmt numFmtId="177" formatCode="_(* #,##0,,_);_(* \(#,##0,,\);_(* &quot;-&quot;_)"/>
    <numFmt numFmtId="178" formatCode="_(* #,##0_);[Red]_(* \(#,##0\);_(* &quot;&quot;&quot;&quot;&quot;&quot;&quot;&quot;\ \-\ &quot;&quot;&quot;&quot;&quot;&quot;&quot;&quot;_);_(@_)"/>
    <numFmt numFmtId="179" formatCode="_(&quot;R$ &quot;* #,##0.00_);_(&quot;R$ &quot;* \(#,##0.00\);_(&quot;R$ &quot;* &quot;-&quot;??_);_(@_)"/>
    <numFmt numFmtId="180" formatCode="&quot;$&quot;#,##0\ ;\(&quot;$&quot;#,##0\)"/>
    <numFmt numFmtId="181" formatCode="_(* #,###.0_);_(* \(#,###.0\);_(* &quot;-&quot;?_);_(@_)"/>
    <numFmt numFmtId="182" formatCode=";;;"/>
    <numFmt numFmtId="183" formatCode="_([$€-2]* #,##0.00_);_([$€-2]* \(#,##0.00\);_([$€-2]* &quot;-&quot;??_)"/>
    <numFmt numFmtId="184" formatCode="#,##0;[Red]\(#,##0\);0"/>
    <numFmt numFmtId="185" formatCode="_(\ #,##0.0_%_);_(\ \(#,##0.0_%\);_(\ &quot; - &quot;_%_);_(@_)"/>
    <numFmt numFmtId="186" formatCode="_(\ #,##0.0%_);_(\ \(#,##0.0%\);_(\ &quot; - &quot;\%_);_(@_)"/>
    <numFmt numFmtId="187" formatCode="#,##0_);\(#,##0\);&quot; - &quot;_);@_)"/>
    <numFmt numFmtId="188" formatCode="\ #,##0.0_);\(#,##0.0\);&quot; - &quot;_);@_)"/>
    <numFmt numFmtId="189" formatCode="\ #,##0.00_);\(#,##0.00\);&quot; - &quot;_);@_)"/>
    <numFmt numFmtId="190" formatCode="\ #,##0.000_);\(#,##0.000\);&quot; - &quot;_);@_)"/>
    <numFmt numFmtId="191" formatCode="d\ mmmm\ yyyy"/>
    <numFmt numFmtId="192" formatCode="dd\-mm\-yy"/>
    <numFmt numFmtId="193" formatCode="#,#00"/>
    <numFmt numFmtId="194" formatCode="_(* #,##0.0000_);_(* \(#,##0.0000\);_(* &quot;-&quot;????_);_(@_)"/>
    <numFmt numFmtId="195" formatCode="#,##0.0"/>
    <numFmt numFmtId="196" formatCode="&quot;R$&quot;#,##0_);\(&quot;R$&quot;#,##0\)"/>
    <numFmt numFmtId="197" formatCode="0.00_)"/>
    <numFmt numFmtId="198" formatCode="&quot;  -  &quot;0&quot;  -  &quot;;&quot;  -  &quot;@&quot;  -  &quot;"/>
    <numFmt numFmtId="199" formatCode="0%;\(0%\)"/>
    <numFmt numFmtId="200" formatCode="%#,#00"/>
    <numFmt numFmtId="201" formatCode="#.##000"/>
    <numFmt numFmtId="202" formatCode="##0.00%;\(##0.00\)%"/>
    <numFmt numFmtId="203" formatCode="#,"/>
    <numFmt numFmtId="204" formatCode="General_)"/>
    <numFmt numFmtId="205" formatCode="_(* #,##0,_);[Red]_(* \(#,##0,\);_(* &quot;&quot;&quot;&quot;&quot;&quot;&quot;&quot;\ \-\ &quot;&quot;&quot;&quot;&quot;&quot;&quot;&quot;_);_(@_)"/>
    <numFmt numFmtId="206" formatCode="0%;\(0%\);;"/>
    <numFmt numFmtId="207" formatCode="#,##0_);\(#,##0\);\-"/>
    <numFmt numFmtId="208" formatCode="#,##0.0_);\(#,##0.0\);\-"/>
  </numFmts>
  <fonts count="104">
    <font>
      <sz val="12"/>
      <name val="Courier"/>
      <family val="3"/>
    </font>
    <font>
      <sz val="12"/>
      <name val="Courier"/>
      <family val="3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indexed="32"/>
      <name val="Arial Narrow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9"/>
      <color indexed="10"/>
      <name val="Geneva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color indexed="11"/>
      <name val="Arial"/>
      <family val="2"/>
    </font>
    <font>
      <sz val="11"/>
      <color indexed="16"/>
      <name val="Calibri"/>
      <family val="2"/>
    </font>
    <font>
      <b/>
      <sz val="10"/>
      <name val="MS Sans Serif"/>
      <family val="2"/>
    </font>
    <font>
      <sz val="10"/>
      <color indexed="17"/>
      <name val="Calibri"/>
      <family val="2"/>
    </font>
    <font>
      <sz val="8"/>
      <name val="Times New Roman"/>
      <family val="1"/>
    </font>
    <font>
      <b/>
      <sz val="11"/>
      <color indexed="53"/>
      <name val="Calibri"/>
      <family val="2"/>
    </font>
    <font>
      <b/>
      <sz val="10"/>
      <color indexed="9"/>
      <name val="Calibri"/>
      <family val="2"/>
    </font>
    <font>
      <sz val="10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2"/>
      <name val="Arial"/>
      <family val="2"/>
    </font>
    <font>
      <sz val="10"/>
      <name val="Helv"/>
    </font>
    <font>
      <sz val="1"/>
      <color indexed="8"/>
      <name val="Courier"/>
      <family val="3"/>
    </font>
    <font>
      <u val="doubleAccounting"/>
      <sz val="10"/>
      <name val="Times New Roman"/>
      <family val="1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2"/>
      <name val="Times New Roman"/>
      <family val="1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1"/>
      <color indexed="17"/>
      <name val="Calibri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62"/>
      <name val="Calibri"/>
      <family val="2"/>
    </font>
    <font>
      <sz val="9"/>
      <color indexed="62"/>
      <name val="Arial"/>
      <family val="2"/>
    </font>
    <font>
      <sz val="10"/>
      <color indexed="20"/>
      <name val="Calibri"/>
      <family val="2"/>
    </font>
    <font>
      <sz val="10"/>
      <name val="Courier"/>
      <family val="3"/>
    </font>
    <font>
      <sz val="10"/>
      <name val="Tahoma"/>
      <family val="2"/>
    </font>
    <font>
      <sz val="11"/>
      <color indexed="62"/>
      <name val="Calibri"/>
      <family val="2"/>
    </font>
    <font>
      <b/>
      <sz val="10"/>
      <color indexed="16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name val="Arial"/>
      <family val="2"/>
    </font>
    <font>
      <b/>
      <u/>
      <sz val="12"/>
      <color indexed="16"/>
      <name val="Arial"/>
      <family val="2"/>
    </font>
    <font>
      <b/>
      <sz val="10"/>
      <color indexed="63"/>
      <name val="Calibri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"/>
      <color indexed="18"/>
      <name val="Courier"/>
      <family val="3"/>
    </font>
    <font>
      <b/>
      <sz val="18"/>
      <color indexed="62"/>
      <name val="Cambria"/>
      <family val="2"/>
    </font>
    <font>
      <u val="singleAccounting"/>
      <sz val="10"/>
      <name val="Times New Roman"/>
      <family val="1"/>
    </font>
    <font>
      <b/>
      <sz val="10"/>
      <color indexed="32"/>
      <name val="Arial"/>
      <family val="2"/>
    </font>
    <font>
      <sz val="10"/>
      <name val="Helv"/>
      <family val="2"/>
    </font>
    <font>
      <b/>
      <sz val="10"/>
      <name val="Tahoma"/>
      <family val="2"/>
    </font>
    <font>
      <b/>
      <sz val="10"/>
      <color indexed="16"/>
      <name val="Courier"/>
      <family val="3"/>
    </font>
    <font>
      <sz val="10"/>
      <color indexed="10"/>
      <name val="Calibri"/>
      <family val="2"/>
    </font>
    <font>
      <b/>
      <u/>
      <sz val="12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10"/>
      <color indexed="32"/>
      <name val="Arial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b/>
      <sz val="12"/>
      <name val="MS Sans Serif"/>
      <family val="2"/>
    </font>
    <font>
      <sz val="12"/>
      <name val="Tahoma"/>
      <family val="2"/>
    </font>
    <font>
      <i/>
      <sz val="10"/>
      <name val="Tahoma"/>
      <family val="2"/>
    </font>
    <font>
      <b/>
      <sz val="12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24"/>
      <color theme="0"/>
      <name val="Tahoma"/>
      <family val="2"/>
    </font>
    <font>
      <sz val="8"/>
      <color theme="0"/>
      <name val="Tahoma"/>
      <family val="2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8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9"/>
        <bgColor indexed="19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1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19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indexed="38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A72BC"/>
        <bgColor indexed="64"/>
      </patternFill>
    </fill>
    <fill>
      <patternFill patternType="solid">
        <fgColor rgb="FF0F4098"/>
        <bgColor indexed="64"/>
      </patternFill>
    </fill>
    <fill>
      <patternFill patternType="solid">
        <fgColor rgb="FF1659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</borders>
  <cellStyleXfs count="332">
    <xf numFmtId="169" fontId="0" fillId="0" borderId="0"/>
    <xf numFmtId="0" fontId="4" fillId="4" borderId="0"/>
    <xf numFmtId="0" fontId="6" fillId="5" borderId="0"/>
    <xf numFmtId="0" fontId="7" fillId="6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4" fillId="8" borderId="0"/>
    <xf numFmtId="0" fontId="12" fillId="9" borderId="0"/>
    <xf numFmtId="0" fontId="4" fillId="4" borderId="0"/>
    <xf numFmtId="0" fontId="6" fillId="5" borderId="0"/>
    <xf numFmtId="0" fontId="7" fillId="6" borderId="0"/>
    <xf numFmtId="0" fontId="8" fillId="7" borderId="0"/>
    <xf numFmtId="0" fontId="9" fillId="0" borderId="0"/>
    <xf numFmtId="0" fontId="10" fillId="0" borderId="0"/>
    <xf numFmtId="0" fontId="11" fillId="0" borderId="0"/>
    <xf numFmtId="171" fontId="13" fillId="0" borderId="2">
      <alignment horizontal="left" vertical="center"/>
    </xf>
    <xf numFmtId="172" fontId="14" fillId="0" borderId="0" applyFont="0" applyAlignment="0">
      <alignment horizontal="center"/>
    </xf>
    <xf numFmtId="172" fontId="15" fillId="0" borderId="0" applyFont="0" applyFill="0" applyBorder="0" applyAlignment="0" applyProtection="0"/>
    <xf numFmtId="172" fontId="14" fillId="0" borderId="0" applyFont="0" applyAlignment="0">
      <alignment horizontal="center"/>
    </xf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171" fontId="13" fillId="0" borderId="2">
      <alignment horizontal="left" vertical="center"/>
    </xf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4" fillId="0" borderId="0"/>
    <xf numFmtId="0" fontId="4" fillId="0" borderId="0"/>
    <xf numFmtId="0" fontId="18" fillId="0" borderId="0"/>
    <xf numFmtId="0" fontId="18" fillId="0" borderId="0"/>
    <xf numFmtId="3" fontId="19" fillId="24" borderId="0">
      <alignment horizontal="left"/>
    </xf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25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3" borderId="0" applyNumberFormat="0" applyBorder="0" applyAlignment="0" applyProtection="0"/>
    <xf numFmtId="0" fontId="20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3" fontId="5" fillId="37" borderId="3">
      <alignment horizontal="center"/>
    </xf>
    <xf numFmtId="3" fontId="15" fillId="38" borderId="4">
      <alignment horizontal="center"/>
    </xf>
    <xf numFmtId="38" fontId="22" fillId="39" borderId="4">
      <alignment horizontal="center"/>
    </xf>
    <xf numFmtId="3" fontId="23" fillId="0" borderId="0">
      <alignment horizontal="right"/>
    </xf>
    <xf numFmtId="0" fontId="24" fillId="40" borderId="0" applyNumberFormat="0" applyBorder="0" applyAlignment="0" applyProtection="0"/>
    <xf numFmtId="164" fontId="25" fillId="0" borderId="5" applyAlignment="0" applyProtection="0"/>
    <xf numFmtId="0" fontId="26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3" fontId="4" fillId="0" borderId="0" applyFill="0" applyBorder="0" applyAlignment="0"/>
    <xf numFmtId="174" fontId="27" fillId="0" borderId="0" applyFill="0" applyBorder="0" applyAlignment="0"/>
    <xf numFmtId="175" fontId="27" fillId="0" borderId="0" applyFill="0" applyBorder="0" applyAlignment="0"/>
    <xf numFmtId="176" fontId="27" fillId="0" borderId="0" applyFill="0" applyBorder="0" applyAlignment="0"/>
    <xf numFmtId="177" fontId="27" fillId="0" borderId="0" applyFill="0" applyBorder="0" applyAlignment="0"/>
    <xf numFmtId="173" fontId="4" fillId="0" borderId="0" applyFill="0" applyBorder="0" applyAlignment="0"/>
    <xf numFmtId="178" fontId="27" fillId="0" borderId="0" applyFill="0" applyBorder="0" applyAlignment="0"/>
    <xf numFmtId="174" fontId="27" fillId="0" borderId="0" applyFill="0" applyBorder="0" applyAlignment="0"/>
    <xf numFmtId="0" fontId="28" fillId="41" borderId="6" applyNumberFormat="0" applyAlignment="0" applyProtection="0"/>
    <xf numFmtId="0" fontId="18" fillId="0" borderId="0"/>
    <xf numFmtId="0" fontId="29" fillId="42" borderId="7" applyNumberFormat="0" applyAlignment="0" applyProtection="0"/>
    <xf numFmtId="0" fontId="30" fillId="0" borderId="8" applyNumberFormat="0" applyFill="0" applyAlignment="0" applyProtection="0"/>
    <xf numFmtId="0" fontId="31" fillId="31" borderId="7" applyNumberFormat="0" applyAlignment="0" applyProtection="0"/>
    <xf numFmtId="173" fontId="4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37" fontId="25" fillId="0" borderId="0" applyBorder="0" applyAlignment="0">
      <alignment horizontal="center"/>
    </xf>
    <xf numFmtId="0" fontId="33" fillId="0" borderId="0"/>
    <xf numFmtId="174" fontId="27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5" fillId="4" borderId="0" applyNumberFormat="0" applyFont="0" applyFill="0" applyBorder="0" applyProtection="0">
      <alignment horizontal="left"/>
    </xf>
    <xf numFmtId="0" fontId="34" fillId="0" borderId="0">
      <protection locked="0"/>
    </xf>
    <xf numFmtId="0" fontId="32" fillId="0" borderId="0" applyFont="0" applyFill="0" applyBorder="0" applyAlignment="0" applyProtection="0"/>
    <xf numFmtId="14" fontId="19" fillId="0" borderId="0" applyFill="0" applyBorder="0" applyAlignment="0"/>
    <xf numFmtId="165" fontId="35" fillId="0" borderId="0"/>
    <xf numFmtId="181" fontId="35" fillId="0" borderId="0"/>
    <xf numFmtId="3" fontId="2" fillId="43" borderId="4">
      <alignment horizontal="center"/>
    </xf>
    <xf numFmtId="165" fontId="36" fillId="0" borderId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8" fillId="0" borderId="0" applyNumberFormat="0" applyFill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50" borderId="0" applyNumberFormat="0" applyBorder="0" applyAlignment="0" applyProtection="0"/>
    <xf numFmtId="173" fontId="4" fillId="0" borderId="0" applyFill="0" applyBorder="0" applyAlignment="0"/>
    <xf numFmtId="174" fontId="27" fillId="0" borderId="0" applyFill="0" applyBorder="0" applyAlignment="0"/>
    <xf numFmtId="173" fontId="4" fillId="0" borderId="0" applyFill="0" applyBorder="0" applyAlignment="0"/>
    <xf numFmtId="178" fontId="27" fillId="0" borderId="0" applyFill="0" applyBorder="0" applyAlignment="0"/>
    <xf numFmtId="174" fontId="27" fillId="0" borderId="0" applyFill="0" applyBorder="0" applyAlignment="0"/>
    <xf numFmtId="182" fontId="3" fillId="0" borderId="0"/>
    <xf numFmtId="0" fontId="4" fillId="0" borderId="0"/>
    <xf numFmtId="183" fontId="4" fillId="0" borderId="0" applyFont="0" applyFill="0" applyBorder="0" applyAlignment="0" applyProtection="0"/>
    <xf numFmtId="184" fontId="4" fillId="0" borderId="0"/>
    <xf numFmtId="0" fontId="39" fillId="0" borderId="0" applyNumberFormat="0" applyFill="0" applyBorder="0" applyAlignment="0" applyProtection="0"/>
    <xf numFmtId="49" fontId="40" fillId="0" borderId="0" applyNumberFormat="0" applyFill="0" applyBorder="0" applyProtection="0">
      <alignment horizontal="center" vertical="top"/>
    </xf>
    <xf numFmtId="185" fontId="41" fillId="0" borderId="0" applyBorder="0">
      <alignment horizontal="right" vertical="top"/>
    </xf>
    <xf numFmtId="186" fontId="40" fillId="0" borderId="0" applyBorder="0">
      <alignment horizontal="right" vertical="top"/>
    </xf>
    <xf numFmtId="186" fontId="41" fillId="0" borderId="0" applyBorder="0">
      <alignment horizontal="right" vertical="top"/>
    </xf>
    <xf numFmtId="187" fontId="40" fillId="0" borderId="0" applyFill="0" applyBorder="0">
      <alignment horizontal="right" vertical="top"/>
    </xf>
    <xf numFmtId="188" fontId="40" fillId="0" borderId="0" applyFill="0" applyBorder="0">
      <alignment horizontal="right" vertical="top"/>
    </xf>
    <xf numFmtId="189" fontId="40" fillId="0" borderId="0" applyFill="0" applyBorder="0">
      <alignment horizontal="right" vertical="top"/>
    </xf>
    <xf numFmtId="190" fontId="40" fillId="0" borderId="0" applyFill="0" applyBorder="0">
      <alignment horizontal="right" vertical="top"/>
    </xf>
    <xf numFmtId="0" fontId="42" fillId="0" borderId="0">
      <alignment horizontal="left"/>
    </xf>
    <xf numFmtId="0" fontId="42" fillId="0" borderId="2">
      <alignment horizontal="right" wrapText="1"/>
    </xf>
    <xf numFmtId="171" fontId="13" fillId="0" borderId="2">
      <alignment horizontal="left"/>
    </xf>
    <xf numFmtId="0" fontId="43" fillId="0" borderId="0">
      <alignment vertical="center"/>
    </xf>
    <xf numFmtId="191" fontId="43" fillId="0" borderId="0">
      <alignment horizontal="left" vertical="center"/>
    </xf>
    <xf numFmtId="184" fontId="44" fillId="0" borderId="0">
      <alignment vertical="center"/>
    </xf>
    <xf numFmtId="0" fontId="45" fillId="0" borderId="0">
      <alignment vertical="center"/>
    </xf>
    <xf numFmtId="171" fontId="13" fillId="0" borderId="2">
      <alignment horizontal="left"/>
    </xf>
    <xf numFmtId="171" fontId="46" fillId="0" borderId="0" applyFill="0" applyBorder="0">
      <alignment vertical="top"/>
    </xf>
    <xf numFmtId="171" fontId="47" fillId="0" borderId="0" applyFill="0" applyBorder="0" applyProtection="0">
      <alignment vertical="top"/>
    </xf>
    <xf numFmtId="171" fontId="48" fillId="0" borderId="0">
      <alignment vertical="top"/>
    </xf>
    <xf numFmtId="171" fontId="40" fillId="0" borderId="0">
      <alignment horizontal="center"/>
    </xf>
    <xf numFmtId="171" fontId="49" fillId="0" borderId="2">
      <alignment horizontal="center"/>
    </xf>
    <xf numFmtId="41" fontId="40" fillId="0" borderId="2" applyFill="0" applyBorder="0" applyProtection="0">
      <alignment horizontal="right" vertical="top"/>
    </xf>
    <xf numFmtId="191" fontId="3" fillId="0" borderId="0">
      <alignment horizontal="left" vertical="center"/>
    </xf>
    <xf numFmtId="171" fontId="3" fillId="0" borderId="0"/>
    <xf numFmtId="171" fontId="2" fillId="0" borderId="0"/>
    <xf numFmtId="171" fontId="50" fillId="0" borderId="0"/>
    <xf numFmtId="171" fontId="4" fillId="0" borderId="0"/>
    <xf numFmtId="171" fontId="51" fillId="0" borderId="0">
      <alignment horizontal="left" vertical="top"/>
    </xf>
    <xf numFmtId="0" fontId="40" fillId="0" borderId="0" applyFill="0" applyBorder="0">
      <alignment horizontal="left" vertical="top" wrapText="1"/>
    </xf>
    <xf numFmtId="0" fontId="52" fillId="0" borderId="0">
      <alignment horizontal="left" vertical="top" wrapText="1"/>
    </xf>
    <xf numFmtId="0" fontId="53" fillId="0" borderId="0">
      <alignment horizontal="left" vertical="top" wrapText="1"/>
    </xf>
    <xf numFmtId="0" fontId="41" fillId="0" borderId="0">
      <alignment horizontal="left" vertical="top" wrapText="1"/>
    </xf>
    <xf numFmtId="192" fontId="36" fillId="0" borderId="0" applyFont="0" applyFill="0" applyBorder="0" applyAlignment="0" applyProtection="0"/>
    <xf numFmtId="2" fontId="32" fillId="0" borderId="0" applyFont="0" applyFill="0" applyBorder="0" applyAlignment="0" applyProtection="0"/>
    <xf numFmtId="193" fontId="34" fillId="0" borderId="0">
      <protection locked="0"/>
    </xf>
    <xf numFmtId="0" fontId="54" fillId="32" borderId="0" applyNumberFormat="0" applyBorder="0" applyAlignment="0" applyProtection="0"/>
    <xf numFmtId="38" fontId="11" fillId="4" borderId="0" applyNumberFormat="0" applyBorder="0" applyAlignment="0" applyProtection="0"/>
    <xf numFmtId="166" fontId="5" fillId="0" borderId="0"/>
    <xf numFmtId="0" fontId="15" fillId="0" borderId="9" applyNumberFormat="0" applyAlignment="0" applyProtection="0">
      <alignment horizontal="left" vertical="center"/>
    </xf>
    <xf numFmtId="0" fontId="15" fillId="0" borderId="10">
      <alignment horizontal="left" vertical="center"/>
    </xf>
    <xf numFmtId="194" fontId="4" fillId="8" borderId="0">
      <alignment horizontal="left" vertical="top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57" fillId="0" borderId="0" applyNumberFormat="0" applyFill="0" applyBorder="0" applyAlignment="0" applyProtection="0"/>
    <xf numFmtId="194" fontId="4" fillId="8" borderId="0">
      <alignment horizontal="left" vertical="top"/>
    </xf>
    <xf numFmtId="0" fontId="58" fillId="51" borderId="12">
      <alignment horizontal="center" vertical="center"/>
      <protection locked="0"/>
    </xf>
    <xf numFmtId="0" fontId="59" fillId="11" borderId="0" applyNumberFormat="0" applyBorder="0" applyAlignment="0" applyProtection="0"/>
    <xf numFmtId="0" fontId="60" fillId="0" borderId="0"/>
    <xf numFmtId="0" fontId="61" fillId="8" borderId="0">
      <alignment horizontal="left" wrapText="1" indent="2"/>
    </xf>
    <xf numFmtId="4" fontId="4" fillId="52" borderId="0"/>
    <xf numFmtId="195" fontId="36" fillId="53" borderId="0" applyNumberFormat="0" applyFont="0" applyBorder="0" applyAlignment="0" applyProtection="0"/>
    <xf numFmtId="10" fontId="11" fillId="8" borderId="12" applyNumberFormat="0" applyBorder="0" applyAlignment="0" applyProtection="0"/>
    <xf numFmtId="0" fontId="62" fillId="36" borderId="6" applyNumberFormat="0" applyAlignment="0" applyProtection="0"/>
    <xf numFmtId="168" fontId="63" fillId="0" borderId="0"/>
    <xf numFmtId="38" fontId="64" fillId="0" borderId="0"/>
    <xf numFmtId="38" fontId="65" fillId="0" borderId="0"/>
    <xf numFmtId="38" fontId="66" fillId="0" borderId="0"/>
    <xf numFmtId="38" fontId="67" fillId="0" borderId="0"/>
    <xf numFmtId="0" fontId="68" fillId="0" borderId="0"/>
    <xf numFmtId="0" fontId="68" fillId="0" borderId="0"/>
    <xf numFmtId="173" fontId="4" fillId="0" borderId="0" applyFill="0" applyBorder="0" applyAlignment="0"/>
    <xf numFmtId="174" fontId="27" fillId="0" borderId="0" applyFill="0" applyBorder="0" applyAlignment="0"/>
    <xf numFmtId="173" fontId="4" fillId="0" borderId="0" applyFill="0" applyBorder="0" applyAlignment="0"/>
    <xf numFmtId="178" fontId="27" fillId="0" borderId="0" applyFill="0" applyBorder="0" applyAlignment="0"/>
    <xf numFmtId="174" fontId="27" fillId="0" borderId="0" applyFill="0" applyBorder="0" applyAlignment="0"/>
    <xf numFmtId="0" fontId="69" fillId="0" borderId="8" applyNumberFormat="0" applyFill="0" applyAlignment="0" applyProtection="0"/>
    <xf numFmtId="168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96" fontId="4" fillId="0" borderId="0" applyFill="0" applyBorder="0" applyAlignment="0" applyProtection="0"/>
    <xf numFmtId="0" fontId="70" fillId="54" borderId="0" applyNumberFormat="0" applyBorder="0" applyAlignment="0" applyProtection="0"/>
    <xf numFmtId="197" fontId="7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61" fillId="0" borderId="0"/>
    <xf numFmtId="0" fontId="4" fillId="0" borderId="0"/>
    <xf numFmtId="0" fontId="61" fillId="0" borderId="0"/>
    <xf numFmtId="3" fontId="72" fillId="39" borderId="13"/>
    <xf numFmtId="0" fontId="4" fillId="55" borderId="14" applyNumberFormat="0" applyFont="0" applyAlignment="0" applyProtection="0"/>
    <xf numFmtId="0" fontId="39" fillId="29" borderId="14" applyNumberFormat="0" applyFont="0" applyAlignment="0" applyProtection="0"/>
    <xf numFmtId="0" fontId="73" fillId="41" borderId="15" applyNumberFormat="0" applyAlignment="0" applyProtection="0"/>
    <xf numFmtId="198" fontId="5" fillId="0" borderId="0" applyFont="0">
      <alignment horizontal="centerContinuous"/>
    </xf>
    <xf numFmtId="0" fontId="33" fillId="0" borderId="0"/>
    <xf numFmtId="0" fontId="33" fillId="0" borderId="0"/>
    <xf numFmtId="9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ill="0" applyBorder="0" applyAlignment="0" applyProtection="0"/>
    <xf numFmtId="200" fontId="34" fillId="0" borderId="0">
      <protection locked="0"/>
    </xf>
    <xf numFmtId="0" fontId="10" fillId="3" borderId="1"/>
    <xf numFmtId="39" fontId="11" fillId="0" borderId="16"/>
    <xf numFmtId="201" fontId="34" fillId="0" borderId="0">
      <protection locked="0"/>
    </xf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3" fontId="4" fillId="0" borderId="0" applyFill="0" applyBorder="0" applyAlignment="0"/>
    <xf numFmtId="174" fontId="27" fillId="0" borderId="0" applyFill="0" applyBorder="0" applyAlignment="0"/>
    <xf numFmtId="173" fontId="4" fillId="0" borderId="0" applyFill="0" applyBorder="0" applyAlignment="0"/>
    <xf numFmtId="178" fontId="27" fillId="0" borderId="0" applyFill="0" applyBorder="0" applyAlignment="0"/>
    <xf numFmtId="174" fontId="27" fillId="0" borderId="0" applyFill="0" applyBorder="0" applyAlignment="0"/>
    <xf numFmtId="166" fontId="4" fillId="0" borderId="0"/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25" fillId="0" borderId="1">
      <alignment horizontal="center"/>
    </xf>
    <xf numFmtId="3" fontId="72" fillId="0" borderId="0" applyFont="0" applyFill="0" applyBorder="0" applyAlignment="0" applyProtection="0"/>
    <xf numFmtId="0" fontId="72" fillId="56" borderId="0" applyNumberFormat="0" applyFont="0" applyBorder="0" applyAlignment="0" applyProtection="0"/>
    <xf numFmtId="0" fontId="75" fillId="0" borderId="0">
      <alignment horizontal="left"/>
    </xf>
    <xf numFmtId="3" fontId="15" fillId="37" borderId="3">
      <alignment horizontal="center"/>
    </xf>
    <xf numFmtId="38" fontId="4" fillId="0" borderId="0"/>
    <xf numFmtId="0" fontId="76" fillId="39" borderId="15" applyNumberFormat="0" applyAlignment="0" applyProtection="0"/>
    <xf numFmtId="4" fontId="22" fillId="57" borderId="17" applyNumberFormat="0" applyProtection="0">
      <alignment vertical="center"/>
    </xf>
    <xf numFmtId="4" fontId="77" fillId="57" borderId="17" applyNumberFormat="0" applyProtection="0">
      <alignment vertical="center"/>
    </xf>
    <xf numFmtId="4" fontId="78" fillId="57" borderId="17" applyNumberFormat="0" applyProtection="0">
      <alignment horizontal="left" vertical="center" indent="1"/>
    </xf>
    <xf numFmtId="4" fontId="78" fillId="6" borderId="0" applyNumberFormat="0" applyProtection="0">
      <alignment horizontal="left" vertical="center" indent="1"/>
    </xf>
    <xf numFmtId="4" fontId="78" fillId="58" borderId="17" applyNumberFormat="0" applyProtection="0">
      <alignment horizontal="right" vertical="center"/>
    </xf>
    <xf numFmtId="4" fontId="78" fillId="59" borderId="17" applyNumberFormat="0" applyProtection="0">
      <alignment horizontal="right" vertical="center"/>
    </xf>
    <xf numFmtId="4" fontId="78" fillId="60" borderId="17" applyNumberFormat="0" applyProtection="0">
      <alignment horizontal="right" vertical="center"/>
    </xf>
    <xf numFmtId="4" fontId="78" fillId="61" borderId="17" applyNumberFormat="0" applyProtection="0">
      <alignment horizontal="right" vertical="center"/>
    </xf>
    <xf numFmtId="4" fontId="78" fillId="38" borderId="17" applyNumberFormat="0" applyProtection="0">
      <alignment horizontal="right" vertical="center"/>
    </xf>
    <xf numFmtId="4" fontId="78" fillId="53" borderId="17" applyNumberFormat="0" applyProtection="0">
      <alignment horizontal="right" vertical="center"/>
    </xf>
    <xf numFmtId="4" fontId="78" fillId="62" borderId="17" applyNumberFormat="0" applyProtection="0">
      <alignment horizontal="right" vertical="center"/>
    </xf>
    <xf numFmtId="4" fontId="78" fillId="63" borderId="17" applyNumberFormat="0" applyProtection="0">
      <alignment horizontal="right" vertical="center"/>
    </xf>
    <xf numFmtId="4" fontId="78" fillId="64" borderId="17" applyNumberFormat="0" applyProtection="0">
      <alignment horizontal="right" vertical="center"/>
    </xf>
    <xf numFmtId="4" fontId="22" fillId="65" borderId="18" applyNumberFormat="0" applyProtection="0">
      <alignment horizontal="left" vertical="center" indent="1"/>
    </xf>
    <xf numFmtId="4" fontId="22" fillId="51" borderId="0" applyNumberFormat="0" applyProtection="0">
      <alignment horizontal="left" vertical="center" indent="1"/>
    </xf>
    <xf numFmtId="4" fontId="22" fillId="6" borderId="0" applyNumberFormat="0" applyProtection="0">
      <alignment horizontal="left" vertical="center" indent="1"/>
    </xf>
    <xf numFmtId="4" fontId="78" fillId="51" borderId="17" applyNumberFormat="0" applyProtection="0">
      <alignment horizontal="right" vertical="center"/>
    </xf>
    <xf numFmtId="4" fontId="19" fillId="51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66" borderId="17" applyNumberFormat="0" applyProtection="0">
      <alignment horizontal="left" vertical="center" indent="1"/>
    </xf>
    <xf numFmtId="4" fontId="78" fillId="67" borderId="17" applyNumberFormat="0" applyProtection="0">
      <alignment vertical="center"/>
    </xf>
    <xf numFmtId="4" fontId="79" fillId="67" borderId="17" applyNumberFormat="0" applyProtection="0">
      <alignment vertical="center"/>
    </xf>
    <xf numFmtId="4" fontId="22" fillId="51" borderId="19" applyNumberFormat="0" applyProtection="0">
      <alignment horizontal="left" vertical="center" indent="1"/>
    </xf>
    <xf numFmtId="4" fontId="78" fillId="67" borderId="17" applyNumberFormat="0" applyProtection="0">
      <alignment horizontal="right" vertical="center"/>
    </xf>
    <xf numFmtId="4" fontId="79" fillId="67" borderId="17" applyNumberFormat="0" applyProtection="0">
      <alignment horizontal="right" vertical="center"/>
    </xf>
    <xf numFmtId="4" fontId="22" fillId="51" borderId="17" applyNumberFormat="0" applyProtection="0">
      <alignment horizontal="left" vertical="center" indent="1"/>
    </xf>
    <xf numFmtId="4" fontId="80" fillId="66" borderId="19" applyNumberFormat="0" applyProtection="0">
      <alignment horizontal="left" vertical="center" indent="1"/>
    </xf>
    <xf numFmtId="4" fontId="81" fillId="67" borderId="17" applyNumberFormat="0" applyProtection="0">
      <alignment horizontal="right" vertical="center"/>
    </xf>
    <xf numFmtId="38" fontId="72" fillId="0" borderId="0" applyFont="0" applyFill="0" applyBorder="0" applyAlignment="0" applyProtection="0"/>
    <xf numFmtId="203" fontId="82" fillId="0" borderId="0">
      <protection locked="0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41" fontId="84" fillId="0" borderId="0"/>
    <xf numFmtId="181" fontId="84" fillId="0" borderId="0"/>
    <xf numFmtId="3" fontId="85" fillId="68" borderId="0">
      <alignment horizontal="left"/>
    </xf>
    <xf numFmtId="0" fontId="86" fillId="0" borderId="0"/>
    <xf numFmtId="0" fontId="19" fillId="0" borderId="0" applyNumberFormat="0" applyBorder="0" applyAlignment="0"/>
    <xf numFmtId="0" fontId="87" fillId="8" borderId="0">
      <alignment wrapText="1"/>
    </xf>
    <xf numFmtId="3" fontId="78" fillId="68" borderId="0">
      <alignment horizontal="left"/>
    </xf>
    <xf numFmtId="204" fontId="88" fillId="0" borderId="0"/>
    <xf numFmtId="3" fontId="78" fillId="68" borderId="0">
      <alignment horizontal="left"/>
    </xf>
    <xf numFmtId="204" fontId="88" fillId="0" borderId="0"/>
    <xf numFmtId="49" fontId="19" fillId="0" borderId="0" applyFill="0" applyBorder="0" applyAlignment="0"/>
    <xf numFmtId="205" fontId="27" fillId="0" borderId="0" applyFill="0" applyBorder="0" applyAlignment="0"/>
    <xf numFmtId="206" fontId="27" fillId="0" borderId="0" applyFill="0" applyBorder="0" applyAlignment="0"/>
    <xf numFmtId="0" fontId="89" fillId="0" borderId="0" applyNumberFormat="0" applyFill="0" applyBorder="0" applyAlignment="0" applyProtection="0"/>
    <xf numFmtId="0" fontId="11" fillId="0" borderId="20" applyBorder="0">
      <alignment horizontal="left" vertical="top"/>
    </xf>
    <xf numFmtId="0" fontId="4" fillId="0" borderId="0"/>
    <xf numFmtId="184" fontId="4" fillId="0" borderId="0">
      <alignment vertical="top"/>
    </xf>
    <xf numFmtId="3" fontId="90" fillId="68" borderId="0">
      <alignment horizontal="center"/>
    </xf>
    <xf numFmtId="203" fontId="91" fillId="0" borderId="0">
      <protection locked="0"/>
    </xf>
    <xf numFmtId="203" fontId="91" fillId="0" borderId="0">
      <protection locked="0"/>
    </xf>
    <xf numFmtId="3" fontId="92" fillId="3" borderId="21">
      <alignment horizontal="center" vertical="center"/>
    </xf>
    <xf numFmtId="0" fontId="63" fillId="69" borderId="12">
      <alignment horizontal="center"/>
    </xf>
    <xf numFmtId="3" fontId="93" fillId="68" borderId="0">
      <alignment horizontal="left"/>
    </xf>
    <xf numFmtId="3" fontId="94" fillId="70" borderId="0">
      <alignment horizontal="right"/>
    </xf>
    <xf numFmtId="195" fontId="4" fillId="0" borderId="0" applyFill="0" applyBorder="0" applyAlignment="0" applyProtection="0"/>
    <xf numFmtId="3" fontId="4" fillId="0" borderId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95" fillId="0" borderId="0" applyNumberFormat="0" applyFill="0" applyBorder="0" applyAlignment="0" applyProtection="0"/>
    <xf numFmtId="207" fontId="96" fillId="0" borderId="0">
      <alignment horizontal="center"/>
    </xf>
    <xf numFmtId="207" fontId="96" fillId="0" borderId="0" applyFont="0" applyFill="0" applyBorder="0" applyAlignment="0" applyProtection="0">
      <alignment horizontal="center"/>
    </xf>
    <xf numFmtId="208" fontId="72" fillId="0" borderId="0" applyFont="0" applyFill="0" applyBorder="0" applyAlignment="0" applyProtection="0"/>
    <xf numFmtId="208" fontId="25" fillId="0" borderId="0" applyFont="0" applyFill="0" applyBorder="0" applyAlignment="0" applyProtection="0"/>
    <xf numFmtId="207" fontId="96" fillId="0" borderId="0">
      <alignment horizont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169" fontId="0" fillId="0" borderId="0" xfId="0"/>
    <xf numFmtId="169" fontId="97" fillId="2" borderId="0" xfId="0" applyFont="1" applyFill="1" applyProtection="1">
      <protection hidden="1"/>
    </xf>
    <xf numFmtId="169" fontId="97" fillId="2" borderId="0" xfId="0" applyFont="1" applyFill="1" applyAlignment="1" applyProtection="1">
      <alignment horizontal="left" wrapText="1"/>
      <protection hidden="1"/>
    </xf>
    <xf numFmtId="169" fontId="98" fillId="2" borderId="0" xfId="0" applyFont="1" applyFill="1" applyAlignment="1" applyProtection="1">
      <alignment horizontal="left" wrapText="1"/>
      <protection hidden="1"/>
    </xf>
    <xf numFmtId="169" fontId="99" fillId="2" borderId="0" xfId="0" applyFont="1" applyFill="1" applyProtection="1">
      <protection hidden="1"/>
    </xf>
    <xf numFmtId="169" fontId="98" fillId="2" borderId="0" xfId="0" applyFont="1" applyFill="1" applyProtection="1">
      <protection hidden="1"/>
    </xf>
    <xf numFmtId="169" fontId="101" fillId="73" borderId="25" xfId="0" applyFont="1" applyFill="1" applyBorder="1" applyProtection="1">
      <protection hidden="1"/>
    </xf>
    <xf numFmtId="169" fontId="101" fillId="73" borderId="22" xfId="0" applyFont="1" applyFill="1" applyBorder="1" applyProtection="1">
      <protection hidden="1"/>
    </xf>
    <xf numFmtId="39" fontId="61" fillId="2" borderId="22" xfId="0" applyNumberFormat="1" applyFont="1" applyFill="1" applyBorder="1" applyProtection="1">
      <protection locked="0"/>
    </xf>
    <xf numFmtId="39" fontId="61" fillId="2" borderId="24" xfId="0" applyNumberFormat="1" applyFont="1" applyFill="1" applyBorder="1" applyProtection="1">
      <protection locked="0"/>
    </xf>
    <xf numFmtId="0" fontId="61" fillId="2" borderId="28" xfId="330" applyNumberFormat="1" applyFont="1" applyFill="1" applyBorder="1" applyProtection="1">
      <protection locked="0"/>
    </xf>
    <xf numFmtId="43" fontId="61" fillId="2" borderId="22" xfId="330" applyFont="1" applyFill="1" applyBorder="1" applyProtection="1">
      <protection locked="0"/>
    </xf>
    <xf numFmtId="10" fontId="61" fillId="2" borderId="28" xfId="330" applyNumberFormat="1" applyFont="1" applyFill="1" applyBorder="1" applyProtection="1">
      <protection locked="0"/>
    </xf>
    <xf numFmtId="44" fontId="61" fillId="2" borderId="28" xfId="331" applyFont="1" applyFill="1" applyBorder="1" applyProtection="1">
      <protection locked="0"/>
    </xf>
    <xf numFmtId="0" fontId="61" fillId="2" borderId="22" xfId="330" applyNumberFormat="1" applyFont="1" applyFill="1" applyBorder="1" applyProtection="1">
      <protection locked="0"/>
    </xf>
    <xf numFmtId="44" fontId="61" fillId="2" borderId="22" xfId="331" applyFont="1" applyFill="1" applyBorder="1" applyProtection="1">
      <protection locked="0"/>
    </xf>
    <xf numFmtId="44" fontId="61" fillId="2" borderId="24" xfId="331" applyFont="1" applyFill="1" applyBorder="1" applyProtection="1">
      <protection locked="0"/>
    </xf>
    <xf numFmtId="169" fontId="97" fillId="2" borderId="0" xfId="0" applyFont="1" applyFill="1" applyBorder="1" applyProtection="1">
      <protection hidden="1"/>
    </xf>
    <xf numFmtId="169" fontId="101" fillId="72" borderId="22" xfId="0" applyFont="1" applyFill="1" applyBorder="1" applyAlignment="1" applyProtection="1">
      <alignment wrapText="1"/>
      <protection hidden="1"/>
    </xf>
    <xf numFmtId="169" fontId="101" fillId="72" borderId="22" xfId="0" applyFont="1" applyFill="1" applyBorder="1" applyProtection="1">
      <protection hidden="1"/>
    </xf>
    <xf numFmtId="44" fontId="101" fillId="72" borderId="22" xfId="331" applyFont="1" applyFill="1" applyBorder="1" applyProtection="1">
      <protection hidden="1"/>
    </xf>
    <xf numFmtId="37" fontId="61" fillId="2" borderId="22" xfId="0" applyNumberFormat="1" applyFont="1" applyFill="1" applyBorder="1" applyProtection="1">
      <protection locked="0"/>
    </xf>
    <xf numFmtId="169" fontId="97" fillId="74" borderId="0" xfId="0" applyFont="1" applyFill="1" applyProtection="1">
      <protection hidden="1"/>
    </xf>
    <xf numFmtId="169" fontId="61" fillId="75" borderId="22" xfId="0" applyFont="1" applyFill="1" applyBorder="1" applyAlignment="1" applyProtection="1">
      <alignment wrapText="1"/>
      <protection hidden="1"/>
    </xf>
    <xf numFmtId="169" fontId="61" fillId="75" borderId="24" xfId="0" applyFont="1" applyFill="1" applyBorder="1" applyAlignment="1" applyProtection="1">
      <alignment wrapText="1"/>
      <protection hidden="1"/>
    </xf>
    <xf numFmtId="169" fontId="61" fillId="75" borderId="28" xfId="0" applyFont="1" applyFill="1" applyBorder="1" applyAlignment="1" applyProtection="1">
      <alignment wrapText="1"/>
      <protection hidden="1"/>
    </xf>
    <xf numFmtId="169" fontId="61" fillId="75" borderId="22" xfId="0" applyFont="1" applyFill="1" applyBorder="1" applyProtection="1">
      <protection hidden="1"/>
    </xf>
    <xf numFmtId="169" fontId="101" fillId="76" borderId="22" xfId="0" applyFont="1" applyFill="1" applyBorder="1" applyProtection="1">
      <protection hidden="1"/>
    </xf>
    <xf numFmtId="169" fontId="61" fillId="71" borderId="22" xfId="0" applyFont="1" applyFill="1" applyBorder="1" applyAlignment="1" applyProtection="1">
      <alignment wrapText="1"/>
      <protection hidden="1"/>
    </xf>
    <xf numFmtId="169" fontId="61" fillId="71" borderId="30" xfId="0" applyFont="1" applyFill="1" applyBorder="1" applyProtection="1">
      <protection hidden="1"/>
    </xf>
    <xf numFmtId="44" fontId="61" fillId="71" borderId="22" xfId="331" applyFont="1" applyFill="1" applyBorder="1" applyProtection="1">
      <protection hidden="1"/>
    </xf>
    <xf numFmtId="10" fontId="61" fillId="2" borderId="22" xfId="330" applyNumberFormat="1" applyFont="1" applyFill="1" applyBorder="1" applyProtection="1">
      <protection locked="0"/>
    </xf>
    <xf numFmtId="169" fontId="61" fillId="75" borderId="26" xfId="0" applyFont="1" applyFill="1" applyBorder="1" applyAlignment="1" applyProtection="1">
      <alignment horizontal="left"/>
      <protection hidden="1"/>
    </xf>
    <xf numFmtId="169" fontId="61" fillId="75" borderId="27" xfId="0" applyFont="1" applyFill="1" applyBorder="1" applyAlignment="1" applyProtection="1">
      <alignment horizontal="left"/>
      <protection hidden="1"/>
    </xf>
    <xf numFmtId="169" fontId="61" fillId="75" borderId="0" xfId="0" applyFont="1" applyFill="1" applyBorder="1" applyAlignment="1" applyProtection="1">
      <alignment horizontal="left"/>
      <protection hidden="1"/>
    </xf>
    <xf numFmtId="169" fontId="61" fillId="75" borderId="23" xfId="0" applyFont="1" applyFill="1" applyBorder="1" applyAlignment="1" applyProtection="1">
      <alignment horizontal="left"/>
      <protection hidden="1"/>
    </xf>
    <xf numFmtId="169" fontId="101" fillId="72" borderId="22" xfId="0" applyFont="1" applyFill="1" applyBorder="1" applyAlignment="1" applyProtection="1">
      <alignment horizontal="left"/>
      <protection hidden="1"/>
    </xf>
    <xf numFmtId="169" fontId="61" fillId="78" borderId="22" xfId="0" applyFont="1" applyFill="1" applyBorder="1" applyAlignment="1" applyProtection="1">
      <alignment wrapText="1"/>
      <protection hidden="1"/>
    </xf>
    <xf numFmtId="169" fontId="61" fillId="78" borderId="30" xfId="0" applyFont="1" applyFill="1" applyBorder="1" applyAlignment="1" applyProtection="1">
      <alignment horizontal="left"/>
      <protection hidden="1"/>
    </xf>
    <xf numFmtId="44" fontId="61" fillId="78" borderId="22" xfId="331" applyFont="1" applyFill="1" applyBorder="1" applyProtection="1">
      <protection hidden="1"/>
    </xf>
    <xf numFmtId="169" fontId="61" fillId="78" borderId="24" xfId="0" applyFont="1" applyFill="1" applyBorder="1" applyAlignment="1" applyProtection="1">
      <alignment wrapText="1"/>
      <protection hidden="1"/>
    </xf>
    <xf numFmtId="44" fontId="61" fillId="78" borderId="29" xfId="331" applyFont="1" applyFill="1" applyBorder="1" applyProtection="1">
      <protection hidden="1"/>
    </xf>
    <xf numFmtId="169" fontId="61" fillId="78" borderId="28" xfId="0" applyFont="1" applyFill="1" applyBorder="1" applyAlignment="1" applyProtection="1">
      <alignment wrapText="1"/>
      <protection hidden="1"/>
    </xf>
    <xf numFmtId="169" fontId="61" fillId="78" borderId="30" xfId="0" applyFont="1" applyFill="1" applyBorder="1" applyProtection="1">
      <protection hidden="1"/>
    </xf>
    <xf numFmtId="169" fontId="97" fillId="0" borderId="0" xfId="0" applyFont="1" applyProtection="1">
      <protection hidden="1"/>
    </xf>
    <xf numFmtId="169" fontId="102" fillId="72" borderId="0" xfId="0" applyFont="1" applyFill="1" applyAlignment="1" applyProtection="1">
      <alignment horizontal="center" vertical="center" wrapText="1"/>
      <protection hidden="1"/>
    </xf>
    <xf numFmtId="169" fontId="97" fillId="73" borderId="0" xfId="0" applyFont="1" applyFill="1" applyAlignment="1" applyProtection="1">
      <alignment horizontal="center"/>
      <protection hidden="1"/>
    </xf>
    <xf numFmtId="169" fontId="103" fillId="74" borderId="0" xfId="0" applyFont="1" applyFill="1" applyBorder="1" applyAlignment="1" applyProtection="1">
      <alignment horizontal="left"/>
      <protection hidden="1"/>
    </xf>
    <xf numFmtId="169" fontId="103" fillId="74" borderId="0" xfId="0" applyFont="1" applyFill="1" applyAlignment="1" applyProtection="1">
      <alignment horizontal="left"/>
      <protection hidden="1"/>
    </xf>
    <xf numFmtId="169" fontId="61" fillId="2" borderId="0" xfId="0" applyFont="1" applyFill="1" applyAlignment="1" applyProtection="1">
      <alignment horizontal="left" wrapText="1"/>
      <protection hidden="1"/>
    </xf>
    <xf numFmtId="169" fontId="101" fillId="72" borderId="27" xfId="0" applyFont="1" applyFill="1" applyBorder="1" applyAlignment="1" applyProtection="1">
      <alignment horizontal="center" wrapText="1"/>
      <protection hidden="1"/>
    </xf>
    <xf numFmtId="169" fontId="101" fillId="72" borderId="0" xfId="0" applyFont="1" applyFill="1" applyBorder="1" applyAlignment="1" applyProtection="1">
      <alignment horizontal="center" wrapText="1"/>
      <protection hidden="1"/>
    </xf>
    <xf numFmtId="169" fontId="100" fillId="77" borderId="0" xfId="0" applyFont="1" applyFill="1" applyBorder="1" applyAlignment="1" applyProtection="1">
      <alignment horizontal="center" wrapText="1"/>
      <protection hidden="1"/>
    </xf>
  </cellXfs>
  <cellStyles count="332">
    <cellStyle name="_Column1" xfId="1"/>
    <cellStyle name="_Column2" xfId="2"/>
    <cellStyle name="_Column3" xfId="3"/>
    <cellStyle name="_Column4" xfId="4"/>
    <cellStyle name="_Column5" xfId="5"/>
    <cellStyle name="_Column6" xfId="6"/>
    <cellStyle name="_Column7" xfId="7"/>
    <cellStyle name="_Data" xfId="8"/>
    <cellStyle name="_Header" xfId="9"/>
    <cellStyle name="_Row1" xfId="10"/>
    <cellStyle name="_Row2" xfId="11"/>
    <cellStyle name="_Row3" xfId="12"/>
    <cellStyle name="_Row4" xfId="13"/>
    <cellStyle name="_Row5" xfId="14"/>
    <cellStyle name="_Row6" xfId="15"/>
    <cellStyle name="_Row7" xfId="16"/>
    <cellStyle name="+" xfId="17"/>
    <cellStyle name="0  + -" xfId="18"/>
    <cellStyle name="0+ -" xfId="19"/>
    <cellStyle name="0+   -" xfId="20"/>
    <cellStyle name="20% - Énfasis1" xfId="21"/>
    <cellStyle name="20% - Énfasis2" xfId="22"/>
    <cellStyle name="20% - Énfasis3" xfId="23"/>
    <cellStyle name="20% - Énfasis4" xfId="24"/>
    <cellStyle name="20% - Énfasis5" xfId="25"/>
    <cellStyle name="20% - Énfasis6" xfId="26"/>
    <cellStyle name="3" xfId="27"/>
    <cellStyle name="40% - Énfasis1" xfId="28"/>
    <cellStyle name="40% - Énfasis2" xfId="29"/>
    <cellStyle name="40% - Énfasis3" xfId="30"/>
    <cellStyle name="40% - Énfasis4" xfId="31"/>
    <cellStyle name="40% - Énfasis5" xfId="32"/>
    <cellStyle name="40% - Énfasis6" xfId="33"/>
    <cellStyle name="60% - Énfasis1" xfId="34"/>
    <cellStyle name="60% - Énfasis2" xfId="35"/>
    <cellStyle name="60% - Énfasis3" xfId="36"/>
    <cellStyle name="60% - Énfasis4" xfId="37"/>
    <cellStyle name="60% - Énfasis5" xfId="38"/>
    <cellStyle name="60% - Énfasis6" xfId="39"/>
    <cellStyle name="9" xfId="40"/>
    <cellStyle name="9 2" xfId="41"/>
    <cellStyle name="A3 297 x 420 mm" xfId="42"/>
    <cellStyle name="A4 Small 210 x 297 mm" xfId="43"/>
    <cellStyle name="AbertBalan" xfId="44"/>
    <cellStyle name="Accent1" xfId="45"/>
    <cellStyle name="Accent1 - 20%" xfId="46"/>
    <cellStyle name="Accent1 - 40%" xfId="47"/>
    <cellStyle name="Accent1 - 60%" xfId="48"/>
    <cellStyle name="Accent1_Resultado_2008" xfId="49"/>
    <cellStyle name="Accent2" xfId="50"/>
    <cellStyle name="Accent2 - 20%" xfId="51"/>
    <cellStyle name="Accent2 - 40%" xfId="52"/>
    <cellStyle name="Accent2 - 60%" xfId="53"/>
    <cellStyle name="Accent2_Resultado_2008" xfId="54"/>
    <cellStyle name="Accent3" xfId="55"/>
    <cellStyle name="Accent3 - 20%" xfId="56"/>
    <cellStyle name="Accent3 - 40%" xfId="57"/>
    <cellStyle name="Accent3 - 60%" xfId="58"/>
    <cellStyle name="Accent3_Resultado_2008" xfId="59"/>
    <cellStyle name="Accent4" xfId="60"/>
    <cellStyle name="Accent4 - 20%" xfId="61"/>
    <cellStyle name="Accent4 - 40%" xfId="62"/>
    <cellStyle name="Accent4 - 60%" xfId="63"/>
    <cellStyle name="Accent4_Resultado_2008" xfId="64"/>
    <cellStyle name="Accent5" xfId="65"/>
    <cellStyle name="Accent5 - 20%" xfId="66"/>
    <cellStyle name="Accent5 - 40%" xfId="67"/>
    <cellStyle name="Accent5 - 60%" xfId="68"/>
    <cellStyle name="Accent5_Resultado_2008" xfId="69"/>
    <cellStyle name="Accent6" xfId="70"/>
    <cellStyle name="Accent6 - 20%" xfId="71"/>
    <cellStyle name="Accent6 - 40%" xfId="72"/>
    <cellStyle name="Accent6 - 60%" xfId="73"/>
    <cellStyle name="Accent6_Resultado_2008" xfId="74"/>
    <cellStyle name="anobase" xfId="75"/>
    <cellStyle name="anos" xfId="76"/>
    <cellStyle name="Área" xfId="77"/>
    <cellStyle name="b475" xfId="78"/>
    <cellStyle name="Bad" xfId="79"/>
    <cellStyle name="Border" xfId="80"/>
    <cellStyle name="Buena" xfId="81"/>
    <cellStyle name="Cabeçalho 1" xfId="82"/>
    <cellStyle name="Cabeçalho 2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ncel" xfId="93"/>
    <cellStyle name="Celda de comprobación" xfId="94"/>
    <cellStyle name="Celda vinculada" xfId="95"/>
    <cellStyle name="Check Cell" xfId="96"/>
    <cellStyle name="Comma [00]" xfId="97"/>
    <cellStyle name="Comma0" xfId="98"/>
    <cellStyle name="Comma0 - Style1" xfId="99"/>
    <cellStyle name="Comma0 - Style2" xfId="100"/>
    <cellStyle name="Comma0 - Style3" xfId="101"/>
    <cellStyle name="Comma1 - Style1" xfId="102"/>
    <cellStyle name="COMUN" xfId="103"/>
    <cellStyle name="Curren - Style4" xfId="104"/>
    <cellStyle name="Currency [00]" xfId="105"/>
    <cellStyle name="Currency 2" xfId="106"/>
    <cellStyle name="Currency0" xfId="107"/>
    <cellStyle name="Dan" xfId="108"/>
    <cellStyle name="Data" xfId="109"/>
    <cellStyle name="Date" xfId="110"/>
    <cellStyle name="Date Short" xfId="111"/>
    <cellStyle name="DblLineDollarAcct" xfId="112"/>
    <cellStyle name="DblLinePercent" xfId="113"/>
    <cellStyle name="divisao" xfId="114"/>
    <cellStyle name="DollarAccounting" xfId="115"/>
    <cellStyle name="Emphasis 1" xfId="116"/>
    <cellStyle name="Emphasis 2" xfId="117"/>
    <cellStyle name="Emphasis 3" xfId="118"/>
    <cellStyle name="Encabezado 4" xfId="119"/>
    <cellStyle name="Énfasis1" xfId="120"/>
    <cellStyle name="Énfasis2" xfId="121"/>
    <cellStyle name="Énfasis3" xfId="122"/>
    <cellStyle name="Énfasis4" xfId="123"/>
    <cellStyle name="Énfasis5" xfId="124"/>
    <cellStyle name="Énfasis6" xfId="125"/>
    <cellStyle name="Enter Currency (0)" xfId="126"/>
    <cellStyle name="Enter Currency (2)" xfId="127"/>
    <cellStyle name="Enter Units (0)" xfId="128"/>
    <cellStyle name="Enter Units (1)" xfId="129"/>
    <cellStyle name="Enter Units (2)" xfId="130"/>
    <cellStyle name="Escondido" xfId="131"/>
    <cellStyle name="Estilo 1" xfId="132"/>
    <cellStyle name="Euro" xfId="133"/>
    <cellStyle name="ey" xfId="134"/>
    <cellStyle name="EY House" xfId="135"/>
    <cellStyle name="EY Narrative text" xfId="136"/>
    <cellStyle name="EY%colcalc" xfId="137"/>
    <cellStyle name="EY%input" xfId="138"/>
    <cellStyle name="EY%rowcalc" xfId="139"/>
    <cellStyle name="EY0dp" xfId="140"/>
    <cellStyle name="EY1dp" xfId="141"/>
    <cellStyle name="EY2dp" xfId="142"/>
    <cellStyle name="EY3dp" xfId="143"/>
    <cellStyle name="EYChartTitle" xfId="144"/>
    <cellStyle name="EYColumnHeading" xfId="145"/>
    <cellStyle name="EYColumnHeadingItalic" xfId="146"/>
    <cellStyle name="EYCoverDatabookName" xfId="147"/>
    <cellStyle name="EYCoverDate" xfId="148"/>
    <cellStyle name="EYCoverDraft" xfId="149"/>
    <cellStyle name="EYCoverProjectName" xfId="150"/>
    <cellStyle name="EYCurrency" xfId="151"/>
    <cellStyle name="EYHeading1" xfId="152"/>
    <cellStyle name="EYheading2" xfId="153"/>
    <cellStyle name="EYheading3" xfId="154"/>
    <cellStyle name="EYNotes" xfId="155"/>
    <cellStyle name="EYNotesHeading" xfId="156"/>
    <cellStyle name="EYnumber" xfId="157"/>
    <cellStyle name="EYRelianceRestricted" xfId="158"/>
    <cellStyle name="EYSectionHeading" xfId="159"/>
    <cellStyle name="EYSheetHeader1" xfId="160"/>
    <cellStyle name="EYSheetHeading" xfId="161"/>
    <cellStyle name="EYsmallheading" xfId="162"/>
    <cellStyle name="EYSource" xfId="163"/>
    <cellStyle name="EYtext" xfId="164"/>
    <cellStyle name="EYtextbold" xfId="165"/>
    <cellStyle name="EYtextbolditalic" xfId="166"/>
    <cellStyle name="EYtextitalic" xfId="167"/>
    <cellStyle name="Fecha" xfId="168"/>
    <cellStyle name="Fixed" xfId="169"/>
    <cellStyle name="Fixo" xfId="170"/>
    <cellStyle name="Good" xfId="171"/>
    <cellStyle name="Grey" xfId="172"/>
    <cellStyle name="Grupo" xfId="173"/>
    <cellStyle name="Header1" xfId="174"/>
    <cellStyle name="Header2" xfId="175"/>
    <cellStyle name="Heading" xfId="176"/>
    <cellStyle name="Heading 1" xfId="177"/>
    <cellStyle name="Heading 2" xfId="178"/>
    <cellStyle name="Heading 3" xfId="179"/>
    <cellStyle name="Heading 4" xfId="180"/>
    <cellStyle name="Heading_Resultado_2008" xfId="181"/>
    <cellStyle name="HistInp" xfId="182"/>
    <cellStyle name="Incorrecto" xfId="183"/>
    <cellStyle name="Indefinido" xfId="184"/>
    <cellStyle name="Indent" xfId="185"/>
    <cellStyle name="indice" xfId="186"/>
    <cellStyle name="Input" xfId="187"/>
    <cellStyle name="Input [yellow]" xfId="188"/>
    <cellStyle name="Input_Book1" xfId="189"/>
    <cellStyle name="Item" xfId="190"/>
    <cellStyle name="KPMG Heading 1" xfId="191"/>
    <cellStyle name="KPMG Heading 2" xfId="192"/>
    <cellStyle name="KPMG Heading 3" xfId="193"/>
    <cellStyle name="KPMG Heading 4" xfId="194"/>
    <cellStyle name="KPMG Normal" xfId="195"/>
    <cellStyle name="KPMG Normal Text" xfId="196"/>
    <cellStyle name="Link Currency (0)" xfId="197"/>
    <cellStyle name="Link Currency (2)" xfId="198"/>
    <cellStyle name="Link Units (0)" xfId="199"/>
    <cellStyle name="Link Units (1)" xfId="200"/>
    <cellStyle name="Link Units (2)" xfId="201"/>
    <cellStyle name="Linked Cell" xfId="202"/>
    <cellStyle name="Millares 2" xfId="203"/>
    <cellStyle name="Moeda" xfId="331" builtinId="4"/>
    <cellStyle name="Moeda 2" xfId="204"/>
    <cellStyle name="Moeda 2 2" xfId="205"/>
    <cellStyle name="Moeda 3" xfId="206"/>
    <cellStyle name="Moeda 4" xfId="207"/>
    <cellStyle name="Moeda0" xfId="208"/>
    <cellStyle name="Neutral" xfId="209"/>
    <cellStyle name="Normal" xfId="0" builtinId="0"/>
    <cellStyle name="Normal - Style1" xfId="210"/>
    <cellStyle name="Normal 2" xfId="211"/>
    <cellStyle name="Normal 2 2" xfId="212"/>
    <cellStyle name="Normal 2_MC VOTORANTIM Circuito Fechado_vs _Final" xfId="213"/>
    <cellStyle name="Normal 3" xfId="214"/>
    <cellStyle name="Normal 4" xfId="215"/>
    <cellStyle name="Normal 5" xfId="216"/>
    <cellStyle name="Normal 7" xfId="217"/>
    <cellStyle name="normal1" xfId="218"/>
    <cellStyle name="Notas" xfId="219"/>
    <cellStyle name="Note" xfId="220"/>
    <cellStyle name="Output" xfId="221"/>
    <cellStyle name="Pagina" xfId="222"/>
    <cellStyle name="Percen - Style1" xfId="223"/>
    <cellStyle name="Percen - Style2" xfId="224"/>
    <cellStyle name="Percent [0%]" xfId="225"/>
    <cellStyle name="Percent [0.00%]" xfId="226"/>
    <cellStyle name="Percent [0]" xfId="227"/>
    <cellStyle name="Percent [00]" xfId="228"/>
    <cellStyle name="Percent [2]" xfId="229"/>
    <cellStyle name="Percent_Planilhas Financeiras - 6P" xfId="230"/>
    <cellStyle name="Percentual" xfId="231"/>
    <cellStyle name="pLA" xfId="232"/>
    <cellStyle name="planilhal" xfId="233"/>
    <cellStyle name="Ponto" xfId="234"/>
    <cellStyle name="Porcentagem 2" xfId="235"/>
    <cellStyle name="Porcentagem 2 2" xfId="236"/>
    <cellStyle name="Porcentagem 2 3" xfId="237"/>
    <cellStyle name="Porcentagem 3" xfId="238"/>
    <cellStyle name="Porcentagem 4" xfId="239"/>
    <cellStyle name="Porcentagem%" xfId="240"/>
    <cellStyle name="Porcentual 2" xfId="241"/>
    <cellStyle name="PrePop Currency (0)" xfId="242"/>
    <cellStyle name="PrePop Currency (2)" xfId="243"/>
    <cellStyle name="PrePop Units (0)" xfId="244"/>
    <cellStyle name="PrePop Units (1)" xfId="245"/>
    <cellStyle name="PrePop Units (2)" xfId="246"/>
    <cellStyle name="Produto" xfId="247"/>
    <cellStyle name="PSChar" xfId="248"/>
    <cellStyle name="PSDate" xfId="249"/>
    <cellStyle name="PSDec" xfId="250"/>
    <cellStyle name="PSHeading" xfId="251"/>
    <cellStyle name="PSInt" xfId="252"/>
    <cellStyle name="PSSpacer" xfId="253"/>
    <cellStyle name="Red" xfId="254"/>
    <cellStyle name="rodape" xfId="255"/>
    <cellStyle name="Saldos" xfId="256"/>
    <cellStyle name="Salida" xfId="257"/>
    <cellStyle name="SAPBEXaggData" xfId="258"/>
    <cellStyle name="SAPBEXaggDataEmph" xfId="259"/>
    <cellStyle name="SAPBEXaggItem" xfId="260"/>
    <cellStyle name="SAPBEXchaText" xfId="261"/>
    <cellStyle name="SAPBEXexcBad7" xfId="262"/>
    <cellStyle name="SAPBEXexcBad8" xfId="263"/>
    <cellStyle name="SAPBEXexcBad9" xfId="264"/>
    <cellStyle name="SAPBEXexcCritical4" xfId="265"/>
    <cellStyle name="SAPBEXexcCritical5" xfId="266"/>
    <cellStyle name="SAPBEXexcCritical6" xfId="267"/>
    <cellStyle name="SAPBEXexcGood1" xfId="268"/>
    <cellStyle name="SAPBEXexcGood2" xfId="269"/>
    <cellStyle name="SAPBEXexcGood3" xfId="270"/>
    <cellStyle name="SAPBEXfilterDrill" xfId="271"/>
    <cellStyle name="SAPBEXfilterItem" xfId="272"/>
    <cellStyle name="SAPBEXfilterText" xfId="273"/>
    <cellStyle name="SAPBEXformats" xfId="274"/>
    <cellStyle name="SAPBEXheaderItem" xfId="275"/>
    <cellStyle name="SAPBEXheaderText" xfId="276"/>
    <cellStyle name="SAPBEXHLevel1" xfId="277"/>
    <cellStyle name="SAPBEXresData" xfId="278"/>
    <cellStyle name="SAPBEXresDataEmph" xfId="279"/>
    <cellStyle name="SAPBEXresItem" xfId="280"/>
    <cellStyle name="SAPBEXstdData" xfId="281"/>
    <cellStyle name="SAPBEXstdDataEmph" xfId="282"/>
    <cellStyle name="SAPBEXstdItem" xfId="283"/>
    <cellStyle name="SAPBEXtitle" xfId="284"/>
    <cellStyle name="SAPBEXundefined" xfId="285"/>
    <cellStyle name="Sep. milhar [0]" xfId="286"/>
    <cellStyle name="Separador de m" xfId="287"/>
    <cellStyle name="Separador de milhares 2" xfId="288"/>
    <cellStyle name="Separador de milhares 2 2" xfId="289"/>
    <cellStyle name="Separador de milhares 2 3" xfId="290"/>
    <cellStyle name="Separador de milhares 2_MC VOTORANTIM Circuito Fechado_vs _Final" xfId="291"/>
    <cellStyle name="Separador de milhares 3" xfId="292"/>
    <cellStyle name="Separador de milhares 4" xfId="293"/>
    <cellStyle name="Separador de milhares 5" xfId="294"/>
    <cellStyle name="Sheet Title" xfId="295"/>
    <cellStyle name="SingleLineAcctgn" xfId="296"/>
    <cellStyle name="SingleLinePercent" xfId="297"/>
    <cellStyle name="ssubtitulo" xfId="298"/>
    <cellStyle name="Standard_AC" xfId="299"/>
    <cellStyle name="STYLE1" xfId="300"/>
    <cellStyle name="SubHeading" xfId="301"/>
    <cellStyle name="subtitulo" xfId="302"/>
    <cellStyle name="Sub-Título" xfId="303"/>
    <cellStyle name="subtitulo_Cópia (4) de Orçamento_Operações_2009_v4_YTD4_RecalculoPISCOFINS" xfId="304"/>
    <cellStyle name="Sub-Título_Gerencial_Consolidado_Julho09_Revisado" xfId="305"/>
    <cellStyle name="Text Indent A" xfId="306"/>
    <cellStyle name="Text Indent B" xfId="307"/>
    <cellStyle name="Text Indent C" xfId="308"/>
    <cellStyle name="Texto de advertencia" xfId="309"/>
    <cellStyle name="TextoObrigAcess" xfId="310"/>
    <cellStyle name="þ_x001d_ð@_x000c__x001f__x001d__x0010__x000d__x0012__x001d_U_x0001_r_x0006_Û_x001d__x0007__x0001__x0001_" xfId="311"/>
    <cellStyle name="times" xfId="312"/>
    <cellStyle name="titulo" xfId="313"/>
    <cellStyle name="Titulo1" xfId="314"/>
    <cellStyle name="Titulo2" xfId="315"/>
    <cellStyle name="titulomov" xfId="316"/>
    <cellStyle name="Títulos" xfId="317"/>
    <cellStyle name="Todos" xfId="318"/>
    <cellStyle name="totalbalan" xfId="319"/>
    <cellStyle name="Vírgula" xfId="330" builtinId="3"/>
    <cellStyle name="Vírgula 2" xfId="320"/>
    <cellStyle name="Vírgula0" xfId="321"/>
    <cellStyle name="Währung [0]_Cópia de lsp - matriz" xfId="322"/>
    <cellStyle name="Währung_Cópia de lsp - matriz" xfId="323"/>
    <cellStyle name="Warning Text" xfId="324"/>
    <cellStyle name="ZERO" xfId="325"/>
    <cellStyle name="zero = - [0]" xfId="326"/>
    <cellStyle name="ZERO = - [1]" xfId="327"/>
    <cellStyle name="ZERO = [-]" xfId="328"/>
    <cellStyle name="ZERO_Gerencial_Consolidado_Julho09_Revisado" xfId="329"/>
  </cellStyles>
  <dxfs count="0"/>
  <tableStyles count="0" defaultTableStyle="TableStyleMedium2" defaultPivotStyle="PivotStyleLight16"/>
  <colors>
    <mruColors>
      <color rgb="FF339933"/>
      <color rgb="FF008000"/>
      <color rgb="FF51E955"/>
      <color rgb="FF3A72BC"/>
      <color rgb="FF1659BF"/>
      <color rgb="FF0F4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396469</xdr:colOff>
      <xdr:row>2</xdr:row>
      <xdr:rowOff>148775</xdr:rowOff>
    </xdr:from>
    <xdr:to>
      <xdr:col>6</xdr:col>
      <xdr:colOff>1205408</xdr:colOff>
      <xdr:row>6</xdr:row>
      <xdr:rowOff>114300</xdr:rowOff>
    </xdr:to>
    <xdr:pic>
      <xdr:nvPicPr>
        <xdr:cNvPr id="4" name="Imagem 3" descr="http://intra/upd_blob/upd_fck/images/logo_Ass_vertic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44" y="1348925"/>
          <a:ext cx="1437589" cy="72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Projetos/Area%20de%20PROJETOS/VIN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o/Consultorias/LINDE/Planilha_nov_2012_Limp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lo-pc\D\Matriz\Comercial\Area%20de%20PROJETOS\VIN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Gerencial/GERENCIAL2010/PLANO2010/OR&#199;AMENTO/Folha/PESSOAL_ANALITI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una.braz/Desktop/BRUNI/E&amp;Y/Projeto%20Bruna/Databook/Samuel%20Impress&#227;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Y%20TAS%20Databook/Lib/Databook%20library%20Ro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Arquivos%20GAFOR/GAFOR/FROTA%20GAFOR.DM_2008%20-%2007-out-08%20Filia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frederico/Desktop/LINDE/DFDV%20Linde%202010%20Fornazz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for/CONFIG~1/Temp/_M&#212;NICA%20ANTUNES/Transp/Outubro/Fechamento%201a%20quinzena/Documents%20and%20Settings/2G000042/Meus%20documentos/Ronaldo%20Neri/Ctrl_Balan&#231;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aferreira/Meus%20documentos/Controle%20de%20Projetos%20Recebidos%20Mar&#231;o_2009/Pend&#234;ncia%20-%20Rede/Aracruz%20-%20Colheita%20Florestal%20Mecanizada/Plan%20T&#233;cnica%20021008_atualiz%20HE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FREDE~1/CONFIG~1/Temp/Plan%20T&#233;cnica%20BON%20111108%20rvIR%20ajuste%20mo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Comercial/Area%20de%20PROJETOS/VIN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E1EF34/BRUNI/E&amp;Y/Projeto%20Bruna/Databook/BRUNI/Projeto%20Bruna/Projeto%20Tais/Databook%20MASTER%20Tais%201203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INCTNOVO/INCTF01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norberto/Configura&#231;&#245;es%20locais/Temporary%20Internet%20Files/OLK2E/Linde%20Criogen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240.cvrd.br:10015/DOCUME~1/01128314/CONFIG~1/Temp/notes378347/GAISY-Redes%20e%20Linh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silva\Finame%2015.06.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for/CONFIG~1/Temp/_M&#212;NICA%20ANTUNES/Transp/Outubro/Fechamento%201a%20quinzena/dados/Relatorios/Estat&#237;sticas%20Gerenciais%20UPRs%20UP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frederico/Desktop/LINDE/Valor%20Finam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GAFOR/Projetos/Revis&#227;o%20Planilha/VIN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atriz/Gerencial/GERENCIAL2010/PLANO2010/OPERA&#199;&#213;ES_B10_PLUS/CORPORATIVO/02%20ROUND/CONSOLIDADO%20-%20Plano2010_CORP_B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son/Risco/Constru&#231;&#227;o%20do%20Fluxo%20de%20Caixa%20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o/Consultorias/LINDE/BID_Gafor/Formacao+de+Precos+LINDE+-+GAFOR+2011+V1_rev_Lau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dos/Relatorios/Estat&#237;sticas%20Gerenciais%20UPRs%20UP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DOS/CTF/Custofl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Gerson/VALE/Carv&#227;o%20-%20Madeira/dados/Relatorios/Estat&#237;sticas%20Gerenciais%20UPRs%20UP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01\fleury\BALANCETES\Balan&#231;o98\BALAN&#199;O12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/PLANO%20OR&#199;AMENT&#193;RIO%202006/PRICING%202006/MargemContribui&#231;&#227;o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definedNames>
      <definedName name="Alugue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cao com Encargos MOTORISTA"/>
      <sheetName val="MO_Tripulação"/>
      <sheetName val="ADM_Dir&amp;Ind"/>
      <sheetName val="Veículo"/>
      <sheetName val="CUSTOS_Veículos"/>
      <sheetName val="Resumo"/>
      <sheetName val="Total_Mensal"/>
      <sheetName val="Planilha_nov_2012_Limpa"/>
    </sheetNames>
    <definedNames>
      <definedName name="But_Close" refersTo="#REF!"/>
      <definedName name="But_Print" refersTo="#REF!"/>
      <definedName name="x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ADASTRO_PADRAO"/>
      <sheetName val="TAB_CUSTOPESSOAL"/>
      <sheetName val="PESSOAL_EVENTOS"/>
      <sheetName val="PESSOAL_BENEFICIOS"/>
      <sheetName val="PESSOAL_PROVISÕES"/>
      <sheetName val="TAB_FOLHA"/>
      <sheetName val="PESSOAL_CADASTRO2"/>
      <sheetName val="SALARIO2"/>
      <sheetName val="SALARIO"/>
      <sheetName val="PLR"/>
    </sheetNames>
    <sheetDataSet>
      <sheetData sheetId="0"/>
      <sheetData sheetId="1" refreshError="1">
        <row r="473">
          <cell r="C473" t="str">
            <v>AIR LIQUID</v>
          </cell>
        </row>
        <row r="474">
          <cell r="C474" t="str">
            <v>AMIDO SUZANO (Mogi)</v>
          </cell>
        </row>
        <row r="475">
          <cell r="C475" t="str">
            <v>ARACRUZ - COMBOIO</v>
          </cell>
        </row>
        <row r="476">
          <cell r="C476" t="str">
            <v>ARACRUZ - INSUMOS</v>
          </cell>
        </row>
        <row r="477">
          <cell r="C477" t="str">
            <v>ARACRUZ - TRANSP MADEIRA</v>
          </cell>
        </row>
        <row r="478">
          <cell r="C478" t="str">
            <v>BARRA - GERAL</v>
          </cell>
        </row>
        <row r="479">
          <cell r="C479" t="str">
            <v>BIMBO - RAPOSO</v>
          </cell>
        </row>
        <row r="480">
          <cell r="C480" t="str">
            <v>CARGA GERAL - POOL</v>
          </cell>
        </row>
        <row r="481">
          <cell r="C481" t="str">
            <v>CONTRATOS - BAHIA PULP</v>
          </cell>
        </row>
        <row r="482">
          <cell r="C482" t="str">
            <v>CONTRATOS - CJ</v>
          </cell>
        </row>
        <row r="483">
          <cell r="C483" t="str">
            <v>CONTRATOS - KIMBERLY</v>
          </cell>
        </row>
        <row r="484">
          <cell r="C484" t="str">
            <v>COSAN</v>
          </cell>
        </row>
        <row r="485">
          <cell r="C485" t="str">
            <v>CUBATÃO - CONTAINERS</v>
          </cell>
        </row>
        <row r="486">
          <cell r="C486" t="str">
            <v>CUBATÃO - FERROVIA</v>
          </cell>
        </row>
        <row r="487">
          <cell r="C487" t="str">
            <v>CUBATAO - GERAL</v>
          </cell>
        </row>
        <row r="488">
          <cell r="C488" t="str">
            <v>CUBATÃO - QUIMICOS</v>
          </cell>
        </row>
        <row r="489">
          <cell r="C489" t="str">
            <v>DIRETORIA COM INTERNACIONAL - COM</v>
          </cell>
        </row>
        <row r="490">
          <cell r="C490" t="str">
            <v>DUE DILIGENCE - ADM</v>
          </cell>
        </row>
        <row r="491">
          <cell r="C491" t="str">
            <v>ESSO BETIM</v>
          </cell>
        </row>
        <row r="492">
          <cell r="C492" t="str">
            <v>ESSO BRASILIA</v>
          </cell>
        </row>
        <row r="493">
          <cell r="C493" t="str">
            <v>ESSO GOIANIA</v>
          </cell>
        </row>
        <row r="494">
          <cell r="C494" t="str">
            <v>ESSO UBERLANDIA</v>
          </cell>
        </row>
        <row r="495">
          <cell r="C495" t="str">
            <v>EVONIK</v>
          </cell>
        </row>
        <row r="496">
          <cell r="C496" t="str">
            <v>FEMSA - 30 PALETS</v>
          </cell>
        </row>
        <row r="497">
          <cell r="C497" t="str">
            <v>FEMSA - AÇUCAR</v>
          </cell>
        </row>
        <row r="498">
          <cell r="C498" t="str">
            <v>FEMSA - COSMÓPOLIS</v>
          </cell>
        </row>
        <row r="499">
          <cell r="C499" t="str">
            <v xml:space="preserve">FEMSA - GERAL JUNDIAI </v>
          </cell>
        </row>
        <row r="500">
          <cell r="C500" t="str">
            <v>FEMSA - SECUNDARIO</v>
          </cell>
        </row>
        <row r="501">
          <cell r="C501" t="str">
            <v>FERRO-GUSA</v>
          </cell>
        </row>
        <row r="502">
          <cell r="C502" t="str">
            <v>GASES - LINDE</v>
          </cell>
        </row>
        <row r="503">
          <cell r="C503" t="str">
            <v>GUARANI</v>
          </cell>
        </row>
        <row r="504">
          <cell r="C504" t="str">
            <v>INTERNACIONAL</v>
          </cell>
        </row>
        <row r="505">
          <cell r="C505" t="str">
            <v>INTERNACIONAL-DM</v>
          </cell>
        </row>
        <row r="506">
          <cell r="C506" t="str">
            <v>JABOATÃO</v>
          </cell>
        </row>
        <row r="507">
          <cell r="C507" t="str">
            <v>MINA SOSSEGO</v>
          </cell>
        </row>
        <row r="508">
          <cell r="C508" t="str">
            <v>MOGI - ALCOA</v>
          </cell>
        </row>
        <row r="509">
          <cell r="C509" t="str">
            <v>MOGI - CORN</v>
          </cell>
        </row>
        <row r="510">
          <cell r="C510" t="str">
            <v>MOGI - GERAL</v>
          </cell>
        </row>
        <row r="511">
          <cell r="C511" t="str">
            <v>MOSSI-SUAPE</v>
          </cell>
        </row>
        <row r="512">
          <cell r="C512" t="str">
            <v>SCHINCARIOL</v>
          </cell>
        </row>
        <row r="513">
          <cell r="C513" t="str">
            <v>SUPORTE - DIRETORIA COM ALIMENTOS - COM</v>
          </cell>
        </row>
        <row r="514">
          <cell r="C514" t="str">
            <v>SUPORTE - DIRETORIA COM ALIMENTOS SECOS - COM</v>
          </cell>
        </row>
        <row r="515">
          <cell r="C515" t="str">
            <v>SUPORTE - DIRETORIA COM C.GERAL - COM</v>
          </cell>
        </row>
        <row r="516">
          <cell r="C516" t="str">
            <v>SUPORTE - DIRETORIA COM QUIMICOS - COM</v>
          </cell>
        </row>
        <row r="517">
          <cell r="C517" t="str">
            <v>SUPORTE - MANUTENCAO - COM</v>
          </cell>
        </row>
        <row r="518">
          <cell r="C518" t="str">
            <v>SUPORTE - MONITORAMENTO - COM</v>
          </cell>
        </row>
        <row r="519">
          <cell r="C519" t="str">
            <v>SUZANO - SERVIÇOS</v>
          </cell>
        </row>
        <row r="520">
          <cell r="C520" t="str">
            <v>SUZANO MUCURI</v>
          </cell>
        </row>
        <row r="521">
          <cell r="C521" t="str">
            <v>CORP - CARGOS E SALARIOS - ADM</v>
          </cell>
        </row>
        <row r="522">
          <cell r="C522" t="str">
            <v>CONSELHO/GOVERNANÇA - ADM</v>
          </cell>
        </row>
        <row r="523">
          <cell r="C523" t="str">
            <v>CORP - CIO - COM</v>
          </cell>
        </row>
        <row r="524">
          <cell r="C524" t="str">
            <v>CORP - CONTROLADORIA - ADM</v>
          </cell>
        </row>
        <row r="525">
          <cell r="C525" t="str">
            <v>CORP - DEPTO PESSOAL - ADM</v>
          </cell>
        </row>
        <row r="526">
          <cell r="C526" t="str">
            <v>CORP - DIRETORIA - ADM</v>
          </cell>
        </row>
        <row r="527">
          <cell r="C527" t="str">
            <v>CORP - DIRETORIA COMERCIAL - COM</v>
          </cell>
        </row>
        <row r="528">
          <cell r="C528" t="str">
            <v>CORP - DIRETORIA DE OPERAÇÕES</v>
          </cell>
        </row>
        <row r="529">
          <cell r="C529" t="str">
            <v>CORP - DIRETORIA DE PLANEJAMENTO</v>
          </cell>
        </row>
        <row r="530">
          <cell r="C530" t="str">
            <v>CORP - FINANCEIRO - ADM</v>
          </cell>
        </row>
        <row r="531">
          <cell r="C531" t="str">
            <v>CORP - GERAL JARAGUÁ</v>
          </cell>
        </row>
        <row r="532">
          <cell r="C532" t="str">
            <v>CORP - GERAL MATRIZ</v>
          </cell>
        </row>
        <row r="533">
          <cell r="C533" t="str">
            <v>CORP - INFORMATICA - ADM</v>
          </cell>
        </row>
        <row r="534">
          <cell r="C534" t="str">
            <v>CORP - JURÍDICO - ADM</v>
          </cell>
        </row>
        <row r="535">
          <cell r="C535" t="str">
            <v>CORP - LOGISTICA - COM</v>
          </cell>
        </row>
        <row r="536">
          <cell r="C536" t="str">
            <v>CORP - MARKETING - COM</v>
          </cell>
        </row>
        <row r="537">
          <cell r="C537" t="str">
            <v>CORP - PNE - ADM</v>
          </cell>
        </row>
        <row r="538">
          <cell r="C538" t="str">
            <v>CORP - PROCESSOS - ADM</v>
          </cell>
        </row>
        <row r="539">
          <cell r="C539" t="str">
            <v>CORP - PROJETO ER</v>
          </cell>
        </row>
        <row r="540">
          <cell r="C540" t="str">
            <v>CORP - PROJETOS - COM</v>
          </cell>
        </row>
        <row r="541">
          <cell r="C541" t="str">
            <v>CORP - QUALIDADE/M.AMBIENTE - COM</v>
          </cell>
        </row>
        <row r="542">
          <cell r="C542" t="str">
            <v>CORP - RECRUTAMENTO E SELECAO - ADM</v>
          </cell>
        </row>
        <row r="543">
          <cell r="C543" t="str">
            <v>CORP - SEGURANÇA - COM</v>
          </cell>
        </row>
        <row r="544">
          <cell r="C544" t="str">
            <v>CORP - SUPRIMENTOS - COM</v>
          </cell>
        </row>
        <row r="545">
          <cell r="C545" t="str">
            <v>CORP - TREINAMENTO - ADM</v>
          </cell>
        </row>
        <row r="546">
          <cell r="C546" t="str">
            <v>OPER - FROTA DISPONIVEL - COM</v>
          </cell>
        </row>
        <row r="547">
          <cell r="C547" t="str">
            <v>OPER - FROTA TRANSITORIA - OPE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BS"/>
      <sheetName val="TI_Index"/>
      <sheetName val="TI1"/>
      <sheetName val="TI2"/>
      <sheetName val="Recon_Index"/>
      <sheetName val="R1"/>
      <sheetName val="R2"/>
      <sheetName val="PL_Index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PL25"/>
      <sheetName val="PL26"/>
      <sheetName val="PL27"/>
      <sheetName val="PL28"/>
      <sheetName val="PL29"/>
      <sheetName val="PL30"/>
      <sheetName val="PL31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TL_Index"/>
      <sheetName val="TL1"/>
      <sheetName val="TL2"/>
      <sheetName val="TL3"/>
      <sheetName val="TL4"/>
      <sheetName val="TL5"/>
      <sheetName val="TL6"/>
      <sheetName val="TL7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6">
          <cell r="A6" t="str">
            <v>Currency:</v>
          </cell>
          <cell r="F6" t="str">
            <v>end points</v>
          </cell>
          <cell r="G6" t="str">
            <v>blank neg</v>
          </cell>
          <cell r="H6" t="str">
            <v>red neg</v>
          </cell>
          <cell r="I6" t="str">
            <v>grn neg</v>
          </cell>
          <cell r="J6" t="str">
            <v>blank pos</v>
          </cell>
          <cell r="K6" t="str">
            <v>red pos</v>
          </cell>
          <cell r="L6" t="str">
            <v>grn pos</v>
          </cell>
        </row>
        <row r="7">
          <cell r="A7" t="str">
            <v>FY[xx] EBITDA</v>
          </cell>
          <cell r="F7">
            <v>0</v>
          </cell>
        </row>
        <row r="8">
          <cell r="A8" t="str">
            <v xml:space="preserve"> FYxxA A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FYxxA B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FYxxA 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FYxxA D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FYxxA 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FYxxA F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 t="str">
            <v>FYxxA G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FYxxA H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FYxxA 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 t="str">
            <v>FYxxA J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FYxxA K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 t="str">
            <v>FYxxA 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FYxxA M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FYxxA N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FYxxA O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FY[xx] EBITDA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FYxxA A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 t="str">
            <v>FYxxA B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FYxxA C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 t="str">
            <v>FYxxA D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FYxxA 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 t="str">
            <v>FYxxA F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 t="str">
            <v>FYxxA G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FYxxA H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A32" t="str">
            <v>FYxxA 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FYxxA J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FYxxA K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FYxxA L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FYxxA M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FYxxA 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FYxxA O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 t="str">
            <v>FY[xx] EBITDA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 t="str">
            <v xml:space="preserve">FYxxB A 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FYxxB B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>FYxxB C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 t="str">
            <v>FYxxB D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FYxxB 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A45" t="str">
            <v>FYxxB F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A46" t="str">
            <v>FYxxB G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FYxxB 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FYxxB 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FYxxB J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 t="str">
            <v>FYxxB 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 t="str">
            <v>FYxxB L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FYxxB M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FYxxB 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FYxxB 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FY[xx] EBITDA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 xml:space="preserve">FYxxB A 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A57" t="str">
            <v>FYxxB B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FYxxB 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FYxxB D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FYxxB E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FYxxB F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 t="str">
            <v>FYxxB 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FYxxB H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FYxxB I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FYxxB J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 t="str">
            <v>FYxxB K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>FYxxB L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>FYxxB M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>FYxxB N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FYxxB O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FY[xx] EBITDA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 xml:space="preserve">FYxxB A 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 t="str">
            <v>FYxxB B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FYxxB C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 t="str">
            <v>FYxxB D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FYxxB E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FYxxB F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 t="str">
            <v>FYxxB G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 t="str">
            <v>FYxxB H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FYxxB I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A81" t="str">
            <v>FYxxB J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FYxxB K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FYxxB L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FYxxB M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 t="str">
            <v>FYxxB N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FYxxB 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 t="str">
            <v>FY[xx] EBITDA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 xml:space="preserve">FYxxB A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 t="str">
            <v>FYxxB B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FYxxB C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FYxxB D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FYxxB E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A93" t="str">
            <v>FYxxB F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A94" t="str">
            <v>FYxxB G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 t="str">
            <v>FYxxB H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FYxxB I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 t="str">
            <v>FYxxB J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 t="str">
            <v>FYxxB K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 t="str">
            <v>FYxxB L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FYxxB M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FYxxB 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FYxxB O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 t="str">
            <v>FY[xx] EBITDA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- do not import"/>
      <sheetName val="Q of E cover - do not import"/>
      <sheetName val="Earnings summary"/>
      <sheetName val="KPIs"/>
      <sheetName val="Adjusted EBITDA"/>
      <sheetName val="EBITDA Bridge"/>
      <sheetName val="Pro forma EBITDA"/>
      <sheetName val="Quarterly P&amp;L"/>
      <sheetName val="Monthly P&amp;L - continuous"/>
      <sheetName val="Monthly P&amp;L - seasonality"/>
      <sheetName val="Revenue by product &amp; customer"/>
      <sheetName val="Annual growth by segment"/>
      <sheetName val="Growth drivers"/>
      <sheetName val="Gross to net sales"/>
      <sheetName val="Analysis of CoS"/>
      <sheetName val="Operating expenses"/>
      <sheetName val="Employee benefits"/>
      <sheetName val="EBITDA % improv. vs prior year "/>
      <sheetName val="Current trading"/>
      <sheetName val="LTM"/>
      <sheetName val="Full year outturn"/>
      <sheetName val="Standalone costs"/>
      <sheetName val="FX exposure"/>
      <sheetName val="Sensitivity analysis"/>
      <sheetName val="Key customers"/>
      <sheetName val="Key suppliers"/>
      <sheetName val="Booked and pipeline analysis"/>
      <sheetName val="Q of CF cover - do not import"/>
      <sheetName val="Lead cash flow"/>
      <sheetName val="EBITDA to CF conversion"/>
      <sheetName val="Capex breakdown"/>
      <sheetName val="Q of NA cover - do not import"/>
      <sheetName val="Lead BS - IAS"/>
      <sheetName val="Lead BS - NA"/>
      <sheetName val="Pro forma BS"/>
      <sheetName val="Inventory breakdown"/>
      <sheetName val="Inventory reserve"/>
      <sheetName val="Accounts receivable ageing"/>
      <sheetName val="Rollforward of AR"/>
      <sheetName val="Accounts payable"/>
      <sheetName val="Accounts payable ageing"/>
      <sheetName val="PPE"/>
      <sheetName val="Fixed assets"/>
      <sheetName val="Prepaid &amp; other current assets"/>
      <sheetName val="Intangible assets"/>
      <sheetName val="Other assets"/>
      <sheetName val="Accrued expenses"/>
      <sheetName val="Other current liabilities"/>
      <sheetName val="Debt"/>
      <sheetName val="Equity rollforward"/>
      <sheetName val="Unfunded obligations"/>
      <sheetName val="Cash waterfall analysis"/>
      <sheetName val="Adjustments to enterprise value"/>
      <sheetName val="WC cover - do not import"/>
      <sheetName val="WC - monthly - year on year"/>
      <sheetName val="WC - monthly -continuous"/>
      <sheetName val="Adjusted working capital"/>
      <sheetName val="Net WC (+ data pages)"/>
      <sheetName val="WC (high-low) (+data pages)"/>
      <sheetName val="WC analytics (+data pages)"/>
      <sheetName val="WC indicators (+data pages)"/>
      <sheetName val="WC sales seas.(+further pages)"/>
      <sheetName val="WC sales seas.2(+data pages)"/>
      <sheetName val="FY04 WC detail (data page)"/>
      <sheetName val="FY05 WC detail (data page)"/>
      <sheetName val="FY06 WC detail (data page)"/>
      <sheetName val="TF subsect cover-do not import"/>
      <sheetName val="Mngt to stat rec"/>
      <sheetName val="Hist accuracy of budget"/>
      <sheetName val="Price vol cover - do not import"/>
      <sheetName val="Price volume profit variance"/>
      <sheetName val="Price volume sales variance"/>
      <sheetName val="Price-vol summary (+data pages)"/>
      <sheetName val="Price-vol (data page 1)"/>
      <sheetName val="Price-vol (data page 2)"/>
      <sheetName val="Price-vol (data page 3)"/>
      <sheetName val="Price-vol (data page 4)"/>
      <sheetName val="Price-vol (data page 5)"/>
      <sheetName val="Chart pages cover-do not import"/>
      <sheetName val="Line chart"/>
      <sheetName val="Stacked column chart"/>
      <sheetName val="Bar chart"/>
      <sheetName val="Clustered column"/>
      <sheetName val="Column-line on 2 axis chart"/>
      <sheetName val="Bubble chart"/>
      <sheetName val="Blocked area chart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7">
          <cell r="D7" t="str">
            <v>FY05A</v>
          </cell>
          <cell r="E7" t="str">
            <v>FY06A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Total"/>
      <sheetName val="Resumo Gafor.DM"/>
      <sheetName val="SR - CUSTO"/>
      <sheetName val="SR - ALOCAÇÃO"/>
      <sheetName val="R$.Km SR Gafor"/>
      <sheetName val="SR - DM Aquisições"/>
      <sheetName val="Lista de Preços - Parametros"/>
      <sheetName val="R$.Km SR DM"/>
      <sheetName val="CM - CUSTO"/>
      <sheetName val="DM"/>
      <sheetName val="Plan3"/>
      <sheetName val="GAFOR"/>
      <sheetName val="Venda Frota"/>
      <sheetName val="CM - ALOCAÇÃO"/>
      <sheetName val="R$.Km CM Gafor"/>
      <sheetName val="R$.Km SR (2)"/>
      <sheetName val="R$.Km CM DM"/>
      <sheetName val="Custo de Frota CM"/>
      <sheetName val="CUSTO FROTA"/>
      <sheetName val="Oper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"/>
      <sheetName val="Insumos"/>
      <sheetName val="Preços"/>
      <sheetName val="DIM MAO OBRA"/>
      <sheetName val="Pessoal Indireto"/>
    </sheetNames>
    <sheetDataSet>
      <sheetData sheetId="0"/>
      <sheetData sheetId="1">
        <row r="14">
          <cell r="B14">
            <v>850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_2"/>
      <sheetName val="MAD_2"/>
      <sheetName val="Ticket"/>
      <sheetName val="Veículos"/>
      <sheetName val="Origem_Faz_Tal"/>
      <sheetName val="Pesquisa"/>
    </sheetNames>
    <sheetDataSet>
      <sheetData sheetId="0"/>
      <sheetData sheetId="1"/>
      <sheetData sheetId="2"/>
      <sheetData sheetId="3" refreshError="1">
        <row r="1">
          <cell r="F1" t="str">
            <v>Nº FROTA CAVALO</v>
          </cell>
        </row>
        <row r="2">
          <cell r="F2">
            <v>9017</v>
          </cell>
        </row>
        <row r="3">
          <cell r="F3">
            <v>9018</v>
          </cell>
        </row>
        <row r="4">
          <cell r="F4">
            <v>9019</v>
          </cell>
        </row>
        <row r="5">
          <cell r="F5">
            <v>9020</v>
          </cell>
        </row>
        <row r="6">
          <cell r="F6">
            <v>9021</v>
          </cell>
        </row>
        <row r="7">
          <cell r="F7">
            <v>9022</v>
          </cell>
        </row>
        <row r="8">
          <cell r="F8">
            <v>9023</v>
          </cell>
        </row>
        <row r="9">
          <cell r="F9">
            <v>9024</v>
          </cell>
        </row>
        <row r="10">
          <cell r="F10">
            <v>9025</v>
          </cell>
        </row>
        <row r="11">
          <cell r="F11">
            <v>9026</v>
          </cell>
        </row>
        <row r="12">
          <cell r="F12">
            <v>9027</v>
          </cell>
        </row>
        <row r="13">
          <cell r="F13">
            <v>9028</v>
          </cell>
        </row>
        <row r="14">
          <cell r="F14">
            <v>9029</v>
          </cell>
        </row>
        <row r="15">
          <cell r="F15">
            <v>9030</v>
          </cell>
        </row>
        <row r="21">
          <cell r="F21" t="str">
            <v>M001</v>
          </cell>
        </row>
        <row r="22">
          <cell r="F22" t="str">
            <v>M002</v>
          </cell>
        </row>
        <row r="23">
          <cell r="F23" t="str">
            <v>M003</v>
          </cell>
        </row>
        <row r="24">
          <cell r="F24" t="str">
            <v>M004</v>
          </cell>
        </row>
        <row r="25">
          <cell r="F25" t="str">
            <v>M005</v>
          </cell>
        </row>
        <row r="26">
          <cell r="F26" t="str">
            <v>M006</v>
          </cell>
        </row>
        <row r="27">
          <cell r="F27" t="str">
            <v>M007</v>
          </cell>
        </row>
        <row r="28">
          <cell r="F28" t="str">
            <v>M008</v>
          </cell>
        </row>
        <row r="29">
          <cell r="F29" t="str">
            <v>M009</v>
          </cell>
        </row>
        <row r="30">
          <cell r="F30" t="str">
            <v>M010</v>
          </cell>
        </row>
        <row r="31">
          <cell r="F31" t="str">
            <v>M011</v>
          </cell>
        </row>
        <row r="32">
          <cell r="F32" t="str">
            <v>M012</v>
          </cell>
        </row>
        <row r="33">
          <cell r="F33" t="str">
            <v>M013</v>
          </cell>
        </row>
        <row r="34">
          <cell r="F34" t="str">
            <v>M014</v>
          </cell>
        </row>
        <row r="35">
          <cell r="F35" t="str">
            <v>M015</v>
          </cell>
        </row>
        <row r="36">
          <cell r="F36" t="str">
            <v>M016</v>
          </cell>
        </row>
        <row r="37">
          <cell r="F37" t="str">
            <v>M017</v>
          </cell>
        </row>
        <row r="38">
          <cell r="F38" t="str">
            <v>M018</v>
          </cell>
        </row>
        <row r="39">
          <cell r="F39" t="str">
            <v>M019</v>
          </cell>
        </row>
        <row r="40">
          <cell r="F40" t="str">
            <v>M020</v>
          </cell>
        </row>
        <row r="41">
          <cell r="F41" t="str">
            <v>M021</v>
          </cell>
        </row>
        <row r="42">
          <cell r="F42" t="str">
            <v>M022</v>
          </cell>
        </row>
        <row r="43">
          <cell r="F43" t="str">
            <v>M023</v>
          </cell>
        </row>
        <row r="44">
          <cell r="F44" t="str">
            <v>M024</v>
          </cell>
        </row>
        <row r="45">
          <cell r="F45" t="str">
            <v>M025</v>
          </cell>
        </row>
        <row r="46">
          <cell r="F46" t="str">
            <v>M026</v>
          </cell>
        </row>
        <row r="47">
          <cell r="F47" t="str">
            <v>M027</v>
          </cell>
        </row>
        <row r="48">
          <cell r="F48" t="str">
            <v>M028</v>
          </cell>
        </row>
        <row r="49">
          <cell r="F49" t="str">
            <v>M029</v>
          </cell>
        </row>
        <row r="50">
          <cell r="F50" t="str">
            <v>M030</v>
          </cell>
        </row>
        <row r="51">
          <cell r="F51" t="str">
            <v>M031</v>
          </cell>
        </row>
        <row r="52">
          <cell r="F52" t="str">
            <v>M032</v>
          </cell>
        </row>
        <row r="53">
          <cell r="F53" t="str">
            <v>M033</v>
          </cell>
        </row>
        <row r="54">
          <cell r="F54" t="str">
            <v>M034</v>
          </cell>
        </row>
        <row r="55">
          <cell r="F55" t="str">
            <v>M035</v>
          </cell>
        </row>
        <row r="56">
          <cell r="F56" t="str">
            <v>M036</v>
          </cell>
        </row>
        <row r="57">
          <cell r="F57" t="str">
            <v>M037</v>
          </cell>
        </row>
        <row r="58">
          <cell r="F58" t="str">
            <v>M038</v>
          </cell>
        </row>
        <row r="59">
          <cell r="F59" t="str">
            <v>M039</v>
          </cell>
        </row>
        <row r="60">
          <cell r="F60" t="str">
            <v>M040</v>
          </cell>
        </row>
        <row r="61">
          <cell r="F61" t="str">
            <v>M041</v>
          </cell>
        </row>
        <row r="62">
          <cell r="F62" t="str">
            <v>M042</v>
          </cell>
        </row>
        <row r="63">
          <cell r="F63" t="str">
            <v>M043</v>
          </cell>
        </row>
        <row r="64">
          <cell r="F64" t="str">
            <v>M044</v>
          </cell>
        </row>
        <row r="65">
          <cell r="F65" t="str">
            <v>M045</v>
          </cell>
        </row>
        <row r="66">
          <cell r="F66" t="str">
            <v>M046</v>
          </cell>
        </row>
        <row r="67">
          <cell r="F67" t="str">
            <v>M047</v>
          </cell>
        </row>
        <row r="68">
          <cell r="F68" t="str">
            <v>M048</v>
          </cell>
        </row>
      </sheetData>
      <sheetData sheetId="4" refreshError="1">
        <row r="1">
          <cell r="B1" t="str">
            <v>Código BLUE TEC</v>
          </cell>
        </row>
        <row r="2">
          <cell r="B2">
            <v>112001</v>
          </cell>
        </row>
        <row r="3">
          <cell r="B3">
            <v>112010</v>
          </cell>
        </row>
        <row r="4">
          <cell r="B4">
            <v>112011</v>
          </cell>
        </row>
        <row r="5">
          <cell r="B5">
            <v>112012</v>
          </cell>
        </row>
        <row r="6">
          <cell r="B6">
            <v>112013</v>
          </cell>
        </row>
        <row r="7">
          <cell r="B7">
            <v>112014</v>
          </cell>
        </row>
        <row r="8">
          <cell r="B8">
            <v>112015</v>
          </cell>
        </row>
        <row r="9">
          <cell r="B9">
            <v>112002</v>
          </cell>
        </row>
        <row r="10">
          <cell r="B10">
            <v>112003</v>
          </cell>
        </row>
        <row r="11">
          <cell r="B11">
            <v>112004</v>
          </cell>
        </row>
        <row r="12">
          <cell r="B12">
            <v>112005</v>
          </cell>
        </row>
        <row r="13">
          <cell r="B13">
            <v>112006</v>
          </cell>
        </row>
        <row r="14">
          <cell r="B14">
            <v>112007</v>
          </cell>
        </row>
        <row r="15">
          <cell r="B15">
            <v>112008</v>
          </cell>
        </row>
        <row r="16">
          <cell r="B16">
            <v>112009</v>
          </cell>
        </row>
        <row r="17">
          <cell r="B17">
            <v>105101</v>
          </cell>
        </row>
        <row r="18">
          <cell r="B18">
            <v>105041</v>
          </cell>
        </row>
        <row r="19">
          <cell r="B19">
            <v>105001</v>
          </cell>
        </row>
        <row r="20">
          <cell r="B20">
            <v>105010</v>
          </cell>
        </row>
        <row r="21">
          <cell r="B21">
            <v>105011</v>
          </cell>
        </row>
        <row r="22">
          <cell r="B22">
            <v>105012</v>
          </cell>
        </row>
        <row r="23">
          <cell r="B23">
            <v>105002</v>
          </cell>
        </row>
        <row r="24">
          <cell r="B24">
            <v>105003</v>
          </cell>
        </row>
        <row r="25">
          <cell r="B25">
            <v>105038</v>
          </cell>
        </row>
        <row r="26">
          <cell r="B26">
            <v>105039</v>
          </cell>
        </row>
        <row r="27">
          <cell r="B27">
            <v>105004</v>
          </cell>
        </row>
        <row r="28">
          <cell r="B28">
            <v>105040</v>
          </cell>
        </row>
        <row r="29">
          <cell r="B29">
            <v>105041</v>
          </cell>
        </row>
        <row r="30">
          <cell r="B30">
            <v>105042</v>
          </cell>
        </row>
        <row r="31">
          <cell r="B31">
            <v>105043</v>
          </cell>
        </row>
        <row r="32">
          <cell r="B32">
            <v>105044</v>
          </cell>
        </row>
        <row r="33">
          <cell r="B33">
            <v>105045</v>
          </cell>
        </row>
        <row r="34">
          <cell r="B34">
            <v>105451</v>
          </cell>
        </row>
        <row r="35">
          <cell r="B35">
            <v>105005</v>
          </cell>
        </row>
        <row r="36">
          <cell r="B36">
            <v>105006</v>
          </cell>
        </row>
        <row r="37">
          <cell r="B37">
            <v>105007</v>
          </cell>
        </row>
        <row r="38">
          <cell r="B38">
            <v>105008</v>
          </cell>
        </row>
        <row r="39">
          <cell r="B39">
            <v>105009</v>
          </cell>
        </row>
        <row r="40">
          <cell r="B40">
            <v>114048</v>
          </cell>
        </row>
        <row r="41">
          <cell r="B41">
            <v>114031</v>
          </cell>
        </row>
        <row r="42">
          <cell r="B42">
            <v>114001</v>
          </cell>
        </row>
        <row r="43">
          <cell r="B43">
            <v>114010</v>
          </cell>
        </row>
        <row r="44">
          <cell r="B44">
            <v>114011</v>
          </cell>
        </row>
        <row r="45">
          <cell r="B45">
            <v>114012</v>
          </cell>
        </row>
        <row r="46">
          <cell r="B46">
            <v>114013</v>
          </cell>
        </row>
        <row r="47">
          <cell r="B47">
            <v>114014</v>
          </cell>
        </row>
        <row r="48">
          <cell r="B48">
            <v>114015</v>
          </cell>
        </row>
        <row r="49">
          <cell r="B49">
            <v>114016</v>
          </cell>
        </row>
        <row r="50">
          <cell r="B50">
            <v>114017</v>
          </cell>
        </row>
        <row r="51">
          <cell r="B51">
            <v>114171</v>
          </cell>
        </row>
        <row r="52">
          <cell r="B52">
            <v>114018</v>
          </cell>
        </row>
        <row r="53">
          <cell r="B53">
            <v>114181</v>
          </cell>
        </row>
        <row r="54">
          <cell r="B54">
            <v>114019</v>
          </cell>
        </row>
        <row r="55">
          <cell r="B55">
            <v>114002</v>
          </cell>
        </row>
        <row r="56">
          <cell r="B56">
            <v>114020</v>
          </cell>
        </row>
        <row r="57">
          <cell r="B57">
            <v>114021</v>
          </cell>
        </row>
        <row r="58">
          <cell r="B58">
            <v>114022</v>
          </cell>
        </row>
        <row r="59">
          <cell r="B59">
            <v>114023</v>
          </cell>
        </row>
        <row r="60">
          <cell r="B60">
            <v>114024</v>
          </cell>
        </row>
        <row r="61">
          <cell r="B61">
            <v>114025</v>
          </cell>
        </row>
        <row r="62">
          <cell r="B62">
            <v>114026</v>
          </cell>
        </row>
        <row r="63">
          <cell r="B63">
            <v>114027</v>
          </cell>
        </row>
        <row r="64">
          <cell r="B64">
            <v>114028</v>
          </cell>
        </row>
        <row r="65">
          <cell r="B65">
            <v>114029</v>
          </cell>
        </row>
        <row r="66">
          <cell r="B66">
            <v>114003</v>
          </cell>
        </row>
        <row r="67">
          <cell r="B67">
            <v>114030</v>
          </cell>
        </row>
        <row r="68">
          <cell r="B68">
            <v>114031</v>
          </cell>
        </row>
        <row r="69">
          <cell r="B69">
            <v>114032</v>
          </cell>
        </row>
        <row r="70">
          <cell r="B70">
            <v>114033</v>
          </cell>
        </row>
        <row r="71">
          <cell r="B71">
            <v>114034</v>
          </cell>
        </row>
        <row r="72">
          <cell r="B72">
            <v>114035</v>
          </cell>
        </row>
        <row r="73">
          <cell r="B73">
            <v>114036</v>
          </cell>
        </row>
        <row r="74">
          <cell r="B74">
            <v>114037</v>
          </cell>
        </row>
        <row r="75">
          <cell r="B75">
            <v>114038</v>
          </cell>
        </row>
        <row r="76">
          <cell r="B76">
            <v>114039</v>
          </cell>
        </row>
        <row r="77">
          <cell r="B77">
            <v>114004</v>
          </cell>
        </row>
        <row r="78">
          <cell r="B78">
            <v>114040</v>
          </cell>
        </row>
        <row r="79">
          <cell r="B79">
            <v>114041</v>
          </cell>
        </row>
        <row r="80">
          <cell r="B80">
            <v>114042</v>
          </cell>
        </row>
        <row r="81">
          <cell r="B81">
            <v>114043</v>
          </cell>
        </row>
        <row r="82">
          <cell r="B82">
            <v>114044</v>
          </cell>
        </row>
        <row r="83">
          <cell r="B83">
            <v>114045</v>
          </cell>
        </row>
        <row r="84">
          <cell r="B84">
            <v>114046</v>
          </cell>
        </row>
        <row r="85">
          <cell r="B85">
            <v>114047</v>
          </cell>
        </row>
        <row r="86">
          <cell r="B86">
            <v>114005</v>
          </cell>
        </row>
        <row r="87">
          <cell r="B87">
            <v>114006</v>
          </cell>
        </row>
        <row r="88">
          <cell r="B88">
            <v>114007</v>
          </cell>
        </row>
        <row r="89">
          <cell r="B89">
            <v>114008</v>
          </cell>
        </row>
        <row r="90">
          <cell r="B90">
            <v>114009</v>
          </cell>
        </row>
        <row r="91">
          <cell r="B91">
            <v>103001</v>
          </cell>
        </row>
        <row r="92">
          <cell r="B92">
            <v>103010</v>
          </cell>
        </row>
        <row r="93">
          <cell r="B93">
            <v>103011</v>
          </cell>
        </row>
        <row r="94">
          <cell r="B94">
            <v>103012</v>
          </cell>
        </row>
        <row r="95">
          <cell r="B95">
            <v>103013</v>
          </cell>
        </row>
        <row r="96">
          <cell r="B96">
            <v>103014</v>
          </cell>
        </row>
        <row r="97">
          <cell r="B97">
            <v>103015</v>
          </cell>
        </row>
        <row r="98">
          <cell r="B98">
            <v>103016</v>
          </cell>
        </row>
        <row r="99">
          <cell r="B99">
            <v>103017</v>
          </cell>
        </row>
        <row r="100">
          <cell r="B100">
            <v>103018</v>
          </cell>
        </row>
        <row r="101">
          <cell r="B101">
            <v>103002</v>
          </cell>
        </row>
        <row r="102">
          <cell r="B102">
            <v>103003</v>
          </cell>
        </row>
        <row r="103">
          <cell r="B103">
            <v>103004</v>
          </cell>
        </row>
        <row r="104">
          <cell r="B104">
            <v>103005</v>
          </cell>
        </row>
        <row r="105">
          <cell r="B105">
            <v>103006</v>
          </cell>
        </row>
        <row r="106">
          <cell r="B106">
            <v>103007</v>
          </cell>
        </row>
        <row r="107">
          <cell r="B107">
            <v>103008</v>
          </cell>
        </row>
        <row r="108">
          <cell r="B108">
            <v>103009</v>
          </cell>
        </row>
        <row r="109">
          <cell r="B109">
            <v>122031</v>
          </cell>
        </row>
        <row r="110">
          <cell r="B110">
            <v>122051</v>
          </cell>
        </row>
        <row r="111">
          <cell r="B111">
            <v>122001</v>
          </cell>
        </row>
        <row r="112">
          <cell r="B112">
            <v>122002</v>
          </cell>
        </row>
        <row r="113">
          <cell r="B113">
            <v>122003</v>
          </cell>
        </row>
        <row r="114">
          <cell r="B114">
            <v>122004</v>
          </cell>
        </row>
        <row r="115">
          <cell r="B115">
            <v>122005</v>
          </cell>
        </row>
        <row r="116">
          <cell r="B116">
            <v>122006</v>
          </cell>
        </row>
        <row r="117">
          <cell r="B117">
            <v>122007</v>
          </cell>
        </row>
        <row r="118">
          <cell r="B118">
            <v>122008</v>
          </cell>
        </row>
        <row r="119">
          <cell r="B119">
            <v>101026</v>
          </cell>
        </row>
        <row r="120">
          <cell r="B120">
            <v>101027</v>
          </cell>
        </row>
        <row r="121">
          <cell r="B121">
            <v>101028</v>
          </cell>
        </row>
        <row r="122">
          <cell r="B122">
            <v>101029</v>
          </cell>
        </row>
        <row r="123">
          <cell r="B123">
            <v>101030</v>
          </cell>
        </row>
        <row r="124">
          <cell r="B124">
            <v>101031</v>
          </cell>
        </row>
        <row r="125">
          <cell r="B125">
            <v>101032</v>
          </cell>
        </row>
        <row r="126">
          <cell r="B126">
            <v>101033</v>
          </cell>
        </row>
        <row r="127">
          <cell r="B127">
            <v>101034</v>
          </cell>
        </row>
        <row r="128">
          <cell r="B128">
            <v>101035</v>
          </cell>
        </row>
        <row r="129">
          <cell r="B129">
            <v>101036</v>
          </cell>
        </row>
        <row r="130">
          <cell r="B130">
            <v>101361</v>
          </cell>
        </row>
        <row r="131">
          <cell r="B131">
            <v>101037</v>
          </cell>
        </row>
        <row r="132">
          <cell r="B132">
            <v>101371</v>
          </cell>
        </row>
        <row r="133">
          <cell r="B133">
            <v>113301</v>
          </cell>
        </row>
        <row r="134">
          <cell r="B134">
            <v>113310</v>
          </cell>
        </row>
        <row r="135">
          <cell r="B135">
            <v>113311</v>
          </cell>
        </row>
        <row r="136">
          <cell r="B136">
            <v>113312</v>
          </cell>
        </row>
        <row r="137">
          <cell r="B137">
            <v>113313</v>
          </cell>
        </row>
        <row r="138">
          <cell r="B138">
            <v>113314</v>
          </cell>
        </row>
        <row r="139">
          <cell r="B139">
            <v>113315</v>
          </cell>
        </row>
        <row r="140">
          <cell r="B140">
            <v>113316</v>
          </cell>
        </row>
        <row r="141">
          <cell r="B141">
            <v>113302</v>
          </cell>
        </row>
        <row r="142">
          <cell r="B142">
            <v>113303</v>
          </cell>
        </row>
        <row r="143">
          <cell r="B143">
            <v>113304</v>
          </cell>
        </row>
        <row r="144">
          <cell r="B144">
            <v>113305</v>
          </cell>
        </row>
        <row r="145">
          <cell r="B145">
            <v>113306</v>
          </cell>
        </row>
        <row r="146">
          <cell r="B146">
            <v>113307</v>
          </cell>
        </row>
        <row r="147">
          <cell r="B147">
            <v>113308</v>
          </cell>
        </row>
        <row r="148">
          <cell r="B148">
            <v>113309</v>
          </cell>
        </row>
        <row r="149">
          <cell r="B149">
            <v>128081</v>
          </cell>
        </row>
        <row r="150">
          <cell r="B150">
            <v>128082</v>
          </cell>
        </row>
        <row r="151">
          <cell r="B151">
            <v>128001</v>
          </cell>
        </row>
        <row r="152">
          <cell r="B152">
            <v>128010</v>
          </cell>
        </row>
        <row r="153">
          <cell r="B153">
            <v>128011</v>
          </cell>
        </row>
        <row r="154">
          <cell r="B154">
            <v>128012</v>
          </cell>
        </row>
        <row r="155">
          <cell r="B155">
            <v>128013</v>
          </cell>
        </row>
        <row r="156">
          <cell r="B156">
            <v>128014</v>
          </cell>
        </row>
        <row r="157">
          <cell r="B157">
            <v>128015</v>
          </cell>
        </row>
        <row r="158">
          <cell r="B158">
            <v>128016</v>
          </cell>
        </row>
        <row r="159">
          <cell r="B159">
            <v>128017</v>
          </cell>
        </row>
        <row r="160">
          <cell r="B160">
            <v>128018</v>
          </cell>
        </row>
        <row r="161">
          <cell r="B161">
            <v>128019</v>
          </cell>
        </row>
        <row r="162">
          <cell r="B162">
            <v>128002</v>
          </cell>
        </row>
        <row r="163">
          <cell r="B163">
            <v>128020</v>
          </cell>
        </row>
        <row r="164">
          <cell r="B164">
            <v>128021</v>
          </cell>
        </row>
        <row r="165">
          <cell r="B165">
            <v>128022</v>
          </cell>
        </row>
        <row r="166">
          <cell r="B166">
            <v>128023</v>
          </cell>
        </row>
        <row r="167">
          <cell r="B167">
            <v>128024</v>
          </cell>
        </row>
        <row r="168">
          <cell r="B168">
            <v>128003</v>
          </cell>
        </row>
        <row r="169">
          <cell r="B169">
            <v>128004</v>
          </cell>
        </row>
        <row r="170">
          <cell r="B170">
            <v>128005</v>
          </cell>
        </row>
        <row r="171">
          <cell r="B171">
            <v>128006</v>
          </cell>
        </row>
        <row r="172">
          <cell r="B172">
            <v>128007</v>
          </cell>
        </row>
        <row r="173">
          <cell r="B173">
            <v>128008</v>
          </cell>
        </row>
        <row r="174">
          <cell r="B174">
            <v>128009</v>
          </cell>
        </row>
        <row r="175">
          <cell r="B175">
            <v>151001</v>
          </cell>
        </row>
        <row r="176">
          <cell r="B176">
            <v>151010</v>
          </cell>
        </row>
        <row r="177">
          <cell r="B177">
            <v>151002</v>
          </cell>
        </row>
        <row r="178">
          <cell r="B178">
            <v>151003</v>
          </cell>
        </row>
        <row r="179">
          <cell r="B179">
            <v>151004</v>
          </cell>
        </row>
        <row r="180">
          <cell r="B180">
            <v>151005</v>
          </cell>
        </row>
        <row r="181">
          <cell r="B181">
            <v>151006</v>
          </cell>
        </row>
        <row r="182">
          <cell r="B182">
            <v>151007</v>
          </cell>
        </row>
        <row r="183">
          <cell r="B183">
            <v>151008</v>
          </cell>
        </row>
        <row r="184">
          <cell r="B184">
            <v>151009</v>
          </cell>
        </row>
        <row r="185">
          <cell r="B185">
            <v>153001</v>
          </cell>
        </row>
        <row r="186">
          <cell r="B186">
            <v>153010</v>
          </cell>
        </row>
        <row r="187">
          <cell r="B187">
            <v>153011</v>
          </cell>
        </row>
        <row r="188">
          <cell r="B188">
            <v>153012</v>
          </cell>
        </row>
        <row r="189">
          <cell r="B189">
            <v>153013</v>
          </cell>
        </row>
        <row r="190">
          <cell r="B190">
            <v>153014</v>
          </cell>
        </row>
        <row r="191">
          <cell r="B191">
            <v>153015</v>
          </cell>
        </row>
        <row r="192">
          <cell r="B192">
            <v>153016</v>
          </cell>
        </row>
        <row r="193">
          <cell r="B193">
            <v>153017</v>
          </cell>
        </row>
        <row r="194">
          <cell r="B194">
            <v>153018</v>
          </cell>
        </row>
        <row r="195">
          <cell r="B195">
            <v>153002</v>
          </cell>
        </row>
        <row r="196">
          <cell r="B196">
            <v>153003</v>
          </cell>
        </row>
        <row r="197">
          <cell r="B197">
            <v>153004</v>
          </cell>
        </row>
        <row r="198">
          <cell r="B198">
            <v>153005</v>
          </cell>
        </row>
        <row r="199">
          <cell r="B199">
            <v>153006</v>
          </cell>
        </row>
        <row r="200">
          <cell r="B200">
            <v>153007</v>
          </cell>
        </row>
        <row r="201">
          <cell r="B201">
            <v>153008</v>
          </cell>
        </row>
        <row r="202">
          <cell r="B202">
            <v>153009</v>
          </cell>
        </row>
        <row r="203">
          <cell r="B203">
            <v>113601</v>
          </cell>
        </row>
        <row r="204">
          <cell r="B204">
            <v>102001</v>
          </cell>
        </row>
        <row r="205">
          <cell r="B205">
            <v>102010</v>
          </cell>
        </row>
        <row r="206">
          <cell r="B206">
            <v>102011</v>
          </cell>
        </row>
        <row r="207">
          <cell r="B207">
            <v>102012</v>
          </cell>
        </row>
        <row r="208">
          <cell r="B208">
            <v>102013</v>
          </cell>
        </row>
        <row r="209">
          <cell r="B209">
            <v>102014</v>
          </cell>
        </row>
        <row r="210">
          <cell r="B210">
            <v>102015</v>
          </cell>
        </row>
        <row r="211">
          <cell r="B211">
            <v>102016</v>
          </cell>
        </row>
        <row r="212">
          <cell r="B212">
            <v>102017</v>
          </cell>
        </row>
        <row r="213">
          <cell r="B213">
            <v>102018</v>
          </cell>
        </row>
        <row r="214">
          <cell r="B214">
            <v>102019</v>
          </cell>
        </row>
        <row r="215">
          <cell r="B215">
            <v>102002</v>
          </cell>
        </row>
        <row r="216">
          <cell r="B216">
            <v>102020</v>
          </cell>
        </row>
        <row r="217">
          <cell r="B217">
            <v>102021</v>
          </cell>
        </row>
        <row r="218">
          <cell r="B218">
            <v>102022</v>
          </cell>
        </row>
        <row r="219">
          <cell r="B219">
            <v>102023</v>
          </cell>
        </row>
        <row r="220">
          <cell r="B220">
            <v>102024</v>
          </cell>
        </row>
        <row r="221">
          <cell r="B221">
            <v>102025</v>
          </cell>
        </row>
        <row r="222">
          <cell r="B222">
            <v>102003</v>
          </cell>
        </row>
        <row r="223">
          <cell r="B223">
            <v>102004</v>
          </cell>
        </row>
        <row r="224">
          <cell r="B224">
            <v>102005</v>
          </cell>
        </row>
        <row r="225">
          <cell r="B225">
            <v>102006</v>
          </cell>
        </row>
        <row r="226">
          <cell r="B226">
            <v>102007</v>
          </cell>
        </row>
        <row r="227">
          <cell r="B227">
            <v>102008</v>
          </cell>
        </row>
        <row r="228">
          <cell r="B228">
            <v>102009</v>
          </cell>
        </row>
        <row r="229">
          <cell r="B229">
            <v>113001</v>
          </cell>
        </row>
        <row r="230">
          <cell r="B230">
            <v>113010</v>
          </cell>
        </row>
        <row r="231">
          <cell r="B231">
            <v>113011</v>
          </cell>
        </row>
        <row r="232">
          <cell r="B232">
            <v>113012</v>
          </cell>
        </row>
        <row r="233">
          <cell r="B233">
            <v>113013</v>
          </cell>
        </row>
        <row r="234">
          <cell r="B234">
            <v>113014</v>
          </cell>
        </row>
        <row r="235">
          <cell r="B235">
            <v>113015</v>
          </cell>
        </row>
        <row r="236">
          <cell r="B236">
            <v>113016</v>
          </cell>
        </row>
        <row r="237">
          <cell r="B237">
            <v>113017</v>
          </cell>
        </row>
        <row r="238">
          <cell r="B238">
            <v>113018</v>
          </cell>
        </row>
        <row r="239">
          <cell r="B239">
            <v>113019</v>
          </cell>
        </row>
        <row r="240">
          <cell r="B240">
            <v>113002</v>
          </cell>
        </row>
        <row r="241">
          <cell r="B241">
            <v>113020</v>
          </cell>
        </row>
        <row r="242">
          <cell r="B242">
            <v>113021</v>
          </cell>
        </row>
        <row r="243">
          <cell r="B243">
            <v>113022</v>
          </cell>
        </row>
        <row r="244">
          <cell r="B244">
            <v>113023</v>
          </cell>
        </row>
        <row r="245">
          <cell r="B245">
            <v>113003</v>
          </cell>
        </row>
        <row r="246">
          <cell r="B246">
            <v>113004</v>
          </cell>
        </row>
        <row r="247">
          <cell r="B247">
            <v>113005</v>
          </cell>
        </row>
        <row r="248">
          <cell r="B248">
            <v>113006</v>
          </cell>
        </row>
        <row r="249">
          <cell r="B249">
            <v>113007</v>
          </cell>
        </row>
        <row r="250">
          <cell r="B250">
            <v>113008</v>
          </cell>
        </row>
        <row r="251">
          <cell r="B251">
            <v>113009</v>
          </cell>
        </row>
        <row r="252">
          <cell r="B252">
            <v>136001</v>
          </cell>
        </row>
        <row r="253">
          <cell r="B253">
            <v>136002</v>
          </cell>
        </row>
        <row r="254">
          <cell r="B254">
            <v>136003</v>
          </cell>
        </row>
        <row r="255">
          <cell r="B255">
            <v>136005</v>
          </cell>
        </row>
        <row r="256">
          <cell r="B256">
            <v>136010</v>
          </cell>
        </row>
        <row r="257">
          <cell r="B257">
            <v>136011</v>
          </cell>
        </row>
        <row r="258">
          <cell r="B258">
            <v>136012</v>
          </cell>
        </row>
        <row r="259">
          <cell r="B259">
            <v>136013</v>
          </cell>
        </row>
        <row r="260">
          <cell r="B260">
            <v>136014</v>
          </cell>
        </row>
        <row r="261">
          <cell r="B261">
            <v>136015</v>
          </cell>
        </row>
        <row r="262">
          <cell r="B262">
            <v>136016</v>
          </cell>
        </row>
        <row r="263">
          <cell r="B263">
            <v>136017</v>
          </cell>
        </row>
        <row r="264">
          <cell r="B264">
            <v>136018</v>
          </cell>
        </row>
        <row r="265">
          <cell r="B265">
            <v>136019</v>
          </cell>
        </row>
        <row r="266">
          <cell r="B266">
            <v>136020</v>
          </cell>
        </row>
        <row r="267">
          <cell r="B267">
            <v>136021</v>
          </cell>
        </row>
        <row r="268">
          <cell r="B268">
            <v>136022</v>
          </cell>
        </row>
        <row r="269">
          <cell r="B269">
            <v>136023</v>
          </cell>
        </row>
        <row r="270">
          <cell r="B270">
            <v>136024</v>
          </cell>
        </row>
        <row r="271">
          <cell r="B271">
            <v>136025</v>
          </cell>
        </row>
        <row r="272">
          <cell r="B272">
            <v>136026</v>
          </cell>
        </row>
        <row r="273">
          <cell r="B273">
            <v>136004</v>
          </cell>
        </row>
        <row r="274">
          <cell r="B274">
            <v>136006</v>
          </cell>
        </row>
        <row r="275">
          <cell r="B275">
            <v>136007</v>
          </cell>
        </row>
        <row r="276">
          <cell r="B276">
            <v>136008</v>
          </cell>
        </row>
        <row r="277">
          <cell r="B277">
            <v>136009</v>
          </cell>
        </row>
        <row r="278">
          <cell r="B278">
            <v>121001</v>
          </cell>
        </row>
        <row r="279">
          <cell r="B279">
            <v>121010</v>
          </cell>
        </row>
        <row r="280">
          <cell r="B280">
            <v>121100</v>
          </cell>
        </row>
        <row r="281">
          <cell r="B281">
            <v>121101</v>
          </cell>
        </row>
        <row r="282">
          <cell r="B282">
            <v>121102</v>
          </cell>
        </row>
        <row r="283">
          <cell r="B283">
            <v>121103</v>
          </cell>
        </row>
        <row r="284">
          <cell r="B284">
            <v>121104</v>
          </cell>
        </row>
        <row r="285">
          <cell r="B285">
            <v>121105</v>
          </cell>
        </row>
        <row r="286">
          <cell r="B286">
            <v>121106</v>
          </cell>
        </row>
        <row r="287">
          <cell r="B287">
            <v>121107</v>
          </cell>
        </row>
        <row r="288">
          <cell r="B288">
            <v>121108</v>
          </cell>
        </row>
        <row r="289">
          <cell r="B289">
            <v>121109</v>
          </cell>
        </row>
        <row r="290">
          <cell r="B290">
            <v>121011</v>
          </cell>
        </row>
        <row r="291">
          <cell r="B291">
            <v>121110</v>
          </cell>
        </row>
        <row r="292">
          <cell r="B292">
            <v>121111</v>
          </cell>
        </row>
        <row r="293">
          <cell r="B293">
            <v>121112</v>
          </cell>
        </row>
        <row r="294">
          <cell r="B294">
            <v>121113</v>
          </cell>
        </row>
        <row r="295">
          <cell r="B295">
            <v>121114</v>
          </cell>
        </row>
        <row r="296">
          <cell r="B296">
            <v>121115</v>
          </cell>
        </row>
        <row r="297">
          <cell r="B297">
            <v>121116</v>
          </cell>
        </row>
        <row r="298">
          <cell r="B298">
            <v>121117</v>
          </cell>
        </row>
        <row r="299">
          <cell r="B299">
            <v>121118</v>
          </cell>
        </row>
        <row r="300">
          <cell r="B300">
            <v>121119</v>
          </cell>
        </row>
        <row r="301">
          <cell r="B301">
            <v>121012</v>
          </cell>
        </row>
        <row r="302">
          <cell r="B302">
            <v>121120</v>
          </cell>
        </row>
        <row r="303">
          <cell r="B303">
            <v>121121</v>
          </cell>
        </row>
        <row r="304">
          <cell r="B304">
            <v>121122</v>
          </cell>
        </row>
        <row r="305">
          <cell r="B305">
            <v>121013</v>
          </cell>
        </row>
        <row r="306">
          <cell r="B306">
            <v>121014</v>
          </cell>
        </row>
        <row r="307">
          <cell r="B307">
            <v>121015</v>
          </cell>
        </row>
        <row r="308">
          <cell r="B308">
            <v>121016</v>
          </cell>
        </row>
        <row r="309">
          <cell r="B309">
            <v>121017</v>
          </cell>
        </row>
        <row r="310">
          <cell r="B310">
            <v>121018</v>
          </cell>
        </row>
        <row r="311">
          <cell r="B311">
            <v>121019</v>
          </cell>
        </row>
        <row r="312">
          <cell r="B312">
            <v>121002</v>
          </cell>
        </row>
        <row r="313">
          <cell r="B313">
            <v>121020</v>
          </cell>
        </row>
        <row r="314">
          <cell r="B314">
            <v>121021</v>
          </cell>
        </row>
        <row r="315">
          <cell r="B315">
            <v>121022</v>
          </cell>
        </row>
        <row r="316">
          <cell r="B316">
            <v>121003</v>
          </cell>
        </row>
        <row r="317">
          <cell r="B317">
            <v>121004</v>
          </cell>
        </row>
        <row r="318">
          <cell r="B318">
            <v>121005</v>
          </cell>
        </row>
        <row r="319">
          <cell r="B319">
            <v>121006</v>
          </cell>
        </row>
        <row r="320">
          <cell r="B320">
            <v>121007</v>
          </cell>
        </row>
        <row r="321">
          <cell r="B321">
            <v>121008</v>
          </cell>
        </row>
        <row r="322">
          <cell r="B322">
            <v>121009</v>
          </cell>
        </row>
        <row r="323">
          <cell r="B323">
            <v>130001</v>
          </cell>
        </row>
        <row r="324">
          <cell r="B324">
            <v>130010</v>
          </cell>
        </row>
        <row r="325">
          <cell r="B325">
            <v>130011</v>
          </cell>
        </row>
        <row r="326">
          <cell r="B326">
            <v>130012</v>
          </cell>
        </row>
        <row r="327">
          <cell r="B327">
            <v>130013</v>
          </cell>
        </row>
        <row r="328">
          <cell r="B328">
            <v>130014</v>
          </cell>
        </row>
        <row r="329">
          <cell r="B329">
            <v>130015</v>
          </cell>
        </row>
        <row r="330">
          <cell r="B330">
            <v>130016</v>
          </cell>
        </row>
        <row r="331">
          <cell r="B331">
            <v>130017</v>
          </cell>
        </row>
        <row r="332">
          <cell r="B332">
            <v>130002</v>
          </cell>
        </row>
        <row r="333">
          <cell r="B333">
            <v>130003</v>
          </cell>
        </row>
        <row r="334">
          <cell r="B334">
            <v>130004</v>
          </cell>
        </row>
        <row r="335">
          <cell r="B335">
            <v>130005</v>
          </cell>
        </row>
        <row r="336">
          <cell r="B336">
            <v>130006</v>
          </cell>
        </row>
        <row r="337">
          <cell r="B337">
            <v>130007</v>
          </cell>
        </row>
        <row r="338">
          <cell r="B338">
            <v>130008</v>
          </cell>
        </row>
        <row r="339">
          <cell r="B339">
            <v>130009</v>
          </cell>
        </row>
        <row r="340">
          <cell r="B340">
            <v>106011</v>
          </cell>
        </row>
        <row r="341">
          <cell r="B341">
            <v>106031</v>
          </cell>
        </row>
        <row r="342">
          <cell r="B342">
            <v>106032</v>
          </cell>
        </row>
        <row r="343">
          <cell r="B343">
            <v>106041</v>
          </cell>
        </row>
        <row r="344">
          <cell r="B344">
            <v>106051</v>
          </cell>
        </row>
        <row r="345">
          <cell r="B345">
            <v>106081</v>
          </cell>
        </row>
        <row r="346">
          <cell r="B346">
            <v>106001</v>
          </cell>
        </row>
        <row r="347">
          <cell r="B347">
            <v>106010</v>
          </cell>
        </row>
        <row r="348">
          <cell r="B348">
            <v>106101</v>
          </cell>
        </row>
        <row r="349">
          <cell r="B349">
            <v>106111</v>
          </cell>
        </row>
        <row r="350">
          <cell r="B350">
            <v>106012</v>
          </cell>
        </row>
        <row r="351">
          <cell r="B351">
            <v>106121</v>
          </cell>
        </row>
        <row r="352">
          <cell r="B352">
            <v>106013</v>
          </cell>
        </row>
        <row r="353">
          <cell r="B353">
            <v>106014</v>
          </cell>
        </row>
        <row r="354">
          <cell r="B354">
            <v>106141</v>
          </cell>
        </row>
        <row r="355">
          <cell r="B355">
            <v>106142</v>
          </cell>
        </row>
        <row r="356">
          <cell r="B356">
            <v>106143</v>
          </cell>
        </row>
        <row r="357">
          <cell r="B357">
            <v>106015</v>
          </cell>
        </row>
        <row r="358">
          <cell r="B358">
            <v>106151</v>
          </cell>
        </row>
        <row r="359">
          <cell r="B359">
            <v>106152</v>
          </cell>
        </row>
        <row r="360">
          <cell r="B360">
            <v>106016</v>
          </cell>
        </row>
        <row r="361">
          <cell r="B361">
            <v>106161</v>
          </cell>
        </row>
        <row r="362">
          <cell r="B362">
            <v>106017</v>
          </cell>
        </row>
        <row r="363">
          <cell r="B363">
            <v>106171</v>
          </cell>
        </row>
        <row r="364">
          <cell r="B364">
            <v>106018</v>
          </cell>
        </row>
        <row r="365">
          <cell r="B365">
            <v>106019</v>
          </cell>
        </row>
        <row r="366">
          <cell r="B366">
            <v>106002</v>
          </cell>
        </row>
        <row r="367">
          <cell r="B367">
            <v>106020</v>
          </cell>
        </row>
        <row r="368">
          <cell r="B368">
            <v>106211</v>
          </cell>
        </row>
        <row r="369">
          <cell r="B369">
            <v>106212</v>
          </cell>
        </row>
        <row r="370">
          <cell r="B370">
            <v>106022</v>
          </cell>
        </row>
        <row r="371">
          <cell r="B371">
            <v>106023</v>
          </cell>
        </row>
        <row r="372">
          <cell r="B372">
            <v>106231</v>
          </cell>
        </row>
        <row r="373">
          <cell r="B373">
            <v>106024</v>
          </cell>
        </row>
        <row r="374">
          <cell r="B374">
            <v>106241</v>
          </cell>
        </row>
        <row r="375">
          <cell r="B375">
            <v>106025</v>
          </cell>
        </row>
        <row r="376">
          <cell r="B376">
            <v>106251</v>
          </cell>
        </row>
        <row r="377">
          <cell r="B377">
            <v>106026</v>
          </cell>
        </row>
        <row r="378">
          <cell r="B378">
            <v>106027</v>
          </cell>
        </row>
        <row r="379">
          <cell r="B379">
            <v>106271</v>
          </cell>
        </row>
        <row r="380">
          <cell r="B380">
            <v>106028</v>
          </cell>
        </row>
        <row r="381">
          <cell r="B381">
            <v>106029</v>
          </cell>
        </row>
        <row r="382">
          <cell r="B382">
            <v>106030</v>
          </cell>
        </row>
        <row r="383">
          <cell r="B383">
            <v>106301</v>
          </cell>
        </row>
        <row r="384">
          <cell r="B384">
            <v>106031</v>
          </cell>
        </row>
        <row r="385">
          <cell r="B385">
            <v>106311</v>
          </cell>
        </row>
        <row r="386">
          <cell r="B386">
            <v>106032</v>
          </cell>
        </row>
        <row r="387">
          <cell r="B387">
            <v>106033</v>
          </cell>
        </row>
        <row r="388">
          <cell r="B388">
            <v>106034</v>
          </cell>
        </row>
        <row r="389">
          <cell r="B389">
            <v>106341</v>
          </cell>
        </row>
        <row r="390">
          <cell r="B390">
            <v>106035</v>
          </cell>
        </row>
        <row r="391">
          <cell r="B391">
            <v>106036</v>
          </cell>
        </row>
        <row r="392">
          <cell r="B392">
            <v>106361</v>
          </cell>
        </row>
        <row r="393">
          <cell r="B393">
            <v>106037</v>
          </cell>
        </row>
        <row r="394">
          <cell r="B394">
            <v>106038</v>
          </cell>
        </row>
        <row r="395">
          <cell r="B395">
            <v>106039</v>
          </cell>
        </row>
        <row r="396">
          <cell r="B396">
            <v>106391</v>
          </cell>
        </row>
        <row r="397">
          <cell r="B397">
            <v>106004</v>
          </cell>
        </row>
        <row r="398">
          <cell r="B398">
            <v>106040</v>
          </cell>
        </row>
        <row r="399">
          <cell r="B399">
            <v>106041</v>
          </cell>
        </row>
        <row r="400">
          <cell r="B400">
            <v>106421</v>
          </cell>
        </row>
        <row r="401">
          <cell r="B401">
            <v>106422</v>
          </cell>
        </row>
        <row r="402">
          <cell r="B402">
            <v>106423</v>
          </cell>
        </row>
        <row r="403">
          <cell r="B403">
            <v>106431</v>
          </cell>
        </row>
        <row r="404">
          <cell r="B404">
            <v>106432</v>
          </cell>
        </row>
        <row r="405">
          <cell r="B405">
            <v>106044</v>
          </cell>
        </row>
        <row r="406">
          <cell r="B406">
            <v>106441</v>
          </cell>
        </row>
        <row r="407">
          <cell r="B407">
            <v>106045</v>
          </cell>
        </row>
        <row r="408">
          <cell r="B408">
            <v>106046</v>
          </cell>
        </row>
        <row r="409">
          <cell r="B409">
            <v>106005</v>
          </cell>
        </row>
        <row r="410">
          <cell r="B410">
            <v>106006</v>
          </cell>
        </row>
        <row r="411">
          <cell r="B411">
            <v>106007</v>
          </cell>
        </row>
        <row r="412">
          <cell r="B412">
            <v>106008</v>
          </cell>
        </row>
        <row r="413">
          <cell r="B413">
            <v>106009</v>
          </cell>
        </row>
        <row r="414">
          <cell r="B414">
            <v>113201</v>
          </cell>
        </row>
        <row r="415">
          <cell r="B415">
            <v>113210</v>
          </cell>
        </row>
        <row r="416">
          <cell r="B416">
            <v>113211</v>
          </cell>
        </row>
        <row r="417">
          <cell r="B417">
            <v>113212</v>
          </cell>
        </row>
        <row r="418">
          <cell r="B418">
            <v>113213</v>
          </cell>
        </row>
        <row r="419">
          <cell r="B419">
            <v>113214</v>
          </cell>
        </row>
        <row r="420">
          <cell r="B420">
            <v>113215</v>
          </cell>
        </row>
        <row r="421">
          <cell r="B421">
            <v>113216</v>
          </cell>
        </row>
        <row r="422">
          <cell r="B422">
            <v>113217</v>
          </cell>
        </row>
        <row r="423">
          <cell r="B423">
            <v>113218</v>
          </cell>
        </row>
        <row r="424">
          <cell r="B424">
            <v>113219</v>
          </cell>
        </row>
        <row r="425">
          <cell r="B425">
            <v>113202</v>
          </cell>
        </row>
        <row r="426">
          <cell r="B426">
            <v>113220</v>
          </cell>
        </row>
        <row r="427">
          <cell r="B427">
            <v>113221</v>
          </cell>
        </row>
        <row r="428">
          <cell r="B428">
            <v>113222</v>
          </cell>
        </row>
        <row r="429">
          <cell r="B429">
            <v>113223</v>
          </cell>
        </row>
        <row r="430">
          <cell r="B430">
            <v>113224</v>
          </cell>
        </row>
        <row r="431">
          <cell r="B431">
            <v>113225</v>
          </cell>
        </row>
        <row r="432">
          <cell r="B432">
            <v>113226</v>
          </cell>
        </row>
        <row r="433">
          <cell r="B433">
            <v>113227</v>
          </cell>
        </row>
        <row r="434">
          <cell r="B434">
            <v>113228</v>
          </cell>
        </row>
        <row r="435">
          <cell r="B435">
            <v>113229</v>
          </cell>
        </row>
        <row r="436">
          <cell r="B436">
            <v>113203</v>
          </cell>
        </row>
        <row r="437">
          <cell r="B437">
            <v>113230</v>
          </cell>
        </row>
        <row r="438">
          <cell r="B438">
            <v>113231</v>
          </cell>
        </row>
        <row r="439">
          <cell r="B439">
            <v>113232</v>
          </cell>
        </row>
        <row r="440">
          <cell r="B440">
            <v>113204</v>
          </cell>
        </row>
        <row r="441">
          <cell r="B441">
            <v>113205</v>
          </cell>
        </row>
        <row r="442">
          <cell r="B442">
            <v>113206</v>
          </cell>
        </row>
        <row r="443">
          <cell r="B443">
            <v>113207</v>
          </cell>
        </row>
        <row r="444">
          <cell r="B444">
            <v>113208</v>
          </cell>
        </row>
        <row r="445">
          <cell r="B445">
            <v>113209</v>
          </cell>
        </row>
        <row r="446">
          <cell r="B446">
            <v>138001</v>
          </cell>
        </row>
        <row r="447">
          <cell r="B447">
            <v>138010</v>
          </cell>
        </row>
        <row r="448">
          <cell r="B448">
            <v>138011</v>
          </cell>
        </row>
        <row r="449">
          <cell r="B449">
            <v>138012</v>
          </cell>
        </row>
        <row r="450">
          <cell r="B450">
            <v>138013</v>
          </cell>
        </row>
        <row r="451">
          <cell r="B451">
            <v>138014</v>
          </cell>
        </row>
        <row r="452">
          <cell r="B452">
            <v>138015</v>
          </cell>
        </row>
        <row r="453">
          <cell r="B453">
            <v>138016</v>
          </cell>
        </row>
        <row r="454">
          <cell r="B454">
            <v>138017</v>
          </cell>
        </row>
        <row r="455">
          <cell r="B455">
            <v>138018</v>
          </cell>
        </row>
        <row r="456">
          <cell r="B456">
            <v>138019</v>
          </cell>
        </row>
        <row r="457">
          <cell r="B457">
            <v>138002</v>
          </cell>
        </row>
        <row r="458">
          <cell r="B458">
            <v>138020</v>
          </cell>
        </row>
        <row r="459">
          <cell r="B459">
            <v>138021</v>
          </cell>
        </row>
        <row r="460">
          <cell r="B460">
            <v>138211</v>
          </cell>
        </row>
        <row r="461">
          <cell r="B461">
            <v>138022</v>
          </cell>
        </row>
        <row r="462">
          <cell r="B462">
            <v>138023</v>
          </cell>
        </row>
        <row r="463">
          <cell r="B463">
            <v>138024</v>
          </cell>
        </row>
        <row r="464">
          <cell r="B464">
            <v>138025</v>
          </cell>
        </row>
        <row r="465">
          <cell r="B465">
            <v>138026</v>
          </cell>
        </row>
        <row r="466">
          <cell r="B466">
            <v>138027</v>
          </cell>
        </row>
        <row r="467">
          <cell r="B467">
            <v>138003</v>
          </cell>
        </row>
        <row r="468">
          <cell r="B468">
            <v>138004</v>
          </cell>
        </row>
        <row r="469">
          <cell r="B469">
            <v>138005</v>
          </cell>
        </row>
        <row r="470">
          <cell r="B470">
            <v>138006</v>
          </cell>
        </row>
        <row r="471">
          <cell r="B471">
            <v>138007</v>
          </cell>
        </row>
        <row r="472">
          <cell r="B472">
            <v>138008</v>
          </cell>
        </row>
        <row r="473">
          <cell r="B473">
            <v>138009</v>
          </cell>
        </row>
        <row r="474">
          <cell r="B474">
            <v>200001</v>
          </cell>
        </row>
        <row r="475">
          <cell r="B475">
            <v>200002</v>
          </cell>
        </row>
        <row r="476">
          <cell r="B476">
            <v>200003</v>
          </cell>
        </row>
        <row r="477">
          <cell r="B477">
            <v>200004</v>
          </cell>
        </row>
        <row r="478">
          <cell r="B478">
            <v>200005</v>
          </cell>
        </row>
        <row r="479">
          <cell r="B479">
            <v>213101</v>
          </cell>
        </row>
        <row r="480">
          <cell r="B480">
            <v>213110</v>
          </cell>
        </row>
        <row r="481">
          <cell r="B481">
            <v>213111</v>
          </cell>
        </row>
        <row r="482">
          <cell r="B482">
            <v>213112</v>
          </cell>
        </row>
        <row r="483">
          <cell r="B483">
            <v>213113</v>
          </cell>
        </row>
        <row r="484">
          <cell r="B484">
            <v>213114</v>
          </cell>
        </row>
        <row r="485">
          <cell r="B485">
            <v>213115</v>
          </cell>
        </row>
        <row r="486">
          <cell r="B486">
            <v>213116</v>
          </cell>
        </row>
        <row r="487">
          <cell r="B487">
            <v>213117</v>
          </cell>
        </row>
        <row r="488">
          <cell r="B488">
            <v>213118</v>
          </cell>
        </row>
        <row r="489">
          <cell r="B489">
            <v>213119</v>
          </cell>
        </row>
        <row r="490">
          <cell r="B490">
            <v>213102</v>
          </cell>
        </row>
        <row r="491">
          <cell r="B491">
            <v>213120</v>
          </cell>
        </row>
        <row r="492">
          <cell r="B492">
            <v>213121</v>
          </cell>
        </row>
        <row r="493">
          <cell r="B493">
            <v>213103</v>
          </cell>
        </row>
        <row r="494">
          <cell r="B494">
            <v>213104</v>
          </cell>
        </row>
        <row r="495">
          <cell r="B495">
            <v>213105</v>
          </cell>
        </row>
        <row r="496">
          <cell r="B496">
            <v>213106</v>
          </cell>
        </row>
        <row r="497">
          <cell r="B497">
            <v>213107</v>
          </cell>
        </row>
        <row r="498">
          <cell r="B498">
            <v>213108</v>
          </cell>
        </row>
        <row r="499">
          <cell r="B499">
            <v>213109</v>
          </cell>
        </row>
        <row r="500">
          <cell r="B500">
            <v>208061</v>
          </cell>
        </row>
        <row r="501">
          <cell r="B501">
            <v>208001</v>
          </cell>
        </row>
        <row r="502">
          <cell r="B502">
            <v>208010</v>
          </cell>
        </row>
        <row r="503">
          <cell r="B503">
            <v>208011</v>
          </cell>
        </row>
        <row r="504">
          <cell r="B504">
            <v>208012</v>
          </cell>
        </row>
        <row r="505">
          <cell r="B505">
            <v>208013</v>
          </cell>
        </row>
        <row r="506">
          <cell r="B506">
            <v>208014</v>
          </cell>
        </row>
        <row r="507">
          <cell r="B507">
            <v>208015</v>
          </cell>
        </row>
        <row r="508">
          <cell r="B508">
            <v>208016</v>
          </cell>
        </row>
        <row r="509">
          <cell r="B509">
            <v>208017</v>
          </cell>
        </row>
        <row r="510">
          <cell r="B510">
            <v>208018</v>
          </cell>
        </row>
        <row r="511">
          <cell r="B511">
            <v>208019</v>
          </cell>
        </row>
        <row r="512">
          <cell r="B512">
            <v>208002</v>
          </cell>
        </row>
        <row r="513">
          <cell r="B513">
            <v>208020</v>
          </cell>
        </row>
        <row r="514">
          <cell r="B514">
            <v>208021</v>
          </cell>
        </row>
        <row r="515">
          <cell r="B515">
            <v>208022</v>
          </cell>
        </row>
        <row r="516">
          <cell r="B516">
            <v>208023</v>
          </cell>
        </row>
        <row r="517">
          <cell r="B517">
            <v>208024</v>
          </cell>
        </row>
        <row r="518">
          <cell r="B518">
            <v>208025</v>
          </cell>
        </row>
        <row r="519">
          <cell r="B519">
            <v>208026</v>
          </cell>
        </row>
        <row r="520">
          <cell r="B520">
            <v>208027</v>
          </cell>
        </row>
        <row r="521">
          <cell r="B521">
            <v>208028</v>
          </cell>
        </row>
        <row r="522">
          <cell r="B522">
            <v>208029</v>
          </cell>
        </row>
        <row r="523">
          <cell r="B523">
            <v>208003</v>
          </cell>
        </row>
        <row r="524">
          <cell r="B524">
            <v>208030</v>
          </cell>
        </row>
        <row r="525">
          <cell r="B525">
            <v>208031</v>
          </cell>
        </row>
        <row r="526">
          <cell r="B526">
            <v>208032</v>
          </cell>
        </row>
        <row r="527">
          <cell r="B527">
            <v>208033</v>
          </cell>
        </row>
        <row r="528">
          <cell r="B528">
            <v>208034</v>
          </cell>
        </row>
        <row r="529">
          <cell r="B529">
            <v>208035</v>
          </cell>
        </row>
        <row r="530">
          <cell r="B530">
            <v>208036</v>
          </cell>
        </row>
        <row r="531">
          <cell r="B531">
            <v>208037</v>
          </cell>
        </row>
        <row r="532">
          <cell r="B532">
            <v>208038</v>
          </cell>
        </row>
        <row r="533">
          <cell r="B533">
            <v>208039</v>
          </cell>
        </row>
        <row r="534">
          <cell r="B534">
            <v>208004</v>
          </cell>
        </row>
        <row r="535">
          <cell r="B535">
            <v>208040</v>
          </cell>
        </row>
        <row r="536">
          <cell r="B536">
            <v>208041</v>
          </cell>
        </row>
        <row r="537">
          <cell r="B537">
            <v>208042</v>
          </cell>
        </row>
        <row r="538">
          <cell r="B538">
            <v>208043</v>
          </cell>
        </row>
        <row r="539">
          <cell r="B539">
            <v>208044</v>
          </cell>
        </row>
        <row r="540">
          <cell r="B540">
            <v>208045</v>
          </cell>
        </row>
        <row r="541">
          <cell r="B541">
            <v>208046</v>
          </cell>
        </row>
        <row r="542">
          <cell r="B542">
            <v>208047</v>
          </cell>
        </row>
        <row r="543">
          <cell r="B543">
            <v>208048</v>
          </cell>
        </row>
        <row r="544">
          <cell r="B544">
            <v>208049</v>
          </cell>
        </row>
        <row r="545">
          <cell r="B545">
            <v>208005</v>
          </cell>
        </row>
        <row r="546">
          <cell r="B546">
            <v>208050</v>
          </cell>
        </row>
        <row r="547">
          <cell r="B547">
            <v>208051</v>
          </cell>
        </row>
        <row r="548">
          <cell r="B548">
            <v>208052</v>
          </cell>
        </row>
        <row r="549">
          <cell r="B549">
            <v>208053</v>
          </cell>
        </row>
        <row r="550">
          <cell r="B550">
            <v>208054</v>
          </cell>
        </row>
        <row r="551">
          <cell r="B551">
            <v>208055</v>
          </cell>
        </row>
        <row r="552">
          <cell r="B552">
            <v>208056</v>
          </cell>
        </row>
        <row r="553">
          <cell r="B553">
            <v>208057</v>
          </cell>
        </row>
        <row r="554">
          <cell r="B554">
            <v>208058</v>
          </cell>
        </row>
        <row r="555">
          <cell r="B555">
            <v>208581</v>
          </cell>
        </row>
        <row r="556">
          <cell r="B556">
            <v>208059</v>
          </cell>
        </row>
        <row r="557">
          <cell r="B557">
            <v>208006</v>
          </cell>
        </row>
        <row r="558">
          <cell r="B558">
            <v>208060</v>
          </cell>
        </row>
        <row r="559">
          <cell r="B559">
            <v>208061</v>
          </cell>
        </row>
        <row r="560">
          <cell r="B560">
            <v>208062</v>
          </cell>
        </row>
        <row r="561">
          <cell r="B561">
            <v>208063</v>
          </cell>
        </row>
        <row r="562">
          <cell r="B562">
            <v>208064</v>
          </cell>
        </row>
        <row r="563">
          <cell r="B563">
            <v>208065</v>
          </cell>
        </row>
        <row r="564">
          <cell r="B564">
            <v>208066</v>
          </cell>
        </row>
        <row r="565">
          <cell r="B565">
            <v>208067</v>
          </cell>
        </row>
        <row r="566">
          <cell r="B566">
            <v>208068</v>
          </cell>
        </row>
        <row r="567">
          <cell r="B567">
            <v>208007</v>
          </cell>
        </row>
        <row r="568">
          <cell r="B568">
            <v>208008</v>
          </cell>
        </row>
        <row r="569">
          <cell r="B569">
            <v>208009</v>
          </cell>
        </row>
        <row r="570">
          <cell r="B570">
            <v>215501</v>
          </cell>
        </row>
        <row r="571">
          <cell r="B571">
            <v>215510</v>
          </cell>
        </row>
        <row r="572">
          <cell r="B572">
            <v>215511</v>
          </cell>
        </row>
        <row r="573">
          <cell r="B573">
            <v>215512</v>
          </cell>
        </row>
        <row r="574">
          <cell r="B574">
            <v>215513</v>
          </cell>
        </row>
        <row r="575">
          <cell r="B575">
            <v>215514</v>
          </cell>
        </row>
        <row r="576">
          <cell r="B576">
            <v>215515</v>
          </cell>
        </row>
        <row r="577">
          <cell r="B577">
            <v>215516</v>
          </cell>
        </row>
        <row r="578">
          <cell r="B578">
            <v>215517</v>
          </cell>
        </row>
        <row r="579">
          <cell r="B579">
            <v>215518</v>
          </cell>
        </row>
        <row r="580">
          <cell r="B580">
            <v>215519</v>
          </cell>
        </row>
        <row r="581">
          <cell r="B581">
            <v>215502</v>
          </cell>
        </row>
        <row r="582">
          <cell r="B582">
            <v>215520</v>
          </cell>
        </row>
        <row r="583">
          <cell r="B583">
            <v>215521</v>
          </cell>
        </row>
        <row r="584">
          <cell r="B584">
            <v>215522</v>
          </cell>
        </row>
        <row r="585">
          <cell r="B585">
            <v>215523</v>
          </cell>
        </row>
        <row r="586">
          <cell r="B586">
            <v>215524</v>
          </cell>
        </row>
        <row r="587">
          <cell r="B587">
            <v>215525</v>
          </cell>
        </row>
        <row r="588">
          <cell r="B588">
            <v>215526</v>
          </cell>
        </row>
        <row r="589">
          <cell r="B589">
            <v>215503</v>
          </cell>
        </row>
        <row r="590">
          <cell r="B590">
            <v>215504</v>
          </cell>
        </row>
        <row r="591">
          <cell r="B591">
            <v>215505</v>
          </cell>
        </row>
        <row r="592">
          <cell r="B592">
            <v>215506</v>
          </cell>
        </row>
        <row r="593">
          <cell r="B593">
            <v>215507</v>
          </cell>
        </row>
        <row r="594">
          <cell r="B594">
            <v>215508</v>
          </cell>
        </row>
        <row r="595">
          <cell r="B595">
            <v>215509</v>
          </cell>
        </row>
        <row r="596">
          <cell r="B596">
            <v>247001</v>
          </cell>
        </row>
        <row r="597">
          <cell r="B597">
            <v>247010</v>
          </cell>
        </row>
        <row r="598">
          <cell r="B598">
            <v>247011</v>
          </cell>
        </row>
        <row r="599">
          <cell r="B599">
            <v>247012</v>
          </cell>
        </row>
        <row r="600">
          <cell r="B600">
            <v>247013</v>
          </cell>
        </row>
        <row r="601">
          <cell r="B601">
            <v>247014</v>
          </cell>
        </row>
        <row r="602">
          <cell r="B602">
            <v>247015</v>
          </cell>
        </row>
        <row r="603">
          <cell r="B603">
            <v>247016</v>
          </cell>
        </row>
        <row r="604">
          <cell r="B604">
            <v>247017</v>
          </cell>
        </row>
        <row r="605">
          <cell r="B605">
            <v>247018</v>
          </cell>
        </row>
        <row r="606">
          <cell r="B606">
            <v>247019</v>
          </cell>
        </row>
        <row r="607">
          <cell r="B607">
            <v>247002</v>
          </cell>
        </row>
        <row r="608">
          <cell r="B608">
            <v>247020</v>
          </cell>
        </row>
        <row r="609">
          <cell r="B609">
            <v>247021</v>
          </cell>
        </row>
        <row r="610">
          <cell r="B610">
            <v>247022</v>
          </cell>
        </row>
        <row r="611">
          <cell r="B611">
            <v>247023</v>
          </cell>
        </row>
        <row r="612">
          <cell r="B612">
            <v>247024</v>
          </cell>
        </row>
        <row r="613">
          <cell r="B613">
            <v>247025</v>
          </cell>
        </row>
        <row r="614">
          <cell r="B614">
            <v>247026</v>
          </cell>
        </row>
        <row r="615">
          <cell r="B615">
            <v>247027</v>
          </cell>
        </row>
        <row r="616">
          <cell r="B616">
            <v>247028</v>
          </cell>
        </row>
        <row r="617">
          <cell r="B617">
            <v>247029</v>
          </cell>
        </row>
        <row r="618">
          <cell r="B618">
            <v>247003</v>
          </cell>
        </row>
        <row r="619">
          <cell r="B619">
            <v>247030</v>
          </cell>
        </row>
        <row r="620">
          <cell r="B620">
            <v>247031</v>
          </cell>
        </row>
        <row r="621">
          <cell r="B621">
            <v>247032</v>
          </cell>
        </row>
        <row r="622">
          <cell r="B622">
            <v>247033</v>
          </cell>
        </row>
        <row r="623">
          <cell r="B623">
            <v>247034</v>
          </cell>
        </row>
        <row r="624">
          <cell r="B624">
            <v>247035</v>
          </cell>
        </row>
        <row r="625">
          <cell r="B625">
            <v>247036</v>
          </cell>
        </row>
        <row r="626">
          <cell r="B626">
            <v>247037</v>
          </cell>
        </row>
        <row r="627">
          <cell r="B627">
            <v>247038</v>
          </cell>
        </row>
        <row r="628">
          <cell r="B628">
            <v>247039</v>
          </cell>
        </row>
        <row r="629">
          <cell r="B629">
            <v>247004</v>
          </cell>
        </row>
        <row r="630">
          <cell r="B630">
            <v>247040</v>
          </cell>
        </row>
        <row r="631">
          <cell r="B631">
            <v>247041</v>
          </cell>
        </row>
        <row r="632">
          <cell r="B632">
            <v>247042</v>
          </cell>
        </row>
        <row r="633">
          <cell r="B633">
            <v>247043</v>
          </cell>
        </row>
        <row r="634">
          <cell r="B634">
            <v>247044</v>
          </cell>
        </row>
        <row r="635">
          <cell r="B635">
            <v>247045</v>
          </cell>
        </row>
        <row r="636">
          <cell r="B636">
            <v>247046</v>
          </cell>
        </row>
        <row r="637">
          <cell r="B637">
            <v>247047</v>
          </cell>
        </row>
        <row r="638">
          <cell r="B638">
            <v>247048</v>
          </cell>
        </row>
        <row r="639">
          <cell r="B639">
            <v>247049</v>
          </cell>
        </row>
        <row r="640">
          <cell r="B640">
            <v>247005</v>
          </cell>
        </row>
        <row r="641">
          <cell r="B641">
            <v>247050</v>
          </cell>
        </row>
        <row r="642">
          <cell r="B642">
            <v>247051</v>
          </cell>
        </row>
        <row r="643">
          <cell r="B643">
            <v>247052</v>
          </cell>
        </row>
        <row r="644">
          <cell r="B644">
            <v>247053</v>
          </cell>
        </row>
        <row r="645">
          <cell r="B645">
            <v>247054</v>
          </cell>
        </row>
        <row r="646">
          <cell r="B646">
            <v>247055</v>
          </cell>
        </row>
        <row r="647">
          <cell r="B647">
            <v>247056</v>
          </cell>
        </row>
        <row r="648">
          <cell r="B648">
            <v>247057</v>
          </cell>
        </row>
        <row r="649">
          <cell r="B649">
            <v>247058</v>
          </cell>
        </row>
        <row r="650">
          <cell r="B650">
            <v>247059</v>
          </cell>
        </row>
        <row r="651">
          <cell r="B651">
            <v>247006</v>
          </cell>
        </row>
        <row r="652">
          <cell r="B652">
            <v>247060</v>
          </cell>
        </row>
        <row r="653">
          <cell r="B653">
            <v>247061</v>
          </cell>
        </row>
        <row r="654">
          <cell r="B654">
            <v>247062</v>
          </cell>
        </row>
        <row r="655">
          <cell r="B655">
            <v>247063</v>
          </cell>
        </row>
        <row r="656">
          <cell r="B656">
            <v>247064</v>
          </cell>
        </row>
        <row r="657">
          <cell r="B657">
            <v>247065</v>
          </cell>
        </row>
        <row r="658">
          <cell r="B658">
            <v>247066</v>
          </cell>
        </row>
        <row r="659">
          <cell r="B659">
            <v>247067</v>
          </cell>
        </row>
        <row r="660">
          <cell r="B660">
            <v>247068</v>
          </cell>
        </row>
        <row r="661">
          <cell r="B661">
            <v>247069</v>
          </cell>
        </row>
        <row r="662">
          <cell r="B662">
            <v>247007</v>
          </cell>
        </row>
        <row r="663">
          <cell r="B663">
            <v>247070</v>
          </cell>
        </row>
        <row r="664">
          <cell r="B664">
            <v>247071</v>
          </cell>
        </row>
        <row r="665">
          <cell r="B665">
            <v>247072</v>
          </cell>
        </row>
        <row r="666">
          <cell r="B666">
            <v>247073</v>
          </cell>
        </row>
        <row r="667">
          <cell r="B667">
            <v>247074</v>
          </cell>
        </row>
        <row r="668">
          <cell r="B668">
            <v>247075</v>
          </cell>
        </row>
        <row r="669">
          <cell r="B669">
            <v>247076</v>
          </cell>
        </row>
        <row r="670">
          <cell r="B670">
            <v>247077</v>
          </cell>
        </row>
        <row r="671">
          <cell r="B671">
            <v>247078</v>
          </cell>
        </row>
        <row r="672">
          <cell r="B672">
            <v>247079</v>
          </cell>
        </row>
        <row r="673">
          <cell r="B673">
            <v>247008</v>
          </cell>
        </row>
        <row r="674">
          <cell r="B674">
            <v>247080</v>
          </cell>
        </row>
        <row r="675">
          <cell r="B675">
            <v>247081</v>
          </cell>
        </row>
        <row r="676">
          <cell r="B676">
            <v>247082</v>
          </cell>
        </row>
        <row r="677">
          <cell r="B677">
            <v>247083</v>
          </cell>
        </row>
        <row r="678">
          <cell r="B678">
            <v>247084</v>
          </cell>
        </row>
        <row r="679">
          <cell r="B679">
            <v>247085</v>
          </cell>
        </row>
        <row r="680">
          <cell r="B680">
            <v>247086</v>
          </cell>
        </row>
        <row r="681">
          <cell r="B681">
            <v>247009</v>
          </cell>
        </row>
        <row r="682">
          <cell r="B682">
            <v>302025</v>
          </cell>
        </row>
        <row r="683">
          <cell r="B683">
            <v>302026</v>
          </cell>
        </row>
        <row r="684">
          <cell r="B684">
            <v>302027</v>
          </cell>
        </row>
        <row r="685">
          <cell r="B685">
            <v>302028</v>
          </cell>
        </row>
        <row r="686">
          <cell r="B686">
            <v>302029</v>
          </cell>
        </row>
        <row r="687">
          <cell r="B687">
            <v>302003</v>
          </cell>
        </row>
        <row r="688">
          <cell r="B688">
            <v>302030</v>
          </cell>
        </row>
        <row r="689">
          <cell r="B689">
            <v>302031</v>
          </cell>
        </row>
        <row r="690">
          <cell r="B690">
            <v>302032</v>
          </cell>
        </row>
        <row r="691">
          <cell r="B691">
            <v>302033</v>
          </cell>
        </row>
        <row r="692">
          <cell r="B692">
            <v>302034</v>
          </cell>
        </row>
        <row r="693">
          <cell r="B693">
            <v>302341</v>
          </cell>
        </row>
        <row r="694">
          <cell r="B694">
            <v>302045</v>
          </cell>
        </row>
        <row r="695">
          <cell r="B695">
            <v>302046</v>
          </cell>
        </row>
        <row r="696">
          <cell r="B696">
            <v>302047</v>
          </cell>
        </row>
        <row r="697">
          <cell r="B697">
            <v>302048</v>
          </cell>
        </row>
        <row r="698">
          <cell r="B698">
            <v>302049</v>
          </cell>
        </row>
        <row r="699">
          <cell r="B699">
            <v>302050</v>
          </cell>
        </row>
        <row r="700">
          <cell r="B700">
            <v>302051</v>
          </cell>
        </row>
        <row r="701">
          <cell r="B701">
            <v>302052</v>
          </cell>
        </row>
        <row r="702">
          <cell r="B702">
            <v>302053</v>
          </cell>
        </row>
        <row r="703">
          <cell r="B703">
            <v>302055</v>
          </cell>
        </row>
        <row r="704">
          <cell r="B704">
            <v>302056</v>
          </cell>
        </row>
        <row r="705">
          <cell r="B705">
            <v>302057</v>
          </cell>
        </row>
        <row r="706">
          <cell r="B706">
            <v>302058</v>
          </cell>
        </row>
        <row r="707">
          <cell r="B707">
            <v>306001</v>
          </cell>
        </row>
        <row r="708">
          <cell r="B708">
            <v>306002</v>
          </cell>
        </row>
        <row r="709">
          <cell r="B709">
            <v>306003</v>
          </cell>
        </row>
        <row r="710">
          <cell r="B710">
            <v>306004</v>
          </cell>
        </row>
        <row r="711">
          <cell r="B711">
            <v>320001</v>
          </cell>
        </row>
        <row r="712">
          <cell r="B712">
            <v>320010</v>
          </cell>
        </row>
        <row r="713">
          <cell r="B713">
            <v>320011</v>
          </cell>
        </row>
        <row r="714">
          <cell r="B714">
            <v>320012</v>
          </cell>
        </row>
        <row r="715">
          <cell r="B715">
            <v>320013</v>
          </cell>
        </row>
        <row r="716">
          <cell r="B716">
            <v>320014</v>
          </cell>
        </row>
        <row r="717">
          <cell r="B717">
            <v>320015</v>
          </cell>
        </row>
        <row r="718">
          <cell r="B718">
            <v>320016</v>
          </cell>
        </row>
        <row r="719">
          <cell r="B719">
            <v>320017</v>
          </cell>
        </row>
        <row r="720">
          <cell r="B720">
            <v>320171</v>
          </cell>
        </row>
        <row r="721">
          <cell r="B721">
            <v>320018</v>
          </cell>
        </row>
        <row r="722">
          <cell r="B722">
            <v>320019</v>
          </cell>
        </row>
        <row r="723">
          <cell r="B723">
            <v>320002</v>
          </cell>
        </row>
        <row r="724">
          <cell r="B724">
            <v>320020</v>
          </cell>
        </row>
        <row r="725">
          <cell r="B725">
            <v>320021</v>
          </cell>
        </row>
        <row r="726">
          <cell r="B726">
            <v>320022</v>
          </cell>
        </row>
        <row r="727">
          <cell r="B727">
            <v>320023</v>
          </cell>
        </row>
        <row r="728">
          <cell r="B728">
            <v>320024</v>
          </cell>
        </row>
        <row r="729">
          <cell r="B729">
            <v>320003</v>
          </cell>
        </row>
        <row r="730">
          <cell r="B730">
            <v>320004</v>
          </cell>
        </row>
        <row r="731">
          <cell r="B731">
            <v>320005</v>
          </cell>
        </row>
        <row r="732">
          <cell r="B732">
            <v>320006</v>
          </cell>
        </row>
        <row r="733">
          <cell r="B733">
            <v>320007</v>
          </cell>
        </row>
        <row r="734">
          <cell r="B734">
            <v>320008</v>
          </cell>
        </row>
        <row r="735">
          <cell r="B735">
            <v>320009</v>
          </cell>
        </row>
        <row r="736">
          <cell r="B736">
            <v>349001</v>
          </cell>
        </row>
        <row r="737">
          <cell r="B737">
            <v>349002</v>
          </cell>
        </row>
        <row r="738">
          <cell r="B738">
            <v>315004</v>
          </cell>
        </row>
        <row r="739">
          <cell r="B739">
            <v>315005</v>
          </cell>
        </row>
        <row r="740">
          <cell r="B740">
            <v>315006</v>
          </cell>
        </row>
        <row r="741">
          <cell r="B741">
            <v>315007</v>
          </cell>
        </row>
        <row r="742">
          <cell r="B742">
            <v>315001</v>
          </cell>
        </row>
        <row r="743">
          <cell r="B743">
            <v>315002</v>
          </cell>
        </row>
        <row r="744">
          <cell r="B744">
            <v>315003</v>
          </cell>
        </row>
        <row r="745">
          <cell r="B745">
            <v>330081</v>
          </cell>
        </row>
        <row r="746">
          <cell r="B746">
            <v>330091</v>
          </cell>
        </row>
        <row r="747">
          <cell r="B747">
            <v>330092</v>
          </cell>
        </row>
        <row r="748">
          <cell r="B748">
            <v>330093</v>
          </cell>
        </row>
        <row r="749">
          <cell r="B749">
            <v>330001</v>
          </cell>
        </row>
        <row r="750">
          <cell r="B750">
            <v>330010</v>
          </cell>
        </row>
        <row r="751">
          <cell r="B751">
            <v>330101</v>
          </cell>
        </row>
        <row r="752">
          <cell r="B752">
            <v>330011</v>
          </cell>
        </row>
        <row r="753">
          <cell r="B753">
            <v>330012</v>
          </cell>
        </row>
        <row r="754">
          <cell r="B754">
            <v>330121</v>
          </cell>
        </row>
        <row r="755">
          <cell r="B755">
            <v>330122</v>
          </cell>
        </row>
        <row r="756">
          <cell r="B756">
            <v>330013</v>
          </cell>
        </row>
        <row r="757">
          <cell r="B757">
            <v>330014</v>
          </cell>
        </row>
        <row r="758">
          <cell r="B758">
            <v>330015</v>
          </cell>
        </row>
        <row r="759">
          <cell r="B759">
            <v>330016</v>
          </cell>
        </row>
        <row r="760">
          <cell r="B760">
            <v>330002</v>
          </cell>
        </row>
        <row r="761">
          <cell r="B761">
            <v>330003</v>
          </cell>
        </row>
        <row r="762">
          <cell r="B762">
            <v>330004</v>
          </cell>
        </row>
        <row r="763">
          <cell r="B763">
            <v>330005</v>
          </cell>
        </row>
        <row r="764">
          <cell r="B764">
            <v>330006</v>
          </cell>
        </row>
        <row r="765">
          <cell r="B765">
            <v>330007</v>
          </cell>
        </row>
        <row r="766">
          <cell r="B766">
            <v>330008</v>
          </cell>
        </row>
        <row r="767">
          <cell r="B767">
            <v>330009</v>
          </cell>
        </row>
        <row r="768">
          <cell r="B768">
            <v>300059</v>
          </cell>
        </row>
        <row r="769">
          <cell r="B769">
            <v>300060</v>
          </cell>
        </row>
        <row r="770">
          <cell r="B770">
            <v>300061</v>
          </cell>
        </row>
        <row r="771">
          <cell r="B771">
            <v>300062</v>
          </cell>
        </row>
        <row r="772">
          <cell r="B772">
            <v>300063</v>
          </cell>
        </row>
        <row r="773">
          <cell r="B773">
            <v>300064</v>
          </cell>
        </row>
        <row r="774">
          <cell r="B774">
            <v>300065</v>
          </cell>
        </row>
        <row r="775">
          <cell r="B775">
            <v>300066</v>
          </cell>
        </row>
        <row r="776">
          <cell r="B776">
            <v>300067</v>
          </cell>
        </row>
        <row r="777">
          <cell r="B777">
            <v>313501</v>
          </cell>
        </row>
        <row r="778">
          <cell r="B778">
            <v>313502</v>
          </cell>
        </row>
        <row r="779">
          <cell r="B779">
            <v>313503</v>
          </cell>
        </row>
        <row r="780">
          <cell r="B780">
            <v>313504</v>
          </cell>
        </row>
        <row r="781">
          <cell r="B781">
            <v>313505</v>
          </cell>
        </row>
        <row r="782">
          <cell r="B782">
            <v>313506</v>
          </cell>
        </row>
        <row r="783">
          <cell r="B783">
            <v>313507</v>
          </cell>
        </row>
        <row r="784">
          <cell r="B784">
            <v>304001</v>
          </cell>
        </row>
        <row r="785">
          <cell r="B785">
            <v>304002</v>
          </cell>
        </row>
        <row r="786">
          <cell r="B786">
            <v>304003</v>
          </cell>
        </row>
        <row r="787">
          <cell r="B787">
            <v>304004</v>
          </cell>
        </row>
        <row r="788">
          <cell r="B788">
            <v>313701</v>
          </cell>
        </row>
        <row r="789">
          <cell r="B789">
            <v>313702</v>
          </cell>
        </row>
        <row r="790">
          <cell r="B790">
            <v>313703</v>
          </cell>
        </row>
        <row r="791">
          <cell r="B791">
            <v>313704</v>
          </cell>
        </row>
        <row r="792">
          <cell r="B792">
            <v>313705</v>
          </cell>
        </row>
        <row r="793">
          <cell r="B793">
            <v>313706</v>
          </cell>
        </row>
        <row r="794">
          <cell r="B794">
            <v>313707</v>
          </cell>
        </row>
        <row r="795">
          <cell r="B795">
            <v>313401</v>
          </cell>
        </row>
        <row r="796">
          <cell r="B796">
            <v>313402</v>
          </cell>
        </row>
        <row r="797">
          <cell r="B797">
            <v>313403</v>
          </cell>
        </row>
        <row r="798">
          <cell r="B798">
            <v>301341</v>
          </cell>
        </row>
        <row r="799">
          <cell r="B799">
            <v>331001</v>
          </cell>
        </row>
        <row r="800">
          <cell r="B800">
            <v>331002</v>
          </cell>
        </row>
        <row r="801">
          <cell r="B801">
            <v>331003</v>
          </cell>
        </row>
        <row r="802">
          <cell r="B802">
            <v>331004</v>
          </cell>
        </row>
        <row r="803">
          <cell r="B803">
            <v>331005</v>
          </cell>
        </row>
        <row r="804">
          <cell r="B804">
            <v>331006</v>
          </cell>
        </row>
        <row r="805">
          <cell r="B805">
            <v>300235</v>
          </cell>
        </row>
        <row r="806">
          <cell r="B806">
            <v>300236</v>
          </cell>
        </row>
        <row r="807">
          <cell r="B807">
            <v>300237</v>
          </cell>
        </row>
        <row r="808">
          <cell r="B808">
            <v>300238</v>
          </cell>
        </row>
        <row r="809">
          <cell r="B809">
            <v>300239</v>
          </cell>
        </row>
        <row r="810">
          <cell r="B810">
            <v>300240</v>
          </cell>
        </row>
        <row r="811">
          <cell r="B811">
            <v>300241</v>
          </cell>
        </row>
        <row r="812">
          <cell r="B812">
            <v>300242</v>
          </cell>
        </row>
        <row r="813">
          <cell r="B813">
            <v>300243</v>
          </cell>
        </row>
        <row r="814">
          <cell r="B814">
            <v>300244</v>
          </cell>
        </row>
        <row r="815">
          <cell r="B815">
            <v>303828</v>
          </cell>
        </row>
        <row r="816">
          <cell r="B816">
            <v>303829</v>
          </cell>
        </row>
        <row r="817">
          <cell r="B817">
            <v>303830</v>
          </cell>
        </row>
        <row r="818">
          <cell r="B818">
            <v>303831</v>
          </cell>
        </row>
        <row r="819">
          <cell r="B819">
            <v>303832</v>
          </cell>
        </row>
        <row r="820">
          <cell r="B820">
            <v>303833</v>
          </cell>
        </row>
        <row r="821">
          <cell r="B821">
            <v>416001</v>
          </cell>
        </row>
        <row r="822">
          <cell r="B822">
            <v>416010</v>
          </cell>
        </row>
        <row r="823">
          <cell r="B823">
            <v>416011</v>
          </cell>
        </row>
        <row r="824">
          <cell r="B824">
            <v>416012</v>
          </cell>
        </row>
        <row r="825">
          <cell r="B825">
            <v>416013</v>
          </cell>
        </row>
        <row r="826">
          <cell r="B826">
            <v>416014</v>
          </cell>
        </row>
        <row r="827">
          <cell r="B827">
            <v>416015</v>
          </cell>
        </row>
        <row r="828">
          <cell r="B828">
            <v>416016</v>
          </cell>
        </row>
        <row r="829">
          <cell r="B829">
            <v>416017</v>
          </cell>
        </row>
        <row r="830">
          <cell r="B830">
            <v>416018</v>
          </cell>
        </row>
        <row r="831">
          <cell r="B831">
            <v>416019</v>
          </cell>
        </row>
        <row r="832">
          <cell r="B832">
            <v>416002</v>
          </cell>
        </row>
        <row r="833">
          <cell r="B833">
            <v>416020</v>
          </cell>
        </row>
        <row r="834">
          <cell r="B834">
            <v>416201</v>
          </cell>
        </row>
        <row r="835">
          <cell r="B835">
            <v>416021</v>
          </cell>
        </row>
        <row r="836">
          <cell r="B836">
            <v>416211</v>
          </cell>
        </row>
        <row r="837">
          <cell r="B837">
            <v>416022</v>
          </cell>
        </row>
        <row r="838">
          <cell r="B838">
            <v>416023</v>
          </cell>
        </row>
        <row r="839">
          <cell r="B839">
            <v>416024</v>
          </cell>
        </row>
        <row r="840">
          <cell r="B840">
            <v>416025</v>
          </cell>
        </row>
        <row r="841">
          <cell r="B841">
            <v>416026</v>
          </cell>
        </row>
        <row r="842">
          <cell r="B842">
            <v>416027</v>
          </cell>
        </row>
        <row r="843">
          <cell r="B843">
            <v>416028</v>
          </cell>
        </row>
        <row r="844">
          <cell r="B844">
            <v>416029</v>
          </cell>
        </row>
        <row r="845">
          <cell r="B845">
            <v>416003</v>
          </cell>
        </row>
        <row r="846">
          <cell r="B846">
            <v>416030</v>
          </cell>
        </row>
        <row r="847">
          <cell r="B847">
            <v>416031</v>
          </cell>
        </row>
        <row r="848">
          <cell r="B848">
            <v>416032</v>
          </cell>
        </row>
        <row r="849">
          <cell r="B849">
            <v>416033</v>
          </cell>
        </row>
        <row r="850">
          <cell r="B850">
            <v>416034</v>
          </cell>
        </row>
        <row r="851">
          <cell r="B851">
            <v>416035</v>
          </cell>
        </row>
        <row r="852">
          <cell r="B852">
            <v>416036</v>
          </cell>
        </row>
        <row r="853">
          <cell r="B853">
            <v>416037</v>
          </cell>
        </row>
        <row r="854">
          <cell r="B854">
            <v>416038</v>
          </cell>
        </row>
        <row r="855">
          <cell r="B855">
            <v>416039</v>
          </cell>
        </row>
        <row r="856">
          <cell r="B856">
            <v>416004</v>
          </cell>
        </row>
        <row r="857">
          <cell r="B857">
            <v>416040</v>
          </cell>
        </row>
        <row r="858">
          <cell r="B858">
            <v>416041</v>
          </cell>
        </row>
        <row r="859">
          <cell r="B859">
            <v>416042</v>
          </cell>
        </row>
        <row r="860">
          <cell r="B860">
            <v>416043</v>
          </cell>
        </row>
        <row r="861">
          <cell r="B861">
            <v>416044</v>
          </cell>
        </row>
        <row r="862">
          <cell r="B862">
            <v>416045</v>
          </cell>
        </row>
        <row r="863">
          <cell r="B863">
            <v>416046</v>
          </cell>
        </row>
        <row r="864">
          <cell r="B864">
            <v>416047</v>
          </cell>
        </row>
        <row r="865">
          <cell r="B865">
            <v>416048</v>
          </cell>
        </row>
        <row r="866">
          <cell r="B866">
            <v>416049</v>
          </cell>
        </row>
        <row r="867">
          <cell r="B867">
            <v>416005</v>
          </cell>
        </row>
        <row r="868">
          <cell r="B868">
            <v>416050</v>
          </cell>
        </row>
        <row r="869">
          <cell r="B869">
            <v>416051</v>
          </cell>
        </row>
        <row r="870">
          <cell r="B870">
            <v>416052</v>
          </cell>
        </row>
        <row r="871">
          <cell r="B871">
            <v>416053</v>
          </cell>
        </row>
        <row r="872">
          <cell r="B872">
            <v>416054</v>
          </cell>
        </row>
        <row r="873">
          <cell r="B873">
            <v>416055</v>
          </cell>
        </row>
        <row r="874">
          <cell r="B874">
            <v>416056</v>
          </cell>
        </row>
        <row r="875">
          <cell r="B875">
            <v>416057</v>
          </cell>
        </row>
        <row r="876">
          <cell r="B876">
            <v>416058</v>
          </cell>
        </row>
        <row r="877">
          <cell r="B877">
            <v>416059</v>
          </cell>
        </row>
        <row r="878">
          <cell r="B878">
            <v>416006</v>
          </cell>
        </row>
        <row r="879">
          <cell r="B879">
            <v>416060</v>
          </cell>
        </row>
        <row r="880">
          <cell r="B880">
            <v>416061</v>
          </cell>
        </row>
        <row r="881">
          <cell r="B881">
            <v>416062</v>
          </cell>
        </row>
        <row r="882">
          <cell r="B882">
            <v>416063</v>
          </cell>
        </row>
        <row r="883">
          <cell r="B883">
            <v>416064</v>
          </cell>
        </row>
        <row r="884">
          <cell r="B884">
            <v>416065</v>
          </cell>
        </row>
        <row r="885">
          <cell r="B885">
            <v>416066</v>
          </cell>
        </row>
        <row r="886">
          <cell r="B886">
            <v>416067</v>
          </cell>
        </row>
        <row r="887">
          <cell r="B887">
            <v>416068</v>
          </cell>
        </row>
        <row r="888">
          <cell r="B888">
            <v>416069</v>
          </cell>
        </row>
        <row r="889">
          <cell r="B889">
            <v>416691</v>
          </cell>
        </row>
        <row r="890">
          <cell r="B890">
            <v>416007</v>
          </cell>
        </row>
        <row r="891">
          <cell r="B891">
            <v>416070</v>
          </cell>
        </row>
        <row r="892">
          <cell r="B892">
            <v>416701</v>
          </cell>
        </row>
        <row r="893">
          <cell r="B893">
            <v>416071</v>
          </cell>
        </row>
        <row r="894">
          <cell r="B894">
            <v>416072</v>
          </cell>
        </row>
        <row r="895">
          <cell r="B895">
            <v>416073</v>
          </cell>
        </row>
        <row r="896">
          <cell r="B896">
            <v>416074</v>
          </cell>
        </row>
        <row r="897">
          <cell r="B897">
            <v>416075</v>
          </cell>
        </row>
        <row r="898">
          <cell r="B898">
            <v>416076</v>
          </cell>
        </row>
        <row r="899">
          <cell r="B899">
            <v>416077</v>
          </cell>
        </row>
        <row r="900">
          <cell r="B900">
            <v>416078</v>
          </cell>
        </row>
        <row r="901">
          <cell r="B901">
            <v>416079</v>
          </cell>
        </row>
        <row r="902">
          <cell r="B902">
            <v>416008</v>
          </cell>
        </row>
        <row r="903">
          <cell r="B903">
            <v>416080</v>
          </cell>
        </row>
        <row r="904">
          <cell r="B904">
            <v>416081</v>
          </cell>
        </row>
        <row r="905">
          <cell r="B905">
            <v>416082</v>
          </cell>
        </row>
        <row r="906">
          <cell r="B906">
            <v>416083</v>
          </cell>
        </row>
        <row r="907">
          <cell r="B907">
            <v>416831</v>
          </cell>
        </row>
        <row r="908">
          <cell r="B908">
            <v>416084</v>
          </cell>
        </row>
        <row r="909">
          <cell r="B909">
            <v>416085</v>
          </cell>
        </row>
        <row r="910">
          <cell r="B910">
            <v>416086</v>
          </cell>
        </row>
        <row r="911">
          <cell r="B911">
            <v>416087</v>
          </cell>
        </row>
        <row r="912">
          <cell r="B912">
            <v>416088</v>
          </cell>
        </row>
        <row r="913">
          <cell r="B913">
            <v>416089</v>
          </cell>
        </row>
        <row r="914">
          <cell r="B914">
            <v>416009</v>
          </cell>
        </row>
        <row r="915">
          <cell r="B915">
            <v>416090</v>
          </cell>
        </row>
        <row r="916">
          <cell r="B916">
            <v>416091</v>
          </cell>
        </row>
        <row r="917">
          <cell r="B917">
            <v>416092</v>
          </cell>
        </row>
        <row r="918">
          <cell r="B918">
            <v>416093</v>
          </cell>
        </row>
        <row r="919">
          <cell r="B919">
            <v>416094</v>
          </cell>
        </row>
        <row r="920">
          <cell r="B920">
            <v>416095</v>
          </cell>
        </row>
        <row r="921">
          <cell r="B921">
            <v>416096</v>
          </cell>
        </row>
        <row r="922">
          <cell r="B922">
            <v>416097</v>
          </cell>
        </row>
        <row r="923">
          <cell r="B923">
            <v>416098</v>
          </cell>
        </row>
        <row r="924">
          <cell r="B924">
            <v>568001</v>
          </cell>
        </row>
        <row r="925">
          <cell r="B925">
            <v>568010</v>
          </cell>
        </row>
        <row r="926">
          <cell r="B926">
            <v>568011</v>
          </cell>
        </row>
        <row r="927">
          <cell r="B927">
            <v>568012</v>
          </cell>
        </row>
        <row r="928">
          <cell r="B928">
            <v>568013</v>
          </cell>
        </row>
        <row r="929">
          <cell r="B929">
            <v>568014</v>
          </cell>
        </row>
        <row r="930">
          <cell r="B930">
            <v>568015</v>
          </cell>
        </row>
        <row r="931">
          <cell r="B931">
            <v>568016</v>
          </cell>
        </row>
        <row r="932">
          <cell r="B932">
            <v>568017</v>
          </cell>
        </row>
        <row r="933">
          <cell r="B933">
            <v>568018</v>
          </cell>
        </row>
        <row r="934">
          <cell r="B934">
            <v>568019</v>
          </cell>
        </row>
        <row r="935">
          <cell r="B935">
            <v>568002</v>
          </cell>
        </row>
        <row r="936">
          <cell r="B936">
            <v>568020</v>
          </cell>
        </row>
        <row r="937">
          <cell r="B937">
            <v>568021</v>
          </cell>
        </row>
        <row r="938">
          <cell r="B938">
            <v>568022</v>
          </cell>
        </row>
        <row r="939">
          <cell r="B939">
            <v>568221</v>
          </cell>
        </row>
        <row r="940">
          <cell r="B940">
            <v>568023</v>
          </cell>
        </row>
        <row r="941">
          <cell r="B941">
            <v>568024</v>
          </cell>
        </row>
        <row r="942">
          <cell r="B942">
            <v>568025</v>
          </cell>
        </row>
        <row r="943">
          <cell r="B943">
            <v>568026</v>
          </cell>
        </row>
        <row r="944">
          <cell r="B944">
            <v>568027</v>
          </cell>
        </row>
        <row r="945">
          <cell r="B945">
            <v>568028</v>
          </cell>
        </row>
        <row r="946">
          <cell r="B946">
            <v>568029</v>
          </cell>
        </row>
        <row r="947">
          <cell r="B947">
            <v>568003</v>
          </cell>
        </row>
        <row r="948">
          <cell r="B948">
            <v>568030</v>
          </cell>
        </row>
        <row r="949">
          <cell r="B949">
            <v>568031</v>
          </cell>
        </row>
        <row r="950">
          <cell r="B950">
            <v>568032</v>
          </cell>
        </row>
        <row r="951">
          <cell r="B951">
            <v>568033</v>
          </cell>
        </row>
        <row r="952">
          <cell r="B952">
            <v>568034</v>
          </cell>
        </row>
        <row r="953">
          <cell r="B953">
            <v>568035</v>
          </cell>
        </row>
        <row r="954">
          <cell r="B954">
            <v>568036</v>
          </cell>
        </row>
        <row r="955">
          <cell r="B955">
            <v>568037</v>
          </cell>
        </row>
        <row r="956">
          <cell r="B956">
            <v>568038</v>
          </cell>
        </row>
        <row r="957">
          <cell r="B957">
            <v>568039</v>
          </cell>
        </row>
        <row r="958">
          <cell r="B958">
            <v>568004</v>
          </cell>
        </row>
        <row r="959">
          <cell r="B959">
            <v>568040</v>
          </cell>
        </row>
        <row r="960">
          <cell r="B960">
            <v>568041</v>
          </cell>
        </row>
        <row r="961">
          <cell r="B961">
            <v>568411</v>
          </cell>
        </row>
        <row r="962">
          <cell r="B962">
            <v>568042</v>
          </cell>
        </row>
        <row r="963">
          <cell r="B963">
            <v>568043</v>
          </cell>
        </row>
        <row r="964">
          <cell r="B964">
            <v>568044</v>
          </cell>
        </row>
        <row r="965">
          <cell r="B965">
            <v>568045</v>
          </cell>
        </row>
        <row r="966">
          <cell r="B966">
            <v>568046</v>
          </cell>
        </row>
        <row r="967">
          <cell r="B967">
            <v>568047</v>
          </cell>
        </row>
        <row r="968">
          <cell r="B968">
            <v>568048</v>
          </cell>
        </row>
        <row r="969">
          <cell r="B969">
            <v>568049</v>
          </cell>
        </row>
        <row r="970">
          <cell r="B970">
            <v>568005</v>
          </cell>
        </row>
        <row r="971">
          <cell r="B971">
            <v>568050</v>
          </cell>
        </row>
        <row r="972">
          <cell r="B972">
            <v>568051</v>
          </cell>
        </row>
        <row r="973">
          <cell r="B973">
            <v>568511</v>
          </cell>
        </row>
        <row r="974">
          <cell r="B974">
            <v>568052</v>
          </cell>
        </row>
        <row r="975">
          <cell r="B975">
            <v>568053</v>
          </cell>
        </row>
        <row r="976">
          <cell r="B976">
            <v>568054</v>
          </cell>
        </row>
        <row r="977">
          <cell r="B977">
            <v>568541</v>
          </cell>
        </row>
        <row r="978">
          <cell r="B978">
            <v>568055</v>
          </cell>
        </row>
        <row r="979">
          <cell r="B979">
            <v>568056</v>
          </cell>
        </row>
        <row r="980">
          <cell r="B980">
            <v>568057</v>
          </cell>
        </row>
        <row r="981">
          <cell r="B981">
            <v>568058</v>
          </cell>
        </row>
        <row r="982">
          <cell r="B982">
            <v>568059</v>
          </cell>
        </row>
        <row r="983">
          <cell r="B983">
            <v>568006</v>
          </cell>
        </row>
        <row r="984">
          <cell r="B984">
            <v>568060</v>
          </cell>
        </row>
        <row r="985">
          <cell r="B985">
            <v>568601</v>
          </cell>
        </row>
        <row r="986">
          <cell r="B986">
            <v>568061</v>
          </cell>
        </row>
        <row r="987">
          <cell r="B987">
            <v>568062</v>
          </cell>
        </row>
        <row r="988">
          <cell r="B988">
            <v>568063</v>
          </cell>
        </row>
        <row r="989">
          <cell r="B989">
            <v>568064</v>
          </cell>
        </row>
        <row r="990">
          <cell r="B990">
            <v>568065</v>
          </cell>
        </row>
        <row r="991">
          <cell r="B991">
            <v>568066</v>
          </cell>
        </row>
        <row r="992">
          <cell r="B992">
            <v>568067</v>
          </cell>
        </row>
        <row r="993">
          <cell r="B993">
            <v>568068</v>
          </cell>
        </row>
        <row r="994">
          <cell r="B994">
            <v>568069</v>
          </cell>
        </row>
        <row r="995">
          <cell r="B995">
            <v>568007</v>
          </cell>
        </row>
        <row r="996">
          <cell r="B996">
            <v>568070</v>
          </cell>
        </row>
        <row r="997">
          <cell r="B997">
            <v>568071</v>
          </cell>
        </row>
        <row r="998">
          <cell r="B998">
            <v>568072</v>
          </cell>
        </row>
        <row r="999">
          <cell r="B999">
            <v>568073</v>
          </cell>
        </row>
        <row r="1000">
          <cell r="B1000">
            <v>568074</v>
          </cell>
        </row>
        <row r="1001">
          <cell r="B1001">
            <v>568075</v>
          </cell>
        </row>
        <row r="1002">
          <cell r="B1002">
            <v>568076</v>
          </cell>
        </row>
        <row r="1003">
          <cell r="B1003">
            <v>568077</v>
          </cell>
        </row>
        <row r="1004">
          <cell r="B1004">
            <v>568078</v>
          </cell>
        </row>
        <row r="1005">
          <cell r="B1005">
            <v>568079</v>
          </cell>
        </row>
        <row r="1006">
          <cell r="B1006">
            <v>568008</v>
          </cell>
        </row>
        <row r="1007">
          <cell r="B1007">
            <v>568080</v>
          </cell>
        </row>
        <row r="1008">
          <cell r="B1008">
            <v>568081</v>
          </cell>
        </row>
        <row r="1009">
          <cell r="B1009">
            <v>568082</v>
          </cell>
        </row>
        <row r="1010">
          <cell r="B1010">
            <v>568083</v>
          </cell>
        </row>
        <row r="1011">
          <cell r="B1011">
            <v>568084</v>
          </cell>
        </row>
        <row r="1012">
          <cell r="B1012">
            <v>568085</v>
          </cell>
        </row>
        <row r="1013">
          <cell r="B1013">
            <v>568086</v>
          </cell>
        </row>
        <row r="1014">
          <cell r="B1014">
            <v>568087</v>
          </cell>
        </row>
        <row r="1015">
          <cell r="B1015">
            <v>568088</v>
          </cell>
        </row>
        <row r="1016">
          <cell r="B1016">
            <v>568089</v>
          </cell>
        </row>
        <row r="1017">
          <cell r="B1017">
            <v>568009</v>
          </cell>
        </row>
        <row r="1018">
          <cell r="B1018">
            <v>568090</v>
          </cell>
        </row>
        <row r="1019">
          <cell r="B1019">
            <v>568091</v>
          </cell>
        </row>
        <row r="1020">
          <cell r="B1020">
            <v>568092</v>
          </cell>
        </row>
        <row r="1021">
          <cell r="B1021">
            <v>568093</v>
          </cell>
        </row>
        <row r="1022">
          <cell r="B1022">
            <v>568094</v>
          </cell>
        </row>
        <row r="1023">
          <cell r="B1023">
            <v>568095</v>
          </cell>
        </row>
        <row r="1024">
          <cell r="B1024">
            <v>568096</v>
          </cell>
        </row>
        <row r="1025">
          <cell r="B1025">
            <v>568097</v>
          </cell>
        </row>
        <row r="1026">
          <cell r="B1026">
            <v>568098</v>
          </cell>
        </row>
        <row r="1027">
          <cell r="B1027">
            <v>594001</v>
          </cell>
        </row>
        <row r="1028">
          <cell r="B1028">
            <v>594010</v>
          </cell>
        </row>
        <row r="1029">
          <cell r="B1029">
            <v>594011</v>
          </cell>
        </row>
        <row r="1030">
          <cell r="B1030">
            <v>594012</v>
          </cell>
        </row>
        <row r="1031">
          <cell r="B1031">
            <v>594013</v>
          </cell>
        </row>
        <row r="1032">
          <cell r="B1032">
            <v>594014</v>
          </cell>
        </row>
        <row r="1033">
          <cell r="B1033">
            <v>594015</v>
          </cell>
        </row>
        <row r="1034">
          <cell r="B1034">
            <v>594016</v>
          </cell>
        </row>
        <row r="1035">
          <cell r="B1035">
            <v>594017</v>
          </cell>
        </row>
        <row r="1036">
          <cell r="B1036">
            <v>594018</v>
          </cell>
        </row>
        <row r="1037">
          <cell r="B1037">
            <v>594019</v>
          </cell>
        </row>
        <row r="1038">
          <cell r="B1038">
            <v>594002</v>
          </cell>
        </row>
        <row r="1039">
          <cell r="B1039">
            <v>594020</v>
          </cell>
        </row>
        <row r="1040">
          <cell r="B1040">
            <v>594021</v>
          </cell>
        </row>
        <row r="1041">
          <cell r="B1041">
            <v>594022</v>
          </cell>
        </row>
        <row r="1042">
          <cell r="B1042">
            <v>594023</v>
          </cell>
        </row>
        <row r="1043">
          <cell r="B1043">
            <v>594024</v>
          </cell>
        </row>
        <row r="1044">
          <cell r="B1044">
            <v>594025</v>
          </cell>
        </row>
        <row r="1045">
          <cell r="B1045">
            <v>594026</v>
          </cell>
        </row>
        <row r="1046">
          <cell r="B1046">
            <v>594027</v>
          </cell>
        </row>
        <row r="1047">
          <cell r="B1047">
            <v>594028</v>
          </cell>
        </row>
        <row r="1048">
          <cell r="B1048">
            <v>594029</v>
          </cell>
        </row>
        <row r="1049">
          <cell r="B1049">
            <v>594003</v>
          </cell>
        </row>
        <row r="1050">
          <cell r="B1050">
            <v>594030</v>
          </cell>
        </row>
        <row r="1051">
          <cell r="B1051">
            <v>594031</v>
          </cell>
        </row>
        <row r="1052">
          <cell r="B1052">
            <v>594032</v>
          </cell>
        </row>
        <row r="1053">
          <cell r="B1053">
            <v>594033</v>
          </cell>
        </row>
        <row r="1054">
          <cell r="B1054">
            <v>594034</v>
          </cell>
        </row>
        <row r="1055">
          <cell r="B1055">
            <v>594035</v>
          </cell>
        </row>
        <row r="1056">
          <cell r="B1056">
            <v>594036</v>
          </cell>
        </row>
        <row r="1057">
          <cell r="B1057">
            <v>594004</v>
          </cell>
        </row>
        <row r="1058">
          <cell r="B1058">
            <v>594005</v>
          </cell>
        </row>
        <row r="1059">
          <cell r="B1059">
            <v>594006</v>
          </cell>
        </row>
        <row r="1060">
          <cell r="B1060">
            <v>594007</v>
          </cell>
        </row>
        <row r="1061">
          <cell r="B1061">
            <v>594008</v>
          </cell>
        </row>
        <row r="1062">
          <cell r="B1062">
            <v>594009</v>
          </cell>
        </row>
        <row r="1063">
          <cell r="B1063">
            <v>562001</v>
          </cell>
        </row>
        <row r="1064">
          <cell r="B1064">
            <v>562002</v>
          </cell>
        </row>
        <row r="1065">
          <cell r="B1065">
            <v>562003</v>
          </cell>
        </row>
        <row r="1066">
          <cell r="B1066">
            <v>562004</v>
          </cell>
        </row>
        <row r="1067">
          <cell r="B1067">
            <v>562005</v>
          </cell>
        </row>
        <row r="1068">
          <cell r="B1068">
            <v>562006</v>
          </cell>
        </row>
        <row r="1069">
          <cell r="B1069">
            <v>562007</v>
          </cell>
        </row>
        <row r="1070">
          <cell r="B1070">
            <v>562008</v>
          </cell>
        </row>
        <row r="1071">
          <cell r="B1071">
            <v>562009</v>
          </cell>
        </row>
        <row r="1072">
          <cell r="B1072">
            <v>577001</v>
          </cell>
        </row>
        <row r="1073">
          <cell r="B1073">
            <v>577002</v>
          </cell>
        </row>
        <row r="1074">
          <cell r="B1074">
            <v>577003</v>
          </cell>
        </row>
        <row r="1075">
          <cell r="B1075">
            <v>577004</v>
          </cell>
        </row>
        <row r="1076">
          <cell r="B1076">
            <v>577005</v>
          </cell>
        </row>
        <row r="1077">
          <cell r="B1077">
            <v>577006</v>
          </cell>
        </row>
        <row r="1078">
          <cell r="B1078">
            <v>577007</v>
          </cell>
        </row>
        <row r="1079">
          <cell r="B1079">
            <v>577008</v>
          </cell>
        </row>
        <row r="1080">
          <cell r="B1080">
            <v>577009</v>
          </cell>
        </row>
        <row r="1081">
          <cell r="B1081">
            <v>561001</v>
          </cell>
        </row>
        <row r="1082">
          <cell r="B1082">
            <v>561002</v>
          </cell>
        </row>
        <row r="1083">
          <cell r="B1083">
            <v>561003</v>
          </cell>
        </row>
        <row r="1084">
          <cell r="B1084">
            <v>561004</v>
          </cell>
        </row>
        <row r="1085">
          <cell r="B1085">
            <v>561005</v>
          </cell>
        </row>
        <row r="1086">
          <cell r="B1086">
            <v>561006</v>
          </cell>
        </row>
        <row r="1087">
          <cell r="B1087">
            <v>561007</v>
          </cell>
        </row>
        <row r="1088">
          <cell r="B1088">
            <v>563001</v>
          </cell>
        </row>
        <row r="1089">
          <cell r="B1089">
            <v>563002</v>
          </cell>
        </row>
        <row r="1090">
          <cell r="B1090">
            <v>563003</v>
          </cell>
        </row>
        <row r="1091">
          <cell r="B1091">
            <v>563004</v>
          </cell>
        </row>
        <row r="1092">
          <cell r="B1092">
            <v>563005</v>
          </cell>
        </row>
        <row r="1093">
          <cell r="B1093">
            <v>595001</v>
          </cell>
        </row>
        <row r="1094">
          <cell r="B1094">
            <v>595002</v>
          </cell>
        </row>
        <row r="1095">
          <cell r="B1095">
            <v>595003</v>
          </cell>
        </row>
        <row r="1096">
          <cell r="B1096">
            <v>595004</v>
          </cell>
        </row>
        <row r="1097">
          <cell r="B1097">
            <v>595005</v>
          </cell>
        </row>
        <row r="1098">
          <cell r="B1098">
            <v>595006</v>
          </cell>
        </row>
        <row r="1099">
          <cell r="B1099">
            <v>560001</v>
          </cell>
        </row>
        <row r="1100">
          <cell r="B1100">
            <v>560010</v>
          </cell>
        </row>
        <row r="1101">
          <cell r="B1101">
            <v>560011</v>
          </cell>
        </row>
        <row r="1102">
          <cell r="B1102">
            <v>560012</v>
          </cell>
        </row>
        <row r="1103">
          <cell r="B1103">
            <v>560013</v>
          </cell>
        </row>
        <row r="1104">
          <cell r="B1104">
            <v>560014</v>
          </cell>
        </row>
        <row r="1105">
          <cell r="B1105">
            <v>560141</v>
          </cell>
        </row>
        <row r="1106">
          <cell r="B1106">
            <v>560015</v>
          </cell>
        </row>
        <row r="1107">
          <cell r="B1107">
            <v>560151</v>
          </cell>
        </row>
        <row r="1108">
          <cell r="B1108">
            <v>560016</v>
          </cell>
        </row>
        <row r="1109">
          <cell r="B1109">
            <v>560017</v>
          </cell>
        </row>
        <row r="1110">
          <cell r="B1110">
            <v>560018</v>
          </cell>
        </row>
        <row r="1111">
          <cell r="B1111">
            <v>560019</v>
          </cell>
        </row>
        <row r="1112">
          <cell r="B1112">
            <v>560002</v>
          </cell>
        </row>
        <row r="1113">
          <cell r="B1113">
            <v>560020</v>
          </cell>
        </row>
        <row r="1114">
          <cell r="B1114">
            <v>560021</v>
          </cell>
        </row>
        <row r="1115">
          <cell r="B1115">
            <v>560022</v>
          </cell>
        </row>
        <row r="1116">
          <cell r="B1116">
            <v>560023</v>
          </cell>
        </row>
        <row r="1117">
          <cell r="B1117">
            <v>560024</v>
          </cell>
        </row>
        <row r="1118">
          <cell r="B1118">
            <v>560025</v>
          </cell>
        </row>
        <row r="1119">
          <cell r="B1119">
            <v>560026</v>
          </cell>
        </row>
        <row r="1120">
          <cell r="B1120">
            <v>560027</v>
          </cell>
        </row>
        <row r="1121">
          <cell r="B1121">
            <v>560028</v>
          </cell>
        </row>
        <row r="1122">
          <cell r="B1122">
            <v>560029</v>
          </cell>
        </row>
        <row r="1123">
          <cell r="B1123">
            <v>560003</v>
          </cell>
        </row>
        <row r="1124">
          <cell r="B1124">
            <v>560030</v>
          </cell>
        </row>
        <row r="1125">
          <cell r="B1125">
            <v>560004</v>
          </cell>
        </row>
        <row r="1126">
          <cell r="B1126">
            <v>560005</v>
          </cell>
        </row>
        <row r="1127">
          <cell r="B1127">
            <v>560006</v>
          </cell>
        </row>
        <row r="1128">
          <cell r="B1128">
            <v>560007</v>
          </cell>
        </row>
        <row r="1129">
          <cell r="B1129">
            <v>560008</v>
          </cell>
        </row>
        <row r="1130">
          <cell r="B1130">
            <v>560009</v>
          </cell>
        </row>
        <row r="1131">
          <cell r="B1131">
            <v>569001</v>
          </cell>
        </row>
        <row r="1132">
          <cell r="B1132">
            <v>569002</v>
          </cell>
        </row>
        <row r="1133">
          <cell r="B1133">
            <v>569003</v>
          </cell>
        </row>
        <row r="1134">
          <cell r="B1134">
            <v>574001</v>
          </cell>
        </row>
        <row r="1135">
          <cell r="B1135">
            <v>574002</v>
          </cell>
        </row>
        <row r="1136">
          <cell r="B1136">
            <v>574003</v>
          </cell>
        </row>
        <row r="1137">
          <cell r="B1137">
            <v>574004</v>
          </cell>
        </row>
        <row r="1138">
          <cell r="B1138">
            <v>574005</v>
          </cell>
        </row>
        <row r="1139">
          <cell r="B1139">
            <v>514101</v>
          </cell>
        </row>
        <row r="1140">
          <cell r="B1140">
            <v>514102</v>
          </cell>
        </row>
        <row r="1141">
          <cell r="B1141">
            <v>514103</v>
          </cell>
        </row>
        <row r="1142">
          <cell r="B1142">
            <v>510801</v>
          </cell>
        </row>
        <row r="1143">
          <cell r="B1143">
            <v>510802</v>
          </cell>
        </row>
        <row r="1144">
          <cell r="B1144">
            <v>510803</v>
          </cell>
        </row>
        <row r="1145">
          <cell r="B1145">
            <v>510804</v>
          </cell>
        </row>
        <row r="1146">
          <cell r="B1146">
            <v>510805</v>
          </cell>
        </row>
        <row r="1147">
          <cell r="B1147">
            <v>510806</v>
          </cell>
        </row>
        <row r="1148">
          <cell r="B1148">
            <v>510807</v>
          </cell>
        </row>
        <row r="1149">
          <cell r="B1149">
            <v>510808</v>
          </cell>
        </row>
        <row r="1150">
          <cell r="B1150">
            <v>515001</v>
          </cell>
        </row>
        <row r="1151">
          <cell r="B1151">
            <v>515010</v>
          </cell>
        </row>
        <row r="1152">
          <cell r="B1152">
            <v>515011</v>
          </cell>
        </row>
        <row r="1153">
          <cell r="B1153">
            <v>515012</v>
          </cell>
        </row>
        <row r="1154">
          <cell r="B1154">
            <v>515013</v>
          </cell>
        </row>
        <row r="1155">
          <cell r="B1155">
            <v>515014</v>
          </cell>
        </row>
        <row r="1156">
          <cell r="B1156">
            <v>515015</v>
          </cell>
        </row>
        <row r="1157">
          <cell r="B1157">
            <v>515016</v>
          </cell>
        </row>
        <row r="1158">
          <cell r="B1158">
            <v>515017</v>
          </cell>
        </row>
        <row r="1159">
          <cell r="B1159">
            <v>515018</v>
          </cell>
        </row>
        <row r="1160">
          <cell r="B1160">
            <v>515019</v>
          </cell>
        </row>
        <row r="1161">
          <cell r="B1161">
            <v>515002</v>
          </cell>
        </row>
        <row r="1162">
          <cell r="B1162">
            <v>515020</v>
          </cell>
        </row>
        <row r="1163">
          <cell r="B1163">
            <v>515021</v>
          </cell>
        </row>
        <row r="1164">
          <cell r="B1164">
            <v>515022</v>
          </cell>
        </row>
        <row r="1165">
          <cell r="B1165">
            <v>515023</v>
          </cell>
        </row>
        <row r="1166">
          <cell r="B1166">
            <v>515024</v>
          </cell>
        </row>
        <row r="1167">
          <cell r="B1167">
            <v>515025</v>
          </cell>
        </row>
        <row r="1168">
          <cell r="B1168">
            <v>515026</v>
          </cell>
        </row>
        <row r="1169">
          <cell r="B1169">
            <v>515027</v>
          </cell>
        </row>
        <row r="1170">
          <cell r="B1170">
            <v>515028</v>
          </cell>
        </row>
        <row r="1171">
          <cell r="B1171">
            <v>515029</v>
          </cell>
        </row>
        <row r="1172">
          <cell r="B1172">
            <v>515003</v>
          </cell>
        </row>
        <row r="1173">
          <cell r="B1173">
            <v>515030</v>
          </cell>
        </row>
        <row r="1174">
          <cell r="B1174">
            <v>515031</v>
          </cell>
        </row>
        <row r="1175">
          <cell r="B1175">
            <v>515032</v>
          </cell>
        </row>
        <row r="1176">
          <cell r="B1176">
            <v>515033</v>
          </cell>
        </row>
        <row r="1177">
          <cell r="B1177">
            <v>515034</v>
          </cell>
        </row>
        <row r="1178">
          <cell r="B1178">
            <v>515035</v>
          </cell>
        </row>
        <row r="1179">
          <cell r="B1179">
            <v>515036</v>
          </cell>
        </row>
        <row r="1180">
          <cell r="B1180">
            <v>515037</v>
          </cell>
        </row>
        <row r="1181">
          <cell r="B1181">
            <v>515038</v>
          </cell>
        </row>
        <row r="1182">
          <cell r="B1182">
            <v>515039</v>
          </cell>
        </row>
        <row r="1183">
          <cell r="B1183">
            <v>515004</v>
          </cell>
        </row>
        <row r="1184">
          <cell r="B1184">
            <v>515040</v>
          </cell>
        </row>
        <row r="1185">
          <cell r="B1185">
            <v>515041</v>
          </cell>
        </row>
        <row r="1186">
          <cell r="B1186">
            <v>515042</v>
          </cell>
        </row>
        <row r="1187">
          <cell r="B1187">
            <v>515043</v>
          </cell>
        </row>
        <row r="1188">
          <cell r="B1188">
            <v>515044</v>
          </cell>
        </row>
        <row r="1189">
          <cell r="B1189">
            <v>515045</v>
          </cell>
        </row>
        <row r="1190">
          <cell r="B1190">
            <v>515046</v>
          </cell>
        </row>
        <row r="1191">
          <cell r="B1191">
            <v>515047</v>
          </cell>
        </row>
        <row r="1192">
          <cell r="B1192">
            <v>515048</v>
          </cell>
        </row>
        <row r="1193">
          <cell r="B1193">
            <v>515049</v>
          </cell>
        </row>
        <row r="1194">
          <cell r="B1194">
            <v>515005</v>
          </cell>
        </row>
        <row r="1195">
          <cell r="B1195">
            <v>515006</v>
          </cell>
        </row>
        <row r="1196">
          <cell r="B1196">
            <v>515007</v>
          </cell>
        </row>
        <row r="1197">
          <cell r="B1197">
            <v>515008</v>
          </cell>
        </row>
        <row r="1198">
          <cell r="B1198">
            <v>515009</v>
          </cell>
        </row>
        <row r="1199">
          <cell r="B1199">
            <v>578001</v>
          </cell>
        </row>
        <row r="1200">
          <cell r="B1200">
            <v>578010</v>
          </cell>
        </row>
        <row r="1201">
          <cell r="B1201">
            <v>578011</v>
          </cell>
        </row>
        <row r="1202">
          <cell r="B1202">
            <v>578012</v>
          </cell>
        </row>
        <row r="1203">
          <cell r="B1203">
            <v>578013</v>
          </cell>
        </row>
        <row r="1204">
          <cell r="B1204">
            <v>578014</v>
          </cell>
        </row>
        <row r="1205">
          <cell r="B1205">
            <v>578015</v>
          </cell>
        </row>
        <row r="1206">
          <cell r="B1206">
            <v>578016</v>
          </cell>
        </row>
        <row r="1207">
          <cell r="B1207">
            <v>578002</v>
          </cell>
        </row>
        <row r="1208">
          <cell r="B1208">
            <v>578003</v>
          </cell>
        </row>
        <row r="1209">
          <cell r="B1209">
            <v>578004</v>
          </cell>
        </row>
        <row r="1210">
          <cell r="B1210">
            <v>578005</v>
          </cell>
        </row>
        <row r="1211">
          <cell r="B1211">
            <v>578006</v>
          </cell>
        </row>
        <row r="1212">
          <cell r="B1212">
            <v>578007</v>
          </cell>
        </row>
        <row r="1213">
          <cell r="B1213">
            <v>578008</v>
          </cell>
        </row>
        <row r="1214">
          <cell r="B1214">
            <v>578009</v>
          </cell>
        </row>
        <row r="1215">
          <cell r="B1215">
            <v>513001</v>
          </cell>
        </row>
        <row r="1216">
          <cell r="B1216">
            <v>513002</v>
          </cell>
        </row>
        <row r="1217">
          <cell r="B1217">
            <v>513003</v>
          </cell>
        </row>
        <row r="1218">
          <cell r="B1218">
            <v>513004</v>
          </cell>
        </row>
        <row r="1219">
          <cell r="B1219">
            <v>512401</v>
          </cell>
        </row>
        <row r="1220">
          <cell r="B1220">
            <v>512410</v>
          </cell>
        </row>
        <row r="1221">
          <cell r="B1221">
            <v>512411</v>
          </cell>
        </row>
        <row r="1222">
          <cell r="B1222">
            <v>512412</v>
          </cell>
        </row>
        <row r="1223">
          <cell r="B1223">
            <v>512413</v>
          </cell>
        </row>
        <row r="1224">
          <cell r="B1224">
            <v>512414</v>
          </cell>
        </row>
        <row r="1225">
          <cell r="B1225">
            <v>512415</v>
          </cell>
        </row>
        <row r="1226">
          <cell r="B1226">
            <v>512402</v>
          </cell>
        </row>
        <row r="1227">
          <cell r="B1227">
            <v>512403</v>
          </cell>
        </row>
        <row r="1228">
          <cell r="B1228">
            <v>512404</v>
          </cell>
        </row>
        <row r="1229">
          <cell r="B1229">
            <v>512405</v>
          </cell>
        </row>
        <row r="1230">
          <cell r="B1230">
            <v>512406</v>
          </cell>
        </row>
        <row r="1231">
          <cell r="B1231">
            <v>512407</v>
          </cell>
        </row>
        <row r="1232">
          <cell r="B1232">
            <v>512408</v>
          </cell>
        </row>
        <row r="1233">
          <cell r="B1233">
            <v>512409</v>
          </cell>
        </row>
        <row r="1234">
          <cell r="B1234">
            <v>610001</v>
          </cell>
        </row>
        <row r="1235">
          <cell r="B1235">
            <v>610002</v>
          </cell>
        </row>
        <row r="1236">
          <cell r="B1236">
            <v>610003</v>
          </cell>
        </row>
        <row r="1237">
          <cell r="B1237">
            <v>610004</v>
          </cell>
        </row>
        <row r="1238">
          <cell r="B1238">
            <v>610005</v>
          </cell>
        </row>
        <row r="1239">
          <cell r="B1239">
            <v>610006</v>
          </cell>
        </row>
        <row r="1240">
          <cell r="B1240">
            <v>697011</v>
          </cell>
        </row>
        <row r="1241">
          <cell r="B1241">
            <v>697001</v>
          </cell>
        </row>
        <row r="1242">
          <cell r="B1242">
            <v>697002</v>
          </cell>
        </row>
        <row r="1243">
          <cell r="B1243">
            <v>697003</v>
          </cell>
        </row>
        <row r="1244">
          <cell r="B1244">
            <v>697004</v>
          </cell>
        </row>
        <row r="1245">
          <cell r="B1245">
            <v>697005</v>
          </cell>
        </row>
        <row r="1246">
          <cell r="B1246">
            <v>697006</v>
          </cell>
        </row>
        <row r="1247">
          <cell r="B1247">
            <v>610231</v>
          </cell>
        </row>
        <row r="1248">
          <cell r="B1248">
            <v>612001</v>
          </cell>
        </row>
        <row r="1249">
          <cell r="B1249">
            <v>612010</v>
          </cell>
        </row>
        <row r="1250">
          <cell r="B1250">
            <v>610101</v>
          </cell>
        </row>
        <row r="1251">
          <cell r="B1251">
            <v>610202</v>
          </cell>
        </row>
        <row r="1252">
          <cell r="B1252">
            <v>610203</v>
          </cell>
        </row>
        <row r="1253">
          <cell r="B1253">
            <v>610204</v>
          </cell>
        </row>
        <row r="1254">
          <cell r="B1254">
            <v>610205</v>
          </cell>
        </row>
        <row r="1255">
          <cell r="B1255">
            <v>610206</v>
          </cell>
        </row>
        <row r="1256">
          <cell r="B1256">
            <v>610207</v>
          </cell>
        </row>
        <row r="1257">
          <cell r="B1257">
            <v>610208</v>
          </cell>
        </row>
        <row r="1258">
          <cell r="B1258">
            <v>610209</v>
          </cell>
        </row>
        <row r="1259">
          <cell r="B1259">
            <v>612101</v>
          </cell>
        </row>
        <row r="1260">
          <cell r="B1260">
            <v>612110</v>
          </cell>
        </row>
        <row r="1261">
          <cell r="B1261">
            <v>612111</v>
          </cell>
        </row>
        <row r="1262">
          <cell r="B1262">
            <v>612112</v>
          </cell>
        </row>
        <row r="1263">
          <cell r="B1263">
            <v>612102</v>
          </cell>
        </row>
        <row r="1264">
          <cell r="B1264">
            <v>612103</v>
          </cell>
        </row>
        <row r="1265">
          <cell r="B1265">
            <v>612104</v>
          </cell>
        </row>
        <row r="1266">
          <cell r="B1266">
            <v>612105</v>
          </cell>
        </row>
        <row r="1267">
          <cell r="B1267">
            <v>612106</v>
          </cell>
        </row>
        <row r="1268">
          <cell r="B1268">
            <v>612107</v>
          </cell>
        </row>
        <row r="1269">
          <cell r="B1269">
            <v>612108</v>
          </cell>
        </row>
        <row r="1270">
          <cell r="B1270">
            <v>612109</v>
          </cell>
        </row>
        <row r="1271">
          <cell r="B1271">
            <v>601701</v>
          </cell>
        </row>
        <row r="1272">
          <cell r="B1272">
            <v>601702</v>
          </cell>
        </row>
        <row r="1273">
          <cell r="B1273">
            <v>616001</v>
          </cell>
        </row>
        <row r="1274">
          <cell r="B1274">
            <v>616010</v>
          </cell>
        </row>
        <row r="1275">
          <cell r="B1275">
            <v>616011</v>
          </cell>
        </row>
        <row r="1276">
          <cell r="B1276">
            <v>616012</v>
          </cell>
        </row>
        <row r="1277">
          <cell r="B1277">
            <v>616013</v>
          </cell>
        </row>
        <row r="1278">
          <cell r="B1278">
            <v>616014</v>
          </cell>
        </row>
        <row r="1279">
          <cell r="B1279">
            <v>616015</v>
          </cell>
        </row>
        <row r="1280">
          <cell r="B1280">
            <v>616016</v>
          </cell>
        </row>
        <row r="1281">
          <cell r="B1281">
            <v>616017</v>
          </cell>
        </row>
        <row r="1282">
          <cell r="B1282">
            <v>616018</v>
          </cell>
        </row>
        <row r="1283">
          <cell r="B1283">
            <v>616019</v>
          </cell>
        </row>
        <row r="1284">
          <cell r="B1284">
            <v>616002</v>
          </cell>
        </row>
        <row r="1285">
          <cell r="B1285">
            <v>616020</v>
          </cell>
        </row>
        <row r="1286">
          <cell r="B1286">
            <v>616021</v>
          </cell>
        </row>
        <row r="1287">
          <cell r="B1287">
            <v>616022</v>
          </cell>
        </row>
        <row r="1288">
          <cell r="B1288">
            <v>616023</v>
          </cell>
        </row>
        <row r="1289">
          <cell r="B1289">
            <v>616024</v>
          </cell>
        </row>
        <row r="1290">
          <cell r="B1290">
            <v>616025</v>
          </cell>
        </row>
        <row r="1291">
          <cell r="B1291">
            <v>616026</v>
          </cell>
        </row>
        <row r="1292">
          <cell r="B1292">
            <v>616003</v>
          </cell>
        </row>
        <row r="1293">
          <cell r="B1293">
            <v>616004</v>
          </cell>
        </row>
        <row r="1294">
          <cell r="B1294">
            <v>616005</v>
          </cell>
        </row>
        <row r="1295">
          <cell r="B1295">
            <v>616006</v>
          </cell>
        </row>
        <row r="1296">
          <cell r="B1296">
            <v>616007</v>
          </cell>
        </row>
        <row r="1297">
          <cell r="B1297">
            <v>616008</v>
          </cell>
        </row>
        <row r="1298">
          <cell r="B1298">
            <v>616009</v>
          </cell>
        </row>
        <row r="1299">
          <cell r="B1299">
            <v>696001</v>
          </cell>
        </row>
        <row r="1300">
          <cell r="B1300">
            <v>696002</v>
          </cell>
        </row>
        <row r="1301">
          <cell r="B1301">
            <v>696003</v>
          </cell>
        </row>
        <row r="1302">
          <cell r="B1302">
            <v>696004</v>
          </cell>
        </row>
        <row r="1303">
          <cell r="B1303">
            <v>696005</v>
          </cell>
        </row>
        <row r="1304">
          <cell r="B1304">
            <v>696006</v>
          </cell>
        </row>
        <row r="1305">
          <cell r="B1305">
            <v>696007</v>
          </cell>
        </row>
        <row r="1306">
          <cell r="B1306">
            <v>696008</v>
          </cell>
        </row>
        <row r="1307">
          <cell r="B1307">
            <v>666001</v>
          </cell>
        </row>
        <row r="1308">
          <cell r="B1308">
            <v>666002</v>
          </cell>
        </row>
        <row r="1309">
          <cell r="B1309">
            <v>666003</v>
          </cell>
        </row>
        <row r="1310">
          <cell r="B1310">
            <v>666004</v>
          </cell>
        </row>
        <row r="1311">
          <cell r="B1311">
            <v>666005</v>
          </cell>
        </row>
        <row r="1312">
          <cell r="B1312">
            <v>666006</v>
          </cell>
        </row>
        <row r="1313">
          <cell r="B1313">
            <v>666007</v>
          </cell>
        </row>
        <row r="1314">
          <cell r="B1314">
            <v>665001</v>
          </cell>
        </row>
        <row r="1315">
          <cell r="B1315">
            <v>665002</v>
          </cell>
        </row>
        <row r="1316">
          <cell r="B1316">
            <v>611101</v>
          </cell>
        </row>
        <row r="1317">
          <cell r="B1317">
            <v>611110</v>
          </cell>
        </row>
        <row r="1318">
          <cell r="B1318">
            <v>611111</v>
          </cell>
        </row>
        <row r="1319">
          <cell r="B1319">
            <v>611102</v>
          </cell>
        </row>
        <row r="1320">
          <cell r="B1320">
            <v>611103</v>
          </cell>
        </row>
        <row r="1321">
          <cell r="B1321">
            <v>611104</v>
          </cell>
        </row>
        <row r="1322">
          <cell r="B1322">
            <v>611105</v>
          </cell>
        </row>
        <row r="1323">
          <cell r="B1323">
            <v>611106</v>
          </cell>
        </row>
        <row r="1324">
          <cell r="B1324">
            <v>611107</v>
          </cell>
        </row>
        <row r="1325">
          <cell r="B1325">
            <v>611108</v>
          </cell>
        </row>
        <row r="1326">
          <cell r="B1326">
            <v>611109</v>
          </cell>
        </row>
        <row r="1327">
          <cell r="B1327">
            <v>699001</v>
          </cell>
        </row>
        <row r="1328">
          <cell r="B1328">
            <v>699002</v>
          </cell>
        </row>
        <row r="1329">
          <cell r="B1329">
            <v>699003</v>
          </cell>
        </row>
        <row r="1330">
          <cell r="B1330">
            <v>699004</v>
          </cell>
        </row>
        <row r="1331">
          <cell r="B1331">
            <v>699005</v>
          </cell>
        </row>
        <row r="1332">
          <cell r="B1332">
            <v>699006</v>
          </cell>
        </row>
        <row r="1333">
          <cell r="B1333">
            <v>699007</v>
          </cell>
        </row>
        <row r="1334">
          <cell r="B1334">
            <v>600991</v>
          </cell>
        </row>
        <row r="1335">
          <cell r="B1335">
            <v>600992</v>
          </cell>
        </row>
        <row r="1336">
          <cell r="B1336">
            <v>600993</v>
          </cell>
        </row>
        <row r="1337">
          <cell r="B1337">
            <v>610151</v>
          </cell>
        </row>
        <row r="1338">
          <cell r="B1338">
            <v>610171</v>
          </cell>
        </row>
        <row r="1339">
          <cell r="B1339">
            <v>610101</v>
          </cell>
        </row>
        <row r="1340">
          <cell r="B1340">
            <v>610110</v>
          </cell>
        </row>
        <row r="1341">
          <cell r="B1341">
            <v>610111</v>
          </cell>
        </row>
        <row r="1342">
          <cell r="B1342">
            <v>610112</v>
          </cell>
        </row>
        <row r="1343">
          <cell r="B1343">
            <v>610113</v>
          </cell>
        </row>
        <row r="1344">
          <cell r="B1344">
            <v>610114</v>
          </cell>
        </row>
        <row r="1345">
          <cell r="B1345">
            <v>610102</v>
          </cell>
        </row>
        <row r="1346">
          <cell r="B1346">
            <v>610103</v>
          </cell>
        </row>
        <row r="1347">
          <cell r="B1347">
            <v>610104</v>
          </cell>
        </row>
        <row r="1348">
          <cell r="B1348">
            <v>610105</v>
          </cell>
        </row>
        <row r="1349">
          <cell r="B1349">
            <v>610106</v>
          </cell>
        </row>
        <row r="1350">
          <cell r="B1350">
            <v>610107</v>
          </cell>
        </row>
        <row r="1351">
          <cell r="B1351">
            <v>610108</v>
          </cell>
        </row>
        <row r="1352">
          <cell r="B1352">
            <v>610109</v>
          </cell>
        </row>
        <row r="1353">
          <cell r="B1353">
            <v>664001</v>
          </cell>
        </row>
        <row r="1354">
          <cell r="B1354">
            <v>664002</v>
          </cell>
        </row>
        <row r="1355">
          <cell r="B1355">
            <v>664003</v>
          </cell>
        </row>
        <row r="1356">
          <cell r="B1356">
            <v>664004</v>
          </cell>
        </row>
        <row r="1357">
          <cell r="B1357">
            <v>664005</v>
          </cell>
        </row>
        <row r="1358">
          <cell r="B1358">
            <v>664006</v>
          </cell>
        </row>
        <row r="1359">
          <cell r="B1359">
            <v>610421</v>
          </cell>
        </row>
        <row r="1360">
          <cell r="B1360">
            <v>610401</v>
          </cell>
        </row>
        <row r="1361">
          <cell r="B1361">
            <v>610402</v>
          </cell>
        </row>
        <row r="1362">
          <cell r="B1362">
            <v>610403</v>
          </cell>
        </row>
        <row r="1363">
          <cell r="B1363">
            <v>610301</v>
          </cell>
        </row>
        <row r="1364">
          <cell r="B1364">
            <v>610302</v>
          </cell>
        </row>
        <row r="1365">
          <cell r="B1365">
            <v>610303</v>
          </cell>
        </row>
        <row r="1366">
          <cell r="B1366">
            <v>610304</v>
          </cell>
        </row>
        <row r="1367">
          <cell r="B1367">
            <v>610305</v>
          </cell>
        </row>
        <row r="1368">
          <cell r="B1368">
            <v>610306</v>
          </cell>
        </row>
        <row r="1369">
          <cell r="B1369">
            <v>610307</v>
          </cell>
        </row>
        <row r="1370">
          <cell r="B1370">
            <v>644018</v>
          </cell>
        </row>
        <row r="1371">
          <cell r="B1371">
            <v>644019</v>
          </cell>
        </row>
        <row r="1372">
          <cell r="B1372">
            <v>644001</v>
          </cell>
        </row>
        <row r="1373">
          <cell r="B1373">
            <v>644010</v>
          </cell>
        </row>
        <row r="1374">
          <cell r="B1374">
            <v>644011</v>
          </cell>
        </row>
        <row r="1375">
          <cell r="B1375">
            <v>644012</v>
          </cell>
        </row>
        <row r="1376">
          <cell r="B1376">
            <v>644013</v>
          </cell>
        </row>
        <row r="1377">
          <cell r="B1377">
            <v>644014</v>
          </cell>
        </row>
        <row r="1378">
          <cell r="B1378">
            <v>644015</v>
          </cell>
        </row>
        <row r="1379">
          <cell r="B1379">
            <v>644016</v>
          </cell>
        </row>
        <row r="1380">
          <cell r="B1380">
            <v>644017</v>
          </cell>
        </row>
        <row r="1381">
          <cell r="B1381">
            <v>644002</v>
          </cell>
        </row>
        <row r="1382">
          <cell r="B1382">
            <v>644003</v>
          </cell>
        </row>
        <row r="1383">
          <cell r="B1383">
            <v>644004</v>
          </cell>
        </row>
        <row r="1384">
          <cell r="B1384">
            <v>644005</v>
          </cell>
        </row>
        <row r="1385">
          <cell r="B1385">
            <v>644006</v>
          </cell>
        </row>
        <row r="1386">
          <cell r="B1386">
            <v>644007</v>
          </cell>
        </row>
        <row r="1387">
          <cell r="B1387">
            <v>644008</v>
          </cell>
        </row>
        <row r="1388">
          <cell r="B1388">
            <v>644009</v>
          </cell>
        </row>
        <row r="1389">
          <cell r="B1389">
            <v>612201</v>
          </cell>
        </row>
        <row r="1390">
          <cell r="B1390">
            <v>612202</v>
          </cell>
        </row>
        <row r="1391">
          <cell r="B1391">
            <v>612203</v>
          </cell>
        </row>
        <row r="1392">
          <cell r="B1392">
            <v>612204</v>
          </cell>
        </row>
        <row r="1393">
          <cell r="B1393">
            <v>612205</v>
          </cell>
        </row>
        <row r="1394">
          <cell r="B1394">
            <v>612206</v>
          </cell>
        </row>
        <row r="1395">
          <cell r="B1395">
            <v>610571</v>
          </cell>
        </row>
        <row r="1396">
          <cell r="B1396">
            <v>610501</v>
          </cell>
        </row>
        <row r="1397">
          <cell r="B1397">
            <v>610510</v>
          </cell>
        </row>
        <row r="1398">
          <cell r="B1398">
            <v>610511</v>
          </cell>
        </row>
        <row r="1399">
          <cell r="B1399">
            <v>610512</v>
          </cell>
        </row>
        <row r="1400">
          <cell r="B1400">
            <v>610502</v>
          </cell>
        </row>
        <row r="1401">
          <cell r="B1401">
            <v>610503</v>
          </cell>
        </row>
        <row r="1402">
          <cell r="B1402">
            <v>610504</v>
          </cell>
        </row>
        <row r="1403">
          <cell r="B1403">
            <v>610505</v>
          </cell>
        </row>
        <row r="1404">
          <cell r="B1404">
            <v>610506</v>
          </cell>
        </row>
        <row r="1405">
          <cell r="B1405">
            <v>610507</v>
          </cell>
        </row>
        <row r="1406">
          <cell r="B1406">
            <v>610508</v>
          </cell>
        </row>
        <row r="1407">
          <cell r="B1407">
            <v>610509</v>
          </cell>
        </row>
        <row r="1408">
          <cell r="B1408">
            <v>611021</v>
          </cell>
        </row>
        <row r="1409">
          <cell r="B1409">
            <v>611041</v>
          </cell>
        </row>
        <row r="1410">
          <cell r="B1410">
            <v>611001</v>
          </cell>
        </row>
        <row r="1411">
          <cell r="B1411">
            <v>611002</v>
          </cell>
        </row>
        <row r="1412">
          <cell r="B1412">
            <v>611003</v>
          </cell>
        </row>
        <row r="1413">
          <cell r="B1413">
            <v>611004</v>
          </cell>
        </row>
        <row r="1414">
          <cell r="B1414">
            <v>655001</v>
          </cell>
        </row>
        <row r="1415">
          <cell r="B1415">
            <v>655002</v>
          </cell>
        </row>
        <row r="1416">
          <cell r="B1416">
            <v>655003</v>
          </cell>
        </row>
        <row r="1417">
          <cell r="B1417">
            <v>655004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 EQUIPAMENTOS"/>
      <sheetName val="TRANSPORTE 9E"/>
      <sheetName val="TRANSPORTE 7E"/>
      <sheetName val="TRANSPORTE 6E"/>
      <sheetName val="CUSTO MOT E OPERAD"/>
      <sheetName val="CUSTO PESSOAL OPERAC"/>
      <sheetName val="DIMENS HANDLING"/>
      <sheetName val="RELATÓRIO VISITA"/>
      <sheetName val="DIMENSIONAMENTO"/>
      <sheetName val="PARAM ECON FIN"/>
      <sheetName val="Finame 100%"/>
      <sheetName val="GERENCIAL"/>
      <sheetName val="FLUXO DE CAIXA"/>
      <sheetName val="GRAF FCPROJETO"/>
      <sheetName val="GRAF FCFINANCEIRO"/>
      <sheetName val="IMPLANTAÇÃO"/>
      <sheetName val="TROCA DE TURNO"/>
      <sheetName val="CUSTO PESSOAL SR"/>
      <sheetName val="CUSTO PESSOAL TM"/>
      <sheetName val="CUSTO FILIAL 120m"/>
      <sheetName val="QUADRO MOT &amp; OPERAD"/>
      <sheetName val="CUSTO MOT &amp; OPERAD"/>
      <sheetName val="CUSTO PESSOAL MÁQUINAS"/>
      <sheetName val="CUSTO APOIO FRENTES"/>
      <sheetName val="PLAN MONOTREM PIC - PP"/>
      <sheetName val="PLAN TREM PIC - CD"/>
      <sheetName val="PLAN TREM PIC - TC"/>
      <sheetName val="CUSTO PESSOAL"/>
      <sheetName val="CUSTO FILIAL"/>
      <sheetName val="PLAN TRANSP SOSSEGO"/>
      <sheetName val="PLAN PÁ L120F SOSSEGO"/>
      <sheetName val="PLAN TRANSP SALOBO"/>
      <sheetName val="PLAN TREM INT - PP"/>
      <sheetName val="PLAN TREM INT - CD"/>
      <sheetName val="PLAN TREM INT - TC"/>
      <sheetName val="PLAN TETRAM INT - PP"/>
      <sheetName val="PLAN TETRAM INT - CD"/>
      <sheetName val="PLAN TETRAM INT - TC"/>
      <sheetName val="PLAN CARREG INT - PP"/>
      <sheetName val="PLAN CARREG INT - TC"/>
      <sheetName val="PLAN TRAT REB INT - PP"/>
      <sheetName val="PLAN TRAT REB INT - TC"/>
      <sheetName val="PLAN PÁ L120F SALOBO"/>
      <sheetName val="PLAN PÁ L220F PARAUAPEBAS"/>
      <sheetName val="PLAN COMBOIO"/>
      <sheetName val="PLAN PRANCHA"/>
      <sheetName val="PLAN PIPA"/>
      <sheetName val="PLAN APOIO OFICINAS"/>
      <sheetName val="PLAN BORRACHARIA"/>
      <sheetName val="FINAME TRAÇÃO 2"/>
      <sheetName val="FINAME TRAÇÃO 1"/>
      <sheetName val="FINAME IMPLEMENTOS 1"/>
      <sheetName val="FINAME IMPLEMENTOS 2"/>
      <sheetName val="RECURSOS PRÓPRIOS"/>
      <sheetName val="URTJLP"/>
      <sheetName val="CARREGAMENTO"/>
      <sheetName val="TRANPORTE"/>
      <sheetName val="QQP"/>
      <sheetName val="QQP 12 meses"/>
      <sheetName val="Feri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 EQUIPAMENTOS"/>
      <sheetName val="TRANSPORTE 9E"/>
      <sheetName val="TRANSPORTE 7E"/>
      <sheetName val="TRANSPORTE 6E"/>
      <sheetName val="CUSTO MOT E OPERAD"/>
      <sheetName val="CUSTO PESSOAL OPERAC"/>
      <sheetName val="DIMENS HANDLING"/>
      <sheetName val="RESUMO BB"/>
      <sheetName val="PARAM ECON FIN"/>
      <sheetName val="TABELA PICADA"/>
      <sheetName val="DIMENS ROD PIC"/>
      <sheetName val="GERENCIAL"/>
      <sheetName val="GERENCIAL SAFRA"/>
      <sheetName val="GERENCIAL ENTRESAFRA"/>
      <sheetName val="GERENCIAL AJUSTADO"/>
      <sheetName val="FLUXO DE CAIXA"/>
      <sheetName val="FLUXO DE CAIXA COM COMBOIO"/>
      <sheetName val="GRAF FCFINANCEIRO"/>
      <sheetName val="GRAF FCPROJETO"/>
      <sheetName val="QUADRO OPERAÇÃO"/>
      <sheetName val="TROCA DE TURNO"/>
      <sheetName val="IMPLANTAÇÃO"/>
      <sheetName val="EQUIPAMENTOS"/>
      <sheetName val="RESERVAS"/>
      <sheetName val="CUSTO PESSOAL SR"/>
      <sheetName val="CUSTO PESSOAL TM"/>
      <sheetName val="CUSTO FILIAL 120m"/>
      <sheetName val="QUADRO MOT &amp; OPERAD"/>
      <sheetName val="CUSTO MOT &amp; OPERAD"/>
      <sheetName val="CUSTO PESSOAL"/>
      <sheetName val="CUSTO DE TROCAS DE TURNO"/>
      <sheetName val="CUSTO PESSOAL MÁQUINAS"/>
      <sheetName val="CUSTO APOIO FRENTES"/>
      <sheetName val="PLAN MONOTREM PIC - PP"/>
      <sheetName val="PLAN TREM PIC - CD"/>
      <sheetName val="PLAN TREM PIC - TC"/>
      <sheetName val="CUSTO FILIAL"/>
      <sheetName val="PREÇO APOIO"/>
      <sheetName val="PLAN RODOT PIC"/>
      <sheetName val="PLAN RODOT PIC - SAFRA"/>
      <sheetName val="PLAN RODOT PIC - ESAFRA"/>
      <sheetName val="PLAN TRANSB PIC"/>
      <sheetName val="PLAN TRANSB PIC - SAFRA"/>
      <sheetName val="PLAN TRANSB PIC - ESAFRA"/>
      <sheetName val="PLAN CM MANOBRA"/>
      <sheetName val="PLAN TREM INT - PP"/>
      <sheetName val="PLAN TREM INT - CD"/>
      <sheetName val="PLAN TREM INT - TC"/>
      <sheetName val="PLAN TETRAM INT - PP"/>
      <sheetName val="PLAN TETRAM INT - CD"/>
      <sheetName val="PLAN TETRAM INT - TC"/>
      <sheetName val="PLAN CARREG INT - PP"/>
      <sheetName val="PLAN CARREG INT - TC"/>
      <sheetName val="PLAN TRAT REB INT - PP"/>
      <sheetName val="PLAN TRAT REB INT - TC"/>
      <sheetName val="PLAN CM MANOBRA - SAFRA"/>
      <sheetName val="PLAN CM MANOBRA - ESAFRA"/>
      <sheetName val="PLAN COLHEDORA"/>
      <sheetName val="PLAN COLHEDORA - SAFRA"/>
      <sheetName val="PLAN COLHEDORA - ESAFRA"/>
      <sheetName val="PLAN COMBOIO"/>
      <sheetName val="PLAN COMBOIO - SAFRA"/>
      <sheetName val="PLAN COMBOIO - ESAFRA"/>
      <sheetName val="PLAN OFICINA"/>
      <sheetName val="PLAN OFICINA - SAFRA"/>
      <sheetName val="PLAN OFICINA - ESAFRA"/>
      <sheetName val="PLAN PRANCHA"/>
      <sheetName val="PLAN PRANCHA - SAFRA"/>
      <sheetName val="PLAN PRANCHA - ESAFRA"/>
      <sheetName val="PLAN PIPA"/>
      <sheetName val="PLAN APOIO OFICINAS"/>
      <sheetName val="PLAN PIPA - SAFRA"/>
      <sheetName val="PLAN PIPA - ESAFRA"/>
      <sheetName val="PLAN BORRACHARIA"/>
      <sheetName val="PLAN BORRACHARIA - SAFRA"/>
      <sheetName val="PLAN BORRACHARIA - ESAFRA"/>
      <sheetName val="CUSTO PESSOAL SERVIÇO COMBOIO"/>
      <sheetName val="PLAN COMBOIO SERVIÇOS"/>
      <sheetName val="RECURSOS PRÓPRIOS"/>
      <sheetName val="FINAME TRAÇÃO 1"/>
      <sheetName val="FINAME TRAÇÃO 2"/>
      <sheetName val="FINAME IMPLEMENTOS 1"/>
      <sheetName val="FINAME IMPLEMENTOS 2"/>
      <sheetName val="FINAME TRAÇÃO COM COMBOIO"/>
      <sheetName val="FINAME IMPLEMENTOS COM COMBOIO"/>
      <sheetName val="RECURSOS PRÓPRIOS COM COMBOIO"/>
      <sheetName val="URTJLP"/>
      <sheetName val="Fer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>
        <row r="3">
          <cell r="C3">
            <v>1287072</v>
          </cell>
        </row>
      </sheetData>
      <sheetData sheetId="20"/>
      <sheetData sheetId="21">
        <row r="2">
          <cell r="B2">
            <v>8</v>
          </cell>
          <cell r="D2">
            <v>0.66666666666666663</v>
          </cell>
        </row>
      </sheetData>
      <sheetData sheetId="22">
        <row r="6">
          <cell r="E6">
            <v>366650</v>
          </cell>
          <cell r="H6">
            <v>0.37272</v>
          </cell>
        </row>
        <row r="15">
          <cell r="E15">
            <v>88500</v>
          </cell>
          <cell r="H15">
            <v>0.14000000000000001</v>
          </cell>
        </row>
        <row r="16">
          <cell r="E16">
            <v>33000</v>
          </cell>
          <cell r="H16">
            <v>0.09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Check"/>
      <sheetName val="Abbreviations"/>
      <sheetName val="Lead_Index"/>
      <sheetName val="Lead PL"/>
      <sheetName val="Lead BS"/>
      <sheetName val="PL_Index"/>
      <sheetName val="PL1"/>
      <sheetName val="PL2"/>
      <sheetName val="PL3"/>
      <sheetName val="PL4"/>
      <sheetName val="PL5"/>
      <sheetName val="PL6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Recon_Index"/>
      <sheetName val="R1"/>
      <sheetName val="R2"/>
      <sheetName val="R3"/>
      <sheetName val="R4"/>
      <sheetName val="R5"/>
      <sheetName val="R6"/>
      <sheetName val="R7"/>
      <sheetName val="TI_Index"/>
      <sheetName val="TI1"/>
      <sheetName val="TI2"/>
      <sheetName val="TI3"/>
      <sheetName val="TI4"/>
      <sheetName val="TI5"/>
      <sheetName val="TI6"/>
      <sheetName val="TI7"/>
      <sheetName val="TI8"/>
      <sheetName val="TI9"/>
      <sheetName val="TI10"/>
      <sheetName val="TI11"/>
      <sheetName val="TI12"/>
      <sheetName val="TI13"/>
      <sheetName val="TI14"/>
      <sheetName val="TI15"/>
      <sheetName val="TI16"/>
      <sheetName val="TI17"/>
      <sheetName val="TI18"/>
      <sheetName val="TI19"/>
      <sheetName val="TI20"/>
      <sheetName val="TI21"/>
      <sheetName val="TI22"/>
      <sheetName val="TI23"/>
      <sheetName val="TI24"/>
      <sheetName val="TI25"/>
      <sheetName val="TI26"/>
      <sheetName val="TI27"/>
      <sheetName val="TI28"/>
      <sheetName val="TI29"/>
      <sheetName val="TI30"/>
      <sheetName val="TI31"/>
      <sheetName val="TI32"/>
      <sheetName val="TI33"/>
      <sheetName val="TI3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Sheet12S"/>
      <sheetName val="Sheet8S"/>
      <sheetName val="Sheet4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Fracionada"/>
      <sheetName val="RESUMOa"/>
      <sheetName val="VARIAÇÃOr"/>
      <sheetName val="RESUMOr"/>
      <sheetName val="VARIAÇÃOce"/>
      <sheetName val="RESUMOce"/>
      <sheetName val="PESOSa"/>
      <sheetName val="PESOSr"/>
      <sheetName val="PESOSdat"/>
      <sheetName val="PESOSou"/>
      <sheetName val="DAT"/>
      <sheetName val="PLANCUSr"/>
      <sheetName val="PLANCUSce"/>
      <sheetName val="VEÍCULO"/>
      <sheetName val="CARROCERIA"/>
      <sheetName val="LAVAGEM"/>
      <sheetName val="PNEU"/>
      <sheetName val="RECAPAGEM"/>
      <sheetName val="RODOAR"/>
      <sheetName val="ÓLEOS"/>
      <sheetName val="media_mês"/>
      <sheetName val="media_ano"/>
      <sheetName val="media_12"/>
      <sheetName val="media_jun94"/>
      <sheetName val="OUTROS"/>
      <sheetName val="DATA"/>
    </sheetNames>
    <sheetDataSet>
      <sheetData sheetId="0"/>
      <sheetData sheetId="1"/>
      <sheetData sheetId="2">
        <row r="20">
          <cell r="D20">
            <v>601.63641639909838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ME 2010"/>
      <sheetName val="Rotas"/>
      <sheetName val="Parametros"/>
      <sheetName val="QUADRO MOT E OPERAD"/>
      <sheetName val="CUSTO MOT E OPERAD"/>
      <sheetName val="CUSTO PESSOAL OPERAC"/>
      <sheetName val="CUSTO FILIAL"/>
      <sheetName val="CO2"/>
      <sheetName val="RK"/>
      <sheetName val="CM 6X2"/>
      <sheetName val="GERENCIAL"/>
      <sheetName val="FLUXO DE CAIXA"/>
      <sheetName val="Gráf PROJ"/>
      <sheetName val="Gráf FINA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76">
          <cell r="B176" t="e">
            <v>#REF!</v>
          </cell>
        </row>
        <row r="177">
          <cell r="B177" t="e">
            <v>#REF!</v>
          </cell>
        </row>
      </sheetData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ionamento Estratégico"/>
      <sheetName val="Menu"/>
      <sheetName val="1.Identificar Ações"/>
      <sheetName val="2. Classificação de Iniciativas"/>
      <sheetName val="3. Abordagem de implantação"/>
      <sheetName val="4.Plano de Trabalho"/>
      <sheetName val="5.Recursos e Requerimentos"/>
      <sheetName val="6.Custos"/>
      <sheetName val="Informativo"/>
      <sheetName val="Meta DF 2005"/>
      <sheetName val="Meta DF 2008"/>
      <sheetName val="Metas DF Semestrais"/>
      <sheetName val="Indicadores"/>
      <sheetName val="Plano de Mudanç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05 SR ENLONADO HSBC"/>
      <sheetName val="LIQ. 04 SR RANDON BBV"/>
      <sheetName val="LIQ 20 CM CENIBRA BBV Encerrado"/>
      <sheetName val="LIQ. 15 SCANIA BCN- Encerrado"/>
      <sheetName val="LIQ. 07 Carreg BBV- Encerrado"/>
      <sheetName val="LIQ. 07 FORD BBV-Encerrado"/>
      <sheetName val="LIQ. 08 SR RANDON-Encerrado"/>
      <sheetName val="LIQ. 2 SR Fachini HSBC-encerr."/>
      <sheetName val="LIQ.01 SCANIA 6X2 BCN-Encerrado"/>
      <sheetName val="LIQ.01SR TANQUE (GLP)HSBC-Encer"/>
      <sheetName val="LIQ.08 SCANIA 6X2 BCN-Encerrado"/>
      <sheetName val="LIQ.14 SCANIA FORD-Encerrado"/>
      <sheetName val="LIQ.04 CONJ BITREM FORD-Encerr."/>
      <sheetName val="03 Volvos Bradesco"/>
      <sheetName val="10 Volvos Bradesco"/>
      <sheetName val="12 Volvos Bradesco"/>
      <sheetName val="02 Granel Bradesco"/>
      <sheetName val="07 Scania 6x2 BCN"/>
      <sheetName val="04 Scania 6x2 BCN"/>
      <sheetName val="01 Scania 6x4 BCN"/>
      <sheetName val="10 SCANIA BCN"/>
      <sheetName val="09 BI-TREM SHELL FORD"/>
      <sheetName val="06 SR ENLONADO FORD"/>
      <sheetName val="14 SR CARBONO FORD"/>
      <sheetName val="7 SCANIA HSBC"/>
      <sheetName val="10 SCANIA HSBC "/>
      <sheetName val="4 SCANIA HSBC"/>
      <sheetName val="8 Volks Safra"/>
      <sheetName val="16 BITREM+15 SR FURGAO Safra"/>
      <sheetName val="12 Volks Safra"/>
      <sheetName val="02 SCANIA 6X2 Safra"/>
      <sheetName val="10 Scania Safra"/>
      <sheetName val="13 SCANIA 4X2 Safra"/>
      <sheetName val="Safra 20 Sider Randon"/>
      <sheetName val="Safra 04 Volvo"/>
      <sheetName val="Safra.Cortadeira"/>
      <sheetName val="08 Volvos (Bco Volvo)"/>
      <sheetName val="07 Volvos (Bco Volvo)"/>
      <sheetName val="05 Volvos (Bco Volvo)"/>
      <sheetName val="3 CM IVECO ZOGBI"/>
      <sheetName val="PLAT HIDR 3CM ZOGBI"/>
      <sheetName val="CARROCERIA 3CM ZOGBI"/>
      <sheetName val="6 SCANIA ZOGBI"/>
      <sheetName val="Sudameris.10 Siders"/>
      <sheetName val="Sudameris 05 GRUAS TMO"/>
      <sheetName val="Sudameris 07 BAU  RANDON"/>
      <sheetName val="Unibanco.26CM.Scania"/>
      <sheetName val="Bradesco.75CM.Coca"/>
      <sheetName val="Bradesco.75Randon.Coca"/>
      <sheetName val="Bradesco.25CMs.Renovacao"/>
      <sheetName val="Bradesco.03CMs.Renovacao"/>
      <sheetName val="BB - 2Tanques"/>
      <sheetName val="2SRs Bi-trem"/>
      <sheetName val="4 SRs"/>
      <sheetName val="URTJLP"/>
      <sheetName val="Resumo Fornazza (2004)"/>
      <sheetName val="Resumo Fornazza (2004)B"/>
      <sheetName val="Resumo Parcelas"/>
      <sheetName val="Resumo Parcelas_VP"/>
      <sheetName val="Gerencial"/>
      <sheetName val="Gerencial_VP"/>
      <sheetName val="CONTAS A PAGAR"/>
      <sheetName val="CONTABILIDADE 2003"/>
      <sheetName val="CONTABILIDADE 2004"/>
      <sheetName val="CONTABILIDADE 2004-resumo"/>
      <sheetName val="CONTABILIDADE 2005"/>
      <sheetName val="CONTABILIDADE 2005 -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VOL_Ton"/>
      <sheetName val="VOL_m3"/>
      <sheetName val="Estoques"/>
      <sheetName val="n_VEI_hr"/>
      <sheetName val="Tempos"/>
      <sheetName val="Densidades"/>
      <sheetName val="Relatório Gerencial 2006"/>
      <sheetName val="Entrada de Redutor na UPG"/>
      <sheetName val="Estoque_UPG"/>
      <sheetName val="Carreg_Vol_x_Hr"/>
      <sheetName val="Carreg_Veíc_x_Hr"/>
      <sheetName val="UPG_Vol_x_Hr"/>
      <sheetName val="UPG_Veíc_x_Hr"/>
      <sheetName val="UPG_T_Espera"/>
      <sheetName val="T_UPR-UPG"/>
    </sheetNames>
    <sheetDataSet>
      <sheetData sheetId="0"/>
      <sheetData sheetId="1"/>
      <sheetData sheetId="2"/>
      <sheetData sheetId="3" refreshError="1">
        <row r="2">
          <cell r="A2" t="str">
            <v>DADOS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CENÁRIOS"/>
      <sheetName val="TARIFAS PIC"/>
      <sheetName val="TARIFAS INT"/>
      <sheetName val="GERENCIAL COM DIESEL"/>
      <sheetName val="GERENCIAL SEM DIESEL"/>
      <sheetName val="QUADRO EQUIPAMENTOS"/>
      <sheetName val="TRANSPORTE PIC"/>
      <sheetName val="TRANSPORTE INT"/>
      <sheetName val="CORTE TRANSB &amp; APOIO"/>
      <sheetName val="ORGANOG QTT"/>
      <sheetName val="ORGANOG $"/>
      <sheetName val="TREINAMENTOS"/>
      <sheetName val="QUADRO PESSOAL"/>
      <sheetName val="CUSTO OPERADORES S"/>
      <sheetName val="CUSTO OPERADORES ES"/>
      <sheetName val="CUSTO APOIO S"/>
      <sheetName val="CUSTO APOIO ES"/>
      <sheetName val="CUSTO MO DIRETA S"/>
      <sheetName val="CUSTO MO DIRETA ES"/>
      <sheetName val="CUSTO APOIO OPERAÇÃO"/>
      <sheetName val="CUSTO MÃO OBRA INDIRETA"/>
      <sheetName val="CUSTO ADMINISTRAÇÃO"/>
      <sheetName val="RODOTREM PIC S"/>
      <sheetName val="RODOTREM PIC ES"/>
      <sheetName val="RODOTREM INT S"/>
      <sheetName val="RODOTREM INT ES"/>
      <sheetName val="MANOBRA PIC S"/>
      <sheetName val="MANOBRA PIC ES"/>
      <sheetName val="MANOBRA INT S"/>
      <sheetName val="MANOBRA INT ES"/>
      <sheetName val="COLHEDORA S"/>
      <sheetName val="COLHEDORA ES"/>
      <sheetName val="TRANSBORDO S"/>
      <sheetName val="TRANSBORDO ES"/>
      <sheetName val="BORRACHARIA S"/>
      <sheetName val="BORRACHARIA ES"/>
      <sheetName val="PRANCHA S"/>
      <sheetName val="PRANCHA ES"/>
      <sheetName val="COMBOIO S"/>
      <sheetName val="COMBOIO ES"/>
      <sheetName val="BOMBEIRO S"/>
      <sheetName val="BOMBEIRO ES"/>
      <sheetName val="TANQUE S"/>
      <sheetName val="TANQUE ES"/>
      <sheetName val="OFICINA S"/>
      <sheetName val="OFICINA ES"/>
      <sheetName val="FINAME CM &amp; SR"/>
      <sheetName val="FINAME MÁQUINAS"/>
      <sheetName val="OUT FINANC ATIVOS"/>
      <sheetName val="REC PRÓPRIO"/>
      <sheetName val="FC PADRÃO"/>
      <sheetName val="GRF FC PADRÃO"/>
      <sheetName val="URTJLP"/>
      <sheetName val="Feriado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"/>
      <sheetName val="#REF"/>
      <sheetName val="Feriados"/>
      <sheetName val="Finame"/>
      <sheetName val="Dados Gerais"/>
      <sheetName val="Perfil VPL"/>
      <sheetName val="Fluxo de Caixa"/>
      <sheetName val="Tela Principal"/>
      <sheetName val="Produtividade"/>
      <sheetName val="Formação de Preços"/>
      <sheetName val="Motoristas"/>
      <sheetName val="Análise de Fluxo de Caixa"/>
      <sheetName val="Análise de Sensibilidade"/>
      <sheetName val="Análise de Impacto"/>
      <sheetName val="Agregados"/>
      <sheetName val="Gerencial"/>
      <sheetName val="Finame CM"/>
      <sheetName val="JAN00"/>
      <sheetName val="Fevereiro"/>
      <sheetName val="Plan2"/>
      <sheetName val="CFCV"/>
      <sheetName val="Prop-24P-12H"/>
      <sheetName val="Prop-28P-12H"/>
      <sheetName val="Resumo Parcelas"/>
      <sheetName val="Bradesco.75CM.Coca"/>
      <sheetName val="Assumptions"/>
      <sheetName val="Base de Caminhões II"/>
      <sheetName val="Despesas"/>
      <sheetName val="RESUMO_CUSTOS ME"/>
      <sheetName val="CALC COMISSAO VENDAS - VARIAVEL"/>
      <sheetName val="Plan1"/>
      <sheetName val="PARÂMETROS"/>
      <sheetName val="RESUMO 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"/>
      <sheetName val="RESUMO_anual"/>
      <sheetName val="RESUMO_mensalizado"/>
      <sheetName val="DRE_TOTAL"/>
      <sheetName val="RATEIO_COMERCIO"/>
      <sheetName val="Diretoria_Geral"/>
      <sheetName val="Operac"/>
      <sheetName val="Comercial"/>
      <sheetName val="ApoioDiret"/>
      <sheetName val="Control"/>
      <sheetName val="Financ"/>
      <sheetName val="GeralJaragua"/>
      <sheetName val="Geral Mtz"/>
      <sheetName val="GeralJur"/>
      <sheetName val="Proj"/>
      <sheetName val="Suprimentos"/>
      <sheetName val="TI Desenv"/>
      <sheetName val="TI Proj"/>
      <sheetName val="Rh"/>
      <sheetName val="Rh Cargos"/>
      <sheetName val="Rh DP"/>
      <sheetName val="Rh PNE"/>
      <sheetName val="Rh Qualid"/>
      <sheetName val="Rh RecSel"/>
      <sheetName val="Rh Seg"/>
      <sheetName val="Rh Trein"/>
      <sheetName val="Rh Mkt"/>
      <sheetName val="PESSOAL_CADASTRO"/>
      <sheetName val="RV"/>
      <sheetName val="PLR"/>
      <sheetName val="Ope_Manutenção"/>
      <sheetName val="Ope_Monitoramento"/>
      <sheetName val="RESUMO_anual2"/>
      <sheetName val="SUP_MANUT"/>
      <sheetName val="SUP_MONIT"/>
      <sheetName val="CAP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3">
          <cell r="A43" t="str">
            <v>Digite Nome:</v>
          </cell>
          <cell r="D43">
            <v>0</v>
          </cell>
        </row>
      </sheetData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a Principal"/>
      <sheetName val="Dados Gerais"/>
      <sheetName val="Formação de Preços"/>
      <sheetName val="Agregados"/>
      <sheetName val="Motoristas"/>
      <sheetName val="Finame"/>
      <sheetName val="Produtividade"/>
      <sheetName val="Fluxo de Caixa"/>
      <sheetName val="Gerencial"/>
      <sheetName val="Análise de Fluxo de Caixa"/>
      <sheetName val="Perfil VPL"/>
      <sheetName val="Análise de Sensibilidade"/>
      <sheetName val="Análise de Cenários"/>
      <sheetName val="Análise de Impacto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>
        <row r="6">
          <cell r="E6">
            <v>156683.23192898408</v>
          </cell>
        </row>
        <row r="10">
          <cell r="Z10">
            <v>0</v>
          </cell>
        </row>
        <row r="11">
          <cell r="Z11">
            <v>0</v>
          </cell>
        </row>
        <row r="14">
          <cell r="D14">
            <v>13122.925731133802</v>
          </cell>
        </row>
        <row r="15">
          <cell r="E15">
            <v>0</v>
          </cell>
        </row>
        <row r="16">
          <cell r="Z16">
            <v>0</v>
          </cell>
          <cell r="AB16">
            <v>0</v>
          </cell>
        </row>
        <row r="17">
          <cell r="Z17">
            <v>0</v>
          </cell>
          <cell r="AB17">
            <v>0</v>
          </cell>
        </row>
        <row r="18">
          <cell r="Z18">
            <v>0</v>
          </cell>
          <cell r="AB18">
            <v>0</v>
          </cell>
        </row>
        <row r="23">
          <cell r="C23">
            <v>0</v>
          </cell>
          <cell r="D23">
            <v>38642.42</v>
          </cell>
          <cell r="E23">
            <v>0</v>
          </cell>
        </row>
        <row r="24">
          <cell r="D24">
            <v>35514.145790628281</v>
          </cell>
          <cell r="E24">
            <v>0</v>
          </cell>
        </row>
      </sheetData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 dos Salarios MOT"/>
      <sheetName val="Formacao com Encargos MONITOR"/>
      <sheetName val="Formacao com Encargos MOTORISTA"/>
      <sheetName val="Dimens de Mão de Obra Direta"/>
      <sheetName val="Insumos"/>
      <sheetName val="Pessoal Indireto"/>
      <sheetName val="Despesas Administrativas"/>
      <sheetName val="Preços"/>
      <sheetName val="Resumo"/>
    </sheetNames>
    <sheetDataSet>
      <sheetData sheetId="0"/>
      <sheetData sheetId="1"/>
      <sheetData sheetId="2"/>
      <sheetData sheetId="3"/>
      <sheetData sheetId="4">
        <row r="5">
          <cell r="B5">
            <v>334324</v>
          </cell>
        </row>
        <row r="6">
          <cell r="B6">
            <v>0</v>
          </cell>
        </row>
        <row r="7">
          <cell r="B7">
            <v>162442.5</v>
          </cell>
        </row>
        <row r="8">
          <cell r="B8">
            <v>0.5</v>
          </cell>
        </row>
        <row r="9">
          <cell r="B9">
            <v>0.48</v>
          </cell>
        </row>
        <row r="10">
          <cell r="B10">
            <v>8.5000000000000006E-3</v>
          </cell>
        </row>
        <row r="11">
          <cell r="B11">
            <v>48</v>
          </cell>
        </row>
        <row r="12">
          <cell r="B12">
            <v>9.2499999999999999E-2</v>
          </cell>
        </row>
        <row r="13">
          <cell r="B13">
            <v>1.4999999999999999E-2</v>
          </cell>
        </row>
        <row r="14">
          <cell r="B14">
            <v>285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850</v>
          </cell>
        </row>
        <row r="22">
          <cell r="B22">
            <v>3403.2178461687704</v>
          </cell>
        </row>
        <row r="24">
          <cell r="B24">
            <v>0</v>
          </cell>
        </row>
        <row r="26">
          <cell r="B26">
            <v>0</v>
          </cell>
        </row>
        <row r="29">
          <cell r="B29">
            <v>2</v>
          </cell>
        </row>
        <row r="30">
          <cell r="B30">
            <v>2.8</v>
          </cell>
        </row>
        <row r="31">
          <cell r="B31">
            <v>2.1</v>
          </cell>
        </row>
        <row r="36">
          <cell r="B36">
            <v>1.5125E-3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VOL_Ton"/>
      <sheetName val="VOL_m3"/>
      <sheetName val="Estoques"/>
      <sheetName val="n_VEI_hr"/>
      <sheetName val="Tempos"/>
      <sheetName val="Densidades"/>
      <sheetName val="Relatório Gerencial 2006"/>
      <sheetName val="Entrada de Redutor na UPG"/>
      <sheetName val="Estoque_UPG"/>
      <sheetName val="Carreg_Vol_x_Hr"/>
      <sheetName val="Carreg_Veíc_x_Hr"/>
      <sheetName val="UPG_Vol_x_Hr"/>
      <sheetName val="UPG_Veíc_x_Hr"/>
      <sheetName val="UPG_T_Espera"/>
      <sheetName val="T_UPR-U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Sistema2"/>
      <sheetName val="Sistema"/>
      <sheetName val="Controle"/>
      <sheetName val="Programa"/>
      <sheetName val="Comparação"/>
      <sheetName val="Proposto"/>
      <sheetName val="Atual"/>
      <sheetName val="Inicio do Projeto"/>
      <sheetName val="Combustível"/>
      <sheetName val="Mercado"/>
      <sheetName val="Proposta_2001"/>
      <sheetName val="Proposta_2001 (2)"/>
      <sheetName val="Apres_US$"/>
    </sheetNames>
    <sheetDataSet>
      <sheetData sheetId="0" refreshError="1"/>
      <sheetData sheetId="1" refreshError="1"/>
      <sheetData sheetId="2" refreshError="1"/>
      <sheetData sheetId="3" refreshError="1">
        <row r="40">
          <cell r="D40">
            <v>9</v>
          </cell>
        </row>
        <row r="55">
          <cell r="D55">
            <v>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VOL_Ton"/>
      <sheetName val="VOL_m3"/>
      <sheetName val="Estoques"/>
      <sheetName val="n_VEI_hr"/>
      <sheetName val="Tempos"/>
      <sheetName val="Densidades"/>
      <sheetName val="Relatório Gerencial 2006"/>
      <sheetName val="Entrada de Redutor na UPG"/>
      <sheetName val="Estoque_UPG"/>
      <sheetName val="Carreg_Vol_x_Hr"/>
      <sheetName val="Carreg_Veíc_x_Hr"/>
      <sheetName val="UPG_Vol_x_Hr"/>
      <sheetName val="UPG_Veíc_x_Hr"/>
      <sheetName val="UPG_T_Espera"/>
      <sheetName val="T_UPR-U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96"/>
      <sheetName val="BALANCO96"/>
    </sheetNames>
    <sheetDataSet>
      <sheetData sheetId="0"/>
      <sheetData sheetId="1" refreshError="1">
        <row r="3">
          <cell r="B3" t="str">
            <v>BALANÇO PATRIMONIAL</v>
          </cell>
        </row>
        <row r="4">
          <cell r="B4" t="str">
            <v>Encerrado em 31/12/96 e 31/12/95  -  R$</v>
          </cell>
        </row>
        <row r="5">
          <cell r="B5" t="str">
            <v>ATIVO</v>
          </cell>
          <cell r="G5" t="str">
            <v>PASSIVO</v>
          </cell>
        </row>
        <row r="6">
          <cell r="E6">
            <v>35430</v>
          </cell>
          <cell r="F6">
            <v>35064</v>
          </cell>
          <cell r="J6">
            <v>35430</v>
          </cell>
          <cell r="K6">
            <v>35064</v>
          </cell>
        </row>
        <row r="8">
          <cell r="B8" t="str">
            <v>Circulante</v>
          </cell>
          <cell r="G8" t="str">
            <v>Circulante</v>
          </cell>
        </row>
        <row r="9">
          <cell r="B9" t="str">
            <v xml:space="preserve">  Disponível</v>
          </cell>
          <cell r="E9">
            <v>280937.33</v>
          </cell>
          <cell r="F9">
            <v>204947.42</v>
          </cell>
          <cell r="G9" t="str">
            <v xml:space="preserve">  Empréstimos e Financiamentos</v>
          </cell>
          <cell r="J9">
            <v>1237979.93</v>
          </cell>
          <cell r="K9">
            <v>1319190.6499999999</v>
          </cell>
        </row>
        <row r="10">
          <cell r="B10" t="str">
            <v xml:space="preserve">  Aplicações Financeiras</v>
          </cell>
          <cell r="E10">
            <v>1031925.54</v>
          </cell>
          <cell r="F10">
            <v>595346.79</v>
          </cell>
          <cell r="G10" t="str">
            <v xml:space="preserve">  Fornecedores Nacionais</v>
          </cell>
          <cell r="J10">
            <v>990388.52999999991</v>
          </cell>
          <cell r="K10">
            <v>1136980.17</v>
          </cell>
        </row>
        <row r="11">
          <cell r="B11" t="str">
            <v xml:space="preserve">  Clientes</v>
          </cell>
          <cell r="E11">
            <v>4829456.68</v>
          </cell>
          <cell r="F11">
            <v>2152090.21</v>
          </cell>
          <cell r="G11" t="str">
            <v xml:space="preserve">  Fornecedores no Exterior</v>
          </cell>
          <cell r="J11">
            <v>172900.99</v>
          </cell>
          <cell r="K11">
            <v>83964.56</v>
          </cell>
        </row>
        <row r="12">
          <cell r="B12" t="str">
            <v xml:space="preserve">  Estoques</v>
          </cell>
          <cell r="E12">
            <v>2338385.3199999998</v>
          </cell>
          <cell r="F12">
            <v>1775827.3</v>
          </cell>
          <cell r="G12" t="str">
            <v xml:space="preserve">  Obrigações Trabalhistas</v>
          </cell>
          <cell r="J12">
            <v>2899119.3000000003</v>
          </cell>
          <cell r="K12">
            <v>2108279.0299999998</v>
          </cell>
        </row>
        <row r="13">
          <cell r="B13" t="str">
            <v xml:space="preserve">  Créditos Diversos</v>
          </cell>
          <cell r="E13">
            <v>2065495.37</v>
          </cell>
          <cell r="F13">
            <v>1400040.92</v>
          </cell>
          <cell r="G13" t="str">
            <v xml:space="preserve">  Obrigações Tributárias</v>
          </cell>
          <cell r="J13">
            <v>234200.3</v>
          </cell>
          <cell r="K13">
            <v>188428.08</v>
          </cell>
        </row>
        <row r="14">
          <cell r="B14" t="str">
            <v xml:space="preserve">  Impostos a Recuperar</v>
          </cell>
          <cell r="E14">
            <v>0</v>
          </cell>
          <cell r="F14">
            <v>96663.6</v>
          </cell>
          <cell r="G14" t="str">
            <v xml:space="preserve">  Provisões Tributárias do Exercício</v>
          </cell>
          <cell r="J14">
            <v>3566670.72</v>
          </cell>
          <cell r="K14">
            <v>3341246</v>
          </cell>
        </row>
        <row r="15">
          <cell r="B15" t="str">
            <v xml:space="preserve">  Despesas do Exercício Seguinte</v>
          </cell>
          <cell r="E15">
            <v>30307.99</v>
          </cell>
          <cell r="G15" t="str">
            <v xml:space="preserve">  Adiantamento de clientes</v>
          </cell>
          <cell r="J15">
            <v>821064.39</v>
          </cell>
        </row>
        <row r="16">
          <cell r="E16">
            <v>10576508.229999999</v>
          </cell>
          <cell r="F16">
            <v>6224916.2399999993</v>
          </cell>
          <cell r="G16" t="str">
            <v xml:space="preserve">  Lucros a Distribuir</v>
          </cell>
          <cell r="J16">
            <v>9870707.9000000004</v>
          </cell>
          <cell r="K16">
            <v>4316690.72</v>
          </cell>
        </row>
        <row r="17">
          <cell r="J17">
            <v>19793032.060000002</v>
          </cell>
          <cell r="K17">
            <v>12494779.210000001</v>
          </cell>
        </row>
        <row r="19">
          <cell r="G19" t="str">
            <v>Exigível a Longo Prazo</v>
          </cell>
        </row>
        <row r="20">
          <cell r="B20" t="str">
            <v>Realizável a Longo Prazo</v>
          </cell>
        </row>
        <row r="21">
          <cell r="B21" t="str">
            <v xml:space="preserve">  Empréstimos a Terceirizados</v>
          </cell>
          <cell r="E21">
            <v>1188490.1199999999</v>
          </cell>
          <cell r="F21">
            <v>1988654.19</v>
          </cell>
          <cell r="G21" t="str">
            <v xml:space="preserve">  Empréstimos e Financiamentos</v>
          </cell>
          <cell r="J21">
            <v>2031762.71</v>
          </cell>
          <cell r="K21">
            <v>2024723.02</v>
          </cell>
        </row>
        <row r="22">
          <cell r="E22">
            <v>1188490.1199999999</v>
          </cell>
          <cell r="F22">
            <v>1988654.19</v>
          </cell>
          <cell r="J22">
            <v>2031762.71</v>
          </cell>
          <cell r="K22">
            <v>2024723.02</v>
          </cell>
        </row>
        <row r="24">
          <cell r="G24" t="str">
            <v>Resultados de Exercícios Futuros</v>
          </cell>
        </row>
        <row r="25">
          <cell r="G25" t="str">
            <v xml:space="preserve">  Valores Não Pagos</v>
          </cell>
          <cell r="J25">
            <v>-5102840.3899999997</v>
          </cell>
          <cell r="K25">
            <v>-3365324.83</v>
          </cell>
        </row>
        <row r="26">
          <cell r="G26" t="str">
            <v xml:space="preserve">  Valores Não Recebidos</v>
          </cell>
          <cell r="J26">
            <v>7890228.7199999997</v>
          </cell>
          <cell r="K26">
            <v>4571901.59</v>
          </cell>
        </row>
        <row r="27">
          <cell r="B27" t="str">
            <v>Permanente</v>
          </cell>
          <cell r="J27">
            <v>2787388.33</v>
          </cell>
          <cell r="K27">
            <v>1206576.7599999998</v>
          </cell>
        </row>
        <row r="28">
          <cell r="B28" t="str">
            <v xml:space="preserve">  Investimentos</v>
          </cell>
          <cell r="E28">
            <v>1053961.1100000001</v>
          </cell>
          <cell r="F28">
            <v>574358.67000000004</v>
          </cell>
        </row>
        <row r="29">
          <cell r="B29" t="str">
            <v xml:space="preserve">  Imobilizado</v>
          </cell>
          <cell r="E29">
            <v>10979782.049999999</v>
          </cell>
          <cell r="F29">
            <v>9021766.5099999998</v>
          </cell>
          <cell r="G29" t="str">
            <v>Patrimônio Líquido</v>
          </cell>
        </row>
        <row r="30">
          <cell r="B30" t="str">
            <v xml:space="preserve">  Diferido Líquido</v>
          </cell>
          <cell r="E30">
            <v>2922240.4</v>
          </cell>
          <cell r="F30">
            <v>2035476.53</v>
          </cell>
          <cell r="G30" t="str">
            <v xml:space="preserve">  Capital Social</v>
          </cell>
          <cell r="J30">
            <v>2108000</v>
          </cell>
          <cell r="K30">
            <v>219324</v>
          </cell>
        </row>
        <row r="31">
          <cell r="E31">
            <v>14955983.559999999</v>
          </cell>
          <cell r="F31">
            <v>11631601.709999999</v>
          </cell>
          <cell r="G31" t="str">
            <v xml:space="preserve">  Reservas de Capital</v>
          </cell>
          <cell r="J31">
            <v>798.81</v>
          </cell>
          <cell r="K31">
            <v>53365.34</v>
          </cell>
        </row>
        <row r="32">
          <cell r="G32" t="str">
            <v xml:space="preserve">  Lucro Inflacionário a Realizar</v>
          </cell>
          <cell r="J32">
            <v>0</v>
          </cell>
          <cell r="K32">
            <v>2010294.34</v>
          </cell>
        </row>
        <row r="33">
          <cell r="G33" t="str">
            <v xml:space="preserve">  Lucro Acumulados</v>
          </cell>
          <cell r="J33">
            <v>0</v>
          </cell>
          <cell r="K33">
            <v>1836109.47</v>
          </cell>
        </row>
        <row r="34">
          <cell r="J34">
            <v>2108798.81</v>
          </cell>
          <cell r="K34">
            <v>4119093.1500000004</v>
          </cell>
        </row>
        <row r="37">
          <cell r="B37" t="str">
            <v>Total do Ativo</v>
          </cell>
          <cell r="E37">
            <v>26720981.909999996</v>
          </cell>
          <cell r="F37">
            <v>19845172.140000001</v>
          </cell>
          <cell r="G37" t="str">
            <v>Total do Passivo</v>
          </cell>
          <cell r="J37">
            <v>26720981.91</v>
          </cell>
          <cell r="K37">
            <v>19845172.140000001</v>
          </cell>
        </row>
        <row r="76">
          <cell r="V76" t="str">
            <v>DEMONSTRATIVO DAS MUTAÇÕES DO PATRIMÔNIO LÍQUIDO</v>
          </cell>
        </row>
        <row r="77">
          <cell r="V77" t="str">
            <v>Encerrado em 31/12/96 e 31/12/95  -  R$</v>
          </cell>
        </row>
        <row r="78">
          <cell r="AC78" t="str">
            <v>LUCRO</v>
          </cell>
        </row>
        <row r="79">
          <cell r="AB79" t="str">
            <v>RESERVAS</v>
          </cell>
          <cell r="AC79" t="str">
            <v>INFLACIONÁRIO</v>
          </cell>
          <cell r="AD79" t="str">
            <v>LUCROS</v>
          </cell>
        </row>
        <row r="80">
          <cell r="AA80" t="str">
            <v>CAPITAL</v>
          </cell>
          <cell r="AB80" t="str">
            <v>DE CAPITAL</v>
          </cell>
          <cell r="AC80" t="str">
            <v>A REALIZAR</v>
          </cell>
          <cell r="AD80" t="str">
            <v>ACUMULADOS</v>
          </cell>
          <cell r="AE80" t="str">
            <v>TOTAL</v>
          </cell>
        </row>
        <row r="81">
          <cell r="V81" t="str">
            <v>Saldo em 31/12/94</v>
          </cell>
          <cell r="AA81">
            <v>14087.96</v>
          </cell>
          <cell r="AB81">
            <v>208584.75200000001</v>
          </cell>
          <cell r="AC81">
            <v>993103.61</v>
          </cell>
          <cell r="AD81">
            <v>1499330.6080000002</v>
          </cell>
          <cell r="AE81">
            <v>2715106.93</v>
          </cell>
        </row>
        <row r="83">
          <cell r="V83" t="str">
            <v>Transferência para Aumento de Capital</v>
          </cell>
          <cell r="AA83">
            <v>205236.04</v>
          </cell>
          <cell r="AB83">
            <v>-205236.04</v>
          </cell>
          <cell r="AC83">
            <v>0</v>
          </cell>
          <cell r="AD83">
            <v>0</v>
          </cell>
          <cell r="AE83">
            <v>0</v>
          </cell>
        </row>
        <row r="84">
          <cell r="V84" t="str">
            <v>Correção Monetária do Balanço</v>
          </cell>
          <cell r="AA84">
            <v>0</v>
          </cell>
          <cell r="AB84">
            <v>50016.63</v>
          </cell>
          <cell r="AC84">
            <v>223070.41</v>
          </cell>
          <cell r="AD84">
            <v>336778.86</v>
          </cell>
          <cell r="AE84">
            <v>609865.9</v>
          </cell>
        </row>
        <row r="85">
          <cell r="V85" t="str">
            <v>Lucro Inflacionário Diferido</v>
          </cell>
          <cell r="AA85">
            <v>0</v>
          </cell>
          <cell r="AB85">
            <v>0</v>
          </cell>
          <cell r="AC85">
            <v>1236600.92</v>
          </cell>
          <cell r="AD85">
            <v>0</v>
          </cell>
          <cell r="AE85">
            <v>1236600.92</v>
          </cell>
        </row>
        <row r="86">
          <cell r="V86" t="str">
            <v>Lucro Inflacionário Realizado</v>
          </cell>
          <cell r="AA86">
            <v>0</v>
          </cell>
          <cell r="AB86">
            <v>0</v>
          </cell>
          <cell r="AC86">
            <v>-442480.6</v>
          </cell>
          <cell r="AD86">
            <v>0</v>
          </cell>
          <cell r="AE86">
            <v>-442480.6</v>
          </cell>
        </row>
        <row r="87">
          <cell r="V87" t="str">
            <v>Resultado Líquido do Exercício</v>
          </cell>
          <cell r="AA87">
            <v>0</v>
          </cell>
          <cell r="AB87">
            <v>0</v>
          </cell>
          <cell r="AC87">
            <v>0</v>
          </cell>
          <cell r="AD87">
            <v>7681847.7199999997</v>
          </cell>
          <cell r="AE87">
            <v>7681847.7199999997</v>
          </cell>
        </row>
        <row r="88">
          <cell r="V88" t="str">
            <v>Lucros Distribuídos</v>
          </cell>
          <cell r="AA88">
            <v>0</v>
          </cell>
          <cell r="AB88">
            <v>0</v>
          </cell>
          <cell r="AC88">
            <v>0</v>
          </cell>
          <cell r="AD88">
            <v>-3365157</v>
          </cell>
          <cell r="AE88">
            <v>-3365157</v>
          </cell>
        </row>
        <row r="89">
          <cell r="V89" t="str">
            <v>Dividendos Propostos</v>
          </cell>
          <cell r="AA89">
            <v>0</v>
          </cell>
          <cell r="AB89">
            <v>0</v>
          </cell>
          <cell r="AC89">
            <v>0</v>
          </cell>
          <cell r="AD89">
            <v>-4316690.72</v>
          </cell>
          <cell r="AE89">
            <v>-4316690.72</v>
          </cell>
        </row>
        <row r="91">
          <cell r="V91" t="str">
            <v>Saldo em 31/12/95</v>
          </cell>
          <cell r="AA91">
            <v>219324</v>
          </cell>
          <cell r="AB91">
            <v>53365.341999999997</v>
          </cell>
          <cell r="AC91">
            <v>2010294.34</v>
          </cell>
          <cell r="AD91">
            <v>1836109.4680000013</v>
          </cell>
          <cell r="AE91">
            <v>4119093.15</v>
          </cell>
        </row>
        <row r="93">
          <cell r="V93" t="str">
            <v>Transferência para Aumento de Capital</v>
          </cell>
          <cell r="AA93">
            <v>1888676</v>
          </cell>
          <cell r="AB93">
            <v>-52566.53</v>
          </cell>
          <cell r="AC93">
            <v>0</v>
          </cell>
          <cell r="AD93">
            <v>-1836109.47</v>
          </cell>
          <cell r="AE93">
            <v>0</v>
          </cell>
        </row>
        <row r="94">
          <cell r="V94" t="str">
            <v>Lucro Inflacionário Realizado</v>
          </cell>
          <cell r="AA94">
            <v>0</v>
          </cell>
          <cell r="AB94">
            <v>0</v>
          </cell>
          <cell r="AC94">
            <v>-2010294.34</v>
          </cell>
          <cell r="AD94">
            <v>0</v>
          </cell>
          <cell r="AE94">
            <v>-2010294.34</v>
          </cell>
        </row>
        <row r="95">
          <cell r="V95" t="str">
            <v>Resultado Líquido do Exercício</v>
          </cell>
          <cell r="AA95">
            <v>0</v>
          </cell>
          <cell r="AB95">
            <v>0</v>
          </cell>
          <cell r="AC95">
            <v>0</v>
          </cell>
          <cell r="AD95">
            <v>12772919.210000001</v>
          </cell>
          <cell r="AE95">
            <v>12772919.210000001</v>
          </cell>
        </row>
        <row r="96">
          <cell r="V96" t="str">
            <v>Cessão de Crédito - Transinc</v>
          </cell>
          <cell r="AD96">
            <v>-1061950.8700000001</v>
          </cell>
          <cell r="AE96">
            <v>-1061950.8700000001</v>
          </cell>
        </row>
        <row r="97">
          <cell r="V97" t="str">
            <v>Lucros Distribuídos</v>
          </cell>
          <cell r="AA97">
            <v>0</v>
          </cell>
          <cell r="AB97">
            <v>0</v>
          </cell>
          <cell r="AC97">
            <v>0</v>
          </cell>
          <cell r="AD97">
            <v>-1840260.44</v>
          </cell>
          <cell r="AE97">
            <v>-1840260.44</v>
          </cell>
        </row>
        <row r="98">
          <cell r="V98" t="str">
            <v>Dividendos Propostos</v>
          </cell>
          <cell r="AA98">
            <v>0</v>
          </cell>
          <cell r="AB98">
            <v>0</v>
          </cell>
          <cell r="AC98">
            <v>0</v>
          </cell>
          <cell r="AD98">
            <v>-9870707.9000000004</v>
          </cell>
          <cell r="AE98">
            <v>-9870707.9000000004</v>
          </cell>
        </row>
        <row r="100">
          <cell r="V100" t="str">
            <v>Saldo em 31/12/96</v>
          </cell>
          <cell r="AA100">
            <v>2108000</v>
          </cell>
          <cell r="AB100">
            <v>798.81199999999808</v>
          </cell>
          <cell r="AC100">
            <v>0</v>
          </cell>
          <cell r="AD100">
            <v>-1.9999966025352478E-3</v>
          </cell>
          <cell r="AE100">
            <v>2108798.8099999987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Resumo"/>
      <sheetName val="Relac Centro Custos"/>
      <sheetName val="Desp_Fabr&amp;Adm"/>
      <sheetName val="BaseDados"/>
      <sheetName val="Custo_Insumos"/>
      <sheetName val="BD_Detalhes"/>
      <sheetName val="BD_Resumo"/>
      <sheetName val="Resumo"/>
      <sheetName val="Margem"/>
      <sheetName val="Menu"/>
      <sheetName val="Overview"/>
      <sheetName val="SemiAcabados"/>
      <sheetName val="Consulta"/>
      <sheetName val="Simulação"/>
    </sheetNames>
    <sheetDataSet>
      <sheetData sheetId="0" refreshError="1"/>
      <sheetData sheetId="1" refreshError="1"/>
      <sheetData sheetId="2" refreshError="1">
        <row r="4">
          <cell r="B4">
            <v>42</v>
          </cell>
        </row>
        <row r="5">
          <cell r="B5">
            <v>43</v>
          </cell>
        </row>
        <row r="6">
          <cell r="B6">
            <v>44</v>
          </cell>
        </row>
        <row r="7">
          <cell r="B7">
            <v>45</v>
          </cell>
        </row>
        <row r="8">
          <cell r="B8">
            <v>46</v>
          </cell>
        </row>
        <row r="9">
          <cell r="B9">
            <v>47</v>
          </cell>
        </row>
        <row r="10">
          <cell r="B10">
            <v>49</v>
          </cell>
        </row>
        <row r="11">
          <cell r="B11">
            <v>50</v>
          </cell>
        </row>
        <row r="12">
          <cell r="B12">
            <v>51</v>
          </cell>
        </row>
        <row r="13">
          <cell r="B13">
            <v>52</v>
          </cell>
        </row>
        <row r="14">
          <cell r="B14">
            <v>53</v>
          </cell>
        </row>
        <row r="15">
          <cell r="B15" t="str">
            <v>49C</v>
          </cell>
        </row>
      </sheetData>
      <sheetData sheetId="3" refreshError="1"/>
      <sheetData sheetId="4" refreshError="1">
        <row r="5">
          <cell r="C5">
            <v>1120001</v>
          </cell>
          <cell r="D5">
            <v>38579</v>
          </cell>
          <cell r="E5" t="str">
            <v>FINOS DE COQUE DE  PETROLEO</v>
          </cell>
          <cell r="F5">
            <v>210.93327203039999</v>
          </cell>
          <cell r="G5">
            <v>18.851800000000001</v>
          </cell>
          <cell r="H5">
            <v>229.78507203039999</v>
          </cell>
          <cell r="I5">
            <v>0</v>
          </cell>
          <cell r="J5">
            <v>0</v>
          </cell>
          <cell r="K5">
            <v>229.78507203039999</v>
          </cell>
        </row>
        <row r="6">
          <cell r="C6">
            <v>1120002</v>
          </cell>
          <cell r="D6">
            <v>38579</v>
          </cell>
          <cell r="E6" t="str">
            <v>COQUE CALCINADO PETROLEO</v>
          </cell>
          <cell r="F6">
            <v>611.66618484865967</v>
          </cell>
          <cell r="G6">
            <v>17.619947399999997</v>
          </cell>
          <cell r="H6">
            <v>679.28613224865967</v>
          </cell>
          <cell r="I6">
            <v>0</v>
          </cell>
          <cell r="J6">
            <v>0</v>
          </cell>
          <cell r="K6">
            <v>679.28613224865967</v>
          </cell>
        </row>
        <row r="7">
          <cell r="C7">
            <v>1120003</v>
          </cell>
          <cell r="D7">
            <v>38579</v>
          </cell>
          <cell r="E7" t="str">
            <v>COQUE PETRÓLEO CALC FINOS E RESÍDUOS</v>
          </cell>
          <cell r="F7">
            <v>68.936637657600002</v>
          </cell>
          <cell r="G7">
            <v>17.619947399999997</v>
          </cell>
          <cell r="H7">
            <v>86.556585057600003</v>
          </cell>
          <cell r="I7">
            <v>0</v>
          </cell>
          <cell r="J7">
            <v>0</v>
          </cell>
          <cell r="K7">
            <v>86.556585057600003</v>
          </cell>
        </row>
        <row r="8">
          <cell r="C8">
            <v>1120026</v>
          </cell>
          <cell r="D8">
            <v>38411</v>
          </cell>
          <cell r="E8" t="str">
            <v>PÓ DE FO</v>
          </cell>
          <cell r="F8">
            <v>81.433333333333323</v>
          </cell>
          <cell r="G8">
            <v>55.077014999999989</v>
          </cell>
          <cell r="H8">
            <v>136.5103483333333</v>
          </cell>
          <cell r="I8">
            <v>0</v>
          </cell>
          <cell r="J8">
            <v>0</v>
          </cell>
          <cell r="K8">
            <v>136.5103483333333</v>
          </cell>
        </row>
        <row r="9">
          <cell r="C9">
            <v>1120048</v>
          </cell>
          <cell r="D9">
            <v>38579</v>
          </cell>
          <cell r="E9" t="str">
            <v>PÓ DE FILTRO (Recuperação Interna)</v>
          </cell>
          <cell r="F9">
            <v>1E-4</v>
          </cell>
          <cell r="G9">
            <v>0</v>
          </cell>
          <cell r="H9">
            <v>1E-4</v>
          </cell>
          <cell r="I9">
            <v>0</v>
          </cell>
          <cell r="J9">
            <v>0</v>
          </cell>
          <cell r="K9">
            <v>1E-4</v>
          </cell>
        </row>
        <row r="10">
          <cell r="C10">
            <v>1120055</v>
          </cell>
          <cell r="D10">
            <v>38579</v>
          </cell>
          <cell r="E10" t="str">
            <v>COQUE VERDE PETRÓLEO</v>
          </cell>
          <cell r="F10">
            <v>249.06586152822672</v>
          </cell>
          <cell r="G10">
            <v>17.619947399999997</v>
          </cell>
          <cell r="H10">
            <v>266.68580892822672</v>
          </cell>
          <cell r="I10">
            <v>0</v>
          </cell>
          <cell r="J10">
            <v>0.44332665422877232</v>
          </cell>
          <cell r="K10">
            <v>267.12913558245549</v>
          </cell>
        </row>
        <row r="11">
          <cell r="C11" t="str">
            <v>1120055C</v>
          </cell>
          <cell r="D11">
            <v>38579</v>
          </cell>
          <cell r="E11" t="str">
            <v>COQUE VERDE PETRÓLEO</v>
          </cell>
          <cell r="F11">
            <v>249.06586152822672</v>
          </cell>
          <cell r="G11">
            <v>0</v>
          </cell>
          <cell r="H11">
            <v>249.06586152822672</v>
          </cell>
          <cell r="I11">
            <v>0</v>
          </cell>
          <cell r="J11">
            <v>0</v>
          </cell>
          <cell r="K11">
            <v>249.06586152822672</v>
          </cell>
        </row>
        <row r="12">
          <cell r="C12">
            <v>1120056</v>
          </cell>
          <cell r="E12" t="str">
            <v>COQUE IMPORTADO HS</v>
          </cell>
          <cell r="F12">
            <v>155.94999999999999</v>
          </cell>
          <cell r="G12">
            <v>0</v>
          </cell>
          <cell r="H12">
            <v>155.94999999999999</v>
          </cell>
          <cell r="I12">
            <v>0</v>
          </cell>
          <cell r="J12">
            <v>0</v>
          </cell>
          <cell r="K12">
            <v>155.94999999999999</v>
          </cell>
        </row>
        <row r="13">
          <cell r="C13">
            <v>1121007</v>
          </cell>
          <cell r="D13" t="str">
            <v>Sorocaba</v>
          </cell>
          <cell r="E13" t="str">
            <v>MISTURAS - SEMI ACABADO - SILO 3</v>
          </cell>
          <cell r="H13">
            <v>105.56511364549333</v>
          </cell>
          <cell r="I13">
            <v>0</v>
          </cell>
          <cell r="J13">
            <v>0.97814788853544965</v>
          </cell>
          <cell r="K13">
            <v>106.54326153402877</v>
          </cell>
        </row>
        <row r="14">
          <cell r="C14">
            <v>1121009</v>
          </cell>
          <cell r="D14" t="str">
            <v>Sorocaba</v>
          </cell>
          <cell r="E14" t="str">
            <v>MISTURAS -SEMI ACABADO SILOS 1 E 2</v>
          </cell>
          <cell r="H14">
            <v>298.91383912621518</v>
          </cell>
          <cell r="I14">
            <v>0</v>
          </cell>
          <cell r="J14">
            <v>6.6396735950646679</v>
          </cell>
          <cell r="K14">
            <v>305.55351272127984</v>
          </cell>
        </row>
        <row r="15">
          <cell r="C15">
            <v>1121011</v>
          </cell>
          <cell r="D15" t="str">
            <v>Sorocaba</v>
          </cell>
          <cell r="E15" t="str">
            <v>COQUE VERDE BRIT/PEN. FINO</v>
          </cell>
          <cell r="H15">
            <v>266.68580892822672</v>
          </cell>
          <cell r="I15">
            <v>0</v>
          </cell>
          <cell r="J15">
            <v>3.2480366319137364</v>
          </cell>
          <cell r="K15">
            <v>269.93384556014047</v>
          </cell>
        </row>
        <row r="16">
          <cell r="C16">
            <v>1121012</v>
          </cell>
          <cell r="D16" t="str">
            <v>Sorocaba</v>
          </cell>
          <cell r="E16" t="str">
            <v>COQUE VERDE BRIT/PEN. MEDIO</v>
          </cell>
          <cell r="H16">
            <v>266.68580892822672</v>
          </cell>
          <cell r="I16">
            <v>0</v>
          </cell>
          <cell r="J16">
            <v>3.2480366319137364</v>
          </cell>
          <cell r="K16">
            <v>269.93384556014047</v>
          </cell>
        </row>
        <row r="17">
          <cell r="C17">
            <v>1121013</v>
          </cell>
          <cell r="D17" t="str">
            <v>Sorocaba</v>
          </cell>
          <cell r="E17" t="str">
            <v>COQUE VERDE BRIT/PEN. GROSSO</v>
          </cell>
          <cell r="H17">
            <v>266.68580892822672</v>
          </cell>
          <cell r="I17">
            <v>0</v>
          </cell>
          <cell r="J17">
            <v>3.2480366319137364</v>
          </cell>
          <cell r="K17">
            <v>269.93384556014047</v>
          </cell>
        </row>
        <row r="18">
          <cell r="C18">
            <v>1121030</v>
          </cell>
          <cell r="D18" t="str">
            <v>Sorocaba</v>
          </cell>
          <cell r="E18" t="str">
            <v>COQUE DE PETROLEO GRAFITIZADO 70</v>
          </cell>
          <cell r="H18">
            <v>359.91179408018729</v>
          </cell>
          <cell r="I18">
            <v>0</v>
          </cell>
          <cell r="J18">
            <v>163.10750950529791</v>
          </cell>
          <cell r="K18">
            <v>523.0193035854852</v>
          </cell>
        </row>
        <row r="19">
          <cell r="C19">
            <v>1121032</v>
          </cell>
          <cell r="D19" t="str">
            <v>Sorocaba</v>
          </cell>
          <cell r="E19" t="str">
            <v>COQUE DE PETROLEO GRAFITIZADO 80</v>
          </cell>
          <cell r="H19">
            <v>359.91179408018729</v>
          </cell>
          <cell r="I19">
            <v>0</v>
          </cell>
          <cell r="J19">
            <v>171.2628849805628</v>
          </cell>
          <cell r="K19">
            <v>531.17467906075012</v>
          </cell>
        </row>
        <row r="20">
          <cell r="C20">
            <v>1121035</v>
          </cell>
          <cell r="D20" t="str">
            <v>Sorocaba</v>
          </cell>
          <cell r="E20" t="str">
            <v>COQUE DE PETROLEO GRAFITIZADO 100</v>
          </cell>
          <cell r="H20">
            <v>359.91179408018729</v>
          </cell>
          <cell r="I20">
            <v>0</v>
          </cell>
          <cell r="J20">
            <v>183.49594819346015</v>
          </cell>
          <cell r="K20">
            <v>543.4077422736475</v>
          </cell>
        </row>
        <row r="21">
          <cell r="C21">
            <v>1121053</v>
          </cell>
          <cell r="D21" t="str">
            <v>Sorocaba</v>
          </cell>
          <cell r="E21" t="str">
            <v>CALCINADO UNIMETALCALCINADOR</v>
          </cell>
          <cell r="H21">
            <v>380.97972704032389</v>
          </cell>
          <cell r="I21">
            <v>0</v>
          </cell>
          <cell r="J21">
            <v>18.301549803400547</v>
          </cell>
          <cell r="K21">
            <v>399.28127684372441</v>
          </cell>
        </row>
        <row r="22">
          <cell r="C22">
            <v>1121055</v>
          </cell>
          <cell r="D22" t="str">
            <v>Sorocaba</v>
          </cell>
          <cell r="E22" t="str">
            <v>SEMI-BRIQUETE</v>
          </cell>
          <cell r="H22">
            <v>308.15859703733526</v>
          </cell>
          <cell r="I22">
            <v>29.049999999999997</v>
          </cell>
          <cell r="J22">
            <v>41.178740954792808</v>
          </cell>
          <cell r="K22">
            <v>378.3873379921281</v>
          </cell>
        </row>
        <row r="23">
          <cell r="C23">
            <v>1121056</v>
          </cell>
          <cell r="D23" t="str">
            <v>Sorocaba</v>
          </cell>
          <cell r="E23" t="str">
            <v>PÓ DE FILTRO GRAFITIZADO</v>
          </cell>
          <cell r="H23">
            <v>1E-4</v>
          </cell>
          <cell r="I23">
            <v>0</v>
          </cell>
          <cell r="J23">
            <v>0</v>
          </cell>
          <cell r="K23">
            <v>1E-4</v>
          </cell>
        </row>
        <row r="26">
          <cell r="C26" t="str">
            <v>Tabela de Preço dos Insumos - Material Direto</v>
          </cell>
        </row>
        <row r="27">
          <cell r="C27" t="str">
            <v>Código</v>
          </cell>
          <cell r="D27" t="str">
            <v>Ult. Cotação</v>
          </cell>
          <cell r="E27" t="str">
            <v>Descrição</v>
          </cell>
          <cell r="F27" t="str">
            <v>Unid</v>
          </cell>
          <cell r="H27" t="str">
            <v>FOB</v>
          </cell>
          <cell r="I27" t="str">
            <v>Outros</v>
          </cell>
          <cell r="J27" t="str">
            <v>Frete</v>
          </cell>
          <cell r="K27" t="str">
            <v>CIF</v>
          </cell>
        </row>
        <row r="28">
          <cell r="C28">
            <v>2510016</v>
          </cell>
          <cell r="D28">
            <v>38583</v>
          </cell>
          <cell r="E28" t="str">
            <v>Óleo BPF (comum)</v>
          </cell>
          <cell r="F28" t="str">
            <v>Lt</v>
          </cell>
          <cell r="H28">
            <v>0.72</v>
          </cell>
          <cell r="I28">
            <v>0</v>
          </cell>
          <cell r="J28">
            <v>0</v>
          </cell>
          <cell r="K28">
            <v>0.72</v>
          </cell>
        </row>
        <row r="29">
          <cell r="C29">
            <v>2510044</v>
          </cell>
          <cell r="D29">
            <v>38583</v>
          </cell>
          <cell r="E29" t="str">
            <v>Óleo tipo 2A</v>
          </cell>
          <cell r="F29" t="str">
            <v>Lt</v>
          </cell>
          <cell r="H29">
            <v>1.03</v>
          </cell>
          <cell r="I29">
            <v>0</v>
          </cell>
          <cell r="J29">
            <v>0</v>
          </cell>
          <cell r="K29">
            <v>1.03</v>
          </cell>
        </row>
        <row r="30">
          <cell r="C30">
            <v>2510045</v>
          </cell>
          <cell r="D30">
            <v>38583</v>
          </cell>
          <cell r="E30" t="str">
            <v xml:space="preserve">Óleo tipo 3A </v>
          </cell>
          <cell r="F30" t="str">
            <v>Lt</v>
          </cell>
          <cell r="H30">
            <v>0.83</v>
          </cell>
          <cell r="I30">
            <v>0</v>
          </cell>
          <cell r="J30">
            <v>0</v>
          </cell>
          <cell r="K30">
            <v>0.83</v>
          </cell>
        </row>
        <row r="31">
          <cell r="C31">
            <v>2510048</v>
          </cell>
          <cell r="D31">
            <v>38583</v>
          </cell>
          <cell r="E31" t="str">
            <v>Óleo tipo 8A</v>
          </cell>
          <cell r="F31" t="str">
            <v>Lt</v>
          </cell>
          <cell r="H31">
            <v>0.83</v>
          </cell>
          <cell r="I31">
            <v>0</v>
          </cell>
          <cell r="J31">
            <v>0</v>
          </cell>
          <cell r="K31">
            <v>0.83</v>
          </cell>
        </row>
        <row r="34">
          <cell r="C34" t="str">
            <v>Tabela de Preço dos Insumos - Materiais de Embalagem</v>
          </cell>
          <cell r="G34" t="str">
            <v>Média Projetada Plano 2006 ( Mat.Embalagem )</v>
          </cell>
        </row>
        <row r="35">
          <cell r="C35" t="str">
            <v>Código</v>
          </cell>
          <cell r="D35" t="str">
            <v>Ult. Cotação</v>
          </cell>
          <cell r="E35" t="str">
            <v>Descrição</v>
          </cell>
          <cell r="F35" t="str">
            <v>Unid</v>
          </cell>
          <cell r="H35" t="str">
            <v>Vr Merc</v>
          </cell>
          <cell r="I35" t="str">
            <v>Outros</v>
          </cell>
          <cell r="J35" t="str">
            <v>Frete</v>
          </cell>
          <cell r="K35" t="str">
            <v>CIF</v>
          </cell>
        </row>
        <row r="36">
          <cell r="C36">
            <v>1330001</v>
          </cell>
          <cell r="D36">
            <v>38582</v>
          </cell>
          <cell r="E36" t="str">
            <v>Bobina Plastica 2300 x 400</v>
          </cell>
          <cell r="F36" t="str">
            <v>Kg</v>
          </cell>
          <cell r="H36">
            <v>4.6322999999999999</v>
          </cell>
          <cell r="I36">
            <v>0</v>
          </cell>
          <cell r="J36">
            <v>0</v>
          </cell>
          <cell r="K36">
            <v>4.6322999999999999</v>
          </cell>
        </row>
        <row r="37">
          <cell r="C37">
            <v>1330002</v>
          </cell>
          <cell r="D37">
            <v>38477</v>
          </cell>
          <cell r="E37" t="str">
            <v>Bobina Plastica 2500 x 400</v>
          </cell>
          <cell r="F37" t="str">
            <v>Kg</v>
          </cell>
          <cell r="H37">
            <v>4.1862000000000004</v>
          </cell>
          <cell r="I37">
            <v>0</v>
          </cell>
          <cell r="J37">
            <v>0</v>
          </cell>
          <cell r="K37">
            <v>4.1862000000000004</v>
          </cell>
        </row>
        <row r="38">
          <cell r="C38">
            <v>1350001</v>
          </cell>
          <cell r="D38">
            <v>38586</v>
          </cell>
          <cell r="E38" t="str">
            <v>Pallet de Madeira 1,10 x 1,30</v>
          </cell>
          <cell r="F38" t="str">
            <v>Pç</v>
          </cell>
          <cell r="H38">
            <v>11.7179</v>
          </cell>
          <cell r="I38">
            <v>0</v>
          </cell>
          <cell r="J38">
            <v>0</v>
          </cell>
          <cell r="K38">
            <v>11.7179</v>
          </cell>
        </row>
        <row r="39">
          <cell r="C39">
            <v>1350002</v>
          </cell>
          <cell r="D39">
            <v>38581</v>
          </cell>
          <cell r="E39" t="str">
            <v>Pallet de Madeira 1,10 x 1,10</v>
          </cell>
          <cell r="F39" t="str">
            <v>Pç</v>
          </cell>
          <cell r="H39">
            <v>14.321599999999998</v>
          </cell>
          <cell r="I39">
            <v>0</v>
          </cell>
          <cell r="J39">
            <v>0</v>
          </cell>
          <cell r="K39">
            <v>14.321599999999998</v>
          </cell>
        </row>
        <row r="40">
          <cell r="C40">
            <v>1350003</v>
          </cell>
          <cell r="D40">
            <v>38586</v>
          </cell>
          <cell r="E40" t="str">
            <v>Plallet de Madeira 1,10 x 1,10 Export</v>
          </cell>
          <cell r="F40" t="str">
            <v>Pç</v>
          </cell>
          <cell r="H40">
            <v>16.837199999999999</v>
          </cell>
          <cell r="I40">
            <v>0</v>
          </cell>
          <cell r="J40">
            <v>0</v>
          </cell>
          <cell r="K40">
            <v>16.837199999999999</v>
          </cell>
        </row>
        <row r="41">
          <cell r="C41">
            <v>1360007</v>
          </cell>
          <cell r="D41">
            <v>38558</v>
          </cell>
          <cell r="E41" t="str">
            <v>Sc Plast Valv T Branca - 15kg</v>
          </cell>
          <cell r="F41" t="str">
            <v>Pç</v>
          </cell>
          <cell r="H41">
            <v>0.20369999999999999</v>
          </cell>
          <cell r="I41">
            <v>0</v>
          </cell>
          <cell r="J41">
            <v>0</v>
          </cell>
          <cell r="K41">
            <v>0.20369999999999999</v>
          </cell>
        </row>
        <row r="42">
          <cell r="C42">
            <v>1360011</v>
          </cell>
          <cell r="D42">
            <v>38559</v>
          </cell>
          <cell r="E42" t="str">
            <v>Sc Plast Valv T Vermelha - 25/30kg</v>
          </cell>
          <cell r="F42" t="str">
            <v>Pç</v>
          </cell>
          <cell r="H42">
            <v>0.37740000000000001</v>
          </cell>
          <cell r="I42">
            <v>0</v>
          </cell>
          <cell r="J42">
            <v>0</v>
          </cell>
          <cell r="K42">
            <v>0.37740000000000001</v>
          </cell>
        </row>
        <row r="43">
          <cell r="C43">
            <v>1360042</v>
          </cell>
          <cell r="D43">
            <v>38580</v>
          </cell>
          <cell r="E43" t="str">
            <v>Saco Colme Multifolhado Tj Azul</v>
          </cell>
          <cell r="F43" t="str">
            <v>Pç</v>
          </cell>
          <cell r="H43">
            <v>0.40739999999999998</v>
          </cell>
          <cell r="I43">
            <v>0</v>
          </cell>
          <cell r="J43">
            <v>0</v>
          </cell>
          <cell r="K43">
            <v>0.40739999999999998</v>
          </cell>
        </row>
        <row r="44">
          <cell r="C44">
            <v>1360043</v>
          </cell>
          <cell r="D44">
            <v>38562</v>
          </cell>
          <cell r="E44" t="str">
            <v>Saco Colme Multifolhado Tj Vermelha</v>
          </cell>
          <cell r="F44" t="str">
            <v>Pç</v>
          </cell>
          <cell r="H44">
            <v>0.40730000000000016</v>
          </cell>
          <cell r="I44">
            <v>0</v>
          </cell>
          <cell r="J44">
            <v>0</v>
          </cell>
          <cell r="K44">
            <v>0.40730000000000016</v>
          </cell>
        </row>
        <row r="45">
          <cell r="C45">
            <v>1360044</v>
          </cell>
          <cell r="D45">
            <v>38422</v>
          </cell>
          <cell r="E45" t="str">
            <v>Saco Colme Multifolhado Tj Preta</v>
          </cell>
          <cell r="F45" t="str">
            <v>Pç</v>
          </cell>
          <cell r="H45">
            <v>0.47269999999999995</v>
          </cell>
          <cell r="I45">
            <v>0</v>
          </cell>
          <cell r="J45">
            <v>0</v>
          </cell>
          <cell r="K45">
            <v>0.47269999999999995</v>
          </cell>
        </row>
        <row r="46">
          <cell r="C46">
            <v>1360045</v>
          </cell>
          <cell r="D46">
            <v>38617</v>
          </cell>
          <cell r="E46" t="str">
            <v>Saco Colme Multifolhado Tj Verde</v>
          </cell>
          <cell r="F46" t="str">
            <v>Pç</v>
          </cell>
          <cell r="H46">
            <v>0.42630000000000007</v>
          </cell>
          <cell r="I46">
            <v>0</v>
          </cell>
          <cell r="J46">
            <v>0</v>
          </cell>
          <cell r="K46">
            <v>0.42630000000000007</v>
          </cell>
        </row>
        <row r="47">
          <cell r="E47" t="str">
            <v>Plallet de Madeira 1,10 x 1,10 Export</v>
          </cell>
          <cell r="F47" t="str">
            <v>Pç</v>
          </cell>
        </row>
        <row r="50">
          <cell r="C50" t="str">
            <v>Tabela de Preço dos Insumos - Big Bags</v>
          </cell>
          <cell r="G50" t="str">
            <v>Média Projetada Plano 2006 ( Big Bag´s )</v>
          </cell>
        </row>
        <row r="51">
          <cell r="C51" t="str">
            <v>Código</v>
          </cell>
          <cell r="D51" t="str">
            <v>Ult. Cotação</v>
          </cell>
          <cell r="E51" t="str">
            <v>Descrição</v>
          </cell>
          <cell r="F51" t="str">
            <v>Unid</v>
          </cell>
          <cell r="H51" t="str">
            <v>FOB</v>
          </cell>
          <cell r="I51" t="str">
            <v>Outros</v>
          </cell>
          <cell r="J51" t="str">
            <v>Frete</v>
          </cell>
          <cell r="K51" t="str">
            <v>CIF</v>
          </cell>
        </row>
        <row r="52">
          <cell r="C52" t="str">
            <v>BC</v>
          </cell>
          <cell r="D52" t="str">
            <v>Sorocaba</v>
          </cell>
          <cell r="E52" t="str">
            <v>Big Bag  do Cliente</v>
          </cell>
          <cell r="F52" t="str">
            <v>Pç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C53" t="str">
            <v>BEX</v>
          </cell>
          <cell r="D53">
            <v>38579</v>
          </cell>
          <cell r="E53" t="str">
            <v>Big Bag - Exportação</v>
          </cell>
          <cell r="F53" t="str">
            <v>Pç</v>
          </cell>
          <cell r="H53">
            <v>22.25</v>
          </cell>
          <cell r="J53">
            <v>1.35</v>
          </cell>
          <cell r="K53">
            <v>23.6</v>
          </cell>
        </row>
        <row r="54">
          <cell r="C54" t="str">
            <v>BU</v>
          </cell>
          <cell r="D54">
            <v>38579</v>
          </cell>
          <cell r="E54" t="str">
            <v>Big Bag da Unimetal</v>
          </cell>
          <cell r="F54" t="str">
            <v>Pç</v>
          </cell>
          <cell r="H54">
            <v>12.549999999999997</v>
          </cell>
          <cell r="I54">
            <v>0</v>
          </cell>
          <cell r="J54">
            <v>0</v>
          </cell>
          <cell r="K54">
            <v>12.549999999999997</v>
          </cell>
        </row>
        <row r="55">
          <cell r="C55" t="str">
            <v>GC</v>
          </cell>
          <cell r="D55" t="str">
            <v>Sorocaba</v>
          </cell>
          <cell r="E55" t="str">
            <v xml:space="preserve">Granel - Caçamba </v>
          </cell>
          <cell r="F55" t="str">
            <v>Pç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C56" t="str">
            <v>GP</v>
          </cell>
          <cell r="D56" t="str">
            <v>Sorocaba</v>
          </cell>
          <cell r="E56" t="str">
            <v xml:space="preserve">Granel - Pessurizado </v>
          </cell>
          <cell r="F56" t="str">
            <v>Pç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C57" t="str">
            <v>NN</v>
          </cell>
          <cell r="D57" t="str">
            <v>Sorocaba</v>
          </cell>
          <cell r="E57" t="str">
            <v>Sem Big Bag</v>
          </cell>
          <cell r="F57" t="str">
            <v>Pç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D58">
            <v>38579</v>
          </cell>
          <cell r="E58" t="str">
            <v>Porta Ensacado ( Sacos Colme )</v>
          </cell>
          <cell r="F58" t="str">
            <v>Pç</v>
          </cell>
          <cell r="H58">
            <v>12.1</v>
          </cell>
          <cell r="I58">
            <v>0</v>
          </cell>
          <cell r="J58">
            <v>0</v>
          </cell>
          <cell r="K58">
            <v>12.1</v>
          </cell>
        </row>
      </sheetData>
      <sheetData sheetId="5" refreshError="1">
        <row r="5">
          <cell r="C5">
            <v>1121007</v>
          </cell>
          <cell r="D5" t="str">
            <v>SEMIS</v>
          </cell>
          <cell r="E5" t="str">
            <v>MISTURAS - SEMI ACABADO - SILO 3</v>
          </cell>
          <cell r="F5">
            <v>45</v>
          </cell>
          <cell r="G5">
            <v>4713707</v>
          </cell>
          <cell r="H5">
            <v>878.06999999999994</v>
          </cell>
          <cell r="I5">
            <v>4702</v>
          </cell>
          <cell r="J5">
            <v>4.5992513718936845</v>
          </cell>
          <cell r="K5">
            <v>1120026</v>
          </cell>
          <cell r="L5">
            <v>1</v>
          </cell>
          <cell r="M5">
            <v>0.1</v>
          </cell>
          <cell r="N5">
            <v>136.5103483333333</v>
          </cell>
          <cell r="O5">
            <v>1120048</v>
          </cell>
          <cell r="P5">
            <v>1</v>
          </cell>
          <cell r="Q5">
            <v>0.5</v>
          </cell>
          <cell r="R5">
            <v>1E-4</v>
          </cell>
          <cell r="S5">
            <v>1120001</v>
          </cell>
          <cell r="T5">
            <v>1</v>
          </cell>
          <cell r="U5">
            <v>0.4</v>
          </cell>
          <cell r="V5">
            <v>229.78507203039999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</v>
          </cell>
          <cell r="AL5">
            <v>0</v>
          </cell>
          <cell r="AM5">
            <v>0</v>
          </cell>
          <cell r="AN5">
            <v>0</v>
          </cell>
          <cell r="AO5">
            <v>1</v>
          </cell>
          <cell r="AP5">
            <v>0</v>
          </cell>
          <cell r="AQ5" t="str">
            <v>R</v>
          </cell>
          <cell r="AR5">
            <v>13.65103483333333</v>
          </cell>
          <cell r="AS5">
            <v>0</v>
          </cell>
          <cell r="AT5">
            <v>0</v>
          </cell>
          <cell r="AU5">
            <v>13.65103483333333</v>
          </cell>
          <cell r="AV5">
            <v>5.0000000000000002E-5</v>
          </cell>
          <cell r="AW5">
            <v>0</v>
          </cell>
          <cell r="AX5">
            <v>0</v>
          </cell>
          <cell r="AY5">
            <v>5.0000000000000002E-5</v>
          </cell>
          <cell r="AZ5">
            <v>91.914028812159998</v>
          </cell>
          <cell r="BA5">
            <v>0</v>
          </cell>
          <cell r="BB5">
            <v>0</v>
          </cell>
          <cell r="BC5">
            <v>91.914028812159998</v>
          </cell>
          <cell r="BD5">
            <v>105.56511364549333</v>
          </cell>
          <cell r="BE5">
            <v>0</v>
          </cell>
          <cell r="BF5">
            <v>0</v>
          </cell>
          <cell r="BG5">
            <v>105.56511364549333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P5">
            <v>105.56511364549333</v>
          </cell>
        </row>
        <row r="6">
          <cell r="C6">
            <v>1121009</v>
          </cell>
          <cell r="D6" t="str">
            <v>SEMIS</v>
          </cell>
          <cell r="E6" t="str">
            <v>MISTURAS -SEMI ACABADO SILOS 1 E 2</v>
          </cell>
          <cell r="F6">
            <v>50</v>
          </cell>
          <cell r="G6">
            <v>15812624</v>
          </cell>
          <cell r="H6">
            <v>3625.19</v>
          </cell>
          <cell r="I6">
            <v>4413</v>
          </cell>
          <cell r="J6">
            <v>27.160347235780659</v>
          </cell>
          <cell r="K6">
            <v>1120055</v>
          </cell>
          <cell r="L6">
            <v>0.85</v>
          </cell>
          <cell r="M6">
            <v>0.93</v>
          </cell>
          <cell r="N6">
            <v>267.12913558245549</v>
          </cell>
          <cell r="O6">
            <v>1120003</v>
          </cell>
          <cell r="P6">
            <v>0.85</v>
          </cell>
          <cell r="Q6">
            <v>7.0000000000000007E-2</v>
          </cell>
          <cell r="R6">
            <v>86.556585057600003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1</v>
          </cell>
          <cell r="AP6">
            <v>0</v>
          </cell>
          <cell r="AQ6" t="str">
            <v>R</v>
          </cell>
          <cell r="AR6">
            <v>291.78564976853045</v>
          </cell>
          <cell r="AS6">
            <v>0</v>
          </cell>
          <cell r="AT6">
            <v>0.48505151580324501</v>
          </cell>
          <cell r="AU6">
            <v>292.27070128433371</v>
          </cell>
          <cell r="AV6">
            <v>7.1281893576847075</v>
          </cell>
          <cell r="AW6">
            <v>0</v>
          </cell>
          <cell r="AX6">
            <v>0</v>
          </cell>
          <cell r="AY6">
            <v>7.1281893576847075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298.91383912621518</v>
          </cell>
          <cell r="BE6">
            <v>0</v>
          </cell>
          <cell r="BF6">
            <v>0.48505151580324501</v>
          </cell>
          <cell r="BG6">
            <v>299.39889064201844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P6">
            <v>299.39889064201844</v>
          </cell>
        </row>
        <row r="7">
          <cell r="C7">
            <v>1121011</v>
          </cell>
          <cell r="D7" t="str">
            <v>SEMIS</v>
          </cell>
          <cell r="E7" t="str">
            <v>COQUE VERDE BRIT/PEN. FINO</v>
          </cell>
          <cell r="F7">
            <v>43</v>
          </cell>
          <cell r="G7">
            <v>2793630</v>
          </cell>
          <cell r="H7">
            <v>0</v>
          </cell>
          <cell r="I7">
            <v>12976</v>
          </cell>
          <cell r="J7">
            <v>36.393916670440092</v>
          </cell>
          <cell r="K7">
            <v>1120055</v>
          </cell>
          <cell r="L7">
            <v>1</v>
          </cell>
          <cell r="M7">
            <v>1</v>
          </cell>
          <cell r="N7">
            <v>267.12913558245549</v>
          </cell>
          <cell r="R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</v>
          </cell>
          <cell r="AP7">
            <v>0</v>
          </cell>
          <cell r="AQ7" t="str">
            <v>R</v>
          </cell>
          <cell r="AR7">
            <v>266.68580892822672</v>
          </cell>
          <cell r="AS7">
            <v>0</v>
          </cell>
          <cell r="AT7">
            <v>0.44332665422877232</v>
          </cell>
          <cell r="AU7">
            <v>267.12913558245549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266.68580892822672</v>
          </cell>
          <cell r="BE7">
            <v>0</v>
          </cell>
          <cell r="BF7">
            <v>0.44332665422877232</v>
          </cell>
          <cell r="BG7">
            <v>267.12913558245549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P7">
            <v>267.12913558245549</v>
          </cell>
        </row>
        <row r="8">
          <cell r="C8">
            <v>1121012</v>
          </cell>
          <cell r="D8" t="str">
            <v>SEMIS</v>
          </cell>
          <cell r="E8" t="str">
            <v>COQUE VERDE BRIT/PEN. MEDIO</v>
          </cell>
          <cell r="F8">
            <v>43</v>
          </cell>
          <cell r="G8">
            <v>4190445</v>
          </cell>
          <cell r="H8">
            <v>0</v>
          </cell>
          <cell r="I8">
            <v>12976</v>
          </cell>
          <cell r="J8">
            <v>36.393916670440092</v>
          </cell>
          <cell r="K8">
            <v>1120055</v>
          </cell>
          <cell r="L8">
            <v>1</v>
          </cell>
          <cell r="M8">
            <v>1</v>
          </cell>
          <cell r="N8">
            <v>267.12913558245549</v>
          </cell>
          <cell r="R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</v>
          </cell>
          <cell r="AL8">
            <v>0</v>
          </cell>
          <cell r="AM8">
            <v>0</v>
          </cell>
          <cell r="AN8">
            <v>0</v>
          </cell>
          <cell r="AO8">
            <v>1</v>
          </cell>
          <cell r="AP8">
            <v>0</v>
          </cell>
          <cell r="AQ8" t="str">
            <v>R</v>
          </cell>
          <cell r="AR8">
            <v>266.68580892822672</v>
          </cell>
          <cell r="AS8">
            <v>0</v>
          </cell>
          <cell r="AT8">
            <v>0.44332665422877232</v>
          </cell>
          <cell r="AU8">
            <v>267.12913558245549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266.68580892822672</v>
          </cell>
          <cell r="BE8">
            <v>0</v>
          </cell>
          <cell r="BF8">
            <v>0.44332665422877232</v>
          </cell>
          <cell r="BG8">
            <v>267.12913558245549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P8">
            <v>267.12913558245549</v>
          </cell>
        </row>
        <row r="9">
          <cell r="C9">
            <v>1121013</v>
          </cell>
          <cell r="D9" t="str">
            <v>SEMIS</v>
          </cell>
          <cell r="E9" t="str">
            <v>COQUE VERDE BRIT/PEN. GROSSO</v>
          </cell>
          <cell r="F9">
            <v>43</v>
          </cell>
          <cell r="G9">
            <v>2328025</v>
          </cell>
          <cell r="H9">
            <v>936.29000000000019</v>
          </cell>
          <cell r="I9">
            <v>12976</v>
          </cell>
          <cell r="J9">
            <v>36.393916670440092</v>
          </cell>
          <cell r="K9">
            <v>1120055</v>
          </cell>
          <cell r="L9">
            <v>1</v>
          </cell>
          <cell r="M9">
            <v>1</v>
          </cell>
          <cell r="N9">
            <v>267.12913558245549</v>
          </cell>
          <cell r="R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1</v>
          </cell>
          <cell r="AP9">
            <v>0</v>
          </cell>
          <cell r="AQ9" t="str">
            <v>R</v>
          </cell>
          <cell r="AR9">
            <v>266.68580892822672</v>
          </cell>
          <cell r="AS9">
            <v>0</v>
          </cell>
          <cell r="AT9">
            <v>0.44332665422877232</v>
          </cell>
          <cell r="AU9">
            <v>267.12913558245549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266.68580892822672</v>
          </cell>
          <cell r="BE9">
            <v>0</v>
          </cell>
          <cell r="BF9">
            <v>0.44332665422877232</v>
          </cell>
          <cell r="BG9">
            <v>267.12913558245549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P9">
            <v>267.12913558245549</v>
          </cell>
        </row>
        <row r="10">
          <cell r="C10">
            <v>1121030</v>
          </cell>
          <cell r="D10" t="str">
            <v>SEMIS</v>
          </cell>
          <cell r="E10" t="str">
            <v>COQUE DE PETROLEO GRAFITIZADO 70</v>
          </cell>
          <cell r="F10">
            <v>52</v>
          </cell>
          <cell r="G10">
            <v>1383260</v>
          </cell>
          <cell r="H10">
            <v>14150.401</v>
          </cell>
          <cell r="I10">
            <v>315</v>
          </cell>
          <cell r="J10">
            <v>51.378865494168842</v>
          </cell>
          <cell r="K10">
            <v>1121011</v>
          </cell>
          <cell r="L10">
            <v>0.75</v>
          </cell>
          <cell r="M10">
            <v>1</v>
          </cell>
          <cell r="N10">
            <v>269.93384556014047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</v>
          </cell>
          <cell r="AP10">
            <v>0</v>
          </cell>
          <cell r="AQ10" t="str">
            <v>C</v>
          </cell>
          <cell r="AR10">
            <v>355.58107857096894</v>
          </cell>
          <cell r="AS10">
            <v>0</v>
          </cell>
          <cell r="AT10">
            <v>4.3307155092183152</v>
          </cell>
          <cell r="AU10">
            <v>359.91179408018724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355.58107857096894</v>
          </cell>
          <cell r="BE10">
            <v>0</v>
          </cell>
          <cell r="BF10">
            <v>4.3307155092183152</v>
          </cell>
          <cell r="BG10">
            <v>359.91179408018724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P10">
            <v>359.91179408018724</v>
          </cell>
        </row>
        <row r="11">
          <cell r="C11">
            <v>1121032</v>
          </cell>
          <cell r="D11" t="str">
            <v>SEMIS</v>
          </cell>
          <cell r="E11" t="str">
            <v>COQUE DE PETROLEO GRAFITIZADO 80</v>
          </cell>
          <cell r="F11">
            <v>52</v>
          </cell>
          <cell r="G11">
            <v>0</v>
          </cell>
          <cell r="H11">
            <v>0</v>
          </cell>
          <cell r="I11">
            <v>300</v>
          </cell>
          <cell r="J11">
            <v>51.378865494168842</v>
          </cell>
          <cell r="K11">
            <v>1121012</v>
          </cell>
          <cell r="L11">
            <v>0.75</v>
          </cell>
          <cell r="M11">
            <v>1</v>
          </cell>
          <cell r="N11">
            <v>269.93384556014047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</v>
          </cell>
          <cell r="AL11">
            <v>0</v>
          </cell>
          <cell r="AM11">
            <v>0</v>
          </cell>
          <cell r="AN11">
            <v>0</v>
          </cell>
          <cell r="AO11">
            <v>1</v>
          </cell>
          <cell r="AP11">
            <v>0</v>
          </cell>
          <cell r="AQ11" t="str">
            <v>C</v>
          </cell>
          <cell r="AR11">
            <v>355.58107857096894</v>
          </cell>
          <cell r="AS11">
            <v>0</v>
          </cell>
          <cell r="AT11">
            <v>4.3307155092183152</v>
          </cell>
          <cell r="AU11">
            <v>359.91179408018724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355.58107857096894</v>
          </cell>
          <cell r="BE11">
            <v>0</v>
          </cell>
          <cell r="BF11">
            <v>4.3307155092183152</v>
          </cell>
          <cell r="BG11">
            <v>359.91179408018724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P11">
            <v>359.91179408018724</v>
          </cell>
        </row>
        <row r="12">
          <cell r="C12">
            <v>1121035</v>
          </cell>
          <cell r="D12" t="str">
            <v>SEMIS</v>
          </cell>
          <cell r="E12" t="str">
            <v>COQUE DE PETROLEO GRAFITIZADO 100</v>
          </cell>
          <cell r="F12">
            <v>52</v>
          </cell>
          <cell r="G12">
            <v>0</v>
          </cell>
          <cell r="H12">
            <v>0</v>
          </cell>
          <cell r="I12">
            <v>280</v>
          </cell>
          <cell r="J12">
            <v>51.378865494168842</v>
          </cell>
          <cell r="K12">
            <v>1121013</v>
          </cell>
          <cell r="L12">
            <v>0.75</v>
          </cell>
          <cell r="M12">
            <v>1</v>
          </cell>
          <cell r="N12">
            <v>269.93384556014047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 t="str">
            <v>C</v>
          </cell>
          <cell r="AR12">
            <v>355.58107857096894</v>
          </cell>
          <cell r="AS12">
            <v>0</v>
          </cell>
          <cell r="AT12">
            <v>4.3307155092183152</v>
          </cell>
          <cell r="AU12">
            <v>359.91179408018724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355.58107857096894</v>
          </cell>
          <cell r="BE12">
            <v>0</v>
          </cell>
          <cell r="BF12">
            <v>4.3307155092183152</v>
          </cell>
          <cell r="BG12">
            <v>359.91179408018724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P12">
            <v>359.91179408018724</v>
          </cell>
        </row>
        <row r="13">
          <cell r="C13">
            <v>1121053</v>
          </cell>
          <cell r="D13" t="str">
            <v>SEMIS</v>
          </cell>
          <cell r="E13" t="str">
            <v>CALCINADO UNIMETALCALCINADOR</v>
          </cell>
          <cell r="F13">
            <v>53</v>
          </cell>
          <cell r="G13">
            <v>2386005</v>
          </cell>
          <cell r="H13">
            <v>3781.14</v>
          </cell>
          <cell r="I13">
            <v>973</v>
          </cell>
          <cell r="J13">
            <v>17.191183909330736</v>
          </cell>
          <cell r="K13">
            <v>1120055</v>
          </cell>
          <cell r="L13">
            <v>0.7</v>
          </cell>
          <cell r="M13">
            <v>1</v>
          </cell>
          <cell r="N13">
            <v>267.12913558245549</v>
          </cell>
          <cell r="O13">
            <v>1121012</v>
          </cell>
          <cell r="P13">
            <v>0.7</v>
          </cell>
          <cell r="Q13">
            <v>0</v>
          </cell>
          <cell r="R13">
            <v>269.93384556014047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 t="str">
            <v>R</v>
          </cell>
          <cell r="AR13">
            <v>380.97972704032389</v>
          </cell>
          <cell r="AS13">
            <v>0</v>
          </cell>
          <cell r="AT13">
            <v>0.63332379175538911</v>
          </cell>
          <cell r="AU13">
            <v>381.6130508320793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380.97972704032389</v>
          </cell>
          <cell r="BE13">
            <v>0</v>
          </cell>
          <cell r="BF13">
            <v>0.63332379175538911</v>
          </cell>
          <cell r="BG13">
            <v>381.6130508320793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P13">
            <v>381.6130508320793</v>
          </cell>
        </row>
        <row r="14">
          <cell r="C14">
            <v>1121055</v>
          </cell>
          <cell r="D14" t="str">
            <v>SEMIS</v>
          </cell>
          <cell r="E14" t="str">
            <v>SEMI-BRIQUETE</v>
          </cell>
          <cell r="F14">
            <v>44</v>
          </cell>
          <cell r="G14">
            <v>2397017</v>
          </cell>
          <cell r="H14">
            <v>2116.39</v>
          </cell>
          <cell r="I14">
            <v>1203</v>
          </cell>
          <cell r="J14">
            <v>41.303461105870596</v>
          </cell>
          <cell r="K14">
            <v>1121009</v>
          </cell>
          <cell r="L14">
            <v>0.97</v>
          </cell>
          <cell r="M14">
            <v>1</v>
          </cell>
          <cell r="N14">
            <v>305.55351272127984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2510048</v>
          </cell>
          <cell r="AG14">
            <v>35</v>
          </cell>
          <cell r="AH14">
            <v>0.83</v>
          </cell>
          <cell r="AI14">
            <v>0</v>
          </cell>
          <cell r="AJ14">
            <v>0</v>
          </cell>
          <cell r="AK14">
            <v>1</v>
          </cell>
          <cell r="AL14">
            <v>0</v>
          </cell>
          <cell r="AM14">
            <v>0</v>
          </cell>
          <cell r="AN14">
            <v>0</v>
          </cell>
          <cell r="AO14">
            <v>1</v>
          </cell>
          <cell r="AP14">
            <v>0</v>
          </cell>
          <cell r="AQ14" t="str">
            <v>C</v>
          </cell>
          <cell r="AR14">
            <v>308.15859703733526</v>
          </cell>
          <cell r="AS14">
            <v>0</v>
          </cell>
          <cell r="AT14">
            <v>6.8450243248089366</v>
          </cell>
          <cell r="AU14">
            <v>315.0036213621442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308.15859703733526</v>
          </cell>
          <cell r="BE14">
            <v>0</v>
          </cell>
          <cell r="BF14">
            <v>6.8450243248089366</v>
          </cell>
          <cell r="BG14">
            <v>315.0036213621442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P14">
            <v>315.0036213621442</v>
          </cell>
        </row>
        <row r="15">
          <cell r="C15">
            <v>1121056</v>
          </cell>
          <cell r="D15" t="str">
            <v>SEMIS</v>
          </cell>
          <cell r="E15" t="str">
            <v>PÓ DE FILTRO GRAFITIZADO</v>
          </cell>
          <cell r="F15">
            <v>51</v>
          </cell>
          <cell r="G15">
            <v>99433</v>
          </cell>
          <cell r="H15">
            <v>0</v>
          </cell>
          <cell r="I15">
            <v>0</v>
          </cell>
          <cell r="J15">
            <v>5.5645090847832916</v>
          </cell>
          <cell r="K15">
            <v>1121030</v>
          </cell>
          <cell r="L15">
            <v>1</v>
          </cell>
          <cell r="M15">
            <v>0.64</v>
          </cell>
          <cell r="N15">
            <v>523.0193035854852</v>
          </cell>
          <cell r="O15">
            <v>1121032</v>
          </cell>
          <cell r="P15">
            <v>1</v>
          </cell>
          <cell r="Q15">
            <v>0.34</v>
          </cell>
          <cell r="R15">
            <v>531.17467906075012</v>
          </cell>
          <cell r="S15">
            <v>1121035</v>
          </cell>
          <cell r="T15">
            <v>1</v>
          </cell>
          <cell r="U15">
            <v>0.02</v>
          </cell>
          <cell r="V15">
            <v>543.4077422736475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0</v>
          </cell>
          <cell r="AM15">
            <v>0</v>
          </cell>
          <cell r="AN15">
            <v>0</v>
          </cell>
          <cell r="AO15">
            <v>1</v>
          </cell>
          <cell r="AP15">
            <v>0</v>
          </cell>
          <cell r="AQ15" t="str">
            <v>C</v>
          </cell>
          <cell r="AR15">
            <v>230.34354821131987</v>
          </cell>
          <cell r="AS15">
            <v>0</v>
          </cell>
          <cell r="AT15">
            <v>104.38880608339066</v>
          </cell>
          <cell r="AU15">
            <v>334.73235429471055</v>
          </cell>
          <cell r="AV15">
            <v>122.37000998726369</v>
          </cell>
          <cell r="AW15">
            <v>0</v>
          </cell>
          <cell r="AX15">
            <v>58.229380893391358</v>
          </cell>
          <cell r="AY15">
            <v>180.59939088065505</v>
          </cell>
          <cell r="AZ15">
            <v>7.1982358816037459</v>
          </cell>
          <cell r="BA15">
            <v>0</v>
          </cell>
          <cell r="BB15">
            <v>3.6699189638692031</v>
          </cell>
          <cell r="BC15">
            <v>10.868154845472949</v>
          </cell>
          <cell r="BD15">
            <v>359.91179408018729</v>
          </cell>
          <cell r="BE15">
            <v>0</v>
          </cell>
          <cell r="BF15">
            <v>166.28810594065123</v>
          </cell>
          <cell r="BG15">
            <v>526.19990002083853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P15">
            <v>526.19990002083853</v>
          </cell>
        </row>
        <row r="16">
          <cell r="C16">
            <v>60002901</v>
          </cell>
          <cell r="D16" t="str">
            <v>BRIQ</v>
          </cell>
          <cell r="E16" t="str">
            <v>UNICARBO (BRIQUETE)</v>
          </cell>
          <cell r="F16">
            <v>44</v>
          </cell>
          <cell r="G16">
            <v>50</v>
          </cell>
          <cell r="H16">
            <v>0</v>
          </cell>
          <cell r="I16">
            <v>0</v>
          </cell>
          <cell r="J16">
            <v>41.303461105870596</v>
          </cell>
          <cell r="K16">
            <v>1121055</v>
          </cell>
          <cell r="L16">
            <v>1</v>
          </cell>
          <cell r="M16">
            <v>1</v>
          </cell>
          <cell r="N16">
            <v>378.3873379921281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BU</v>
          </cell>
          <cell r="AJ16">
            <v>0.90909090909090906</v>
          </cell>
          <cell r="AK16">
            <v>1</v>
          </cell>
          <cell r="AL16">
            <v>12.549999999999997</v>
          </cell>
          <cell r="AM16">
            <v>0</v>
          </cell>
          <cell r="AN16">
            <v>0</v>
          </cell>
          <cell r="AO16">
            <v>1</v>
          </cell>
          <cell r="AP16">
            <v>0</v>
          </cell>
          <cell r="AQ16" t="str">
            <v>C</v>
          </cell>
          <cell r="AR16">
            <v>308.15859703733526</v>
          </cell>
          <cell r="AS16">
            <v>29.049999999999997</v>
          </cell>
          <cell r="AT16">
            <v>41.178740954792808</v>
          </cell>
          <cell r="AU16">
            <v>378.3873379921281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308.15859703733526</v>
          </cell>
          <cell r="BE16">
            <v>29.049999999999997</v>
          </cell>
          <cell r="BF16">
            <v>41.178740954792808</v>
          </cell>
          <cell r="BG16">
            <v>378.3873379921281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11.409090909090907</v>
          </cell>
          <cell r="BN16">
            <v>0</v>
          </cell>
          <cell r="BO16">
            <v>11.409090909090907</v>
          </cell>
          <cell r="BP16">
            <v>389.79642890121897</v>
          </cell>
        </row>
        <row r="17">
          <cell r="C17">
            <v>60002903</v>
          </cell>
          <cell r="D17" t="str">
            <v>BRIQ</v>
          </cell>
          <cell r="E17" t="str">
            <v>UNICARBO (BRIQUETE)</v>
          </cell>
          <cell r="F17">
            <v>44</v>
          </cell>
          <cell r="G17">
            <v>252470</v>
          </cell>
          <cell r="H17">
            <v>0</v>
          </cell>
          <cell r="I17">
            <v>0</v>
          </cell>
          <cell r="J17">
            <v>41.303461105870596</v>
          </cell>
          <cell r="K17">
            <v>1121055</v>
          </cell>
          <cell r="L17">
            <v>1</v>
          </cell>
          <cell r="M17">
            <v>1</v>
          </cell>
          <cell r="N17">
            <v>378.3873379921281</v>
          </cell>
          <cell r="R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BU</v>
          </cell>
          <cell r="AJ17">
            <v>0.90909090909090906</v>
          </cell>
          <cell r="AK17">
            <v>1</v>
          </cell>
          <cell r="AL17">
            <v>12.549999999999997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 t="str">
            <v>C</v>
          </cell>
          <cell r="AR17">
            <v>308.15859703733526</v>
          </cell>
          <cell r="AS17">
            <v>29.049999999999997</v>
          </cell>
          <cell r="AT17">
            <v>41.178740954792808</v>
          </cell>
          <cell r="AU17">
            <v>378.3873379921281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308.15859703733526</v>
          </cell>
          <cell r="BE17">
            <v>29.049999999999997</v>
          </cell>
          <cell r="BF17">
            <v>41.178740954792808</v>
          </cell>
          <cell r="BG17">
            <v>378.3873379921281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11.409090909090907</v>
          </cell>
          <cell r="BN17">
            <v>0</v>
          </cell>
          <cell r="BO17">
            <v>11.409090909090907</v>
          </cell>
          <cell r="BP17">
            <v>389.79642890121897</v>
          </cell>
        </row>
        <row r="18">
          <cell r="C18">
            <v>60003008</v>
          </cell>
          <cell r="D18" t="str">
            <v>BRIQ</v>
          </cell>
          <cell r="E18" t="str">
            <v>UNICARBO (BRIQUETE)</v>
          </cell>
          <cell r="F18">
            <v>44</v>
          </cell>
          <cell r="G18">
            <v>2283281</v>
          </cell>
          <cell r="H18">
            <v>0</v>
          </cell>
          <cell r="I18">
            <v>0</v>
          </cell>
          <cell r="J18">
            <v>41.303461105870596</v>
          </cell>
          <cell r="K18">
            <v>1121055</v>
          </cell>
          <cell r="L18">
            <v>1</v>
          </cell>
          <cell r="M18">
            <v>1</v>
          </cell>
          <cell r="N18">
            <v>378.3873379921281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GC</v>
          </cell>
          <cell r="AJ18">
            <v>0.90909090909090906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1</v>
          </cell>
          <cell r="AP18">
            <v>0</v>
          </cell>
          <cell r="AQ18" t="str">
            <v>C</v>
          </cell>
          <cell r="AR18">
            <v>308.15859703733526</v>
          </cell>
          <cell r="AS18">
            <v>29.049999999999997</v>
          </cell>
          <cell r="AT18">
            <v>41.178740954792808</v>
          </cell>
          <cell r="AU18">
            <v>378.3873379921281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308.15859703733526</v>
          </cell>
          <cell r="BE18">
            <v>29.049999999999997</v>
          </cell>
          <cell r="BF18">
            <v>41.178740954792808</v>
          </cell>
          <cell r="BG18">
            <v>378.3873379921281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378.3873379921281</v>
          </cell>
        </row>
        <row r="19">
          <cell r="C19">
            <v>80040647</v>
          </cell>
          <cell r="D19">
            <v>15</v>
          </cell>
          <cell r="E19" t="str">
            <v>UNICARBO 15</v>
          </cell>
          <cell r="F19">
            <v>46</v>
          </cell>
          <cell r="G19">
            <v>84400</v>
          </cell>
          <cell r="H19">
            <v>74.38</v>
          </cell>
          <cell r="I19">
            <v>873</v>
          </cell>
          <cell r="J19">
            <v>3.8003120123982543</v>
          </cell>
          <cell r="K19">
            <v>1120026</v>
          </cell>
          <cell r="L19">
            <v>0.97</v>
          </cell>
          <cell r="M19">
            <v>1</v>
          </cell>
          <cell r="N19">
            <v>136.5103483333333</v>
          </cell>
          <cell r="R19">
            <v>0</v>
          </cell>
          <cell r="V19">
            <v>0</v>
          </cell>
          <cell r="W19">
            <v>1330001</v>
          </cell>
          <cell r="X19">
            <v>2</v>
          </cell>
          <cell r="Y19">
            <v>4.6322999999999999</v>
          </cell>
          <cell r="Z19">
            <v>1350002</v>
          </cell>
          <cell r="AA19">
            <v>0.95499999999999996</v>
          </cell>
          <cell r="AB19">
            <v>14.321599999999998</v>
          </cell>
          <cell r="AC19">
            <v>1360043</v>
          </cell>
          <cell r="AD19">
            <v>40</v>
          </cell>
          <cell r="AE19">
            <v>0.40730000000000016</v>
          </cell>
          <cell r="AF19">
            <v>0</v>
          </cell>
          <cell r="AG19">
            <v>0</v>
          </cell>
          <cell r="AH19">
            <v>0</v>
          </cell>
          <cell r="AI19" t="str">
            <v>NN</v>
          </cell>
          <cell r="AJ19">
            <v>0.90909090909090906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1</v>
          </cell>
          <cell r="AP19">
            <v>0</v>
          </cell>
          <cell r="AQ19" t="str">
            <v>R</v>
          </cell>
          <cell r="AR19">
            <v>140.73231786941577</v>
          </cell>
          <cell r="AS19">
            <v>0</v>
          </cell>
          <cell r="AT19">
            <v>0</v>
          </cell>
          <cell r="AU19">
            <v>140.73231786941577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140.73231786941577</v>
          </cell>
          <cell r="BE19">
            <v>0</v>
          </cell>
          <cell r="BF19">
            <v>0</v>
          </cell>
          <cell r="BG19">
            <v>140.73231786941577</v>
          </cell>
          <cell r="BH19">
            <v>4.353163817180131</v>
          </cell>
          <cell r="BI19">
            <v>9.2645999999999997</v>
          </cell>
          <cell r="BJ19">
            <v>13.677127999999998</v>
          </cell>
          <cell r="BK19">
            <v>16.292000000000005</v>
          </cell>
          <cell r="BL19">
            <v>39.233727999999999</v>
          </cell>
          <cell r="BM19">
            <v>0</v>
          </cell>
          <cell r="BN19">
            <v>0</v>
          </cell>
          <cell r="BO19">
            <v>0</v>
          </cell>
          <cell r="BP19">
            <v>184.31920968659591</v>
          </cell>
        </row>
        <row r="20">
          <cell r="C20">
            <v>80040648</v>
          </cell>
          <cell r="D20">
            <v>15</v>
          </cell>
          <cell r="E20" t="str">
            <v>UNICARBO 15</v>
          </cell>
          <cell r="F20">
            <v>46</v>
          </cell>
          <cell r="G20">
            <v>13910</v>
          </cell>
          <cell r="H20">
            <v>14.83</v>
          </cell>
          <cell r="I20">
            <v>873</v>
          </cell>
          <cell r="J20">
            <v>3.8003120123982543</v>
          </cell>
          <cell r="K20">
            <v>1120026</v>
          </cell>
          <cell r="L20">
            <v>0.97</v>
          </cell>
          <cell r="M20">
            <v>1</v>
          </cell>
          <cell r="N20">
            <v>136.5103483333333</v>
          </cell>
          <cell r="R20">
            <v>0</v>
          </cell>
          <cell r="V20">
            <v>0</v>
          </cell>
          <cell r="W20">
            <v>1330002</v>
          </cell>
          <cell r="X20">
            <v>2</v>
          </cell>
          <cell r="Y20">
            <v>4.1862000000000004</v>
          </cell>
          <cell r="Z20">
            <v>1350001</v>
          </cell>
          <cell r="AA20">
            <v>0.83799999999999997</v>
          </cell>
          <cell r="AB20">
            <v>11.7179</v>
          </cell>
          <cell r="AC20">
            <v>1360044</v>
          </cell>
          <cell r="AD20">
            <v>40</v>
          </cell>
          <cell r="AE20">
            <v>0.47269999999999995</v>
          </cell>
          <cell r="AF20">
            <v>0</v>
          </cell>
          <cell r="AG20">
            <v>0</v>
          </cell>
          <cell r="AH20">
            <v>0</v>
          </cell>
          <cell r="AI20" t="str">
            <v>NN</v>
          </cell>
          <cell r="AJ20">
            <v>0.90909090909090906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1</v>
          </cell>
          <cell r="AP20">
            <v>0</v>
          </cell>
          <cell r="AQ20" t="str">
            <v>R</v>
          </cell>
          <cell r="AR20">
            <v>140.73231786941577</v>
          </cell>
          <cell r="AS20">
            <v>0</v>
          </cell>
          <cell r="AT20">
            <v>0</v>
          </cell>
          <cell r="AU20">
            <v>140.73231786941577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140.73231786941577</v>
          </cell>
          <cell r="BE20">
            <v>0</v>
          </cell>
          <cell r="BF20">
            <v>0</v>
          </cell>
          <cell r="BG20">
            <v>140.73231786941577</v>
          </cell>
          <cell r="BH20">
            <v>4.353163817180131</v>
          </cell>
          <cell r="BI20">
            <v>8.3724000000000007</v>
          </cell>
          <cell r="BJ20">
            <v>9.8196002</v>
          </cell>
          <cell r="BK20">
            <v>18.907999999999998</v>
          </cell>
          <cell r="BL20">
            <v>37.100000199999997</v>
          </cell>
          <cell r="BM20">
            <v>0</v>
          </cell>
          <cell r="BN20">
            <v>0</v>
          </cell>
          <cell r="BO20">
            <v>0</v>
          </cell>
          <cell r="BP20">
            <v>182.18548188659588</v>
          </cell>
        </row>
        <row r="21">
          <cell r="C21">
            <v>80040649</v>
          </cell>
          <cell r="D21">
            <v>15</v>
          </cell>
          <cell r="E21" t="str">
            <v>UNICARBO 15</v>
          </cell>
          <cell r="F21">
            <v>46</v>
          </cell>
          <cell r="G21">
            <v>1000</v>
          </cell>
          <cell r="H21">
            <v>0.67</v>
          </cell>
          <cell r="I21">
            <v>873</v>
          </cell>
          <cell r="J21">
            <v>3.8003120123982543</v>
          </cell>
          <cell r="K21">
            <v>1120026</v>
          </cell>
          <cell r="L21">
            <v>0.97</v>
          </cell>
          <cell r="M21">
            <v>1</v>
          </cell>
          <cell r="N21">
            <v>136.5103483333333</v>
          </cell>
          <cell r="R21">
            <v>0</v>
          </cell>
          <cell r="V21">
            <v>0</v>
          </cell>
          <cell r="W21">
            <v>1330001</v>
          </cell>
          <cell r="X21">
            <v>2.2999999999999998</v>
          </cell>
          <cell r="Y21">
            <v>4.6322999999999999</v>
          </cell>
          <cell r="Z21">
            <v>1350003</v>
          </cell>
          <cell r="AA21">
            <v>0.70399999999999996</v>
          </cell>
          <cell r="AB21">
            <v>16.837199999999999</v>
          </cell>
          <cell r="AC21">
            <v>1360045</v>
          </cell>
          <cell r="AD21">
            <v>40</v>
          </cell>
          <cell r="AE21">
            <v>0.42630000000000007</v>
          </cell>
          <cell r="AF21">
            <v>0</v>
          </cell>
          <cell r="AG21">
            <v>0</v>
          </cell>
          <cell r="AH21">
            <v>0</v>
          </cell>
          <cell r="AI21" t="str">
            <v>NN</v>
          </cell>
          <cell r="AJ21">
            <v>0.90909090909090906</v>
          </cell>
          <cell r="AK21">
            <v>1</v>
          </cell>
          <cell r="AL21">
            <v>0</v>
          </cell>
          <cell r="AM21">
            <v>0</v>
          </cell>
          <cell r="AN21">
            <v>0</v>
          </cell>
          <cell r="AO21">
            <v>1</v>
          </cell>
          <cell r="AP21">
            <v>0</v>
          </cell>
          <cell r="AQ21" t="str">
            <v>R</v>
          </cell>
          <cell r="AR21">
            <v>140.73231786941577</v>
          </cell>
          <cell r="AS21">
            <v>0</v>
          </cell>
          <cell r="AT21">
            <v>0</v>
          </cell>
          <cell r="AU21">
            <v>140.73231786941577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140.73231786941577</v>
          </cell>
          <cell r="BE21">
            <v>0</v>
          </cell>
          <cell r="BF21">
            <v>0</v>
          </cell>
          <cell r="BG21">
            <v>140.73231786941577</v>
          </cell>
          <cell r="BH21">
            <v>4.353163817180131</v>
          </cell>
          <cell r="BI21">
            <v>10.65429</v>
          </cell>
          <cell r="BJ21">
            <v>11.853388799999999</v>
          </cell>
          <cell r="BK21">
            <v>17.052000000000003</v>
          </cell>
          <cell r="BL21">
            <v>39.5596788</v>
          </cell>
          <cell r="BM21">
            <v>0</v>
          </cell>
          <cell r="BN21">
            <v>0</v>
          </cell>
          <cell r="BO21">
            <v>0</v>
          </cell>
          <cell r="BP21">
            <v>184.6451604865959</v>
          </cell>
        </row>
        <row r="22">
          <cell r="C22">
            <v>80042901</v>
          </cell>
          <cell r="D22">
            <v>15</v>
          </cell>
          <cell r="E22" t="str">
            <v>UNICARBO 15</v>
          </cell>
          <cell r="F22">
            <v>45</v>
          </cell>
          <cell r="G22">
            <v>12311</v>
          </cell>
          <cell r="H22">
            <v>0</v>
          </cell>
          <cell r="I22">
            <v>0</v>
          </cell>
          <cell r="J22">
            <v>4.5992513718936845</v>
          </cell>
          <cell r="K22">
            <v>1120026</v>
          </cell>
          <cell r="L22">
            <v>1</v>
          </cell>
          <cell r="M22">
            <v>1</v>
          </cell>
          <cell r="N22">
            <v>136.5103483333333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BU</v>
          </cell>
          <cell r="AJ22">
            <v>0.90909090909090906</v>
          </cell>
          <cell r="AK22">
            <v>1</v>
          </cell>
          <cell r="AL22">
            <v>12.549999999999997</v>
          </cell>
          <cell r="AM22">
            <v>0</v>
          </cell>
          <cell r="AN22">
            <v>0</v>
          </cell>
          <cell r="AO22">
            <v>1</v>
          </cell>
          <cell r="AP22">
            <v>0</v>
          </cell>
          <cell r="AQ22" t="str">
            <v>R</v>
          </cell>
          <cell r="AR22">
            <v>136.5103483333333</v>
          </cell>
          <cell r="AS22">
            <v>0</v>
          </cell>
          <cell r="AT22">
            <v>0</v>
          </cell>
          <cell r="AU22">
            <v>136.5103483333333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136.5103483333333</v>
          </cell>
          <cell r="BE22">
            <v>0</v>
          </cell>
          <cell r="BF22">
            <v>0</v>
          </cell>
          <cell r="BG22">
            <v>136.5103483333333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11.409090909090907</v>
          </cell>
          <cell r="BN22">
            <v>0</v>
          </cell>
          <cell r="BO22">
            <v>11.409090909090907</v>
          </cell>
          <cell r="BP22">
            <v>147.9194392424242</v>
          </cell>
        </row>
        <row r="23">
          <cell r="C23">
            <v>82123008</v>
          </cell>
          <cell r="D23">
            <v>35</v>
          </cell>
          <cell r="E23" t="str">
            <v>UNICARBO 35</v>
          </cell>
          <cell r="F23">
            <v>49</v>
          </cell>
          <cell r="G23">
            <v>195070</v>
          </cell>
          <cell r="H23">
            <v>0</v>
          </cell>
          <cell r="I23">
            <v>0</v>
          </cell>
          <cell r="J23">
            <v>59.955719501679845</v>
          </cell>
          <cell r="K23">
            <v>1120055</v>
          </cell>
          <cell r="L23">
            <v>1</v>
          </cell>
          <cell r="M23">
            <v>0.77</v>
          </cell>
          <cell r="N23">
            <v>267.12913558245549</v>
          </cell>
          <cell r="O23">
            <v>1120026</v>
          </cell>
          <cell r="P23">
            <v>1</v>
          </cell>
          <cell r="Q23">
            <v>0.23</v>
          </cell>
          <cell r="R23">
            <v>136.5103483333333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GC</v>
          </cell>
          <cell r="AJ23">
            <v>0.90909090909090906</v>
          </cell>
          <cell r="AK23">
            <v>1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0</v>
          </cell>
          <cell r="AQ23" t="str">
            <v>R</v>
          </cell>
          <cell r="AR23">
            <v>205.34807287473458</v>
          </cell>
          <cell r="AS23">
            <v>0</v>
          </cell>
          <cell r="AT23">
            <v>0.34136152375615469</v>
          </cell>
          <cell r="AU23">
            <v>205.68943439849073</v>
          </cell>
          <cell r="AV23">
            <v>31.39738011666666</v>
          </cell>
          <cell r="AW23">
            <v>0</v>
          </cell>
          <cell r="AX23">
            <v>0</v>
          </cell>
          <cell r="AY23">
            <v>31.39738011666666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236.74545299140124</v>
          </cell>
          <cell r="BE23">
            <v>0</v>
          </cell>
          <cell r="BF23">
            <v>0.34136152375615469</v>
          </cell>
          <cell r="BG23">
            <v>237.08681451515739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237.08681451515739</v>
          </cell>
        </row>
        <row r="24">
          <cell r="C24">
            <v>90060647</v>
          </cell>
          <cell r="D24">
            <v>10</v>
          </cell>
          <cell r="E24" t="str">
            <v>UNICARBO 10</v>
          </cell>
          <cell r="F24">
            <v>42</v>
          </cell>
          <cell r="G24">
            <v>12600</v>
          </cell>
          <cell r="H24">
            <v>10.5</v>
          </cell>
          <cell r="I24">
            <v>3193.4880000000003</v>
          </cell>
          <cell r="J24">
            <v>1.9365846355084972</v>
          </cell>
          <cell r="K24">
            <v>1121053</v>
          </cell>
          <cell r="L24">
            <v>1</v>
          </cell>
          <cell r="M24">
            <v>0.66</v>
          </cell>
          <cell r="N24">
            <v>399.28127684372441</v>
          </cell>
          <cell r="O24">
            <v>1120002</v>
          </cell>
          <cell r="P24">
            <v>1</v>
          </cell>
          <cell r="Q24">
            <v>0.34</v>
          </cell>
          <cell r="R24">
            <v>679.28613224865967</v>
          </cell>
          <cell r="V24">
            <v>0</v>
          </cell>
          <cell r="W24">
            <v>1330002</v>
          </cell>
          <cell r="X24">
            <v>2</v>
          </cell>
          <cell r="Y24">
            <v>4.1862000000000004</v>
          </cell>
          <cell r="Z24">
            <v>1350002</v>
          </cell>
          <cell r="AA24">
            <v>0.95499999999999996</v>
          </cell>
          <cell r="AB24">
            <v>14.321599999999998</v>
          </cell>
          <cell r="AC24">
            <v>1360043</v>
          </cell>
          <cell r="AD24">
            <v>40</v>
          </cell>
          <cell r="AE24">
            <v>0.40730000000000016</v>
          </cell>
          <cell r="AF24">
            <v>0</v>
          </cell>
          <cell r="AG24">
            <v>0</v>
          </cell>
          <cell r="AH24">
            <v>0</v>
          </cell>
          <cell r="AI24" t="str">
            <v>NN</v>
          </cell>
          <cell r="AJ24">
            <v>0.90909090909090906</v>
          </cell>
          <cell r="AK24">
            <v>1</v>
          </cell>
          <cell r="AL24">
            <v>0</v>
          </cell>
          <cell r="AM24">
            <v>0</v>
          </cell>
          <cell r="AN24">
            <v>0</v>
          </cell>
          <cell r="AO24">
            <v>1</v>
          </cell>
          <cell r="AP24">
            <v>0</v>
          </cell>
          <cell r="AQ24" t="str">
            <v>R</v>
          </cell>
          <cell r="AR24">
            <v>251.44661984661377</v>
          </cell>
          <cell r="AS24">
            <v>0</v>
          </cell>
          <cell r="AT24">
            <v>12.079022870244362</v>
          </cell>
          <cell r="AU24">
            <v>263.52564271685816</v>
          </cell>
          <cell r="AV24">
            <v>230.9572849645443</v>
          </cell>
          <cell r="AW24">
            <v>0</v>
          </cell>
          <cell r="AX24">
            <v>0</v>
          </cell>
          <cell r="AY24">
            <v>230.9572849645443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482.4039048111581</v>
          </cell>
          <cell r="BE24">
            <v>0</v>
          </cell>
          <cell r="BF24">
            <v>12.079022870244362</v>
          </cell>
          <cell r="BG24">
            <v>494.48292768140243</v>
          </cell>
          <cell r="BH24">
            <v>0.60641675669628226</v>
          </cell>
          <cell r="BI24">
            <v>8.3724000000000007</v>
          </cell>
          <cell r="BJ24">
            <v>13.677127999999998</v>
          </cell>
          <cell r="BK24">
            <v>16.292000000000005</v>
          </cell>
          <cell r="BL24">
            <v>38.341528000000004</v>
          </cell>
          <cell r="BM24">
            <v>0</v>
          </cell>
          <cell r="BN24">
            <v>0</v>
          </cell>
          <cell r="BO24">
            <v>0</v>
          </cell>
          <cell r="BP24">
            <v>533.43087243809873</v>
          </cell>
        </row>
        <row r="25">
          <cell r="C25">
            <v>90062225</v>
          </cell>
          <cell r="D25">
            <v>10</v>
          </cell>
          <cell r="E25" t="str">
            <v>UNICARBO 10</v>
          </cell>
          <cell r="F25">
            <v>42</v>
          </cell>
          <cell r="G25">
            <v>288886</v>
          </cell>
          <cell r="H25">
            <v>114.16</v>
          </cell>
          <cell r="I25">
            <v>3193.4880000000003</v>
          </cell>
          <cell r="J25">
            <v>1.9365846355084972</v>
          </cell>
          <cell r="K25">
            <v>1121053</v>
          </cell>
          <cell r="L25">
            <v>1</v>
          </cell>
          <cell r="M25">
            <v>0.66</v>
          </cell>
          <cell r="N25">
            <v>399.28127684372441</v>
          </cell>
          <cell r="O25">
            <v>1120002</v>
          </cell>
          <cell r="P25">
            <v>1</v>
          </cell>
          <cell r="Q25">
            <v>0.34</v>
          </cell>
          <cell r="R25">
            <v>679.28613224865967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1360011</v>
          </cell>
          <cell r="AD25">
            <v>40</v>
          </cell>
          <cell r="AE25">
            <v>0.37740000000000001</v>
          </cell>
          <cell r="AF25">
            <v>0</v>
          </cell>
          <cell r="AG25">
            <v>0</v>
          </cell>
          <cell r="AH25">
            <v>0</v>
          </cell>
          <cell r="AI25" t="str">
            <v>BU</v>
          </cell>
          <cell r="AJ25">
            <v>0.90909090909090906</v>
          </cell>
          <cell r="AK25">
            <v>1</v>
          </cell>
          <cell r="AL25">
            <v>12.549999999999997</v>
          </cell>
          <cell r="AM25">
            <v>0</v>
          </cell>
          <cell r="AN25">
            <v>0</v>
          </cell>
          <cell r="AO25">
            <v>1</v>
          </cell>
          <cell r="AP25">
            <v>0</v>
          </cell>
          <cell r="AQ25" t="str">
            <v>R</v>
          </cell>
          <cell r="AR25">
            <v>251.44661984661377</v>
          </cell>
          <cell r="AS25">
            <v>0</v>
          </cell>
          <cell r="AT25">
            <v>12.079022870244362</v>
          </cell>
          <cell r="AU25">
            <v>263.52564271685816</v>
          </cell>
          <cell r="AV25">
            <v>230.9572849645443</v>
          </cell>
          <cell r="AW25">
            <v>0</v>
          </cell>
          <cell r="AX25">
            <v>0</v>
          </cell>
          <cell r="AY25">
            <v>230.9572849645443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482.4039048111581</v>
          </cell>
          <cell r="BE25">
            <v>0</v>
          </cell>
          <cell r="BF25">
            <v>12.079022870244362</v>
          </cell>
          <cell r="BG25">
            <v>494.48292768140243</v>
          </cell>
          <cell r="BH25">
            <v>0.60641675669628226</v>
          </cell>
          <cell r="BI25">
            <v>0</v>
          </cell>
          <cell r="BJ25">
            <v>0</v>
          </cell>
          <cell r="BK25">
            <v>15.096</v>
          </cell>
          <cell r="BL25">
            <v>15.096</v>
          </cell>
          <cell r="BM25">
            <v>11.409090909090907</v>
          </cell>
          <cell r="BN25">
            <v>0</v>
          </cell>
          <cell r="BO25">
            <v>11.409090909090907</v>
          </cell>
          <cell r="BP25">
            <v>521.59443534718957</v>
          </cell>
        </row>
        <row r="26">
          <cell r="C26">
            <v>90070225</v>
          </cell>
          <cell r="D26">
            <v>10</v>
          </cell>
          <cell r="E26" t="str">
            <v>UNICARBO 10</v>
          </cell>
          <cell r="F26">
            <v>42</v>
          </cell>
          <cell r="G26">
            <v>9000</v>
          </cell>
          <cell r="H26">
            <v>5.34</v>
          </cell>
          <cell r="I26">
            <v>2512.768</v>
          </cell>
          <cell r="J26">
            <v>1.9365846355084972</v>
          </cell>
          <cell r="K26">
            <v>1121053</v>
          </cell>
          <cell r="L26">
            <v>1</v>
          </cell>
          <cell r="M26">
            <v>0.66</v>
          </cell>
          <cell r="N26">
            <v>399.28127684372441</v>
          </cell>
          <cell r="O26">
            <v>1120002</v>
          </cell>
          <cell r="P26">
            <v>1</v>
          </cell>
          <cell r="Q26">
            <v>0.34</v>
          </cell>
          <cell r="R26">
            <v>679.28613224865967</v>
          </cell>
          <cell r="V26">
            <v>0</v>
          </cell>
          <cell r="W26">
            <v>1330002</v>
          </cell>
          <cell r="X26">
            <v>2</v>
          </cell>
          <cell r="Y26">
            <v>4.1862000000000004</v>
          </cell>
          <cell r="Z26">
            <v>1350001</v>
          </cell>
          <cell r="AA26">
            <v>0.70399999999999996</v>
          </cell>
          <cell r="AB26">
            <v>11.7179</v>
          </cell>
          <cell r="AC26">
            <v>1360011</v>
          </cell>
          <cell r="AD26">
            <v>40</v>
          </cell>
          <cell r="AE26">
            <v>0.37740000000000001</v>
          </cell>
          <cell r="AF26">
            <v>0</v>
          </cell>
          <cell r="AG26">
            <v>0</v>
          </cell>
          <cell r="AH26">
            <v>0</v>
          </cell>
          <cell r="AI26" t="str">
            <v>NN</v>
          </cell>
          <cell r="AJ26">
            <v>0.90909090909090906</v>
          </cell>
          <cell r="AK26">
            <v>1</v>
          </cell>
          <cell r="AL26">
            <v>0</v>
          </cell>
          <cell r="AM26">
            <v>0</v>
          </cell>
          <cell r="AN26">
            <v>0</v>
          </cell>
          <cell r="AO26">
            <v>1</v>
          </cell>
          <cell r="AP26">
            <v>0</v>
          </cell>
          <cell r="AQ26" t="str">
            <v>R</v>
          </cell>
          <cell r="AR26">
            <v>251.44661984661377</v>
          </cell>
          <cell r="AS26">
            <v>0</v>
          </cell>
          <cell r="AT26">
            <v>12.079022870244362</v>
          </cell>
          <cell r="AU26">
            <v>263.52564271685816</v>
          </cell>
          <cell r="AV26">
            <v>230.9572849645443</v>
          </cell>
          <cell r="AW26">
            <v>0</v>
          </cell>
          <cell r="AX26">
            <v>0</v>
          </cell>
          <cell r="AY26">
            <v>230.9572849645443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482.4039048111581</v>
          </cell>
          <cell r="BE26">
            <v>0</v>
          </cell>
          <cell r="BF26">
            <v>12.079022870244362</v>
          </cell>
          <cell r="BG26">
            <v>494.48292768140243</v>
          </cell>
          <cell r="BH26">
            <v>0.77069774667159774</v>
          </cell>
          <cell r="BI26">
            <v>8.3724000000000007</v>
          </cell>
          <cell r="BJ26">
            <v>8.2494015999999988</v>
          </cell>
          <cell r="BK26">
            <v>15.096</v>
          </cell>
          <cell r="BL26">
            <v>31.717801599999998</v>
          </cell>
          <cell r="BM26">
            <v>0</v>
          </cell>
          <cell r="BN26">
            <v>0</v>
          </cell>
          <cell r="BO26">
            <v>0</v>
          </cell>
          <cell r="BP26">
            <v>526.971427028074</v>
          </cell>
        </row>
        <row r="27">
          <cell r="C27">
            <v>90070647</v>
          </cell>
          <cell r="D27">
            <v>10</v>
          </cell>
          <cell r="E27" t="str">
            <v>UNICARBO 10</v>
          </cell>
          <cell r="F27">
            <v>42</v>
          </cell>
          <cell r="G27">
            <v>2</v>
          </cell>
          <cell r="H27">
            <v>0</v>
          </cell>
          <cell r="I27">
            <v>2512.768</v>
          </cell>
          <cell r="J27">
            <v>1.9365846355084972</v>
          </cell>
          <cell r="K27">
            <v>1121053</v>
          </cell>
          <cell r="L27">
            <v>1</v>
          </cell>
          <cell r="M27">
            <v>0.66</v>
          </cell>
          <cell r="N27">
            <v>399.28127684372441</v>
          </cell>
          <cell r="O27">
            <v>1120002</v>
          </cell>
          <cell r="P27">
            <v>1</v>
          </cell>
          <cell r="Q27">
            <v>0.34</v>
          </cell>
          <cell r="R27">
            <v>679.28613224865967</v>
          </cell>
          <cell r="V27">
            <v>0</v>
          </cell>
          <cell r="W27">
            <v>1330002</v>
          </cell>
          <cell r="X27">
            <v>2</v>
          </cell>
          <cell r="Y27">
            <v>4.1862000000000004</v>
          </cell>
          <cell r="Z27">
            <v>1350002</v>
          </cell>
          <cell r="AA27">
            <v>0.95499999999999996</v>
          </cell>
          <cell r="AB27">
            <v>14.321599999999998</v>
          </cell>
          <cell r="AC27">
            <v>1360043</v>
          </cell>
          <cell r="AD27">
            <v>40</v>
          </cell>
          <cell r="AE27">
            <v>0.40730000000000016</v>
          </cell>
          <cell r="AF27">
            <v>0</v>
          </cell>
          <cell r="AG27">
            <v>0</v>
          </cell>
          <cell r="AH27">
            <v>0</v>
          </cell>
          <cell r="AI27" t="str">
            <v>NN</v>
          </cell>
          <cell r="AJ27">
            <v>0.90909090909090906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 t="str">
            <v>R</v>
          </cell>
          <cell r="AR27">
            <v>251.44661984661377</v>
          </cell>
          <cell r="AS27">
            <v>0</v>
          </cell>
          <cell r="AT27">
            <v>12.079022870244362</v>
          </cell>
          <cell r="AU27">
            <v>263.52564271685816</v>
          </cell>
          <cell r="AV27">
            <v>230.9572849645443</v>
          </cell>
          <cell r="AW27">
            <v>0</v>
          </cell>
          <cell r="AX27">
            <v>0</v>
          </cell>
          <cell r="AY27">
            <v>230.9572849645443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482.4039048111581</v>
          </cell>
          <cell r="BE27">
            <v>0</v>
          </cell>
          <cell r="BF27">
            <v>12.079022870244362</v>
          </cell>
          <cell r="BG27">
            <v>494.48292768140243</v>
          </cell>
          <cell r="BH27">
            <v>0.77069774667159774</v>
          </cell>
          <cell r="BI27">
            <v>8.3724000000000007</v>
          </cell>
          <cell r="BJ27">
            <v>13.677127999999998</v>
          </cell>
          <cell r="BK27">
            <v>16.292000000000005</v>
          </cell>
          <cell r="BL27">
            <v>38.341528000000004</v>
          </cell>
          <cell r="BM27">
            <v>0</v>
          </cell>
          <cell r="BN27">
            <v>0</v>
          </cell>
          <cell r="BO27">
            <v>0</v>
          </cell>
          <cell r="BP27">
            <v>533.59515342807401</v>
          </cell>
        </row>
        <row r="28">
          <cell r="C28">
            <v>90072422</v>
          </cell>
          <cell r="D28">
            <v>10</v>
          </cell>
          <cell r="E28" t="str">
            <v>UNICARBO 10</v>
          </cell>
          <cell r="F28">
            <v>42</v>
          </cell>
          <cell r="G28">
            <v>42560</v>
          </cell>
          <cell r="H28">
            <v>18.799999999999997</v>
          </cell>
          <cell r="I28">
            <v>2512.768</v>
          </cell>
          <cell r="J28">
            <v>1.9365846355084972</v>
          </cell>
          <cell r="K28">
            <v>1121053</v>
          </cell>
          <cell r="L28">
            <v>1</v>
          </cell>
          <cell r="M28">
            <v>0.66</v>
          </cell>
          <cell r="N28">
            <v>399.28127684372441</v>
          </cell>
          <cell r="O28">
            <v>1120002</v>
          </cell>
          <cell r="P28">
            <v>1</v>
          </cell>
          <cell r="Q28">
            <v>0.34</v>
          </cell>
          <cell r="R28">
            <v>679.28613224865967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1360007</v>
          </cell>
          <cell r="AD28">
            <v>66.66</v>
          </cell>
          <cell r="AE28">
            <v>0.20369999999999999</v>
          </cell>
          <cell r="AF28">
            <v>0</v>
          </cell>
          <cell r="AG28">
            <v>0</v>
          </cell>
          <cell r="AH28">
            <v>0</v>
          </cell>
          <cell r="AI28" t="str">
            <v>BU</v>
          </cell>
          <cell r="AJ28">
            <v>0.90909090909090906</v>
          </cell>
          <cell r="AK28">
            <v>1</v>
          </cell>
          <cell r="AL28">
            <v>12.549999999999997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 t="str">
            <v>R</v>
          </cell>
          <cell r="AR28">
            <v>251.44661984661377</v>
          </cell>
          <cell r="AS28">
            <v>0</v>
          </cell>
          <cell r="AT28">
            <v>12.079022870244362</v>
          </cell>
          <cell r="AU28">
            <v>263.52564271685816</v>
          </cell>
          <cell r="AV28">
            <v>230.9572849645443</v>
          </cell>
          <cell r="AW28">
            <v>0</v>
          </cell>
          <cell r="AX28">
            <v>0</v>
          </cell>
          <cell r="AY28">
            <v>230.9572849645443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482.4039048111581</v>
          </cell>
          <cell r="BE28">
            <v>0</v>
          </cell>
          <cell r="BF28">
            <v>12.079022870244362</v>
          </cell>
          <cell r="BG28">
            <v>494.48292768140243</v>
          </cell>
          <cell r="BH28">
            <v>0.77069774667159774</v>
          </cell>
          <cell r="BI28">
            <v>0</v>
          </cell>
          <cell r="BJ28">
            <v>0</v>
          </cell>
          <cell r="BK28">
            <v>13.578641999999999</v>
          </cell>
          <cell r="BL28">
            <v>13.578641999999999</v>
          </cell>
          <cell r="BM28">
            <v>11.409090909090907</v>
          </cell>
          <cell r="BN28">
            <v>0</v>
          </cell>
          <cell r="BO28">
            <v>11.409090909090907</v>
          </cell>
          <cell r="BP28">
            <v>520.24135833716491</v>
          </cell>
        </row>
        <row r="29">
          <cell r="C29">
            <v>90072902</v>
          </cell>
          <cell r="D29">
            <v>10</v>
          </cell>
          <cell r="E29" t="str">
            <v>UNICARBO 10</v>
          </cell>
          <cell r="F29">
            <v>42</v>
          </cell>
          <cell r="G29">
            <v>952734</v>
          </cell>
          <cell r="H29">
            <v>290.28999999999991</v>
          </cell>
          <cell r="I29">
            <v>2512.768</v>
          </cell>
          <cell r="J29">
            <v>1.9365846355084972</v>
          </cell>
          <cell r="K29">
            <v>1121053</v>
          </cell>
          <cell r="L29">
            <v>1</v>
          </cell>
          <cell r="M29">
            <v>0.66</v>
          </cell>
          <cell r="N29">
            <v>399.28127684372441</v>
          </cell>
          <cell r="O29">
            <v>1120002</v>
          </cell>
          <cell r="P29">
            <v>1</v>
          </cell>
          <cell r="Q29">
            <v>0.34</v>
          </cell>
          <cell r="R29">
            <v>679.28613224865967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BU</v>
          </cell>
          <cell r="AJ29">
            <v>0.90909090909090906</v>
          </cell>
          <cell r="AK29">
            <v>1</v>
          </cell>
          <cell r="AL29">
            <v>12.549999999999997</v>
          </cell>
          <cell r="AM29">
            <v>0</v>
          </cell>
          <cell r="AN29">
            <v>0</v>
          </cell>
          <cell r="AO29">
            <v>1</v>
          </cell>
          <cell r="AP29">
            <v>0</v>
          </cell>
          <cell r="AQ29" t="str">
            <v>R</v>
          </cell>
          <cell r="AR29">
            <v>251.44661984661377</v>
          </cell>
          <cell r="AS29">
            <v>0</v>
          </cell>
          <cell r="AT29">
            <v>12.079022870244362</v>
          </cell>
          <cell r="AU29">
            <v>263.52564271685816</v>
          </cell>
          <cell r="AV29">
            <v>230.9572849645443</v>
          </cell>
          <cell r="AW29">
            <v>0</v>
          </cell>
          <cell r="AX29">
            <v>0</v>
          </cell>
          <cell r="AY29">
            <v>230.9572849645443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482.4039048111581</v>
          </cell>
          <cell r="BE29">
            <v>0</v>
          </cell>
          <cell r="BF29">
            <v>12.079022870244362</v>
          </cell>
          <cell r="BG29">
            <v>494.48292768140243</v>
          </cell>
          <cell r="BH29">
            <v>0.77069774667159774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11.409090909090907</v>
          </cell>
          <cell r="BN29">
            <v>0</v>
          </cell>
          <cell r="BO29">
            <v>11.409090909090907</v>
          </cell>
          <cell r="BP29">
            <v>506.66271633716497</v>
          </cell>
        </row>
        <row r="30">
          <cell r="C30">
            <v>90080422</v>
          </cell>
          <cell r="D30">
            <v>10</v>
          </cell>
          <cell r="E30" t="str">
            <v>UNICARBO 10</v>
          </cell>
          <cell r="F30">
            <v>42</v>
          </cell>
          <cell r="G30">
            <v>2</v>
          </cell>
          <cell r="H30">
            <v>0</v>
          </cell>
          <cell r="I30">
            <v>2512.768</v>
          </cell>
          <cell r="J30">
            <v>1.9365846355084972</v>
          </cell>
          <cell r="K30">
            <v>1121053</v>
          </cell>
          <cell r="L30">
            <v>1</v>
          </cell>
          <cell r="M30">
            <v>0.66</v>
          </cell>
          <cell r="N30">
            <v>399.28127684372441</v>
          </cell>
          <cell r="O30">
            <v>1120002</v>
          </cell>
          <cell r="P30">
            <v>1</v>
          </cell>
          <cell r="Q30">
            <v>0.34</v>
          </cell>
          <cell r="R30">
            <v>679.28613224865967</v>
          </cell>
          <cell r="V30">
            <v>0</v>
          </cell>
          <cell r="W30">
            <v>1330002</v>
          </cell>
          <cell r="X30">
            <v>4</v>
          </cell>
          <cell r="Y30">
            <v>4.1862000000000004</v>
          </cell>
          <cell r="Z30">
            <v>1350001</v>
          </cell>
          <cell r="AA30">
            <v>0.70399999999999996</v>
          </cell>
          <cell r="AB30">
            <v>11.7179</v>
          </cell>
          <cell r="AC30">
            <v>1360007</v>
          </cell>
          <cell r="AD30">
            <v>77.777770000000004</v>
          </cell>
          <cell r="AE30">
            <v>0.20369999999999999</v>
          </cell>
          <cell r="AF30">
            <v>0</v>
          </cell>
          <cell r="AG30">
            <v>0</v>
          </cell>
          <cell r="AH30">
            <v>0</v>
          </cell>
          <cell r="AI30" t="str">
            <v>NN</v>
          </cell>
          <cell r="AJ30">
            <v>0.90909090909090906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1</v>
          </cell>
          <cell r="AP30">
            <v>0</v>
          </cell>
          <cell r="AQ30" t="str">
            <v>R</v>
          </cell>
          <cell r="AR30">
            <v>251.44661984661377</v>
          </cell>
          <cell r="AS30">
            <v>0</v>
          </cell>
          <cell r="AT30">
            <v>12.079022870244362</v>
          </cell>
          <cell r="AU30">
            <v>263.52564271685816</v>
          </cell>
          <cell r="AV30">
            <v>230.9572849645443</v>
          </cell>
          <cell r="AW30">
            <v>0</v>
          </cell>
          <cell r="AX30">
            <v>0</v>
          </cell>
          <cell r="AY30">
            <v>230.9572849645443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482.4039048111581</v>
          </cell>
          <cell r="BE30">
            <v>0</v>
          </cell>
          <cell r="BF30">
            <v>12.079022870244362</v>
          </cell>
          <cell r="BG30">
            <v>494.48292768140243</v>
          </cell>
          <cell r="BH30">
            <v>0.77069774667159774</v>
          </cell>
          <cell r="BI30">
            <v>16.744800000000001</v>
          </cell>
          <cell r="BJ30">
            <v>8.2494015999999988</v>
          </cell>
          <cell r="BK30">
            <v>15.843331749000001</v>
          </cell>
          <cell r="BL30">
            <v>40.837533348999997</v>
          </cell>
          <cell r="BM30">
            <v>0</v>
          </cell>
          <cell r="BN30">
            <v>0</v>
          </cell>
          <cell r="BO30">
            <v>0</v>
          </cell>
          <cell r="BP30">
            <v>536.09115877707404</v>
          </cell>
        </row>
        <row r="31">
          <cell r="C31">
            <v>90081422</v>
          </cell>
          <cell r="D31">
            <v>10</v>
          </cell>
          <cell r="E31" t="str">
            <v>UNICARBO 10</v>
          </cell>
          <cell r="F31">
            <v>42</v>
          </cell>
          <cell r="G31">
            <v>581020</v>
          </cell>
          <cell r="H31">
            <v>267.08999999999997</v>
          </cell>
          <cell r="I31">
            <v>2512.768</v>
          </cell>
          <cell r="J31">
            <v>1.9365846355084972</v>
          </cell>
          <cell r="K31">
            <v>1121053</v>
          </cell>
          <cell r="L31">
            <v>1</v>
          </cell>
          <cell r="M31">
            <v>0.66</v>
          </cell>
          <cell r="N31">
            <v>399.28127684372441</v>
          </cell>
          <cell r="O31">
            <v>1120002</v>
          </cell>
          <cell r="P31">
            <v>1</v>
          </cell>
          <cell r="Q31">
            <v>0.34</v>
          </cell>
          <cell r="R31">
            <v>679.28613224865967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1350002</v>
          </cell>
          <cell r="AA31">
            <v>0.83333000000000002</v>
          </cell>
          <cell r="AB31">
            <v>14.321599999999998</v>
          </cell>
          <cell r="AC31">
            <v>1360007</v>
          </cell>
          <cell r="AD31">
            <v>83.333299999999994</v>
          </cell>
          <cell r="AE31">
            <v>0.20369999999999999</v>
          </cell>
          <cell r="AF31">
            <v>0</v>
          </cell>
          <cell r="AG31">
            <v>0</v>
          </cell>
          <cell r="AH31">
            <v>0</v>
          </cell>
          <cell r="AI31" t="str">
            <v>BU</v>
          </cell>
          <cell r="AJ31">
            <v>0.90909090909090906</v>
          </cell>
          <cell r="AK31">
            <v>1</v>
          </cell>
          <cell r="AL31">
            <v>12.549999999999997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 t="str">
            <v>R</v>
          </cell>
          <cell r="AR31">
            <v>251.44661984661377</v>
          </cell>
          <cell r="AS31">
            <v>0</v>
          </cell>
          <cell r="AT31">
            <v>12.079022870244362</v>
          </cell>
          <cell r="AU31">
            <v>263.52564271685816</v>
          </cell>
          <cell r="AV31">
            <v>230.9572849645443</v>
          </cell>
          <cell r="AW31">
            <v>0</v>
          </cell>
          <cell r="AX31">
            <v>0</v>
          </cell>
          <cell r="AY31">
            <v>230.9572849645443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482.4039048111581</v>
          </cell>
          <cell r="BE31">
            <v>0</v>
          </cell>
          <cell r="BF31">
            <v>12.079022870244362</v>
          </cell>
          <cell r="BG31">
            <v>494.48292768140243</v>
          </cell>
          <cell r="BH31">
            <v>0.77069774667159774</v>
          </cell>
          <cell r="BI31">
            <v>0</v>
          </cell>
          <cell r="BJ31">
            <v>11.934618927999999</v>
          </cell>
          <cell r="BK31">
            <v>16.974993209999997</v>
          </cell>
          <cell r="BL31">
            <v>28.909612137999996</v>
          </cell>
          <cell r="BM31">
            <v>11.409090909090907</v>
          </cell>
          <cell r="BN31">
            <v>0</v>
          </cell>
          <cell r="BO31">
            <v>11.409090909090907</v>
          </cell>
          <cell r="BP31">
            <v>535.57232847516491</v>
          </cell>
        </row>
        <row r="32">
          <cell r="C32">
            <v>90082623</v>
          </cell>
          <cell r="D32">
            <v>10</v>
          </cell>
          <cell r="E32" t="str">
            <v>UNICARBO 10</v>
          </cell>
          <cell r="F32">
            <v>42</v>
          </cell>
          <cell r="G32">
            <v>101345</v>
          </cell>
          <cell r="H32">
            <v>58.5</v>
          </cell>
          <cell r="I32">
            <v>2512.768</v>
          </cell>
          <cell r="J32">
            <v>1.9365846355084972</v>
          </cell>
          <cell r="K32">
            <v>1121053</v>
          </cell>
          <cell r="L32">
            <v>1</v>
          </cell>
          <cell r="M32">
            <v>0.66</v>
          </cell>
          <cell r="N32">
            <v>399.28127684372441</v>
          </cell>
          <cell r="O32">
            <v>1120002</v>
          </cell>
          <cell r="P32">
            <v>1</v>
          </cell>
          <cell r="Q32">
            <v>0.34</v>
          </cell>
          <cell r="R32">
            <v>679.28613224865967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1360043</v>
          </cell>
          <cell r="AD32">
            <v>66</v>
          </cell>
          <cell r="AE32">
            <v>0.40730000000000016</v>
          </cell>
          <cell r="AF32">
            <v>0</v>
          </cell>
          <cell r="AG32">
            <v>0</v>
          </cell>
          <cell r="AH32">
            <v>0</v>
          </cell>
          <cell r="AI32" t="str">
            <v>BU</v>
          </cell>
          <cell r="AJ32">
            <v>0.90909090909090906</v>
          </cell>
          <cell r="AK32">
            <v>1</v>
          </cell>
          <cell r="AL32">
            <v>12.549999999999997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 t="str">
            <v>R</v>
          </cell>
          <cell r="AR32">
            <v>251.44661984661377</v>
          </cell>
          <cell r="AS32">
            <v>0</v>
          </cell>
          <cell r="AT32">
            <v>12.079022870244362</v>
          </cell>
          <cell r="AU32">
            <v>263.52564271685816</v>
          </cell>
          <cell r="AV32">
            <v>230.9572849645443</v>
          </cell>
          <cell r="AW32">
            <v>0</v>
          </cell>
          <cell r="AX32">
            <v>0</v>
          </cell>
          <cell r="AY32">
            <v>230.9572849645443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482.4039048111581</v>
          </cell>
          <cell r="BE32">
            <v>0</v>
          </cell>
          <cell r="BF32">
            <v>12.079022870244362</v>
          </cell>
          <cell r="BG32">
            <v>494.48292768140243</v>
          </cell>
          <cell r="BH32">
            <v>0.77069774667159774</v>
          </cell>
          <cell r="BI32">
            <v>0</v>
          </cell>
          <cell r="BJ32">
            <v>0</v>
          </cell>
          <cell r="BK32">
            <v>26.881800000000009</v>
          </cell>
          <cell r="BL32">
            <v>26.881800000000009</v>
          </cell>
          <cell r="BM32">
            <v>11.409090909090907</v>
          </cell>
          <cell r="BN32">
            <v>0</v>
          </cell>
          <cell r="BO32">
            <v>11.409090909090907</v>
          </cell>
          <cell r="BP32">
            <v>533.54451633716496</v>
          </cell>
        </row>
        <row r="33">
          <cell r="C33">
            <v>90090647</v>
          </cell>
          <cell r="D33">
            <v>10</v>
          </cell>
          <cell r="E33" t="str">
            <v>UNICARBO 10</v>
          </cell>
          <cell r="F33">
            <v>42</v>
          </cell>
          <cell r="G33">
            <v>125100</v>
          </cell>
          <cell r="H33">
            <v>71.820000000000007</v>
          </cell>
          <cell r="I33">
            <v>3193.4880000000003</v>
          </cell>
          <cell r="J33">
            <v>1.9365846355084972</v>
          </cell>
          <cell r="K33">
            <v>1121053</v>
          </cell>
          <cell r="L33">
            <v>1</v>
          </cell>
          <cell r="M33">
            <v>0.66</v>
          </cell>
          <cell r="N33">
            <v>399.28127684372441</v>
          </cell>
          <cell r="O33">
            <v>1120002</v>
          </cell>
          <cell r="P33">
            <v>1</v>
          </cell>
          <cell r="Q33">
            <v>0.34</v>
          </cell>
          <cell r="R33">
            <v>679.28613224865967</v>
          </cell>
          <cell r="V33">
            <v>0</v>
          </cell>
          <cell r="W33">
            <v>1330002</v>
          </cell>
          <cell r="X33">
            <v>2</v>
          </cell>
          <cell r="Y33">
            <v>4.1862000000000004</v>
          </cell>
          <cell r="Z33">
            <v>1350002</v>
          </cell>
          <cell r="AA33">
            <v>0.95499999999999996</v>
          </cell>
          <cell r="AB33">
            <v>14.321599999999998</v>
          </cell>
          <cell r="AC33">
            <v>1360043</v>
          </cell>
          <cell r="AD33">
            <v>40</v>
          </cell>
          <cell r="AE33">
            <v>0.40730000000000016</v>
          </cell>
          <cell r="AF33">
            <v>0</v>
          </cell>
          <cell r="AG33">
            <v>0</v>
          </cell>
          <cell r="AH33">
            <v>0</v>
          </cell>
          <cell r="AI33" t="str">
            <v>NN</v>
          </cell>
          <cell r="AJ33">
            <v>0.90909090909090906</v>
          </cell>
          <cell r="AK33">
            <v>1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 t="str">
            <v>R</v>
          </cell>
          <cell r="AR33">
            <v>251.44661984661377</v>
          </cell>
          <cell r="AS33">
            <v>0</v>
          </cell>
          <cell r="AT33">
            <v>12.079022870244362</v>
          </cell>
          <cell r="AU33">
            <v>263.52564271685816</v>
          </cell>
          <cell r="AV33">
            <v>230.9572849645443</v>
          </cell>
          <cell r="AW33">
            <v>0</v>
          </cell>
          <cell r="AX33">
            <v>0</v>
          </cell>
          <cell r="AY33">
            <v>230.9572849645443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482.4039048111581</v>
          </cell>
          <cell r="BE33">
            <v>0</v>
          </cell>
          <cell r="BF33">
            <v>12.079022870244362</v>
          </cell>
          <cell r="BG33">
            <v>494.48292768140243</v>
          </cell>
          <cell r="BH33">
            <v>0.60641675669628226</v>
          </cell>
          <cell r="BI33">
            <v>8.3724000000000007</v>
          </cell>
          <cell r="BJ33">
            <v>13.677127999999998</v>
          </cell>
          <cell r="BK33">
            <v>16.292000000000005</v>
          </cell>
          <cell r="BL33">
            <v>38.341528000000004</v>
          </cell>
          <cell r="BM33">
            <v>0</v>
          </cell>
          <cell r="BN33">
            <v>0</v>
          </cell>
          <cell r="BO33">
            <v>0</v>
          </cell>
          <cell r="BP33">
            <v>533.43087243809873</v>
          </cell>
        </row>
        <row r="34">
          <cell r="C34">
            <v>90090648</v>
          </cell>
          <cell r="D34">
            <v>10</v>
          </cell>
          <cell r="E34" t="str">
            <v>UNICARBO 10</v>
          </cell>
          <cell r="F34">
            <v>42</v>
          </cell>
          <cell r="G34">
            <v>12120</v>
          </cell>
          <cell r="H34">
            <v>6.17</v>
          </cell>
          <cell r="I34">
            <v>3193.4880000000003</v>
          </cell>
          <cell r="J34">
            <v>1.9365846355084972</v>
          </cell>
          <cell r="K34">
            <v>1121053</v>
          </cell>
          <cell r="L34">
            <v>1</v>
          </cell>
          <cell r="M34">
            <v>0.66</v>
          </cell>
          <cell r="N34">
            <v>399.28127684372441</v>
          </cell>
          <cell r="O34">
            <v>1120002</v>
          </cell>
          <cell r="P34">
            <v>1</v>
          </cell>
          <cell r="Q34">
            <v>0.34</v>
          </cell>
          <cell r="R34">
            <v>679.28613224865967</v>
          </cell>
          <cell r="V34">
            <v>0</v>
          </cell>
          <cell r="W34">
            <v>1330002</v>
          </cell>
          <cell r="X34">
            <v>2</v>
          </cell>
          <cell r="Y34">
            <v>4.1862000000000004</v>
          </cell>
          <cell r="Z34">
            <v>1350001</v>
          </cell>
          <cell r="AA34">
            <v>0.83799999999999997</v>
          </cell>
          <cell r="AB34">
            <v>11.7179</v>
          </cell>
          <cell r="AC34">
            <v>1360044</v>
          </cell>
          <cell r="AD34">
            <v>40</v>
          </cell>
          <cell r="AE34">
            <v>0.47269999999999995</v>
          </cell>
          <cell r="AF34">
            <v>0</v>
          </cell>
          <cell r="AG34">
            <v>0</v>
          </cell>
          <cell r="AH34">
            <v>0</v>
          </cell>
          <cell r="AI34" t="str">
            <v>NN</v>
          </cell>
          <cell r="AJ34">
            <v>0.90909090909090906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1</v>
          </cell>
          <cell r="AP34">
            <v>0</v>
          </cell>
          <cell r="AQ34" t="str">
            <v>R</v>
          </cell>
          <cell r="AR34">
            <v>251.44661984661377</v>
          </cell>
          <cell r="AS34">
            <v>0</v>
          </cell>
          <cell r="AT34">
            <v>12.079022870244362</v>
          </cell>
          <cell r="AU34">
            <v>263.52564271685816</v>
          </cell>
          <cell r="AV34">
            <v>230.9572849645443</v>
          </cell>
          <cell r="AW34">
            <v>0</v>
          </cell>
          <cell r="AX34">
            <v>0</v>
          </cell>
          <cell r="AY34">
            <v>230.9572849645443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482.4039048111581</v>
          </cell>
          <cell r="BE34">
            <v>0</v>
          </cell>
          <cell r="BF34">
            <v>12.079022870244362</v>
          </cell>
          <cell r="BG34">
            <v>494.48292768140243</v>
          </cell>
          <cell r="BH34">
            <v>0.60641675669628226</v>
          </cell>
          <cell r="BI34">
            <v>8.3724000000000007</v>
          </cell>
          <cell r="BJ34">
            <v>9.8196002</v>
          </cell>
          <cell r="BK34">
            <v>18.907999999999998</v>
          </cell>
          <cell r="BL34">
            <v>37.100000199999997</v>
          </cell>
          <cell r="BM34">
            <v>0</v>
          </cell>
          <cell r="BN34">
            <v>0</v>
          </cell>
          <cell r="BO34">
            <v>0</v>
          </cell>
          <cell r="BP34">
            <v>532.18934463809865</v>
          </cell>
        </row>
        <row r="35">
          <cell r="C35">
            <v>90092225</v>
          </cell>
          <cell r="D35">
            <v>10</v>
          </cell>
          <cell r="E35" t="str">
            <v>UNICARBO 10</v>
          </cell>
          <cell r="F35">
            <v>42</v>
          </cell>
          <cell r="G35">
            <v>260580</v>
          </cell>
          <cell r="H35">
            <v>123</v>
          </cell>
          <cell r="I35">
            <v>3193.4880000000003</v>
          </cell>
          <cell r="J35">
            <v>1.9365846355084972</v>
          </cell>
          <cell r="K35">
            <v>1121053</v>
          </cell>
          <cell r="L35">
            <v>1</v>
          </cell>
          <cell r="M35">
            <v>0.66</v>
          </cell>
          <cell r="N35">
            <v>399.28127684372441</v>
          </cell>
          <cell r="O35">
            <v>1120002</v>
          </cell>
          <cell r="P35">
            <v>1</v>
          </cell>
          <cell r="Q35">
            <v>0.34</v>
          </cell>
          <cell r="R35">
            <v>679.28613224865967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1360011</v>
          </cell>
          <cell r="AD35">
            <v>40</v>
          </cell>
          <cell r="AE35">
            <v>0.37740000000000001</v>
          </cell>
          <cell r="AF35">
            <v>0</v>
          </cell>
          <cell r="AG35">
            <v>0</v>
          </cell>
          <cell r="AH35">
            <v>0</v>
          </cell>
          <cell r="AI35" t="str">
            <v>BU</v>
          </cell>
          <cell r="AJ35">
            <v>0.90909090909090906</v>
          </cell>
          <cell r="AK35">
            <v>1</v>
          </cell>
          <cell r="AL35">
            <v>12.549999999999997</v>
          </cell>
          <cell r="AM35">
            <v>0</v>
          </cell>
          <cell r="AN35">
            <v>0</v>
          </cell>
          <cell r="AO35">
            <v>1</v>
          </cell>
          <cell r="AP35">
            <v>0</v>
          </cell>
          <cell r="AQ35" t="str">
            <v>R</v>
          </cell>
          <cell r="AR35">
            <v>251.44661984661377</v>
          </cell>
          <cell r="AS35">
            <v>0</v>
          </cell>
          <cell r="AT35">
            <v>12.079022870244362</v>
          </cell>
          <cell r="AU35">
            <v>263.52564271685816</v>
          </cell>
          <cell r="AV35">
            <v>230.9572849645443</v>
          </cell>
          <cell r="AW35">
            <v>0</v>
          </cell>
          <cell r="AX35">
            <v>0</v>
          </cell>
          <cell r="AY35">
            <v>230.9572849645443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482.4039048111581</v>
          </cell>
          <cell r="BE35">
            <v>0</v>
          </cell>
          <cell r="BF35">
            <v>12.079022870244362</v>
          </cell>
          <cell r="BG35">
            <v>494.48292768140243</v>
          </cell>
          <cell r="BH35">
            <v>0.60641675669628226</v>
          </cell>
          <cell r="BI35">
            <v>0</v>
          </cell>
          <cell r="BJ35">
            <v>0</v>
          </cell>
          <cell r="BK35">
            <v>15.096</v>
          </cell>
          <cell r="BL35">
            <v>15.096</v>
          </cell>
          <cell r="BM35">
            <v>11.409090909090907</v>
          </cell>
          <cell r="BN35">
            <v>0</v>
          </cell>
          <cell r="BO35">
            <v>11.409090909090907</v>
          </cell>
          <cell r="BP35">
            <v>521.59443534718957</v>
          </cell>
        </row>
        <row r="36">
          <cell r="C36">
            <v>90092647</v>
          </cell>
          <cell r="D36">
            <v>10</v>
          </cell>
          <cell r="E36" t="str">
            <v>UNICARBO 10</v>
          </cell>
          <cell r="F36">
            <v>42</v>
          </cell>
          <cell r="G36">
            <v>20640</v>
          </cell>
          <cell r="H36">
            <v>9.33</v>
          </cell>
          <cell r="I36">
            <v>3193.4880000000003</v>
          </cell>
          <cell r="J36">
            <v>1.9365846355084972</v>
          </cell>
          <cell r="K36">
            <v>1121053</v>
          </cell>
          <cell r="L36">
            <v>1</v>
          </cell>
          <cell r="M36">
            <v>0.66</v>
          </cell>
          <cell r="N36">
            <v>399.28127684372441</v>
          </cell>
          <cell r="O36">
            <v>1120002</v>
          </cell>
          <cell r="P36">
            <v>1</v>
          </cell>
          <cell r="Q36">
            <v>0.34</v>
          </cell>
          <cell r="R36">
            <v>679.28613224865967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1360043</v>
          </cell>
          <cell r="AD36">
            <v>40</v>
          </cell>
          <cell r="AE36">
            <v>0.40730000000000016</v>
          </cell>
          <cell r="AF36">
            <v>0</v>
          </cell>
          <cell r="AG36">
            <v>0</v>
          </cell>
          <cell r="AH36">
            <v>0</v>
          </cell>
          <cell r="AI36" t="str">
            <v>BU</v>
          </cell>
          <cell r="AJ36">
            <v>0.90909090909090906</v>
          </cell>
          <cell r="AK36">
            <v>1</v>
          </cell>
          <cell r="AL36">
            <v>12.549999999999997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 t="str">
            <v>R</v>
          </cell>
          <cell r="AR36">
            <v>251.44661984661377</v>
          </cell>
          <cell r="AS36">
            <v>0</v>
          </cell>
          <cell r="AT36">
            <v>12.079022870244362</v>
          </cell>
          <cell r="AU36">
            <v>263.52564271685816</v>
          </cell>
          <cell r="AV36">
            <v>230.9572849645443</v>
          </cell>
          <cell r="AW36">
            <v>0</v>
          </cell>
          <cell r="AX36">
            <v>0</v>
          </cell>
          <cell r="AY36">
            <v>230.9572849645443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482.4039048111581</v>
          </cell>
          <cell r="BE36">
            <v>0</v>
          </cell>
          <cell r="BF36">
            <v>12.079022870244362</v>
          </cell>
          <cell r="BG36">
            <v>494.48292768140243</v>
          </cell>
          <cell r="BH36">
            <v>0.60641675669628226</v>
          </cell>
          <cell r="BI36">
            <v>0</v>
          </cell>
          <cell r="BJ36">
            <v>0</v>
          </cell>
          <cell r="BK36">
            <v>16.292000000000005</v>
          </cell>
          <cell r="BL36">
            <v>16.292000000000005</v>
          </cell>
          <cell r="BM36">
            <v>11.409090909090907</v>
          </cell>
          <cell r="BN36">
            <v>0</v>
          </cell>
          <cell r="BO36">
            <v>11.409090909090907</v>
          </cell>
          <cell r="BP36">
            <v>522.7904353471896</v>
          </cell>
        </row>
        <row r="37">
          <cell r="C37">
            <v>90092702</v>
          </cell>
          <cell r="D37">
            <v>10</v>
          </cell>
          <cell r="E37" t="str">
            <v>UNICARBO 10</v>
          </cell>
          <cell r="F37">
            <v>42</v>
          </cell>
          <cell r="G37">
            <v>4470432</v>
          </cell>
          <cell r="H37">
            <v>756.56000000000006</v>
          </cell>
          <cell r="I37">
            <v>3193.4880000000003</v>
          </cell>
          <cell r="J37">
            <v>1.9365846355084972</v>
          </cell>
          <cell r="K37">
            <v>1121053</v>
          </cell>
          <cell r="L37">
            <v>1</v>
          </cell>
          <cell r="M37">
            <v>0.66</v>
          </cell>
          <cell r="N37">
            <v>399.28127684372441</v>
          </cell>
          <cell r="O37">
            <v>1120002</v>
          </cell>
          <cell r="P37">
            <v>1</v>
          </cell>
          <cell r="Q37">
            <v>0.34</v>
          </cell>
          <cell r="R37">
            <v>679.28613224865967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BU</v>
          </cell>
          <cell r="AJ37">
            <v>0.90909090909090906</v>
          </cell>
          <cell r="AK37">
            <v>1</v>
          </cell>
          <cell r="AL37">
            <v>12.549999999999997</v>
          </cell>
          <cell r="AM37">
            <v>0</v>
          </cell>
          <cell r="AN37">
            <v>0</v>
          </cell>
          <cell r="AO37">
            <v>1</v>
          </cell>
          <cell r="AP37">
            <v>0</v>
          </cell>
          <cell r="AQ37" t="str">
            <v>R</v>
          </cell>
          <cell r="AR37">
            <v>251.44661984661377</v>
          </cell>
          <cell r="AS37">
            <v>0</v>
          </cell>
          <cell r="AT37">
            <v>12.079022870244362</v>
          </cell>
          <cell r="AU37">
            <v>263.52564271685816</v>
          </cell>
          <cell r="AV37">
            <v>230.9572849645443</v>
          </cell>
          <cell r="AW37">
            <v>0</v>
          </cell>
          <cell r="AX37">
            <v>0</v>
          </cell>
          <cell r="AY37">
            <v>230.9572849645443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482.4039048111581</v>
          </cell>
          <cell r="BE37">
            <v>0</v>
          </cell>
          <cell r="BF37">
            <v>12.079022870244362</v>
          </cell>
          <cell r="BG37">
            <v>494.48292768140243</v>
          </cell>
          <cell r="BH37">
            <v>0.60641675669628226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11.409090909090907</v>
          </cell>
          <cell r="BN37">
            <v>0</v>
          </cell>
          <cell r="BO37">
            <v>11.409090909090907</v>
          </cell>
          <cell r="BP37">
            <v>506.49843534718957</v>
          </cell>
        </row>
        <row r="38">
          <cell r="C38">
            <v>90092902</v>
          </cell>
          <cell r="D38">
            <v>10</v>
          </cell>
          <cell r="E38" t="str">
            <v>UNICARBO 10</v>
          </cell>
          <cell r="F38">
            <v>42</v>
          </cell>
          <cell r="G38">
            <v>1751120</v>
          </cell>
          <cell r="H38">
            <v>168.61</v>
          </cell>
          <cell r="I38">
            <v>3193.4880000000003</v>
          </cell>
          <cell r="J38">
            <v>1.9365846355084972</v>
          </cell>
          <cell r="K38">
            <v>1121053</v>
          </cell>
          <cell r="L38">
            <v>1</v>
          </cell>
          <cell r="M38">
            <v>0.66</v>
          </cell>
          <cell r="N38">
            <v>399.28127684372441</v>
          </cell>
          <cell r="O38">
            <v>1120002</v>
          </cell>
          <cell r="P38">
            <v>1</v>
          </cell>
          <cell r="Q38">
            <v>0.34</v>
          </cell>
          <cell r="R38">
            <v>679.28613224865967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BU</v>
          </cell>
          <cell r="AJ38">
            <v>0.90909090909090906</v>
          </cell>
          <cell r="AK38">
            <v>1</v>
          </cell>
          <cell r="AL38">
            <v>12.549999999999997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 t="str">
            <v>R</v>
          </cell>
          <cell r="AR38">
            <v>251.44661984661377</v>
          </cell>
          <cell r="AS38">
            <v>0</v>
          </cell>
          <cell r="AT38">
            <v>12.079022870244362</v>
          </cell>
          <cell r="AU38">
            <v>263.52564271685816</v>
          </cell>
          <cell r="AV38">
            <v>230.9572849645443</v>
          </cell>
          <cell r="AW38">
            <v>0</v>
          </cell>
          <cell r="AX38">
            <v>0</v>
          </cell>
          <cell r="AY38">
            <v>230.9572849645443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482.4039048111581</v>
          </cell>
          <cell r="BE38">
            <v>0</v>
          </cell>
          <cell r="BF38">
            <v>12.079022870244362</v>
          </cell>
          <cell r="BG38">
            <v>494.48292768140243</v>
          </cell>
          <cell r="BH38">
            <v>0.60641675669628226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11.409090909090907</v>
          </cell>
          <cell r="BN38">
            <v>0</v>
          </cell>
          <cell r="BO38">
            <v>11.409090909090907</v>
          </cell>
          <cell r="BP38">
            <v>506.49843534718957</v>
          </cell>
        </row>
        <row r="39">
          <cell r="C39">
            <v>90112901</v>
          </cell>
          <cell r="D39">
            <v>10</v>
          </cell>
          <cell r="E39" t="str">
            <v>UNICARBO 10</v>
          </cell>
          <cell r="F39">
            <v>42</v>
          </cell>
          <cell r="G39">
            <v>163750</v>
          </cell>
          <cell r="H39">
            <v>40.33</v>
          </cell>
          <cell r="I39">
            <v>3193.4880000000003</v>
          </cell>
          <cell r="J39">
            <v>1.9365846355084972</v>
          </cell>
          <cell r="K39">
            <v>1121053</v>
          </cell>
          <cell r="L39">
            <v>1</v>
          </cell>
          <cell r="M39">
            <v>0.66</v>
          </cell>
          <cell r="N39">
            <v>399.28127684372441</v>
          </cell>
          <cell r="O39">
            <v>1120002</v>
          </cell>
          <cell r="P39">
            <v>1</v>
          </cell>
          <cell r="Q39">
            <v>0.34</v>
          </cell>
          <cell r="R39">
            <v>679.28613224865967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BU</v>
          </cell>
          <cell r="AJ39">
            <v>0.90909090909090906</v>
          </cell>
          <cell r="AK39">
            <v>1</v>
          </cell>
          <cell r="AL39">
            <v>12.549999999999997</v>
          </cell>
          <cell r="AM39">
            <v>0</v>
          </cell>
          <cell r="AN39">
            <v>0</v>
          </cell>
          <cell r="AO39">
            <v>1</v>
          </cell>
          <cell r="AP39">
            <v>0</v>
          </cell>
          <cell r="AQ39" t="str">
            <v>R</v>
          </cell>
          <cell r="AR39">
            <v>251.44661984661377</v>
          </cell>
          <cell r="AS39">
            <v>0</v>
          </cell>
          <cell r="AT39">
            <v>12.079022870244362</v>
          </cell>
          <cell r="AU39">
            <v>263.52564271685816</v>
          </cell>
          <cell r="AV39">
            <v>230.9572849645443</v>
          </cell>
          <cell r="AW39">
            <v>0</v>
          </cell>
          <cell r="AX39">
            <v>0</v>
          </cell>
          <cell r="AY39">
            <v>230.9572849645443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482.4039048111581</v>
          </cell>
          <cell r="BE39">
            <v>0</v>
          </cell>
          <cell r="BF39">
            <v>12.079022870244362</v>
          </cell>
          <cell r="BG39">
            <v>494.48292768140243</v>
          </cell>
          <cell r="BH39">
            <v>0.60641675669628226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11.409090909090907</v>
          </cell>
          <cell r="BN39">
            <v>0</v>
          </cell>
          <cell r="BO39">
            <v>11.409090909090907</v>
          </cell>
          <cell r="BP39">
            <v>506.49843534718957</v>
          </cell>
        </row>
        <row r="40">
          <cell r="C40">
            <v>90143008</v>
          </cell>
          <cell r="D40">
            <v>10</v>
          </cell>
          <cell r="E40" t="str">
            <v>UNICARBO 10</v>
          </cell>
          <cell r="F40">
            <v>42</v>
          </cell>
          <cell r="G40">
            <v>80320</v>
          </cell>
          <cell r="H40">
            <v>0</v>
          </cell>
          <cell r="I40">
            <v>0</v>
          </cell>
          <cell r="J40">
            <v>1.9365846355084972</v>
          </cell>
          <cell r="K40">
            <v>1121053</v>
          </cell>
          <cell r="L40">
            <v>1</v>
          </cell>
          <cell r="M40">
            <v>0.66</v>
          </cell>
          <cell r="N40">
            <v>399.28127684372441</v>
          </cell>
          <cell r="O40">
            <v>1120002</v>
          </cell>
          <cell r="P40">
            <v>1</v>
          </cell>
          <cell r="Q40">
            <v>0.34</v>
          </cell>
          <cell r="R40">
            <v>679.28613224865967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GC</v>
          </cell>
          <cell r="AJ40">
            <v>0.90909090909090906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1</v>
          </cell>
          <cell r="AP40">
            <v>0</v>
          </cell>
          <cell r="AQ40" t="str">
            <v>R</v>
          </cell>
          <cell r="AR40">
            <v>251.44661984661377</v>
          </cell>
          <cell r="AS40">
            <v>0</v>
          </cell>
          <cell r="AT40">
            <v>12.079022870244362</v>
          </cell>
          <cell r="AU40">
            <v>263.52564271685816</v>
          </cell>
          <cell r="AV40">
            <v>230.9572849645443</v>
          </cell>
          <cell r="AW40">
            <v>0</v>
          </cell>
          <cell r="AX40">
            <v>0</v>
          </cell>
          <cell r="AY40">
            <v>230.9572849645443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482.4039048111581</v>
          </cell>
          <cell r="BE40">
            <v>0</v>
          </cell>
          <cell r="BF40">
            <v>12.079022870244362</v>
          </cell>
          <cell r="BG40">
            <v>494.48292768140243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494.48292768140243</v>
          </cell>
        </row>
        <row r="41">
          <cell r="C41">
            <v>90190623</v>
          </cell>
          <cell r="D41">
            <v>10</v>
          </cell>
          <cell r="E41" t="str">
            <v>UNICARBO 10</v>
          </cell>
          <cell r="F41">
            <v>42</v>
          </cell>
          <cell r="G41">
            <v>238080</v>
          </cell>
          <cell r="H41">
            <v>150.82</v>
          </cell>
          <cell r="I41">
            <v>1576.912</v>
          </cell>
          <cell r="J41">
            <v>1.9365846355084972</v>
          </cell>
          <cell r="K41">
            <v>1121053</v>
          </cell>
          <cell r="L41">
            <v>1</v>
          </cell>
          <cell r="M41">
            <v>0.66</v>
          </cell>
          <cell r="N41">
            <v>399.28127684372441</v>
          </cell>
          <cell r="O41">
            <v>1120002</v>
          </cell>
          <cell r="P41">
            <v>1</v>
          </cell>
          <cell r="Q41">
            <v>0.34</v>
          </cell>
          <cell r="R41">
            <v>679.28613224865967</v>
          </cell>
          <cell r="V41">
            <v>0</v>
          </cell>
          <cell r="W41">
            <v>1330002</v>
          </cell>
          <cell r="X41">
            <v>2</v>
          </cell>
          <cell r="Y41">
            <v>4.1862000000000004</v>
          </cell>
          <cell r="Z41">
            <v>1350002</v>
          </cell>
          <cell r="AA41">
            <v>0.78400000000000003</v>
          </cell>
          <cell r="AB41">
            <v>14.321599999999998</v>
          </cell>
          <cell r="AC41">
            <v>1360043</v>
          </cell>
          <cell r="AD41">
            <v>66</v>
          </cell>
          <cell r="AE41">
            <v>0.40730000000000016</v>
          </cell>
          <cell r="AF41">
            <v>0</v>
          </cell>
          <cell r="AG41">
            <v>0</v>
          </cell>
          <cell r="AH41">
            <v>0</v>
          </cell>
          <cell r="AI41" t="str">
            <v>NN</v>
          </cell>
          <cell r="AJ41">
            <v>0.90909090909090906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1</v>
          </cell>
          <cell r="AP41">
            <v>0</v>
          </cell>
          <cell r="AQ41" t="str">
            <v>R</v>
          </cell>
          <cell r="AR41">
            <v>251.44661984661377</v>
          </cell>
          <cell r="AS41">
            <v>0</v>
          </cell>
          <cell r="AT41">
            <v>12.079022870244362</v>
          </cell>
          <cell r="AU41">
            <v>263.52564271685816</v>
          </cell>
          <cell r="AV41">
            <v>230.9572849645443</v>
          </cell>
          <cell r="AW41">
            <v>0</v>
          </cell>
          <cell r="AX41">
            <v>0</v>
          </cell>
          <cell r="AY41">
            <v>230.9572849645443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482.4039048111581</v>
          </cell>
          <cell r="BE41">
            <v>0</v>
          </cell>
          <cell r="BF41">
            <v>12.079022870244362</v>
          </cell>
          <cell r="BG41">
            <v>494.48292768140243</v>
          </cell>
          <cell r="BH41">
            <v>1.2280866881021244</v>
          </cell>
          <cell r="BI41">
            <v>8.3724000000000007</v>
          </cell>
          <cell r="BJ41">
            <v>11.228134399999998</v>
          </cell>
          <cell r="BK41">
            <v>26.881800000000009</v>
          </cell>
          <cell r="BL41">
            <v>46.482334400000013</v>
          </cell>
          <cell r="BM41">
            <v>0</v>
          </cell>
          <cell r="BN41">
            <v>0</v>
          </cell>
          <cell r="BO41">
            <v>0</v>
          </cell>
          <cell r="BP41">
            <v>542.19334876950461</v>
          </cell>
        </row>
        <row r="42">
          <cell r="C42">
            <v>90190647</v>
          </cell>
          <cell r="D42">
            <v>10</v>
          </cell>
          <cell r="E42" t="str">
            <v>UNICARBO 10</v>
          </cell>
          <cell r="F42">
            <v>42</v>
          </cell>
          <cell r="G42">
            <v>233759</v>
          </cell>
          <cell r="H42">
            <v>176.15999999999997</v>
          </cell>
          <cell r="I42">
            <v>1576.912</v>
          </cell>
          <cell r="J42">
            <v>1.9365846355084972</v>
          </cell>
          <cell r="K42">
            <v>1121053</v>
          </cell>
          <cell r="L42">
            <v>1</v>
          </cell>
          <cell r="M42">
            <v>0.66</v>
          </cell>
          <cell r="N42">
            <v>399.28127684372441</v>
          </cell>
          <cell r="O42">
            <v>1120002</v>
          </cell>
          <cell r="P42">
            <v>1</v>
          </cell>
          <cell r="Q42">
            <v>0.34</v>
          </cell>
          <cell r="R42">
            <v>679.28613224865967</v>
          </cell>
          <cell r="V42">
            <v>0</v>
          </cell>
          <cell r="W42">
            <v>1330002</v>
          </cell>
          <cell r="X42">
            <v>2</v>
          </cell>
          <cell r="Y42">
            <v>4.1862000000000004</v>
          </cell>
          <cell r="Z42">
            <v>1350002</v>
          </cell>
          <cell r="AA42">
            <v>0.871</v>
          </cell>
          <cell r="AB42">
            <v>14.321599999999998</v>
          </cell>
          <cell r="AC42">
            <v>1360043</v>
          </cell>
          <cell r="AD42">
            <v>40</v>
          </cell>
          <cell r="AE42">
            <v>0.40730000000000016</v>
          </cell>
          <cell r="AF42">
            <v>0</v>
          </cell>
          <cell r="AG42">
            <v>0</v>
          </cell>
          <cell r="AH42">
            <v>0</v>
          </cell>
          <cell r="AI42" t="str">
            <v>NN</v>
          </cell>
          <cell r="AJ42">
            <v>0.90909090909090906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 t="str">
            <v>R</v>
          </cell>
          <cell r="AR42">
            <v>251.44661984661377</v>
          </cell>
          <cell r="AS42">
            <v>0</v>
          </cell>
          <cell r="AT42">
            <v>12.079022870244362</v>
          </cell>
          <cell r="AU42">
            <v>263.52564271685816</v>
          </cell>
          <cell r="AV42">
            <v>230.9572849645443</v>
          </cell>
          <cell r="AW42">
            <v>0</v>
          </cell>
          <cell r="AX42">
            <v>0</v>
          </cell>
          <cell r="AY42">
            <v>230.9572849645443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482.4039048111581</v>
          </cell>
          <cell r="BE42">
            <v>0</v>
          </cell>
          <cell r="BF42">
            <v>12.079022870244362</v>
          </cell>
          <cell r="BG42">
            <v>494.48292768140243</v>
          </cell>
          <cell r="BH42">
            <v>1.2280866881021244</v>
          </cell>
          <cell r="BI42">
            <v>8.3724000000000007</v>
          </cell>
          <cell r="BJ42">
            <v>12.474113599999999</v>
          </cell>
          <cell r="BK42">
            <v>16.292000000000005</v>
          </cell>
          <cell r="BL42">
            <v>37.13851360000001</v>
          </cell>
          <cell r="BM42">
            <v>0</v>
          </cell>
          <cell r="BN42">
            <v>0</v>
          </cell>
          <cell r="BO42">
            <v>0</v>
          </cell>
          <cell r="BP42">
            <v>532.84952796950461</v>
          </cell>
        </row>
        <row r="43">
          <cell r="C43">
            <v>90190648</v>
          </cell>
          <cell r="D43">
            <v>10</v>
          </cell>
          <cell r="E43" t="str">
            <v>UNICARBO 10</v>
          </cell>
          <cell r="F43">
            <v>42</v>
          </cell>
          <cell r="G43">
            <v>336562</v>
          </cell>
          <cell r="H43">
            <v>189.15</v>
          </cell>
          <cell r="I43">
            <v>1576.912</v>
          </cell>
          <cell r="J43">
            <v>1.9365846355084972</v>
          </cell>
          <cell r="K43">
            <v>1121053</v>
          </cell>
          <cell r="L43">
            <v>1</v>
          </cell>
          <cell r="M43">
            <v>0.66</v>
          </cell>
          <cell r="N43">
            <v>399.28127684372441</v>
          </cell>
          <cell r="O43">
            <v>1120002</v>
          </cell>
          <cell r="P43">
            <v>1</v>
          </cell>
          <cell r="Q43">
            <v>0.34</v>
          </cell>
          <cell r="R43">
            <v>679.28613224865967</v>
          </cell>
          <cell r="V43">
            <v>0</v>
          </cell>
          <cell r="W43">
            <v>1330002</v>
          </cell>
          <cell r="X43">
            <v>2</v>
          </cell>
          <cell r="Y43">
            <v>4.1862000000000004</v>
          </cell>
          <cell r="Z43">
            <v>1350001</v>
          </cell>
          <cell r="AA43">
            <v>1</v>
          </cell>
          <cell r="AB43">
            <v>11.7179</v>
          </cell>
          <cell r="AC43">
            <v>1360044</v>
          </cell>
          <cell r="AD43">
            <v>40</v>
          </cell>
          <cell r="AE43">
            <v>0.47269999999999995</v>
          </cell>
          <cell r="AF43">
            <v>0</v>
          </cell>
          <cell r="AG43">
            <v>0</v>
          </cell>
          <cell r="AH43">
            <v>0</v>
          </cell>
          <cell r="AI43" t="str">
            <v>NN</v>
          </cell>
          <cell r="AJ43">
            <v>0.90909090909090906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1</v>
          </cell>
          <cell r="AP43">
            <v>0</v>
          </cell>
          <cell r="AQ43" t="str">
            <v>R</v>
          </cell>
          <cell r="AR43">
            <v>251.44661984661377</v>
          </cell>
          <cell r="AS43">
            <v>0</v>
          </cell>
          <cell r="AT43">
            <v>12.079022870244362</v>
          </cell>
          <cell r="AU43">
            <v>263.52564271685816</v>
          </cell>
          <cell r="AV43">
            <v>230.9572849645443</v>
          </cell>
          <cell r="AW43">
            <v>0</v>
          </cell>
          <cell r="AX43">
            <v>0</v>
          </cell>
          <cell r="AY43">
            <v>230.9572849645443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482.4039048111581</v>
          </cell>
          <cell r="BE43">
            <v>0</v>
          </cell>
          <cell r="BF43">
            <v>12.079022870244362</v>
          </cell>
          <cell r="BG43">
            <v>494.48292768140243</v>
          </cell>
          <cell r="BH43">
            <v>1.2280866881021244</v>
          </cell>
          <cell r="BI43">
            <v>8.3724000000000007</v>
          </cell>
          <cell r="BJ43">
            <v>11.7179</v>
          </cell>
          <cell r="BK43">
            <v>18.907999999999998</v>
          </cell>
          <cell r="BL43">
            <v>38.9983</v>
          </cell>
          <cell r="BM43">
            <v>0</v>
          </cell>
          <cell r="BN43">
            <v>0</v>
          </cell>
          <cell r="BO43">
            <v>0</v>
          </cell>
          <cell r="BP43">
            <v>534.70931436950457</v>
          </cell>
        </row>
        <row r="44">
          <cell r="C44">
            <v>90192422</v>
          </cell>
          <cell r="D44">
            <v>10</v>
          </cell>
          <cell r="E44" t="str">
            <v>UNICARBO 10</v>
          </cell>
          <cell r="F44">
            <v>42</v>
          </cell>
          <cell r="G44">
            <v>0</v>
          </cell>
          <cell r="H44">
            <v>0</v>
          </cell>
          <cell r="I44">
            <v>1576.912</v>
          </cell>
          <cell r="J44">
            <v>1.9365846355084972</v>
          </cell>
          <cell r="K44">
            <v>1121053</v>
          </cell>
          <cell r="L44">
            <v>1</v>
          </cell>
          <cell r="M44">
            <v>0.66</v>
          </cell>
          <cell r="N44">
            <v>399.28127684372441</v>
          </cell>
          <cell r="O44">
            <v>1120002</v>
          </cell>
          <cell r="P44">
            <v>1</v>
          </cell>
          <cell r="Q44">
            <v>0.34</v>
          </cell>
          <cell r="R44">
            <v>679.28613224865967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1360007</v>
          </cell>
          <cell r="AD44">
            <v>66.66</v>
          </cell>
          <cell r="AE44">
            <v>0.20369999999999999</v>
          </cell>
          <cell r="AF44">
            <v>0</v>
          </cell>
          <cell r="AG44">
            <v>0</v>
          </cell>
          <cell r="AH44">
            <v>0</v>
          </cell>
          <cell r="AI44" t="str">
            <v>BU</v>
          </cell>
          <cell r="AJ44">
            <v>0.90909090909090906</v>
          </cell>
          <cell r="AK44">
            <v>1</v>
          </cell>
          <cell r="AL44">
            <v>12.549999999999997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 t="str">
            <v>R</v>
          </cell>
          <cell r="AR44">
            <v>251.44661984661377</v>
          </cell>
          <cell r="AS44">
            <v>0</v>
          </cell>
          <cell r="AT44">
            <v>12.079022870244362</v>
          </cell>
          <cell r="AU44">
            <v>263.52564271685816</v>
          </cell>
          <cell r="AV44">
            <v>230.9572849645443</v>
          </cell>
          <cell r="AW44">
            <v>0</v>
          </cell>
          <cell r="AX44">
            <v>0</v>
          </cell>
          <cell r="AY44">
            <v>230.9572849645443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482.4039048111581</v>
          </cell>
          <cell r="BE44">
            <v>0</v>
          </cell>
          <cell r="BF44">
            <v>12.079022870244362</v>
          </cell>
          <cell r="BG44">
            <v>494.48292768140243</v>
          </cell>
          <cell r="BH44">
            <v>1.2280866881021244</v>
          </cell>
          <cell r="BI44">
            <v>0</v>
          </cell>
          <cell r="BJ44">
            <v>0</v>
          </cell>
          <cell r="BK44">
            <v>13.578641999999999</v>
          </cell>
          <cell r="BL44">
            <v>13.578641999999999</v>
          </cell>
          <cell r="BM44">
            <v>11.409090909090907</v>
          </cell>
          <cell r="BN44">
            <v>0</v>
          </cell>
          <cell r="BO44">
            <v>11.409090909090907</v>
          </cell>
          <cell r="BP44">
            <v>520.69874727859542</v>
          </cell>
        </row>
        <row r="45">
          <cell r="C45">
            <v>90192704</v>
          </cell>
          <cell r="D45">
            <v>10</v>
          </cell>
          <cell r="E45" t="str">
            <v>UNICARBO 10</v>
          </cell>
          <cell r="F45">
            <v>42</v>
          </cell>
          <cell r="G45">
            <v>168290</v>
          </cell>
          <cell r="H45">
            <v>79.84</v>
          </cell>
          <cell r="I45">
            <v>1576.912</v>
          </cell>
          <cell r="J45">
            <v>1.9365846355084972</v>
          </cell>
          <cell r="K45">
            <v>1121053</v>
          </cell>
          <cell r="L45">
            <v>1</v>
          </cell>
          <cell r="M45">
            <v>0.66</v>
          </cell>
          <cell r="N45">
            <v>399.28127684372441</v>
          </cell>
          <cell r="O45">
            <v>1120002</v>
          </cell>
          <cell r="P45">
            <v>1</v>
          </cell>
          <cell r="Q45">
            <v>0.34</v>
          </cell>
          <cell r="R45">
            <v>679.28613224865967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BU</v>
          </cell>
          <cell r="AJ45">
            <v>0.90909090909090906</v>
          </cell>
          <cell r="AK45">
            <v>1</v>
          </cell>
          <cell r="AL45">
            <v>12.549999999999997</v>
          </cell>
          <cell r="AM45">
            <v>0</v>
          </cell>
          <cell r="AN45">
            <v>0</v>
          </cell>
          <cell r="AO45">
            <v>1</v>
          </cell>
          <cell r="AP45">
            <v>0</v>
          </cell>
          <cell r="AQ45" t="str">
            <v>R</v>
          </cell>
          <cell r="AR45">
            <v>251.44661984661377</v>
          </cell>
          <cell r="AS45">
            <v>0</v>
          </cell>
          <cell r="AT45">
            <v>12.079022870244362</v>
          </cell>
          <cell r="AU45">
            <v>263.52564271685816</v>
          </cell>
          <cell r="AV45">
            <v>230.9572849645443</v>
          </cell>
          <cell r="AW45">
            <v>0</v>
          </cell>
          <cell r="AX45">
            <v>0</v>
          </cell>
          <cell r="AY45">
            <v>230.9572849645443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482.4039048111581</v>
          </cell>
          <cell r="BE45">
            <v>0</v>
          </cell>
          <cell r="BF45">
            <v>12.079022870244362</v>
          </cell>
          <cell r="BG45">
            <v>494.48292768140243</v>
          </cell>
          <cell r="BH45">
            <v>1.2280866881021244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11.409090909090907</v>
          </cell>
          <cell r="BN45">
            <v>0</v>
          </cell>
          <cell r="BO45">
            <v>11.409090909090907</v>
          </cell>
          <cell r="BP45">
            <v>507.12010527859547</v>
          </cell>
        </row>
        <row r="46">
          <cell r="C46">
            <v>90210623</v>
          </cell>
          <cell r="D46">
            <v>10</v>
          </cell>
          <cell r="E46" t="str">
            <v>UNICARBO 10</v>
          </cell>
          <cell r="F46">
            <v>42</v>
          </cell>
          <cell r="G46">
            <v>5110</v>
          </cell>
          <cell r="H46">
            <v>2.83</v>
          </cell>
          <cell r="I46">
            <v>1576.912</v>
          </cell>
          <cell r="J46">
            <v>1.9365846355084972</v>
          </cell>
          <cell r="K46">
            <v>1121053</v>
          </cell>
          <cell r="L46">
            <v>1</v>
          </cell>
          <cell r="M46">
            <v>0.66</v>
          </cell>
          <cell r="N46">
            <v>399.28127684372441</v>
          </cell>
          <cell r="O46">
            <v>1120002</v>
          </cell>
          <cell r="P46">
            <v>1</v>
          </cell>
          <cell r="Q46">
            <v>0.34</v>
          </cell>
          <cell r="R46">
            <v>679.28613224865967</v>
          </cell>
          <cell r="V46">
            <v>0</v>
          </cell>
          <cell r="W46">
            <v>1330002</v>
          </cell>
          <cell r="X46">
            <v>2.2999999999999998</v>
          </cell>
          <cell r="Y46">
            <v>4.1862000000000004</v>
          </cell>
          <cell r="Z46">
            <v>1350002</v>
          </cell>
          <cell r="AA46">
            <v>0.70399999999999996</v>
          </cell>
          <cell r="AB46">
            <v>14.321599999999998</v>
          </cell>
          <cell r="AC46">
            <v>1360043</v>
          </cell>
          <cell r="AD46">
            <v>66</v>
          </cell>
          <cell r="AE46">
            <v>0.40730000000000016</v>
          </cell>
          <cell r="AF46">
            <v>0</v>
          </cell>
          <cell r="AG46">
            <v>0</v>
          </cell>
          <cell r="AH46">
            <v>0</v>
          </cell>
          <cell r="AI46" t="str">
            <v>NN</v>
          </cell>
          <cell r="AJ46">
            <v>0.90909090909090906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0</v>
          </cell>
          <cell r="AQ46" t="str">
            <v>R</v>
          </cell>
          <cell r="AR46">
            <v>251.44661984661377</v>
          </cell>
          <cell r="AS46">
            <v>0</v>
          </cell>
          <cell r="AT46">
            <v>12.079022870244362</v>
          </cell>
          <cell r="AU46">
            <v>263.52564271685816</v>
          </cell>
          <cell r="AV46">
            <v>230.9572849645443</v>
          </cell>
          <cell r="AW46">
            <v>0</v>
          </cell>
          <cell r="AX46">
            <v>0</v>
          </cell>
          <cell r="AY46">
            <v>230.9572849645443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482.4039048111581</v>
          </cell>
          <cell r="BE46">
            <v>0</v>
          </cell>
          <cell r="BF46">
            <v>12.079022870244362</v>
          </cell>
          <cell r="BG46">
            <v>494.48292768140243</v>
          </cell>
          <cell r="BH46">
            <v>1.2280866881021244</v>
          </cell>
          <cell r="BI46">
            <v>9.6282600000000009</v>
          </cell>
          <cell r="BJ46">
            <v>10.082406399999998</v>
          </cell>
          <cell r="BK46">
            <v>26.881800000000009</v>
          </cell>
          <cell r="BL46">
            <v>46.592466400000006</v>
          </cell>
          <cell r="BM46">
            <v>0</v>
          </cell>
          <cell r="BN46">
            <v>0</v>
          </cell>
          <cell r="BO46">
            <v>0</v>
          </cell>
          <cell r="BP46">
            <v>542.30348076950452</v>
          </cell>
        </row>
        <row r="47">
          <cell r="C47">
            <v>90210648</v>
          </cell>
          <cell r="D47">
            <v>10</v>
          </cell>
          <cell r="E47" t="str">
            <v>UNICARBO 10</v>
          </cell>
          <cell r="F47">
            <v>42</v>
          </cell>
          <cell r="G47">
            <v>169703</v>
          </cell>
          <cell r="H47">
            <v>118.49000000000001</v>
          </cell>
          <cell r="I47">
            <v>1576.912</v>
          </cell>
          <cell r="J47">
            <v>1.9365846355084972</v>
          </cell>
          <cell r="K47">
            <v>1121053</v>
          </cell>
          <cell r="L47">
            <v>1</v>
          </cell>
          <cell r="M47">
            <v>0.66</v>
          </cell>
          <cell r="N47">
            <v>399.28127684372441</v>
          </cell>
          <cell r="O47">
            <v>1120002</v>
          </cell>
          <cell r="P47">
            <v>1</v>
          </cell>
          <cell r="Q47">
            <v>0.34</v>
          </cell>
          <cell r="R47">
            <v>679.28613224865967</v>
          </cell>
          <cell r="V47">
            <v>0</v>
          </cell>
          <cell r="W47">
            <v>1330002</v>
          </cell>
          <cell r="X47">
            <v>2.2999999999999998</v>
          </cell>
          <cell r="Y47">
            <v>4.1862000000000004</v>
          </cell>
          <cell r="Z47">
            <v>1350001</v>
          </cell>
          <cell r="AA47">
            <v>0.83799999999999997</v>
          </cell>
          <cell r="AB47">
            <v>11.7179</v>
          </cell>
          <cell r="AC47">
            <v>1360044</v>
          </cell>
          <cell r="AD47">
            <v>40</v>
          </cell>
          <cell r="AE47">
            <v>0.47269999999999995</v>
          </cell>
          <cell r="AF47">
            <v>0</v>
          </cell>
          <cell r="AG47">
            <v>0</v>
          </cell>
          <cell r="AH47">
            <v>0</v>
          </cell>
          <cell r="AI47" t="str">
            <v>NN</v>
          </cell>
          <cell r="AJ47">
            <v>0.90909090909090906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 t="str">
            <v>R</v>
          </cell>
          <cell r="AR47">
            <v>251.44661984661377</v>
          </cell>
          <cell r="AS47">
            <v>0</v>
          </cell>
          <cell r="AT47">
            <v>12.079022870244362</v>
          </cell>
          <cell r="AU47">
            <v>263.52564271685816</v>
          </cell>
          <cell r="AV47">
            <v>230.9572849645443</v>
          </cell>
          <cell r="AW47">
            <v>0</v>
          </cell>
          <cell r="AX47">
            <v>0</v>
          </cell>
          <cell r="AY47">
            <v>230.9572849645443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482.4039048111581</v>
          </cell>
          <cell r="BE47">
            <v>0</v>
          </cell>
          <cell r="BF47">
            <v>12.079022870244362</v>
          </cell>
          <cell r="BG47">
            <v>494.48292768140243</v>
          </cell>
          <cell r="BH47">
            <v>1.2280866881021244</v>
          </cell>
          <cell r="BI47">
            <v>9.6282600000000009</v>
          </cell>
          <cell r="BJ47">
            <v>9.8196002</v>
          </cell>
          <cell r="BK47">
            <v>18.907999999999998</v>
          </cell>
          <cell r="BL47">
            <v>38.355860199999995</v>
          </cell>
          <cell r="BM47">
            <v>0</v>
          </cell>
          <cell r="BN47">
            <v>0</v>
          </cell>
          <cell r="BO47">
            <v>0</v>
          </cell>
          <cell r="BP47">
            <v>534.06687456950453</v>
          </cell>
        </row>
        <row r="48">
          <cell r="C48">
            <v>90210649</v>
          </cell>
          <cell r="D48">
            <v>10</v>
          </cell>
          <cell r="E48" t="str">
            <v>UNICARBO 10</v>
          </cell>
          <cell r="F48">
            <v>42</v>
          </cell>
          <cell r="G48">
            <v>0</v>
          </cell>
          <cell r="H48">
            <v>0</v>
          </cell>
          <cell r="I48">
            <v>1576.912</v>
          </cell>
          <cell r="J48">
            <v>1.9365846355084972</v>
          </cell>
          <cell r="K48">
            <v>1121053</v>
          </cell>
          <cell r="L48">
            <v>1</v>
          </cell>
          <cell r="M48">
            <v>0.66</v>
          </cell>
          <cell r="N48">
            <v>399.28127684372441</v>
          </cell>
          <cell r="O48">
            <v>1120002</v>
          </cell>
          <cell r="P48">
            <v>1</v>
          </cell>
          <cell r="Q48">
            <v>0.34</v>
          </cell>
          <cell r="R48">
            <v>679.28613224865967</v>
          </cell>
          <cell r="V48">
            <v>0</v>
          </cell>
          <cell r="W48">
            <v>1330001</v>
          </cell>
          <cell r="X48">
            <v>2.2999999999999998</v>
          </cell>
          <cell r="Y48">
            <v>4.6322999999999999</v>
          </cell>
          <cell r="Z48">
            <v>1350003</v>
          </cell>
          <cell r="AA48">
            <v>0.70399999999999996</v>
          </cell>
          <cell r="AB48">
            <v>16.837199999999999</v>
          </cell>
          <cell r="AC48">
            <v>1360045</v>
          </cell>
          <cell r="AD48">
            <v>33.333300000000001</v>
          </cell>
          <cell r="AE48">
            <v>0.42630000000000007</v>
          </cell>
          <cell r="AF48">
            <v>0</v>
          </cell>
          <cell r="AG48">
            <v>0</v>
          </cell>
          <cell r="AH48">
            <v>0</v>
          </cell>
          <cell r="AI48" t="str">
            <v>NN</v>
          </cell>
          <cell r="AJ48">
            <v>0.90909090909090906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 t="str">
            <v>R</v>
          </cell>
          <cell r="AR48">
            <v>251.44661984661377</v>
          </cell>
          <cell r="AS48">
            <v>0</v>
          </cell>
          <cell r="AT48">
            <v>12.079022870244362</v>
          </cell>
          <cell r="AU48">
            <v>263.52564271685816</v>
          </cell>
          <cell r="AV48">
            <v>230.9572849645443</v>
          </cell>
          <cell r="AW48">
            <v>0</v>
          </cell>
          <cell r="AX48">
            <v>0</v>
          </cell>
          <cell r="AY48">
            <v>230.9572849645443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482.4039048111581</v>
          </cell>
          <cell r="BE48">
            <v>0</v>
          </cell>
          <cell r="BF48">
            <v>12.079022870244362</v>
          </cell>
          <cell r="BG48">
            <v>494.48292768140243</v>
          </cell>
          <cell r="BH48">
            <v>1.2280866881021244</v>
          </cell>
          <cell r="BI48">
            <v>10.65429</v>
          </cell>
          <cell r="BJ48">
            <v>11.853388799999999</v>
          </cell>
          <cell r="BK48">
            <v>14.209985790000003</v>
          </cell>
          <cell r="BL48">
            <v>36.717664590000005</v>
          </cell>
          <cell r="BM48">
            <v>0</v>
          </cell>
          <cell r="BN48">
            <v>0</v>
          </cell>
          <cell r="BO48">
            <v>0</v>
          </cell>
          <cell r="BP48">
            <v>532.42867895950451</v>
          </cell>
        </row>
        <row r="49">
          <cell r="C49">
            <v>90290648</v>
          </cell>
          <cell r="D49">
            <v>10</v>
          </cell>
          <cell r="E49" t="str">
            <v>UNICARBO 10</v>
          </cell>
          <cell r="F49">
            <v>42</v>
          </cell>
          <cell r="G49">
            <v>421676</v>
          </cell>
          <cell r="H49">
            <v>268.26</v>
          </cell>
          <cell r="I49">
            <v>1576.912</v>
          </cell>
          <cell r="J49">
            <v>1.9365846355084972</v>
          </cell>
          <cell r="K49">
            <v>1121053</v>
          </cell>
          <cell r="L49">
            <v>1</v>
          </cell>
          <cell r="M49">
            <v>0.66</v>
          </cell>
          <cell r="N49">
            <v>399.28127684372441</v>
          </cell>
          <cell r="O49">
            <v>1120002</v>
          </cell>
          <cell r="P49">
            <v>1</v>
          </cell>
          <cell r="Q49">
            <v>0.34</v>
          </cell>
          <cell r="R49">
            <v>679.28613224865967</v>
          </cell>
          <cell r="V49">
            <v>0</v>
          </cell>
          <cell r="W49">
            <v>1330002</v>
          </cell>
          <cell r="X49">
            <v>2.2999999999999998</v>
          </cell>
          <cell r="Y49">
            <v>4.1862000000000004</v>
          </cell>
          <cell r="Z49">
            <v>1350001</v>
          </cell>
          <cell r="AA49">
            <v>0.83799999999999997</v>
          </cell>
          <cell r="AB49">
            <v>11.7179</v>
          </cell>
          <cell r="AC49">
            <v>1360044</v>
          </cell>
          <cell r="AD49">
            <v>40</v>
          </cell>
          <cell r="AE49">
            <v>0.47269999999999995</v>
          </cell>
          <cell r="AF49">
            <v>0</v>
          </cell>
          <cell r="AG49">
            <v>0</v>
          </cell>
          <cell r="AH49">
            <v>0</v>
          </cell>
          <cell r="AI49" t="str">
            <v>NN</v>
          </cell>
          <cell r="AJ49">
            <v>0.90909090909090906</v>
          </cell>
          <cell r="AK49">
            <v>1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0</v>
          </cell>
          <cell r="AQ49" t="str">
            <v>R</v>
          </cell>
          <cell r="AR49">
            <v>251.44661984661377</v>
          </cell>
          <cell r="AS49">
            <v>0</v>
          </cell>
          <cell r="AT49">
            <v>12.079022870244362</v>
          </cell>
          <cell r="AU49">
            <v>263.52564271685816</v>
          </cell>
          <cell r="AV49">
            <v>230.9572849645443</v>
          </cell>
          <cell r="AW49">
            <v>0</v>
          </cell>
          <cell r="AX49">
            <v>0</v>
          </cell>
          <cell r="AY49">
            <v>230.9572849645443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482.4039048111581</v>
          </cell>
          <cell r="BE49">
            <v>0</v>
          </cell>
          <cell r="BF49">
            <v>12.079022870244362</v>
          </cell>
          <cell r="BG49">
            <v>494.48292768140243</v>
          </cell>
          <cell r="BH49">
            <v>1.2280866881021244</v>
          </cell>
          <cell r="BI49">
            <v>9.6282600000000009</v>
          </cell>
          <cell r="BJ49">
            <v>9.8196002</v>
          </cell>
          <cell r="BK49">
            <v>18.907999999999998</v>
          </cell>
          <cell r="BL49">
            <v>38.355860199999995</v>
          </cell>
          <cell r="BM49">
            <v>0</v>
          </cell>
          <cell r="BN49">
            <v>0</v>
          </cell>
          <cell r="BO49">
            <v>0</v>
          </cell>
          <cell r="BP49">
            <v>534.06687456950453</v>
          </cell>
        </row>
        <row r="50">
          <cell r="C50">
            <v>90291225</v>
          </cell>
          <cell r="D50">
            <v>10</v>
          </cell>
          <cell r="E50" t="str">
            <v>UNICARBO 10</v>
          </cell>
          <cell r="F50">
            <v>42</v>
          </cell>
          <cell r="G50">
            <v>75480</v>
          </cell>
          <cell r="H50">
            <v>57.480000000000004</v>
          </cell>
          <cell r="I50">
            <v>1576.912</v>
          </cell>
          <cell r="J50">
            <v>1.9365846355084972</v>
          </cell>
          <cell r="K50">
            <v>1121053</v>
          </cell>
          <cell r="L50">
            <v>1</v>
          </cell>
          <cell r="M50">
            <v>0.66</v>
          </cell>
          <cell r="N50">
            <v>399.28127684372441</v>
          </cell>
          <cell r="O50">
            <v>1120002</v>
          </cell>
          <cell r="P50">
            <v>1</v>
          </cell>
          <cell r="Q50">
            <v>0.34</v>
          </cell>
          <cell r="R50">
            <v>679.28613224865967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1350002</v>
          </cell>
          <cell r="AA50">
            <v>0.83330000000000004</v>
          </cell>
          <cell r="AB50">
            <v>14.321599999999998</v>
          </cell>
          <cell r="AC50">
            <v>1360011</v>
          </cell>
          <cell r="AD50">
            <v>40</v>
          </cell>
          <cell r="AE50">
            <v>0.37740000000000001</v>
          </cell>
          <cell r="AF50">
            <v>0</v>
          </cell>
          <cell r="AG50">
            <v>0</v>
          </cell>
          <cell r="AH50">
            <v>0</v>
          </cell>
          <cell r="AI50" t="str">
            <v>BU</v>
          </cell>
          <cell r="AJ50">
            <v>0.90909090909090906</v>
          </cell>
          <cell r="AK50">
            <v>1</v>
          </cell>
          <cell r="AL50">
            <v>12.549999999999997</v>
          </cell>
          <cell r="AM50">
            <v>0</v>
          </cell>
          <cell r="AN50">
            <v>0</v>
          </cell>
          <cell r="AO50">
            <v>1</v>
          </cell>
          <cell r="AP50">
            <v>0</v>
          </cell>
          <cell r="AQ50" t="str">
            <v>R</v>
          </cell>
          <cell r="AR50">
            <v>251.44661984661377</v>
          </cell>
          <cell r="AS50">
            <v>0</v>
          </cell>
          <cell r="AT50">
            <v>12.079022870244362</v>
          </cell>
          <cell r="AU50">
            <v>263.52564271685816</v>
          </cell>
          <cell r="AV50">
            <v>230.9572849645443</v>
          </cell>
          <cell r="AW50">
            <v>0</v>
          </cell>
          <cell r="AX50">
            <v>0</v>
          </cell>
          <cell r="AY50">
            <v>230.9572849645443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482.4039048111581</v>
          </cell>
          <cell r="BE50">
            <v>0</v>
          </cell>
          <cell r="BF50">
            <v>12.079022870244362</v>
          </cell>
          <cell r="BG50">
            <v>494.48292768140243</v>
          </cell>
          <cell r="BH50">
            <v>1.2280866881021244</v>
          </cell>
          <cell r="BI50">
            <v>0</v>
          </cell>
          <cell r="BJ50">
            <v>11.93418928</v>
          </cell>
          <cell r="BK50">
            <v>15.096</v>
          </cell>
          <cell r="BL50">
            <v>27.030189280000002</v>
          </cell>
          <cell r="BM50">
            <v>11.409090909090907</v>
          </cell>
          <cell r="BN50">
            <v>0</v>
          </cell>
          <cell r="BO50">
            <v>11.409090909090907</v>
          </cell>
          <cell r="BP50">
            <v>534.15029455859542</v>
          </cell>
        </row>
        <row r="51">
          <cell r="C51">
            <v>90291903</v>
          </cell>
          <cell r="D51">
            <v>10</v>
          </cell>
          <cell r="E51" t="str">
            <v>UNICARBO 10</v>
          </cell>
          <cell r="F51">
            <v>42</v>
          </cell>
          <cell r="G51">
            <v>271980</v>
          </cell>
          <cell r="H51">
            <v>185.35</v>
          </cell>
          <cell r="I51">
            <v>1576.912</v>
          </cell>
          <cell r="J51">
            <v>1.9365846355084972</v>
          </cell>
          <cell r="K51">
            <v>1121053</v>
          </cell>
          <cell r="L51">
            <v>1</v>
          </cell>
          <cell r="M51">
            <v>0.66</v>
          </cell>
          <cell r="N51">
            <v>399.28127684372441</v>
          </cell>
          <cell r="O51">
            <v>1120002</v>
          </cell>
          <cell r="P51">
            <v>1</v>
          </cell>
          <cell r="Q51">
            <v>0.34</v>
          </cell>
          <cell r="R51">
            <v>679.28613224865967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1350002</v>
          </cell>
          <cell r="AA51">
            <v>1.6919999999999999</v>
          </cell>
          <cell r="AB51">
            <v>14.321599999999998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BU</v>
          </cell>
          <cell r="AJ51">
            <v>0.90909090909090906</v>
          </cell>
          <cell r="AK51">
            <v>1</v>
          </cell>
          <cell r="AL51">
            <v>12.549999999999997</v>
          </cell>
          <cell r="AM51">
            <v>0</v>
          </cell>
          <cell r="AN51">
            <v>0</v>
          </cell>
          <cell r="AO51">
            <v>1</v>
          </cell>
          <cell r="AP51">
            <v>0</v>
          </cell>
          <cell r="AQ51" t="str">
            <v>R</v>
          </cell>
          <cell r="AR51">
            <v>251.44661984661377</v>
          </cell>
          <cell r="AS51">
            <v>0</v>
          </cell>
          <cell r="AT51">
            <v>12.079022870244362</v>
          </cell>
          <cell r="AU51">
            <v>263.52564271685816</v>
          </cell>
          <cell r="AV51">
            <v>230.9572849645443</v>
          </cell>
          <cell r="AW51">
            <v>0</v>
          </cell>
          <cell r="AX51">
            <v>0</v>
          </cell>
          <cell r="AY51">
            <v>230.9572849645443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482.4039048111581</v>
          </cell>
          <cell r="BE51">
            <v>0</v>
          </cell>
          <cell r="BF51">
            <v>12.079022870244362</v>
          </cell>
          <cell r="BG51">
            <v>494.48292768140243</v>
          </cell>
          <cell r="BH51">
            <v>1.2280866881021244</v>
          </cell>
          <cell r="BI51">
            <v>0</v>
          </cell>
          <cell r="BJ51">
            <v>24.232147199999996</v>
          </cell>
          <cell r="BK51">
            <v>0</v>
          </cell>
          <cell r="BL51">
            <v>24.232147199999996</v>
          </cell>
          <cell r="BM51">
            <v>11.409090909090907</v>
          </cell>
          <cell r="BN51">
            <v>0</v>
          </cell>
          <cell r="BO51">
            <v>11.409090909090907</v>
          </cell>
          <cell r="BP51">
            <v>531.35225247859546</v>
          </cell>
        </row>
        <row r="52">
          <cell r="C52">
            <v>90292225</v>
          </cell>
          <cell r="D52">
            <v>10</v>
          </cell>
          <cell r="E52" t="str">
            <v>UNICARBO 10</v>
          </cell>
          <cell r="F52">
            <v>42</v>
          </cell>
          <cell r="G52">
            <v>579680</v>
          </cell>
          <cell r="H52">
            <v>438.02000000000004</v>
          </cell>
          <cell r="I52">
            <v>1576.912</v>
          </cell>
          <cell r="J52">
            <v>1.9365846355084972</v>
          </cell>
          <cell r="K52">
            <v>1121053</v>
          </cell>
          <cell r="L52">
            <v>1</v>
          </cell>
          <cell r="M52">
            <v>0.66</v>
          </cell>
          <cell r="N52">
            <v>399.28127684372441</v>
          </cell>
          <cell r="O52">
            <v>1120002</v>
          </cell>
          <cell r="P52">
            <v>1</v>
          </cell>
          <cell r="Q52">
            <v>0.34</v>
          </cell>
          <cell r="R52">
            <v>679.28613224865967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1360011</v>
          </cell>
          <cell r="AD52">
            <v>40</v>
          </cell>
          <cell r="AE52">
            <v>0.37740000000000001</v>
          </cell>
          <cell r="AF52">
            <v>0</v>
          </cell>
          <cell r="AG52">
            <v>0</v>
          </cell>
          <cell r="AH52">
            <v>0</v>
          </cell>
          <cell r="AI52" t="str">
            <v>BU</v>
          </cell>
          <cell r="AJ52">
            <v>0.90909090909090906</v>
          </cell>
          <cell r="AK52">
            <v>1</v>
          </cell>
          <cell r="AL52">
            <v>12.549999999999997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 t="str">
            <v>R</v>
          </cell>
          <cell r="AR52">
            <v>251.44661984661377</v>
          </cell>
          <cell r="AS52">
            <v>0</v>
          </cell>
          <cell r="AT52">
            <v>12.079022870244362</v>
          </cell>
          <cell r="AU52">
            <v>263.52564271685816</v>
          </cell>
          <cell r="AV52">
            <v>230.9572849645443</v>
          </cell>
          <cell r="AW52">
            <v>0</v>
          </cell>
          <cell r="AX52">
            <v>0</v>
          </cell>
          <cell r="AY52">
            <v>230.9572849645443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482.4039048111581</v>
          </cell>
          <cell r="BE52">
            <v>0</v>
          </cell>
          <cell r="BF52">
            <v>12.079022870244362</v>
          </cell>
          <cell r="BG52">
            <v>494.48292768140243</v>
          </cell>
          <cell r="BH52">
            <v>1.2280866881021244</v>
          </cell>
          <cell r="BI52">
            <v>0</v>
          </cell>
          <cell r="BJ52">
            <v>0</v>
          </cell>
          <cell r="BK52">
            <v>15.096</v>
          </cell>
          <cell r="BL52">
            <v>15.096</v>
          </cell>
          <cell r="BM52">
            <v>11.409090909090907</v>
          </cell>
          <cell r="BN52">
            <v>0</v>
          </cell>
          <cell r="BO52">
            <v>11.409090909090907</v>
          </cell>
          <cell r="BP52">
            <v>522.21610527859548</v>
          </cell>
        </row>
        <row r="53">
          <cell r="C53">
            <v>90292648</v>
          </cell>
          <cell r="D53">
            <v>10</v>
          </cell>
          <cell r="E53" t="str">
            <v>UNICARBO 10</v>
          </cell>
          <cell r="F53">
            <v>42</v>
          </cell>
          <cell r="G53">
            <v>115601</v>
          </cell>
          <cell r="H53">
            <v>81.59</v>
          </cell>
          <cell r="I53">
            <v>1576.912</v>
          </cell>
          <cell r="J53">
            <v>1.9365846355084972</v>
          </cell>
          <cell r="K53">
            <v>1121053</v>
          </cell>
          <cell r="L53">
            <v>1</v>
          </cell>
          <cell r="M53">
            <v>0.66</v>
          </cell>
          <cell r="N53">
            <v>399.28127684372441</v>
          </cell>
          <cell r="O53">
            <v>1120002</v>
          </cell>
          <cell r="P53">
            <v>1</v>
          </cell>
          <cell r="Q53">
            <v>0.34</v>
          </cell>
          <cell r="R53">
            <v>679.28613224865967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1360044</v>
          </cell>
          <cell r="AD53">
            <v>37</v>
          </cell>
          <cell r="AE53">
            <v>0.47269999999999995</v>
          </cell>
          <cell r="AF53">
            <v>0</v>
          </cell>
          <cell r="AG53">
            <v>0</v>
          </cell>
          <cell r="AH53">
            <v>0</v>
          </cell>
          <cell r="AI53" t="str">
            <v>BU</v>
          </cell>
          <cell r="AJ53">
            <v>0.90909090909090906</v>
          </cell>
          <cell r="AK53">
            <v>1</v>
          </cell>
          <cell r="AL53">
            <v>12.549999999999997</v>
          </cell>
          <cell r="AM53">
            <v>0</v>
          </cell>
          <cell r="AN53">
            <v>0</v>
          </cell>
          <cell r="AO53">
            <v>1</v>
          </cell>
          <cell r="AP53">
            <v>0</v>
          </cell>
          <cell r="AQ53" t="str">
            <v>R</v>
          </cell>
          <cell r="AR53">
            <v>251.44661984661377</v>
          </cell>
          <cell r="AS53">
            <v>0</v>
          </cell>
          <cell r="AT53">
            <v>12.079022870244362</v>
          </cell>
          <cell r="AU53">
            <v>263.52564271685816</v>
          </cell>
          <cell r="AV53">
            <v>230.9572849645443</v>
          </cell>
          <cell r="AW53">
            <v>0</v>
          </cell>
          <cell r="AX53">
            <v>0</v>
          </cell>
          <cell r="AY53">
            <v>230.9572849645443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482.4039048111581</v>
          </cell>
          <cell r="BE53">
            <v>0</v>
          </cell>
          <cell r="BF53">
            <v>12.079022870244362</v>
          </cell>
          <cell r="BG53">
            <v>494.48292768140243</v>
          </cell>
          <cell r="BH53">
            <v>1.2280866881021244</v>
          </cell>
          <cell r="BI53">
            <v>0</v>
          </cell>
          <cell r="BJ53">
            <v>0</v>
          </cell>
          <cell r="BK53">
            <v>17.489899999999999</v>
          </cell>
          <cell r="BL53">
            <v>17.489899999999999</v>
          </cell>
          <cell r="BM53">
            <v>11.409090909090907</v>
          </cell>
          <cell r="BN53">
            <v>0</v>
          </cell>
          <cell r="BO53">
            <v>11.409090909090907</v>
          </cell>
          <cell r="BP53">
            <v>524.61000527859539</v>
          </cell>
        </row>
        <row r="54">
          <cell r="C54">
            <v>90292901</v>
          </cell>
          <cell r="D54">
            <v>10</v>
          </cell>
          <cell r="E54" t="str">
            <v>UNICARBO 10</v>
          </cell>
          <cell r="F54">
            <v>42</v>
          </cell>
          <cell r="G54">
            <v>84774</v>
          </cell>
          <cell r="H54">
            <v>40.33</v>
          </cell>
          <cell r="I54">
            <v>1576.912</v>
          </cell>
          <cell r="J54">
            <v>1.9365846355084972</v>
          </cell>
          <cell r="K54">
            <v>1121053</v>
          </cell>
          <cell r="L54">
            <v>1</v>
          </cell>
          <cell r="M54">
            <v>0.66</v>
          </cell>
          <cell r="N54">
            <v>399.28127684372441</v>
          </cell>
          <cell r="O54">
            <v>1120002</v>
          </cell>
          <cell r="P54">
            <v>1</v>
          </cell>
          <cell r="Q54">
            <v>0.34</v>
          </cell>
          <cell r="R54">
            <v>679.28613224865967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BU</v>
          </cell>
          <cell r="AJ54">
            <v>0.90909090909090906</v>
          </cell>
          <cell r="AK54">
            <v>1</v>
          </cell>
          <cell r="AL54">
            <v>12.549999999999997</v>
          </cell>
          <cell r="AM54">
            <v>0</v>
          </cell>
          <cell r="AN54">
            <v>0</v>
          </cell>
          <cell r="AO54">
            <v>1</v>
          </cell>
          <cell r="AP54">
            <v>0</v>
          </cell>
          <cell r="AQ54" t="str">
            <v>R</v>
          </cell>
          <cell r="AR54">
            <v>251.44661984661377</v>
          </cell>
          <cell r="AS54">
            <v>0</v>
          </cell>
          <cell r="AT54">
            <v>12.079022870244362</v>
          </cell>
          <cell r="AU54">
            <v>263.52564271685816</v>
          </cell>
          <cell r="AV54">
            <v>230.9572849645443</v>
          </cell>
          <cell r="AW54">
            <v>0</v>
          </cell>
          <cell r="AX54">
            <v>0</v>
          </cell>
          <cell r="AY54">
            <v>230.9572849645443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482.4039048111581</v>
          </cell>
          <cell r="BE54">
            <v>0</v>
          </cell>
          <cell r="BF54">
            <v>12.079022870244362</v>
          </cell>
          <cell r="BG54">
            <v>494.48292768140243</v>
          </cell>
          <cell r="BH54">
            <v>1.2280866881021244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11.409090909090907</v>
          </cell>
          <cell r="BN54">
            <v>0</v>
          </cell>
          <cell r="BO54">
            <v>11.409090909090907</v>
          </cell>
          <cell r="BP54">
            <v>507.12010527859547</v>
          </cell>
        </row>
        <row r="55">
          <cell r="C55">
            <v>90292903</v>
          </cell>
          <cell r="D55">
            <v>10</v>
          </cell>
          <cell r="E55" t="str">
            <v>UNICARBO 10</v>
          </cell>
          <cell r="F55">
            <v>42</v>
          </cell>
          <cell r="G55">
            <v>131320</v>
          </cell>
          <cell r="H55">
            <v>86.83</v>
          </cell>
          <cell r="I55">
            <v>1576.912</v>
          </cell>
          <cell r="J55">
            <v>1.9365846355084972</v>
          </cell>
          <cell r="K55">
            <v>1121053</v>
          </cell>
          <cell r="L55">
            <v>1</v>
          </cell>
          <cell r="M55">
            <v>0.66</v>
          </cell>
          <cell r="N55">
            <v>399.28127684372441</v>
          </cell>
          <cell r="O55">
            <v>1120002</v>
          </cell>
          <cell r="P55">
            <v>1</v>
          </cell>
          <cell r="Q55">
            <v>0.34</v>
          </cell>
          <cell r="R55">
            <v>679.28613224865967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BU</v>
          </cell>
          <cell r="AJ55">
            <v>0.90909090909090906</v>
          </cell>
          <cell r="AK55">
            <v>1</v>
          </cell>
          <cell r="AL55">
            <v>12.549999999999997</v>
          </cell>
          <cell r="AM55">
            <v>0</v>
          </cell>
          <cell r="AN55">
            <v>0</v>
          </cell>
          <cell r="AO55">
            <v>1</v>
          </cell>
          <cell r="AP55">
            <v>0</v>
          </cell>
          <cell r="AQ55" t="str">
            <v>R</v>
          </cell>
          <cell r="AR55">
            <v>251.44661984661377</v>
          </cell>
          <cell r="AS55">
            <v>0</v>
          </cell>
          <cell r="AT55">
            <v>12.079022870244362</v>
          </cell>
          <cell r="AU55">
            <v>263.52564271685816</v>
          </cell>
          <cell r="AV55">
            <v>230.9572849645443</v>
          </cell>
          <cell r="AW55">
            <v>0</v>
          </cell>
          <cell r="AX55">
            <v>0</v>
          </cell>
          <cell r="AY55">
            <v>230.9572849645443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482.4039048111581</v>
          </cell>
          <cell r="BE55">
            <v>0</v>
          </cell>
          <cell r="BF55">
            <v>12.079022870244362</v>
          </cell>
          <cell r="BG55">
            <v>494.48292768140243</v>
          </cell>
          <cell r="BH55">
            <v>1.2280866881021244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11.409090909090907</v>
          </cell>
          <cell r="BN55">
            <v>0</v>
          </cell>
          <cell r="BO55">
            <v>11.409090909090907</v>
          </cell>
          <cell r="BP55">
            <v>507.12010527859547</v>
          </cell>
        </row>
        <row r="56">
          <cell r="C56">
            <v>90323008</v>
          </cell>
          <cell r="D56">
            <v>10</v>
          </cell>
          <cell r="E56" t="str">
            <v>UNICARBO 10</v>
          </cell>
          <cell r="F56">
            <v>42</v>
          </cell>
          <cell r="G56">
            <v>64130</v>
          </cell>
          <cell r="H56">
            <v>0</v>
          </cell>
          <cell r="I56">
            <v>0</v>
          </cell>
          <cell r="J56">
            <v>1.9365846355084972</v>
          </cell>
          <cell r="K56">
            <v>1121053</v>
          </cell>
          <cell r="L56">
            <v>1</v>
          </cell>
          <cell r="M56">
            <v>0.66</v>
          </cell>
          <cell r="N56">
            <v>399.28127684372441</v>
          </cell>
          <cell r="O56">
            <v>1120002</v>
          </cell>
          <cell r="P56">
            <v>1</v>
          </cell>
          <cell r="Q56">
            <v>0.34</v>
          </cell>
          <cell r="R56">
            <v>679.28613224865967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GC</v>
          </cell>
          <cell r="AJ56">
            <v>0.90909090909090906</v>
          </cell>
          <cell r="AK56">
            <v>1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 t="str">
            <v>R</v>
          </cell>
          <cell r="AR56">
            <v>251.44661984661377</v>
          </cell>
          <cell r="AS56">
            <v>0</v>
          </cell>
          <cell r="AT56">
            <v>12.079022870244362</v>
          </cell>
          <cell r="AU56">
            <v>263.52564271685816</v>
          </cell>
          <cell r="AV56">
            <v>230.9572849645443</v>
          </cell>
          <cell r="AW56">
            <v>0</v>
          </cell>
          <cell r="AX56">
            <v>0</v>
          </cell>
          <cell r="AY56">
            <v>230.9572849645443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482.4039048111581</v>
          </cell>
          <cell r="BE56">
            <v>0</v>
          </cell>
          <cell r="BF56">
            <v>12.079022870244362</v>
          </cell>
          <cell r="BG56">
            <v>494.48292768140243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494.48292768140243</v>
          </cell>
        </row>
        <row r="57">
          <cell r="C57">
            <v>90352906</v>
          </cell>
          <cell r="D57">
            <v>10</v>
          </cell>
          <cell r="E57" t="str">
            <v>UNICARBO 10</v>
          </cell>
          <cell r="F57">
            <v>42</v>
          </cell>
          <cell r="G57">
            <v>154440</v>
          </cell>
          <cell r="H57">
            <v>46.25</v>
          </cell>
          <cell r="I57">
            <v>3193.4880000000003</v>
          </cell>
          <cell r="J57">
            <v>1.9365846355084972</v>
          </cell>
          <cell r="K57">
            <v>1121053</v>
          </cell>
          <cell r="L57">
            <v>1</v>
          </cell>
          <cell r="M57">
            <v>0.66</v>
          </cell>
          <cell r="N57">
            <v>399.28127684372441</v>
          </cell>
          <cell r="O57">
            <v>1120002</v>
          </cell>
          <cell r="P57">
            <v>1</v>
          </cell>
          <cell r="Q57">
            <v>0.34</v>
          </cell>
          <cell r="R57">
            <v>679.28613224865967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BU</v>
          </cell>
          <cell r="AJ57">
            <v>0.90909090909090906</v>
          </cell>
          <cell r="AK57">
            <v>1</v>
          </cell>
          <cell r="AL57">
            <v>12.549999999999997</v>
          </cell>
          <cell r="AM57">
            <v>0</v>
          </cell>
          <cell r="AN57">
            <v>0</v>
          </cell>
          <cell r="AO57">
            <v>1</v>
          </cell>
          <cell r="AP57">
            <v>0</v>
          </cell>
          <cell r="AQ57" t="str">
            <v>R</v>
          </cell>
          <cell r="AR57">
            <v>251.44661984661377</v>
          </cell>
          <cell r="AS57">
            <v>0</v>
          </cell>
          <cell r="AT57">
            <v>12.079022870244362</v>
          </cell>
          <cell r="AU57">
            <v>263.52564271685816</v>
          </cell>
          <cell r="AV57">
            <v>230.9572849645443</v>
          </cell>
          <cell r="AW57">
            <v>0</v>
          </cell>
          <cell r="AX57">
            <v>0</v>
          </cell>
          <cell r="AY57">
            <v>230.9572849645443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482.4039048111581</v>
          </cell>
          <cell r="BE57">
            <v>0</v>
          </cell>
          <cell r="BF57">
            <v>12.079022870244362</v>
          </cell>
          <cell r="BG57">
            <v>494.48292768140243</v>
          </cell>
          <cell r="BH57">
            <v>0.60641675669628226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11.409090909090907</v>
          </cell>
          <cell r="BN57">
            <v>0</v>
          </cell>
          <cell r="BO57">
            <v>11.409090909090907</v>
          </cell>
          <cell r="BP57">
            <v>506.49843534718957</v>
          </cell>
        </row>
        <row r="58">
          <cell r="C58">
            <v>90392901</v>
          </cell>
          <cell r="D58">
            <v>10</v>
          </cell>
          <cell r="E58" t="str">
            <v>UNICARBO 10</v>
          </cell>
          <cell r="F58">
            <v>42</v>
          </cell>
          <cell r="G58">
            <v>12270</v>
          </cell>
          <cell r="H58">
            <v>7.5</v>
          </cell>
          <cell r="I58">
            <v>1171.1600000000001</v>
          </cell>
          <cell r="J58">
            <v>1.9365846355084972</v>
          </cell>
          <cell r="K58">
            <v>1121053</v>
          </cell>
          <cell r="L58">
            <v>1</v>
          </cell>
          <cell r="M58">
            <v>0.66</v>
          </cell>
          <cell r="N58">
            <v>399.28127684372441</v>
          </cell>
          <cell r="O58">
            <v>1120002</v>
          </cell>
          <cell r="P58">
            <v>1</v>
          </cell>
          <cell r="Q58">
            <v>0.34</v>
          </cell>
          <cell r="R58">
            <v>679.28613224865967</v>
          </cell>
          <cell r="V58">
            <v>0</v>
          </cell>
          <cell r="Y58">
            <v>0</v>
          </cell>
          <cell r="AB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BU</v>
          </cell>
          <cell r="AJ58">
            <v>0.90909090909090906</v>
          </cell>
          <cell r="AK58">
            <v>1</v>
          </cell>
          <cell r="AL58">
            <v>12.549999999999997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 t="str">
            <v>R</v>
          </cell>
          <cell r="AR58">
            <v>251.44661984661377</v>
          </cell>
          <cell r="AS58">
            <v>0</v>
          </cell>
          <cell r="AT58">
            <v>12.079022870244362</v>
          </cell>
          <cell r="AU58">
            <v>263.52564271685816</v>
          </cell>
          <cell r="AV58">
            <v>230.9572849645443</v>
          </cell>
          <cell r="AW58">
            <v>0</v>
          </cell>
          <cell r="AX58">
            <v>0</v>
          </cell>
          <cell r="AY58">
            <v>230.9572849645443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482.4039048111581</v>
          </cell>
          <cell r="BE58">
            <v>0</v>
          </cell>
          <cell r="BF58">
            <v>12.079022870244362</v>
          </cell>
          <cell r="BG58">
            <v>494.48292768140243</v>
          </cell>
          <cell r="BH58">
            <v>1.6535611150555833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11.409090909090907</v>
          </cell>
          <cell r="BN58">
            <v>0</v>
          </cell>
          <cell r="BO58">
            <v>11.409090909090907</v>
          </cell>
          <cell r="BP58">
            <v>507.5455797055489</v>
          </cell>
        </row>
        <row r="59">
          <cell r="C59">
            <v>90392903</v>
          </cell>
          <cell r="D59">
            <v>10</v>
          </cell>
          <cell r="E59" t="str">
            <v>UNICARBO 10</v>
          </cell>
          <cell r="F59">
            <v>42</v>
          </cell>
          <cell r="G59">
            <v>2230</v>
          </cell>
          <cell r="H59">
            <v>2.33</v>
          </cell>
          <cell r="I59">
            <v>1171.1600000000001</v>
          </cell>
          <cell r="J59">
            <v>1.9365846355084972</v>
          </cell>
          <cell r="K59">
            <v>1121053</v>
          </cell>
          <cell r="L59">
            <v>1</v>
          </cell>
          <cell r="M59">
            <v>0.66</v>
          </cell>
          <cell r="N59">
            <v>399.28127684372441</v>
          </cell>
          <cell r="O59">
            <v>1120002</v>
          </cell>
          <cell r="P59">
            <v>1</v>
          </cell>
          <cell r="Q59">
            <v>0.34</v>
          </cell>
          <cell r="R59">
            <v>679.28613224865967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BU</v>
          </cell>
          <cell r="AJ59">
            <v>0.90909090909090906</v>
          </cell>
          <cell r="AK59">
            <v>1</v>
          </cell>
          <cell r="AL59">
            <v>12.549999999999997</v>
          </cell>
          <cell r="AM59">
            <v>0</v>
          </cell>
          <cell r="AN59">
            <v>0</v>
          </cell>
          <cell r="AO59">
            <v>1</v>
          </cell>
          <cell r="AP59">
            <v>0</v>
          </cell>
          <cell r="AQ59" t="str">
            <v>R</v>
          </cell>
          <cell r="AR59">
            <v>251.44661984661377</v>
          </cell>
          <cell r="AS59">
            <v>0</v>
          </cell>
          <cell r="AT59">
            <v>12.079022870244362</v>
          </cell>
          <cell r="AU59">
            <v>263.52564271685816</v>
          </cell>
          <cell r="AV59">
            <v>230.9572849645443</v>
          </cell>
          <cell r="AW59">
            <v>0</v>
          </cell>
          <cell r="AX59">
            <v>0</v>
          </cell>
          <cell r="AY59">
            <v>230.9572849645443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482.4039048111581</v>
          </cell>
          <cell r="BE59">
            <v>0</v>
          </cell>
          <cell r="BF59">
            <v>12.079022870244362</v>
          </cell>
          <cell r="BG59">
            <v>494.48292768140243</v>
          </cell>
          <cell r="BH59">
            <v>1.6535611150555833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11.409090909090907</v>
          </cell>
          <cell r="BN59">
            <v>0</v>
          </cell>
          <cell r="BO59">
            <v>11.409090909090907</v>
          </cell>
          <cell r="BP59">
            <v>507.5455797055489</v>
          </cell>
        </row>
        <row r="60">
          <cell r="C60">
            <v>91020647</v>
          </cell>
          <cell r="D60">
            <v>20</v>
          </cell>
          <cell r="E60" t="str">
            <v>UNICARBO 20</v>
          </cell>
          <cell r="F60">
            <v>46</v>
          </cell>
          <cell r="G60">
            <v>1000</v>
          </cell>
          <cell r="H60">
            <v>2</v>
          </cell>
          <cell r="I60">
            <v>1000</v>
          </cell>
          <cell r="J60">
            <v>3.8003120123982543</v>
          </cell>
          <cell r="K60">
            <v>1121009</v>
          </cell>
          <cell r="L60">
            <v>0.97</v>
          </cell>
          <cell r="M60">
            <v>0.8</v>
          </cell>
          <cell r="N60">
            <v>305.55351272127984</v>
          </cell>
          <cell r="O60">
            <v>1121007</v>
          </cell>
          <cell r="P60">
            <v>0.97</v>
          </cell>
          <cell r="Q60">
            <v>0.2</v>
          </cell>
          <cell r="R60">
            <v>106.54326153402877</v>
          </cell>
          <cell r="V60">
            <v>0</v>
          </cell>
          <cell r="W60">
            <v>1330002</v>
          </cell>
          <cell r="X60">
            <v>2.2999999999999998</v>
          </cell>
          <cell r="Y60">
            <v>4.1862000000000004</v>
          </cell>
          <cell r="Z60">
            <v>1350001</v>
          </cell>
          <cell r="AA60">
            <v>0.95499999999999996</v>
          </cell>
          <cell r="AB60">
            <v>11.7179</v>
          </cell>
          <cell r="AC60">
            <v>1360043</v>
          </cell>
          <cell r="AD60">
            <v>33.332999999999998</v>
          </cell>
          <cell r="AE60">
            <v>0.40730000000000016</v>
          </cell>
          <cell r="AF60">
            <v>0</v>
          </cell>
          <cell r="AG60">
            <v>0</v>
          </cell>
          <cell r="AH60">
            <v>0</v>
          </cell>
          <cell r="AI60" t="str">
            <v>NN</v>
          </cell>
          <cell r="AJ60">
            <v>0.90909090909090906</v>
          </cell>
          <cell r="AK60">
            <v>1</v>
          </cell>
          <cell r="AL60">
            <v>0</v>
          </cell>
          <cell r="AM60">
            <v>0</v>
          </cell>
          <cell r="AN60">
            <v>0</v>
          </cell>
          <cell r="AO60">
            <v>1</v>
          </cell>
          <cell r="AP60">
            <v>0</v>
          </cell>
          <cell r="AQ60" t="str">
            <v>R</v>
          </cell>
          <cell r="AR60">
            <v>246.52687762986821</v>
          </cell>
          <cell r="AS60">
            <v>0</v>
          </cell>
          <cell r="AT60">
            <v>5.4760194598471497</v>
          </cell>
          <cell r="AU60">
            <v>252.00289708971536</v>
          </cell>
          <cell r="AV60">
            <v>21.766002813503782</v>
          </cell>
          <cell r="AW60">
            <v>0</v>
          </cell>
          <cell r="AX60">
            <v>0.2016799770176185</v>
          </cell>
          <cell r="AY60">
            <v>21.967682790521401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268.29288044337198</v>
          </cell>
          <cell r="BE60">
            <v>0</v>
          </cell>
          <cell r="BF60">
            <v>5.677699436864768</v>
          </cell>
          <cell r="BG60">
            <v>273.97057988023676</v>
          </cell>
          <cell r="BH60">
            <v>3.8003120123982543</v>
          </cell>
          <cell r="BI60">
            <v>9.6282600000000009</v>
          </cell>
          <cell r="BJ60">
            <v>11.1905945</v>
          </cell>
          <cell r="BK60">
            <v>13.576530900000005</v>
          </cell>
          <cell r="BL60">
            <v>34.395385400000009</v>
          </cell>
          <cell r="BM60">
            <v>0</v>
          </cell>
          <cell r="BN60">
            <v>0</v>
          </cell>
          <cell r="BO60">
            <v>0</v>
          </cell>
          <cell r="BP60">
            <v>312.16627729263502</v>
          </cell>
        </row>
        <row r="61">
          <cell r="C61">
            <v>91022901</v>
          </cell>
          <cell r="D61">
            <v>20</v>
          </cell>
          <cell r="E61" t="str">
            <v>UNICARBO 20</v>
          </cell>
          <cell r="F61">
            <v>46</v>
          </cell>
          <cell r="G61">
            <v>14310</v>
          </cell>
          <cell r="H61">
            <v>0</v>
          </cell>
          <cell r="I61">
            <v>654</v>
          </cell>
          <cell r="J61">
            <v>3.8003120123982543</v>
          </cell>
          <cell r="K61">
            <v>1121009</v>
          </cell>
          <cell r="L61">
            <v>0.97</v>
          </cell>
          <cell r="M61">
            <v>0.8</v>
          </cell>
          <cell r="N61">
            <v>305.55351272127984</v>
          </cell>
          <cell r="O61">
            <v>1121007</v>
          </cell>
          <cell r="P61">
            <v>0.97</v>
          </cell>
          <cell r="Q61">
            <v>0.2</v>
          </cell>
          <cell r="R61">
            <v>106.54326153402877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BU</v>
          </cell>
          <cell r="AJ61">
            <v>0.90909090909090906</v>
          </cell>
          <cell r="AK61">
            <v>1</v>
          </cell>
          <cell r="AL61">
            <v>12.549999999999997</v>
          </cell>
          <cell r="AM61">
            <v>0</v>
          </cell>
          <cell r="AN61">
            <v>0</v>
          </cell>
          <cell r="AO61">
            <v>1</v>
          </cell>
          <cell r="AP61">
            <v>0</v>
          </cell>
          <cell r="AQ61" t="str">
            <v>R</v>
          </cell>
          <cell r="AR61">
            <v>246.52687762986821</v>
          </cell>
          <cell r="AS61">
            <v>0</v>
          </cell>
          <cell r="AT61">
            <v>5.4760194598471497</v>
          </cell>
          <cell r="AU61">
            <v>252.00289708971536</v>
          </cell>
          <cell r="AV61">
            <v>21.766002813503782</v>
          </cell>
          <cell r="AW61">
            <v>0</v>
          </cell>
          <cell r="AX61">
            <v>0.2016799770176185</v>
          </cell>
          <cell r="AY61">
            <v>21.967682790521401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268.29288044337198</v>
          </cell>
          <cell r="BE61">
            <v>0</v>
          </cell>
          <cell r="BF61">
            <v>5.677699436864768</v>
          </cell>
          <cell r="BG61">
            <v>273.97057988023676</v>
          </cell>
          <cell r="BH61">
            <v>5.8108746366945789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11.409090909090907</v>
          </cell>
          <cell r="BN61">
            <v>0</v>
          </cell>
          <cell r="BO61">
            <v>11.409090909090907</v>
          </cell>
          <cell r="BP61">
            <v>291.19054542602225</v>
          </cell>
        </row>
        <row r="62">
          <cell r="C62">
            <v>91043009</v>
          </cell>
          <cell r="D62">
            <v>20</v>
          </cell>
          <cell r="E62" t="str">
            <v>UNICARBO 20</v>
          </cell>
          <cell r="F62">
            <v>45</v>
          </cell>
          <cell r="G62">
            <v>4644820</v>
          </cell>
          <cell r="H62">
            <v>0</v>
          </cell>
          <cell r="I62">
            <v>0</v>
          </cell>
          <cell r="J62">
            <v>4.5992513718936845</v>
          </cell>
          <cell r="K62">
            <v>1121007</v>
          </cell>
          <cell r="L62">
            <v>0.995</v>
          </cell>
          <cell r="M62">
            <v>0.8</v>
          </cell>
          <cell r="N62">
            <v>106.54326153402877</v>
          </cell>
          <cell r="O62">
            <v>1121007</v>
          </cell>
          <cell r="P62">
            <v>0.97</v>
          </cell>
          <cell r="Q62">
            <v>0.2</v>
          </cell>
          <cell r="R62">
            <v>106.54326153402877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GP</v>
          </cell>
          <cell r="AJ62">
            <v>0.90909090909090906</v>
          </cell>
          <cell r="AK62">
            <v>1</v>
          </cell>
          <cell r="AL62">
            <v>0</v>
          </cell>
          <cell r="AM62">
            <v>0</v>
          </cell>
          <cell r="AN62">
            <v>0</v>
          </cell>
          <cell r="AO62">
            <v>1</v>
          </cell>
          <cell r="AP62">
            <v>0</v>
          </cell>
          <cell r="AQ62" t="str">
            <v>R</v>
          </cell>
          <cell r="AR62">
            <v>84.876473282808718</v>
          </cell>
          <cell r="AS62">
            <v>0</v>
          </cell>
          <cell r="AT62">
            <v>0.78645056364659272</v>
          </cell>
          <cell r="AU62">
            <v>85.662923846455314</v>
          </cell>
          <cell r="AV62">
            <v>21.766002813503782</v>
          </cell>
          <cell r="AW62">
            <v>0</v>
          </cell>
          <cell r="AX62">
            <v>0.2016799770176185</v>
          </cell>
          <cell r="AY62">
            <v>21.967682790521401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106.64247609631249</v>
          </cell>
          <cell r="BE62">
            <v>0</v>
          </cell>
          <cell r="BF62">
            <v>0.98813054066421124</v>
          </cell>
          <cell r="BG62">
            <v>107.63060663697672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107.63060663697672</v>
          </cell>
        </row>
        <row r="63">
          <cell r="C63">
            <v>91072701</v>
          </cell>
          <cell r="D63">
            <v>20</v>
          </cell>
          <cell r="E63" t="str">
            <v>UNICARBO 20</v>
          </cell>
          <cell r="F63">
            <v>50</v>
          </cell>
          <cell r="G63">
            <v>431590</v>
          </cell>
          <cell r="H63">
            <v>143.26</v>
          </cell>
          <cell r="I63">
            <v>2900</v>
          </cell>
          <cell r="J63">
            <v>27.160347235780659</v>
          </cell>
          <cell r="K63">
            <v>1121009</v>
          </cell>
          <cell r="L63">
            <v>0.995</v>
          </cell>
          <cell r="M63">
            <v>0.77</v>
          </cell>
          <cell r="N63">
            <v>305.55351272127984</v>
          </cell>
          <cell r="O63">
            <v>1121007</v>
          </cell>
          <cell r="P63">
            <v>0.97</v>
          </cell>
          <cell r="Q63">
            <v>0.23</v>
          </cell>
          <cell r="R63">
            <v>106.54326153402877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BU</v>
          </cell>
          <cell r="AJ63">
            <v>0.90909090909090906</v>
          </cell>
          <cell r="AK63">
            <v>1</v>
          </cell>
          <cell r="AL63">
            <v>12.549999999999997</v>
          </cell>
          <cell r="AM63">
            <v>0</v>
          </cell>
          <cell r="AN63">
            <v>0</v>
          </cell>
          <cell r="AO63">
            <v>1</v>
          </cell>
          <cell r="AP63">
            <v>0</v>
          </cell>
          <cell r="AQ63" t="str">
            <v>R</v>
          </cell>
          <cell r="AR63">
            <v>231.32025741425699</v>
          </cell>
          <cell r="AS63">
            <v>0</v>
          </cell>
          <cell r="AT63">
            <v>5.1382398675374814</v>
          </cell>
          <cell r="AU63">
            <v>236.45849728179448</v>
          </cell>
          <cell r="AV63">
            <v>25.030903235529347</v>
          </cell>
          <cell r="AW63">
            <v>0</v>
          </cell>
          <cell r="AX63">
            <v>0.23193197357026127</v>
          </cell>
          <cell r="AY63">
            <v>25.26283520909961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256.35116064978632</v>
          </cell>
          <cell r="BE63">
            <v>0</v>
          </cell>
          <cell r="BF63">
            <v>5.3701718411077426</v>
          </cell>
          <cell r="BG63">
            <v>261.7213324908941</v>
          </cell>
          <cell r="BH63">
            <v>9.3656369778553987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11.409090909090907</v>
          </cell>
          <cell r="BN63">
            <v>0</v>
          </cell>
          <cell r="BO63">
            <v>11.409090909090907</v>
          </cell>
          <cell r="BP63">
            <v>282.49606037784042</v>
          </cell>
        </row>
        <row r="64">
          <cell r="C64">
            <v>91072702</v>
          </cell>
          <cell r="D64">
            <v>20</v>
          </cell>
          <cell r="E64" t="str">
            <v>UNICARBO 20</v>
          </cell>
          <cell r="F64">
            <v>50</v>
          </cell>
          <cell r="G64">
            <v>2577191</v>
          </cell>
          <cell r="H64">
            <v>9.75</v>
          </cell>
          <cell r="I64">
            <v>2979</v>
          </cell>
          <cell r="J64">
            <v>27.160347235780659</v>
          </cell>
          <cell r="K64">
            <v>1121009</v>
          </cell>
          <cell r="L64">
            <v>0.995</v>
          </cell>
          <cell r="M64">
            <v>0.77</v>
          </cell>
          <cell r="N64">
            <v>305.55351272127984</v>
          </cell>
          <cell r="O64">
            <v>1121007</v>
          </cell>
          <cell r="P64">
            <v>0.97</v>
          </cell>
          <cell r="Q64">
            <v>0.23</v>
          </cell>
          <cell r="R64">
            <v>106.54326153402877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BU</v>
          </cell>
          <cell r="AJ64">
            <v>0.90909090909090906</v>
          </cell>
          <cell r="AK64">
            <v>1</v>
          </cell>
          <cell r="AL64">
            <v>12.549999999999997</v>
          </cell>
          <cell r="AM64">
            <v>0</v>
          </cell>
          <cell r="AN64">
            <v>0</v>
          </cell>
          <cell r="AO64">
            <v>1</v>
          </cell>
          <cell r="AP64">
            <v>0</v>
          </cell>
          <cell r="AQ64" t="str">
            <v>R</v>
          </cell>
          <cell r="AR64">
            <v>231.32025741425699</v>
          </cell>
          <cell r="AS64">
            <v>0</v>
          </cell>
          <cell r="AT64">
            <v>5.1382398675374814</v>
          </cell>
          <cell r="AU64">
            <v>236.45849728179448</v>
          </cell>
          <cell r="AV64">
            <v>25.030903235529347</v>
          </cell>
          <cell r="AW64">
            <v>0</v>
          </cell>
          <cell r="AX64">
            <v>0.23193197357026127</v>
          </cell>
          <cell r="AY64">
            <v>25.26283520909961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256.35116064978632</v>
          </cell>
          <cell r="BE64">
            <v>0</v>
          </cell>
          <cell r="BF64">
            <v>5.3701718411077426</v>
          </cell>
          <cell r="BG64">
            <v>261.7213324908941</v>
          </cell>
          <cell r="BH64">
            <v>9.1172699683721579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11.409090909090907</v>
          </cell>
          <cell r="BN64">
            <v>0</v>
          </cell>
          <cell r="BO64">
            <v>11.409090909090907</v>
          </cell>
          <cell r="BP64">
            <v>282.2476933683572</v>
          </cell>
        </row>
        <row r="65">
          <cell r="C65">
            <v>91072901</v>
          </cell>
          <cell r="D65">
            <v>20</v>
          </cell>
          <cell r="E65" t="str">
            <v>UNICARBO 20</v>
          </cell>
          <cell r="F65">
            <v>42</v>
          </cell>
          <cell r="G65">
            <v>938620</v>
          </cell>
          <cell r="H65">
            <v>156.66000000000003</v>
          </cell>
          <cell r="I65">
            <v>3193.4880000000003</v>
          </cell>
          <cell r="J65">
            <v>1.9365846355084972</v>
          </cell>
          <cell r="K65">
            <v>1121009</v>
          </cell>
          <cell r="L65">
            <v>0.96499999999999997</v>
          </cell>
          <cell r="M65">
            <v>0.8</v>
          </cell>
          <cell r="N65">
            <v>305.55351272127984</v>
          </cell>
          <cell r="O65">
            <v>1121007</v>
          </cell>
          <cell r="P65">
            <v>0.97</v>
          </cell>
          <cell r="Q65">
            <v>0.2</v>
          </cell>
          <cell r="R65">
            <v>106.54326153402877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BU</v>
          </cell>
          <cell r="AJ65">
            <v>0.90909090909090906</v>
          </cell>
          <cell r="AK65">
            <v>1</v>
          </cell>
          <cell r="AL65">
            <v>12.549999999999997</v>
          </cell>
          <cell r="AM65">
            <v>0</v>
          </cell>
          <cell r="AN65">
            <v>0</v>
          </cell>
          <cell r="AO65">
            <v>1</v>
          </cell>
          <cell r="AP65">
            <v>0</v>
          </cell>
          <cell r="AQ65" t="str">
            <v>R</v>
          </cell>
          <cell r="AR65">
            <v>247.804218964738</v>
          </cell>
          <cell r="AS65">
            <v>0</v>
          </cell>
          <cell r="AT65">
            <v>5.5043926176701916</v>
          </cell>
          <cell r="AU65">
            <v>253.30861158240819</v>
          </cell>
          <cell r="AV65">
            <v>21.766002813503782</v>
          </cell>
          <cell r="AW65">
            <v>0</v>
          </cell>
          <cell r="AX65">
            <v>0.2016799770176185</v>
          </cell>
          <cell r="AY65">
            <v>21.967682790521401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269.57022177824177</v>
          </cell>
          <cell r="BE65">
            <v>0</v>
          </cell>
          <cell r="BF65">
            <v>5.7060725946878099</v>
          </cell>
          <cell r="BG65">
            <v>275.27629437292961</v>
          </cell>
          <cell r="BH65">
            <v>0.60641675669628226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11.409090909090907</v>
          </cell>
          <cell r="BN65">
            <v>0</v>
          </cell>
          <cell r="BO65">
            <v>11.409090909090907</v>
          </cell>
          <cell r="BP65">
            <v>287.29180203871681</v>
          </cell>
        </row>
        <row r="66">
          <cell r="C66">
            <v>91072902</v>
          </cell>
          <cell r="D66">
            <v>20</v>
          </cell>
          <cell r="E66" t="str">
            <v>UNICARBO 20</v>
          </cell>
          <cell r="F66">
            <v>50</v>
          </cell>
          <cell r="G66">
            <v>853340</v>
          </cell>
          <cell r="H66">
            <v>37</v>
          </cell>
          <cell r="I66">
            <v>2900</v>
          </cell>
          <cell r="J66">
            <v>27.160347235780659</v>
          </cell>
          <cell r="K66">
            <v>1121009</v>
          </cell>
          <cell r="L66">
            <v>0.995</v>
          </cell>
          <cell r="M66">
            <v>0.77</v>
          </cell>
          <cell r="N66">
            <v>305.55351272127984</v>
          </cell>
          <cell r="O66">
            <v>1121007</v>
          </cell>
          <cell r="P66">
            <v>0.97</v>
          </cell>
          <cell r="Q66">
            <v>0.23</v>
          </cell>
          <cell r="R66">
            <v>106.54326153402877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BU</v>
          </cell>
          <cell r="AJ66">
            <v>0.90909090909090906</v>
          </cell>
          <cell r="AK66">
            <v>1</v>
          </cell>
          <cell r="AL66">
            <v>12.549999999999997</v>
          </cell>
          <cell r="AM66">
            <v>0</v>
          </cell>
          <cell r="AN66">
            <v>0</v>
          </cell>
          <cell r="AO66">
            <v>1</v>
          </cell>
          <cell r="AP66">
            <v>0</v>
          </cell>
          <cell r="AQ66" t="str">
            <v>R</v>
          </cell>
          <cell r="AR66">
            <v>231.32025741425699</v>
          </cell>
          <cell r="AS66">
            <v>0</v>
          </cell>
          <cell r="AT66">
            <v>5.1382398675374814</v>
          </cell>
          <cell r="AU66">
            <v>236.45849728179448</v>
          </cell>
          <cell r="AV66">
            <v>25.030903235529347</v>
          </cell>
          <cell r="AW66">
            <v>0</v>
          </cell>
          <cell r="AX66">
            <v>0.23193197357026127</v>
          </cell>
          <cell r="AY66">
            <v>25.26283520909961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256.35116064978632</v>
          </cell>
          <cell r="BE66">
            <v>0</v>
          </cell>
          <cell r="BF66">
            <v>5.3701718411077426</v>
          </cell>
          <cell r="BG66">
            <v>261.7213324908941</v>
          </cell>
          <cell r="BH66">
            <v>9.3656369778553987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11.409090909090907</v>
          </cell>
          <cell r="BN66">
            <v>0</v>
          </cell>
          <cell r="BO66">
            <v>11.409090909090907</v>
          </cell>
          <cell r="BP66">
            <v>282.49606037784042</v>
          </cell>
        </row>
        <row r="67">
          <cell r="C67">
            <v>91072903</v>
          </cell>
          <cell r="D67">
            <v>20</v>
          </cell>
          <cell r="E67" t="str">
            <v>UNICARBO 20</v>
          </cell>
          <cell r="F67">
            <v>50</v>
          </cell>
          <cell r="G67">
            <v>2</v>
          </cell>
          <cell r="H67">
            <v>0</v>
          </cell>
          <cell r="I67">
            <v>0</v>
          </cell>
          <cell r="J67">
            <v>27.160347235780659</v>
          </cell>
          <cell r="K67">
            <v>1121009</v>
          </cell>
          <cell r="L67">
            <v>0.995</v>
          </cell>
          <cell r="M67">
            <v>0.77</v>
          </cell>
          <cell r="N67">
            <v>305.55351272127984</v>
          </cell>
          <cell r="O67">
            <v>1121007</v>
          </cell>
          <cell r="P67">
            <v>0.97</v>
          </cell>
          <cell r="Q67">
            <v>0.23</v>
          </cell>
          <cell r="R67">
            <v>106.54326153402877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BU</v>
          </cell>
          <cell r="AJ67">
            <v>0.90909090909090906</v>
          </cell>
          <cell r="AK67">
            <v>1</v>
          </cell>
          <cell r="AL67">
            <v>12.549999999999997</v>
          </cell>
          <cell r="AM67">
            <v>0</v>
          </cell>
          <cell r="AN67">
            <v>0</v>
          </cell>
          <cell r="AO67">
            <v>1</v>
          </cell>
          <cell r="AP67">
            <v>0</v>
          </cell>
          <cell r="AQ67" t="str">
            <v>R</v>
          </cell>
          <cell r="AR67">
            <v>231.32025741425699</v>
          </cell>
          <cell r="AS67">
            <v>0</v>
          </cell>
          <cell r="AT67">
            <v>5.1382398675374814</v>
          </cell>
          <cell r="AU67">
            <v>236.45849728179448</v>
          </cell>
          <cell r="AV67">
            <v>25.030903235529347</v>
          </cell>
          <cell r="AW67">
            <v>0</v>
          </cell>
          <cell r="AX67">
            <v>0.23193197357026127</v>
          </cell>
          <cell r="AY67">
            <v>25.26283520909961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256.35116064978632</v>
          </cell>
          <cell r="BE67">
            <v>0</v>
          </cell>
          <cell r="BF67">
            <v>5.3701718411077426</v>
          </cell>
          <cell r="BG67">
            <v>261.7213324908941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11.409090909090907</v>
          </cell>
          <cell r="BN67">
            <v>0</v>
          </cell>
          <cell r="BO67">
            <v>11.409090909090907</v>
          </cell>
          <cell r="BP67">
            <v>273.13042339998503</v>
          </cell>
        </row>
        <row r="68">
          <cell r="C68">
            <v>91072904</v>
          </cell>
          <cell r="D68">
            <v>20</v>
          </cell>
          <cell r="E68" t="str">
            <v>UNICARBO 20</v>
          </cell>
          <cell r="F68">
            <v>50</v>
          </cell>
          <cell r="G68">
            <v>2000</v>
          </cell>
          <cell r="H68">
            <v>0.5</v>
          </cell>
          <cell r="I68">
            <v>2900</v>
          </cell>
          <cell r="J68">
            <v>27.160347235780659</v>
          </cell>
          <cell r="K68">
            <v>1121009</v>
          </cell>
          <cell r="L68">
            <v>0.995</v>
          </cell>
          <cell r="M68">
            <v>0.77</v>
          </cell>
          <cell r="N68">
            <v>305.55351272127984</v>
          </cell>
          <cell r="O68">
            <v>1121007</v>
          </cell>
          <cell r="P68">
            <v>0.97</v>
          </cell>
          <cell r="Q68">
            <v>0.23</v>
          </cell>
          <cell r="R68">
            <v>106.54326153402877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BU</v>
          </cell>
          <cell r="AJ68">
            <v>0.90909090909090906</v>
          </cell>
          <cell r="AK68">
            <v>1</v>
          </cell>
          <cell r="AL68">
            <v>12.549999999999997</v>
          </cell>
          <cell r="AM68">
            <v>0</v>
          </cell>
          <cell r="AN68">
            <v>0</v>
          </cell>
          <cell r="AO68">
            <v>1</v>
          </cell>
          <cell r="AP68">
            <v>0</v>
          </cell>
          <cell r="AQ68" t="str">
            <v>R</v>
          </cell>
          <cell r="AR68">
            <v>231.32025741425699</v>
          </cell>
          <cell r="AS68">
            <v>0</v>
          </cell>
          <cell r="AT68">
            <v>5.1382398675374814</v>
          </cell>
          <cell r="AU68">
            <v>236.45849728179448</v>
          </cell>
          <cell r="AV68">
            <v>25.030903235529347</v>
          </cell>
          <cell r="AW68">
            <v>0</v>
          </cell>
          <cell r="AX68">
            <v>0.23193197357026127</v>
          </cell>
          <cell r="AY68">
            <v>25.26283520909961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256.35116064978632</v>
          </cell>
          <cell r="BE68">
            <v>0</v>
          </cell>
          <cell r="BF68">
            <v>5.3701718411077426</v>
          </cell>
          <cell r="BG68">
            <v>261.7213324908941</v>
          </cell>
          <cell r="BH68">
            <v>9.3656369778553987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11.409090909090907</v>
          </cell>
          <cell r="BN68">
            <v>0</v>
          </cell>
          <cell r="BO68">
            <v>11.409090909090907</v>
          </cell>
          <cell r="BP68">
            <v>282.49606037784042</v>
          </cell>
        </row>
        <row r="69">
          <cell r="C69">
            <v>91073009</v>
          </cell>
          <cell r="D69">
            <v>20</v>
          </cell>
          <cell r="E69" t="str">
            <v>UNICARBO 20</v>
          </cell>
          <cell r="F69">
            <v>50</v>
          </cell>
          <cell r="G69">
            <v>5247980</v>
          </cell>
          <cell r="H69">
            <v>0</v>
          </cell>
          <cell r="I69">
            <v>0</v>
          </cell>
          <cell r="J69">
            <v>27.160347235780659</v>
          </cell>
          <cell r="K69">
            <v>1121009</v>
          </cell>
          <cell r="L69">
            <v>0.995</v>
          </cell>
          <cell r="M69">
            <v>0.77</v>
          </cell>
          <cell r="N69">
            <v>305.55351272127984</v>
          </cell>
          <cell r="O69">
            <v>1121007</v>
          </cell>
          <cell r="P69">
            <v>0.97</v>
          </cell>
          <cell r="Q69">
            <v>0.23</v>
          </cell>
          <cell r="R69">
            <v>106.54326153402877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GP</v>
          </cell>
          <cell r="AJ69">
            <v>0.90909090909090906</v>
          </cell>
          <cell r="AK69">
            <v>1</v>
          </cell>
          <cell r="AL69">
            <v>0</v>
          </cell>
          <cell r="AM69">
            <v>0</v>
          </cell>
          <cell r="AN69">
            <v>0</v>
          </cell>
          <cell r="AO69">
            <v>1</v>
          </cell>
          <cell r="AP69">
            <v>0</v>
          </cell>
          <cell r="AQ69" t="str">
            <v>R</v>
          </cell>
          <cell r="AR69">
            <v>231.32025741425699</v>
          </cell>
          <cell r="AS69">
            <v>0</v>
          </cell>
          <cell r="AT69">
            <v>5.1382398675374814</v>
          </cell>
          <cell r="AU69">
            <v>236.45849728179448</v>
          </cell>
          <cell r="AV69">
            <v>25.030903235529347</v>
          </cell>
          <cell r="AW69">
            <v>0</v>
          </cell>
          <cell r="AX69">
            <v>0.23193197357026127</v>
          </cell>
          <cell r="AY69">
            <v>25.26283520909961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256.35116064978632</v>
          </cell>
          <cell r="BE69">
            <v>0</v>
          </cell>
          <cell r="BF69">
            <v>5.3701718411077426</v>
          </cell>
          <cell r="BG69">
            <v>261.7213324908941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261.7213324908941</v>
          </cell>
        </row>
        <row r="70">
          <cell r="C70">
            <v>91290648</v>
          </cell>
          <cell r="D70">
            <v>20</v>
          </cell>
          <cell r="E70" t="str">
            <v>UNICARBO 20</v>
          </cell>
          <cell r="F70">
            <v>42</v>
          </cell>
          <cell r="G70">
            <v>14035</v>
          </cell>
          <cell r="H70">
            <v>14.16</v>
          </cell>
          <cell r="I70">
            <v>1738.1408000000001</v>
          </cell>
          <cell r="J70">
            <v>1.9365846355084972</v>
          </cell>
          <cell r="K70">
            <v>1121009</v>
          </cell>
          <cell r="L70">
            <v>0.96499999999999997</v>
          </cell>
          <cell r="M70">
            <v>0.8</v>
          </cell>
          <cell r="N70">
            <v>305.55351272127984</v>
          </cell>
          <cell r="O70">
            <v>1121007</v>
          </cell>
          <cell r="P70">
            <v>0.97</v>
          </cell>
          <cell r="Q70">
            <v>0.2</v>
          </cell>
          <cell r="R70">
            <v>106.54326153402877</v>
          </cell>
          <cell r="V70">
            <v>0</v>
          </cell>
          <cell r="W70">
            <v>1330002</v>
          </cell>
          <cell r="X70">
            <v>2.2999999999999998</v>
          </cell>
          <cell r="Y70">
            <v>4.1862000000000004</v>
          </cell>
          <cell r="Z70">
            <v>1350001</v>
          </cell>
          <cell r="AA70">
            <v>0.83799999999999997</v>
          </cell>
          <cell r="AB70">
            <v>11.7179</v>
          </cell>
          <cell r="AC70">
            <v>1360044</v>
          </cell>
          <cell r="AD70">
            <v>36.665999999999997</v>
          </cell>
          <cell r="AE70">
            <v>0.47269999999999995</v>
          </cell>
          <cell r="AF70">
            <v>0</v>
          </cell>
          <cell r="AG70">
            <v>0</v>
          </cell>
          <cell r="AH70">
            <v>0</v>
          </cell>
          <cell r="AI70" t="str">
            <v>NN</v>
          </cell>
          <cell r="AJ70">
            <v>0.90909090909090906</v>
          </cell>
          <cell r="AK70">
            <v>1</v>
          </cell>
          <cell r="AL70">
            <v>0</v>
          </cell>
          <cell r="AM70">
            <v>0</v>
          </cell>
          <cell r="AN70">
            <v>0</v>
          </cell>
          <cell r="AO70">
            <v>1</v>
          </cell>
          <cell r="AP70">
            <v>0</v>
          </cell>
          <cell r="AQ70" t="str">
            <v>R</v>
          </cell>
          <cell r="AR70">
            <v>247.804218964738</v>
          </cell>
          <cell r="AS70">
            <v>0</v>
          </cell>
          <cell r="AT70">
            <v>5.5043926176701916</v>
          </cell>
          <cell r="AU70">
            <v>253.30861158240819</v>
          </cell>
          <cell r="AV70">
            <v>21.766002813503782</v>
          </cell>
          <cell r="AW70">
            <v>0</v>
          </cell>
          <cell r="AX70">
            <v>0.2016799770176185</v>
          </cell>
          <cell r="AY70">
            <v>21.967682790521401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269.57022177824177</v>
          </cell>
          <cell r="BE70">
            <v>0</v>
          </cell>
          <cell r="BF70">
            <v>5.7060725946878099</v>
          </cell>
          <cell r="BG70">
            <v>275.27629437292961</v>
          </cell>
          <cell r="BH70">
            <v>1.1141701728125231</v>
          </cell>
          <cell r="BI70">
            <v>9.6282600000000009</v>
          </cell>
          <cell r="BJ70">
            <v>9.8196002</v>
          </cell>
          <cell r="BK70">
            <v>17.332018199999997</v>
          </cell>
          <cell r="BL70">
            <v>36.779878400000001</v>
          </cell>
          <cell r="BM70">
            <v>0</v>
          </cell>
          <cell r="BN70">
            <v>0</v>
          </cell>
          <cell r="BO70">
            <v>0</v>
          </cell>
          <cell r="BP70">
            <v>313.17034294574216</v>
          </cell>
        </row>
        <row r="71">
          <cell r="C71">
            <v>91292902</v>
          </cell>
          <cell r="D71">
            <v>20</v>
          </cell>
          <cell r="E71" t="str">
            <v>UNICARBO 20</v>
          </cell>
          <cell r="F71">
            <v>42</v>
          </cell>
          <cell r="G71">
            <v>74470</v>
          </cell>
          <cell r="H71">
            <v>30.149999999999991</v>
          </cell>
          <cell r="I71">
            <v>1738.1408000000001</v>
          </cell>
          <cell r="J71">
            <v>1.9365846355084972</v>
          </cell>
          <cell r="K71">
            <v>1121009</v>
          </cell>
          <cell r="L71">
            <v>0.96499999999999997</v>
          </cell>
          <cell r="M71">
            <v>0.8</v>
          </cell>
          <cell r="N71">
            <v>305.55351272127984</v>
          </cell>
          <cell r="O71">
            <v>1121007</v>
          </cell>
          <cell r="P71">
            <v>0.97</v>
          </cell>
          <cell r="Q71">
            <v>0.2</v>
          </cell>
          <cell r="R71">
            <v>106.54326153402877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BU</v>
          </cell>
          <cell r="AJ71">
            <v>0.90909090909090906</v>
          </cell>
          <cell r="AK71">
            <v>1</v>
          </cell>
          <cell r="AL71">
            <v>12.549999999999997</v>
          </cell>
          <cell r="AM71">
            <v>0</v>
          </cell>
          <cell r="AN71">
            <v>0</v>
          </cell>
          <cell r="AO71">
            <v>1</v>
          </cell>
          <cell r="AP71">
            <v>0</v>
          </cell>
          <cell r="AQ71" t="str">
            <v>R</v>
          </cell>
          <cell r="AR71">
            <v>247.804218964738</v>
          </cell>
          <cell r="AS71">
            <v>0</v>
          </cell>
          <cell r="AT71">
            <v>5.5043926176701916</v>
          </cell>
          <cell r="AU71">
            <v>253.30861158240819</v>
          </cell>
          <cell r="AV71">
            <v>21.766002813503782</v>
          </cell>
          <cell r="AW71">
            <v>0</v>
          </cell>
          <cell r="AX71">
            <v>0.2016799770176185</v>
          </cell>
          <cell r="AY71">
            <v>21.967682790521401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269.57022177824177</v>
          </cell>
          <cell r="BE71">
            <v>0</v>
          </cell>
          <cell r="BF71">
            <v>5.7060725946878099</v>
          </cell>
          <cell r="BG71">
            <v>275.27629437292961</v>
          </cell>
          <cell r="BH71">
            <v>1.1141701728125231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11.409090909090907</v>
          </cell>
          <cell r="BN71">
            <v>0</v>
          </cell>
          <cell r="BO71">
            <v>11.409090909090907</v>
          </cell>
          <cell r="BP71">
            <v>287.79955545483301</v>
          </cell>
        </row>
        <row r="72">
          <cell r="C72">
            <v>91682942</v>
          </cell>
          <cell r="D72">
            <v>20</v>
          </cell>
          <cell r="E72" t="str">
            <v>UNICARBO 20</v>
          </cell>
          <cell r="F72">
            <v>42</v>
          </cell>
          <cell r="G72">
            <v>109720</v>
          </cell>
          <cell r="H72">
            <v>57.149999999999991</v>
          </cell>
          <cell r="I72">
            <v>2058.2399999999998</v>
          </cell>
          <cell r="J72">
            <v>1.9365846355084972</v>
          </cell>
          <cell r="K72">
            <v>1121009</v>
          </cell>
          <cell r="L72">
            <v>0.96499999999999997</v>
          </cell>
          <cell r="M72">
            <v>0.8</v>
          </cell>
          <cell r="N72">
            <v>305.55351272127984</v>
          </cell>
          <cell r="O72">
            <v>1121007</v>
          </cell>
          <cell r="P72">
            <v>0.97</v>
          </cell>
          <cell r="Q72">
            <v>0.2</v>
          </cell>
          <cell r="R72">
            <v>106.54326153402877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BC</v>
          </cell>
          <cell r="AJ72">
            <v>0.90909090909090906</v>
          </cell>
          <cell r="AK72">
            <v>1</v>
          </cell>
          <cell r="AL72">
            <v>0</v>
          </cell>
          <cell r="AM72">
            <v>0</v>
          </cell>
          <cell r="AN72">
            <v>0</v>
          </cell>
          <cell r="AO72">
            <v>1</v>
          </cell>
          <cell r="AP72">
            <v>0</v>
          </cell>
          <cell r="AQ72" t="str">
            <v>R</v>
          </cell>
          <cell r="AR72">
            <v>247.804218964738</v>
          </cell>
          <cell r="AS72">
            <v>0</v>
          </cell>
          <cell r="AT72">
            <v>5.5043926176701916</v>
          </cell>
          <cell r="AU72">
            <v>253.30861158240819</v>
          </cell>
          <cell r="AV72">
            <v>21.766002813503782</v>
          </cell>
          <cell r="AW72">
            <v>0</v>
          </cell>
          <cell r="AX72">
            <v>0.2016799770176185</v>
          </cell>
          <cell r="AY72">
            <v>21.967682790521401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269.57022177824177</v>
          </cell>
          <cell r="BE72">
            <v>0</v>
          </cell>
          <cell r="BF72">
            <v>5.7060725946878099</v>
          </cell>
          <cell r="BG72">
            <v>275.27629437292961</v>
          </cell>
          <cell r="BH72">
            <v>0.9408934990615756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276.2171878719912</v>
          </cell>
        </row>
        <row r="73">
          <cell r="C73">
            <v>91742902</v>
          </cell>
          <cell r="D73">
            <v>20</v>
          </cell>
          <cell r="E73" t="str">
            <v>UNICARBO 20</v>
          </cell>
          <cell r="F73">
            <v>42</v>
          </cell>
          <cell r="G73">
            <v>344250</v>
          </cell>
          <cell r="H73">
            <v>153.87</v>
          </cell>
          <cell r="I73">
            <v>1738.1408000000001</v>
          </cell>
          <cell r="J73">
            <v>1.9365846355084972</v>
          </cell>
          <cell r="K73">
            <v>1121009</v>
          </cell>
          <cell r="L73">
            <v>0.96499999999999997</v>
          </cell>
          <cell r="M73">
            <v>0.8</v>
          </cell>
          <cell r="N73">
            <v>305.55351272127984</v>
          </cell>
          <cell r="O73">
            <v>1121007</v>
          </cell>
          <cell r="P73">
            <v>0.97</v>
          </cell>
          <cell r="Q73">
            <v>0.2</v>
          </cell>
          <cell r="R73">
            <v>106.54326153402877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BU</v>
          </cell>
          <cell r="AJ73">
            <v>0.90909090909090906</v>
          </cell>
          <cell r="AK73">
            <v>1</v>
          </cell>
          <cell r="AL73">
            <v>12.549999999999997</v>
          </cell>
          <cell r="AM73">
            <v>0</v>
          </cell>
          <cell r="AN73">
            <v>0</v>
          </cell>
          <cell r="AO73">
            <v>1</v>
          </cell>
          <cell r="AP73">
            <v>0</v>
          </cell>
          <cell r="AQ73" t="str">
            <v>R</v>
          </cell>
          <cell r="AR73">
            <v>247.804218964738</v>
          </cell>
          <cell r="AS73">
            <v>0</v>
          </cell>
          <cell r="AT73">
            <v>5.5043926176701916</v>
          </cell>
          <cell r="AU73">
            <v>253.30861158240819</v>
          </cell>
          <cell r="AV73">
            <v>21.766002813503782</v>
          </cell>
          <cell r="AW73">
            <v>0</v>
          </cell>
          <cell r="AX73">
            <v>0.2016799770176185</v>
          </cell>
          <cell r="AY73">
            <v>21.967682790521401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269.57022177824177</v>
          </cell>
          <cell r="BE73">
            <v>0</v>
          </cell>
          <cell r="BF73">
            <v>5.7060725946878099</v>
          </cell>
          <cell r="BG73">
            <v>275.27629437292961</v>
          </cell>
          <cell r="BH73">
            <v>1.1141701728125231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11.409090909090907</v>
          </cell>
          <cell r="BN73">
            <v>0</v>
          </cell>
          <cell r="BO73">
            <v>11.409090909090907</v>
          </cell>
          <cell r="BP73">
            <v>287.79955545483301</v>
          </cell>
        </row>
        <row r="74">
          <cell r="C74">
            <v>91993008</v>
          </cell>
          <cell r="D74">
            <v>25</v>
          </cell>
          <cell r="E74" t="str">
            <v>UNICARBO 25</v>
          </cell>
          <cell r="F74">
            <v>49</v>
          </cell>
          <cell r="G74">
            <v>50000000</v>
          </cell>
          <cell r="I74">
            <v>108977</v>
          </cell>
          <cell r="J74">
            <v>59.955719501679845</v>
          </cell>
          <cell r="K74">
            <v>1120056</v>
          </cell>
          <cell r="L74">
            <v>0.97</v>
          </cell>
          <cell r="M74">
            <v>0.65</v>
          </cell>
          <cell r="N74">
            <v>155.94999999999999</v>
          </cell>
          <cell r="O74">
            <v>1120055</v>
          </cell>
          <cell r="P74">
            <v>0.97</v>
          </cell>
          <cell r="Q74">
            <v>0.35</v>
          </cell>
          <cell r="R74">
            <v>267.12913558245549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GC</v>
          </cell>
          <cell r="AJ74">
            <v>0.90909090909090906</v>
          </cell>
          <cell r="AK74">
            <v>1</v>
          </cell>
          <cell r="AL74">
            <v>0</v>
          </cell>
          <cell r="AM74">
            <v>0</v>
          </cell>
          <cell r="AN74">
            <v>0</v>
          </cell>
          <cell r="AO74">
            <v>1</v>
          </cell>
          <cell r="AP74">
            <v>0</v>
          </cell>
          <cell r="AQ74" t="str">
            <v>R</v>
          </cell>
          <cell r="AR74">
            <v>104.50257731958762</v>
          </cell>
          <cell r="AS74">
            <v>0</v>
          </cell>
          <cell r="AT74">
            <v>0</v>
          </cell>
          <cell r="AU74">
            <v>104.50257731958762</v>
          </cell>
          <cell r="AV74">
            <v>96.226838273071493</v>
          </cell>
          <cell r="AW74">
            <v>0</v>
          </cell>
          <cell r="AX74">
            <v>0.15996322575264979</v>
          </cell>
          <cell r="AY74">
            <v>96.386801498824141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200.72941559265911</v>
          </cell>
          <cell r="BE74">
            <v>0</v>
          </cell>
          <cell r="BF74">
            <v>0.15996322575264979</v>
          </cell>
          <cell r="BG74">
            <v>200.88937881841176</v>
          </cell>
          <cell r="BH74">
            <v>0.55016856310670914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201.43954738151848</v>
          </cell>
        </row>
        <row r="75">
          <cell r="C75">
            <v>92123008</v>
          </cell>
          <cell r="D75">
            <v>30</v>
          </cell>
          <cell r="E75" t="str">
            <v>UNICARBO 30</v>
          </cell>
          <cell r="F75">
            <v>49</v>
          </cell>
          <cell r="G75">
            <v>1838650</v>
          </cell>
          <cell r="H75">
            <v>2.5</v>
          </cell>
          <cell r="I75">
            <v>0</v>
          </cell>
          <cell r="J75">
            <v>59.955719501679845</v>
          </cell>
          <cell r="K75">
            <v>1120055</v>
          </cell>
          <cell r="L75">
            <v>0.99</v>
          </cell>
          <cell r="M75">
            <v>1</v>
          </cell>
          <cell r="N75">
            <v>267.12913558245549</v>
          </cell>
          <cell r="R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GC</v>
          </cell>
          <cell r="AJ75">
            <v>0.90909090909090906</v>
          </cell>
          <cell r="AK75">
            <v>1</v>
          </cell>
          <cell r="AL75">
            <v>0</v>
          </cell>
          <cell r="AM75">
            <v>0</v>
          </cell>
          <cell r="AN75">
            <v>0</v>
          </cell>
          <cell r="AO75">
            <v>1</v>
          </cell>
          <cell r="AP75">
            <v>0</v>
          </cell>
          <cell r="AQ75" t="str">
            <v>R</v>
          </cell>
          <cell r="AR75">
            <v>269.3796049780068</v>
          </cell>
          <cell r="AS75">
            <v>0</v>
          </cell>
          <cell r="AT75">
            <v>0.44780470124118416</v>
          </cell>
          <cell r="AU75">
            <v>269.82740967924798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269.3796049780068</v>
          </cell>
          <cell r="BE75">
            <v>0</v>
          </cell>
          <cell r="BF75">
            <v>0.44780470124118416</v>
          </cell>
          <cell r="BG75">
            <v>269.82740967924798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269.82740967924798</v>
          </cell>
        </row>
        <row r="76">
          <cell r="C76">
            <v>92363008</v>
          </cell>
          <cell r="D76">
            <v>30</v>
          </cell>
          <cell r="E76" t="str">
            <v>UNICARBO 30</v>
          </cell>
          <cell r="F76">
            <v>43</v>
          </cell>
          <cell r="G76">
            <v>2603932</v>
          </cell>
          <cell r="H76">
            <v>0</v>
          </cell>
          <cell r="I76">
            <v>0</v>
          </cell>
          <cell r="J76">
            <v>36.393916670440092</v>
          </cell>
          <cell r="K76">
            <v>1120055</v>
          </cell>
          <cell r="L76">
            <v>0.99</v>
          </cell>
          <cell r="M76">
            <v>0.8</v>
          </cell>
          <cell r="N76">
            <v>267.12913558245549</v>
          </cell>
          <cell r="O76">
            <v>1121012</v>
          </cell>
          <cell r="P76">
            <v>0.99</v>
          </cell>
          <cell r="Q76">
            <v>0.2</v>
          </cell>
          <cell r="R76">
            <v>269.93384556014047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GC</v>
          </cell>
          <cell r="AJ76">
            <v>0.90909090909090906</v>
          </cell>
          <cell r="AK76">
            <v>1</v>
          </cell>
          <cell r="AL76">
            <v>0</v>
          </cell>
          <cell r="AM76">
            <v>0</v>
          </cell>
          <cell r="AN76">
            <v>0</v>
          </cell>
          <cell r="AO76">
            <v>1</v>
          </cell>
          <cell r="AP76">
            <v>0</v>
          </cell>
          <cell r="AQ76" t="str">
            <v>R</v>
          </cell>
          <cell r="AR76">
            <v>215.50368398240545</v>
          </cell>
          <cell r="AS76">
            <v>0</v>
          </cell>
          <cell r="AT76">
            <v>0.35824376099294736</v>
          </cell>
          <cell r="AU76">
            <v>215.86192774339838</v>
          </cell>
          <cell r="AV76">
            <v>53.875920995601362</v>
          </cell>
          <cell r="AW76">
            <v>0</v>
          </cell>
          <cell r="AX76">
            <v>0.65616901654822968</v>
          </cell>
          <cell r="AY76">
            <v>54.532090012149595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269.3796049780068</v>
          </cell>
          <cell r="BE76">
            <v>0</v>
          </cell>
          <cell r="BF76">
            <v>1.0144127775411771</v>
          </cell>
          <cell r="BG76">
            <v>270.39401775554796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270.39401775554796</v>
          </cell>
        </row>
        <row r="77">
          <cell r="C77">
            <v>92633008</v>
          </cell>
          <cell r="D77">
            <v>30</v>
          </cell>
          <cell r="E77" t="str">
            <v>UNICARBO 30</v>
          </cell>
          <cell r="F77">
            <v>43</v>
          </cell>
          <cell r="G77">
            <v>2359516</v>
          </cell>
          <cell r="H77">
            <v>0</v>
          </cell>
          <cell r="I77">
            <v>0</v>
          </cell>
          <cell r="J77">
            <v>36.393916670440092</v>
          </cell>
          <cell r="K77">
            <v>1120055</v>
          </cell>
          <cell r="L77">
            <v>0.99</v>
          </cell>
          <cell r="M77">
            <v>0.8</v>
          </cell>
          <cell r="N77">
            <v>267.12913558245549</v>
          </cell>
          <cell r="O77">
            <v>1121012</v>
          </cell>
          <cell r="P77">
            <v>0.99</v>
          </cell>
          <cell r="Q77">
            <v>0.2</v>
          </cell>
          <cell r="R77">
            <v>269.93384556014047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GC</v>
          </cell>
          <cell r="AJ77">
            <v>0.90909090909090906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1</v>
          </cell>
          <cell r="AP77">
            <v>0</v>
          </cell>
          <cell r="AQ77" t="str">
            <v>R</v>
          </cell>
          <cell r="AR77">
            <v>215.50368398240545</v>
          </cell>
          <cell r="AS77">
            <v>0</v>
          </cell>
          <cell r="AT77">
            <v>0.35824376099294736</v>
          </cell>
          <cell r="AU77">
            <v>215.86192774339838</v>
          </cell>
          <cell r="AV77">
            <v>53.875920995601362</v>
          </cell>
          <cell r="AW77">
            <v>0</v>
          </cell>
          <cell r="AX77">
            <v>0.65616901654822968</v>
          </cell>
          <cell r="AY77">
            <v>54.532090012149595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269.3796049780068</v>
          </cell>
          <cell r="BE77">
            <v>0</v>
          </cell>
          <cell r="BF77">
            <v>1.0144127775411771</v>
          </cell>
          <cell r="BG77">
            <v>270.39401775554796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270.39401775554796</v>
          </cell>
        </row>
        <row r="78">
          <cell r="C78">
            <v>92693008</v>
          </cell>
          <cell r="D78">
            <v>30</v>
          </cell>
          <cell r="E78" t="str">
            <v>UNICARBO 30</v>
          </cell>
          <cell r="F78">
            <v>49</v>
          </cell>
          <cell r="G78">
            <v>9045770</v>
          </cell>
          <cell r="H78">
            <v>0</v>
          </cell>
          <cell r="I78">
            <v>0</v>
          </cell>
          <cell r="J78">
            <v>59.955719501679845</v>
          </cell>
          <cell r="K78">
            <v>1120055</v>
          </cell>
          <cell r="L78">
            <v>0.99</v>
          </cell>
          <cell r="M78">
            <v>1</v>
          </cell>
          <cell r="N78">
            <v>267.12913558245549</v>
          </cell>
          <cell r="R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GC</v>
          </cell>
          <cell r="AJ78">
            <v>0.90909090909090906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1</v>
          </cell>
          <cell r="AP78">
            <v>0</v>
          </cell>
          <cell r="AQ78" t="str">
            <v>R</v>
          </cell>
          <cell r="AR78">
            <v>269.3796049780068</v>
          </cell>
          <cell r="AS78">
            <v>0</v>
          </cell>
          <cell r="AT78">
            <v>0.44780470124118416</v>
          </cell>
          <cell r="AU78">
            <v>269.82740967924798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269.3796049780068</v>
          </cell>
          <cell r="BE78">
            <v>0</v>
          </cell>
          <cell r="BF78">
            <v>0.44780470124118416</v>
          </cell>
          <cell r="BG78">
            <v>269.82740967924798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269.82740967924798</v>
          </cell>
        </row>
        <row r="79">
          <cell r="C79" t="str">
            <v>92363008C</v>
          </cell>
          <cell r="D79" t="str">
            <v>30C</v>
          </cell>
          <cell r="E79" t="str">
            <v>UNICARBO 30 Cosmópolis</v>
          </cell>
          <cell r="F79" t="str">
            <v>49C</v>
          </cell>
          <cell r="G79">
            <v>2624610</v>
          </cell>
          <cell r="H79">
            <v>0</v>
          </cell>
          <cell r="I79">
            <v>0</v>
          </cell>
          <cell r="J79">
            <v>0</v>
          </cell>
          <cell r="K79" t="str">
            <v>1120055C</v>
          </cell>
          <cell r="L79">
            <v>1</v>
          </cell>
          <cell r="M79">
            <v>1</v>
          </cell>
          <cell r="N79">
            <v>249.06586152822672</v>
          </cell>
          <cell r="R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GC</v>
          </cell>
          <cell r="AJ79">
            <v>0.90909090909090906</v>
          </cell>
          <cell r="AK79">
            <v>1</v>
          </cell>
          <cell r="AL79">
            <v>0</v>
          </cell>
          <cell r="AM79">
            <v>0</v>
          </cell>
          <cell r="AN79">
            <v>0</v>
          </cell>
          <cell r="AO79">
            <v>1</v>
          </cell>
          <cell r="AP79">
            <v>0</v>
          </cell>
          <cell r="AQ79" t="str">
            <v>R</v>
          </cell>
          <cell r="AR79">
            <v>249.06586152822672</v>
          </cell>
          <cell r="AS79">
            <v>0</v>
          </cell>
          <cell r="AT79">
            <v>0</v>
          </cell>
          <cell r="AU79">
            <v>249.06586152822672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249.06586152822672</v>
          </cell>
          <cell r="BE79">
            <v>0</v>
          </cell>
          <cell r="BF79">
            <v>0</v>
          </cell>
          <cell r="BG79">
            <v>249.06586152822672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249.06586152822672</v>
          </cell>
        </row>
        <row r="80">
          <cell r="C80" t="str">
            <v>92633008C</v>
          </cell>
          <cell r="D80" t="str">
            <v>30C</v>
          </cell>
          <cell r="E80" t="str">
            <v>UNICARBO 30 Cosmópolis</v>
          </cell>
          <cell r="F80" t="str">
            <v>49C</v>
          </cell>
          <cell r="G80">
            <v>2369120</v>
          </cell>
          <cell r="H80">
            <v>0</v>
          </cell>
          <cell r="I80">
            <v>0</v>
          </cell>
          <cell r="J80">
            <v>0</v>
          </cell>
          <cell r="K80" t="str">
            <v>1120055C</v>
          </cell>
          <cell r="L80">
            <v>1</v>
          </cell>
          <cell r="M80">
            <v>1</v>
          </cell>
          <cell r="N80">
            <v>249.06586152822672</v>
          </cell>
          <cell r="R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GC</v>
          </cell>
          <cell r="AJ80">
            <v>0.90909090909090906</v>
          </cell>
          <cell r="AK80">
            <v>1</v>
          </cell>
          <cell r="AL80">
            <v>0</v>
          </cell>
          <cell r="AM80">
            <v>0</v>
          </cell>
          <cell r="AN80">
            <v>0</v>
          </cell>
          <cell r="AO80">
            <v>1</v>
          </cell>
          <cell r="AP80">
            <v>0</v>
          </cell>
          <cell r="AQ80" t="str">
            <v>R</v>
          </cell>
          <cell r="AR80">
            <v>249.06586152822672</v>
          </cell>
          <cell r="AS80">
            <v>0</v>
          </cell>
          <cell r="AT80">
            <v>0</v>
          </cell>
          <cell r="AU80">
            <v>249.06586152822672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249.06586152822672</v>
          </cell>
          <cell r="BE80">
            <v>0</v>
          </cell>
          <cell r="BF80">
            <v>0</v>
          </cell>
          <cell r="BG80">
            <v>249.06586152822672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249.06586152822672</v>
          </cell>
        </row>
        <row r="81">
          <cell r="C81" t="str">
            <v>92693008C</v>
          </cell>
          <cell r="D81" t="str">
            <v>30C</v>
          </cell>
          <cell r="E81" t="str">
            <v>UNICARBO 30 Cosmópolis</v>
          </cell>
          <cell r="F81" t="str">
            <v>49C</v>
          </cell>
          <cell r="G81">
            <v>210360</v>
          </cell>
          <cell r="H81">
            <v>0</v>
          </cell>
          <cell r="I81">
            <v>0</v>
          </cell>
          <cell r="J81">
            <v>0</v>
          </cell>
          <cell r="K81" t="str">
            <v>1120055C</v>
          </cell>
          <cell r="L81">
            <v>1</v>
          </cell>
          <cell r="M81">
            <v>1</v>
          </cell>
          <cell r="N81">
            <v>249.06586152822672</v>
          </cell>
          <cell r="R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GC</v>
          </cell>
          <cell r="AJ81">
            <v>0.90909090909090906</v>
          </cell>
          <cell r="AK81">
            <v>1</v>
          </cell>
          <cell r="AL81">
            <v>0</v>
          </cell>
          <cell r="AM81">
            <v>0</v>
          </cell>
          <cell r="AN81">
            <v>0</v>
          </cell>
          <cell r="AO81">
            <v>1</v>
          </cell>
          <cell r="AP81">
            <v>0</v>
          </cell>
          <cell r="AQ81" t="str">
            <v>R</v>
          </cell>
          <cell r="AR81">
            <v>249.06586152822672</v>
          </cell>
          <cell r="AS81">
            <v>0</v>
          </cell>
          <cell r="AT81">
            <v>0</v>
          </cell>
          <cell r="AU81">
            <v>249.06586152822672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249.06586152822672</v>
          </cell>
          <cell r="BE81">
            <v>0</v>
          </cell>
          <cell r="BF81">
            <v>0</v>
          </cell>
          <cell r="BG81">
            <v>249.06586152822672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249.06586152822672</v>
          </cell>
        </row>
        <row r="82">
          <cell r="C82">
            <v>92802901</v>
          </cell>
          <cell r="D82">
            <v>30</v>
          </cell>
          <cell r="E82" t="str">
            <v>UNICARBO 30</v>
          </cell>
          <cell r="F82">
            <v>43</v>
          </cell>
          <cell r="G82">
            <v>143920</v>
          </cell>
          <cell r="H82">
            <v>31.510000000000005</v>
          </cell>
          <cell r="I82">
            <v>0</v>
          </cell>
          <cell r="J82">
            <v>36.393916670440092</v>
          </cell>
          <cell r="K82">
            <v>1121012</v>
          </cell>
          <cell r="L82">
            <v>0.99</v>
          </cell>
          <cell r="M82">
            <v>1</v>
          </cell>
          <cell r="N82">
            <v>269.93384556014047</v>
          </cell>
          <cell r="R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BU</v>
          </cell>
          <cell r="AJ82">
            <v>0.90909090909090906</v>
          </cell>
          <cell r="AK82">
            <v>1</v>
          </cell>
          <cell r="AL82">
            <v>12.549999999999997</v>
          </cell>
          <cell r="AM82">
            <v>0</v>
          </cell>
          <cell r="AN82">
            <v>0</v>
          </cell>
          <cell r="AO82">
            <v>1</v>
          </cell>
          <cell r="AP82">
            <v>0</v>
          </cell>
          <cell r="AQ82" t="str">
            <v>R</v>
          </cell>
          <cell r="AR82">
            <v>269.3796049780068</v>
          </cell>
          <cell r="AS82">
            <v>0</v>
          </cell>
          <cell r="AT82">
            <v>3.2808450827411479</v>
          </cell>
          <cell r="AU82">
            <v>272.66045006074796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269.3796049780068</v>
          </cell>
          <cell r="BE82">
            <v>0</v>
          </cell>
          <cell r="BF82">
            <v>3.2808450827411479</v>
          </cell>
          <cell r="BG82">
            <v>272.66045006074796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11.409090909090907</v>
          </cell>
          <cell r="BN82">
            <v>0</v>
          </cell>
          <cell r="BO82">
            <v>11.409090909090907</v>
          </cell>
          <cell r="BP82">
            <v>284.06954096983884</v>
          </cell>
        </row>
        <row r="83">
          <cell r="C83">
            <v>92802903</v>
          </cell>
          <cell r="D83">
            <v>30</v>
          </cell>
          <cell r="E83" t="str">
            <v>UNICARBO 30</v>
          </cell>
          <cell r="F83">
            <v>43</v>
          </cell>
          <cell r="G83">
            <v>390333</v>
          </cell>
          <cell r="H83">
            <v>54.739999999999995</v>
          </cell>
          <cell r="I83">
            <v>0</v>
          </cell>
          <cell r="J83">
            <v>36.393916670440092</v>
          </cell>
          <cell r="K83">
            <v>1121012</v>
          </cell>
          <cell r="L83">
            <v>0.99</v>
          </cell>
          <cell r="M83">
            <v>1</v>
          </cell>
          <cell r="N83">
            <v>269.93384556014047</v>
          </cell>
          <cell r="R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BU</v>
          </cell>
          <cell r="AJ83">
            <v>0.90909090909090906</v>
          </cell>
          <cell r="AK83">
            <v>1</v>
          </cell>
          <cell r="AL83">
            <v>12.549999999999997</v>
          </cell>
          <cell r="AM83">
            <v>0</v>
          </cell>
          <cell r="AN83">
            <v>0</v>
          </cell>
          <cell r="AO83">
            <v>1</v>
          </cell>
          <cell r="AP83">
            <v>0</v>
          </cell>
          <cell r="AQ83" t="str">
            <v>R</v>
          </cell>
          <cell r="AR83">
            <v>269.3796049780068</v>
          </cell>
          <cell r="AS83">
            <v>0</v>
          </cell>
          <cell r="AT83">
            <v>3.2808450827411479</v>
          </cell>
          <cell r="AU83">
            <v>272.66045006074796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269.3796049780068</v>
          </cell>
          <cell r="BE83">
            <v>0</v>
          </cell>
          <cell r="BF83">
            <v>3.2808450827411479</v>
          </cell>
          <cell r="BG83">
            <v>272.66045006074796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11.409090909090907</v>
          </cell>
          <cell r="BN83">
            <v>0</v>
          </cell>
          <cell r="BO83">
            <v>11.409090909090907</v>
          </cell>
          <cell r="BP83">
            <v>284.06954096983884</v>
          </cell>
        </row>
        <row r="84">
          <cell r="C84">
            <v>92802938</v>
          </cell>
          <cell r="D84">
            <v>30</v>
          </cell>
          <cell r="E84" t="str">
            <v>UNICARBO 30</v>
          </cell>
          <cell r="F84">
            <v>43</v>
          </cell>
          <cell r="G84">
            <v>150</v>
          </cell>
          <cell r="H84">
            <v>0</v>
          </cell>
          <cell r="I84">
            <v>0</v>
          </cell>
          <cell r="J84">
            <v>36.393916670440092</v>
          </cell>
          <cell r="K84">
            <v>1121012</v>
          </cell>
          <cell r="L84">
            <v>0.99</v>
          </cell>
          <cell r="M84">
            <v>1</v>
          </cell>
          <cell r="N84">
            <v>269.93384556014047</v>
          </cell>
          <cell r="R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BU</v>
          </cell>
          <cell r="AJ84">
            <v>0.90909090909090906</v>
          </cell>
          <cell r="AK84">
            <v>1</v>
          </cell>
          <cell r="AL84">
            <v>12.549999999999997</v>
          </cell>
          <cell r="AM84">
            <v>0</v>
          </cell>
          <cell r="AN84">
            <v>0</v>
          </cell>
          <cell r="AO84">
            <v>1</v>
          </cell>
          <cell r="AP84">
            <v>0</v>
          </cell>
          <cell r="AQ84" t="str">
            <v>R</v>
          </cell>
          <cell r="AR84">
            <v>269.3796049780068</v>
          </cell>
          <cell r="AS84">
            <v>0</v>
          </cell>
          <cell r="AT84">
            <v>3.2808450827411479</v>
          </cell>
          <cell r="AU84">
            <v>272.66045006074796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269.3796049780068</v>
          </cell>
          <cell r="BE84">
            <v>0</v>
          </cell>
          <cell r="BF84">
            <v>3.2808450827411479</v>
          </cell>
          <cell r="BG84">
            <v>272.66045006074796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11.409090909090907</v>
          </cell>
          <cell r="BN84">
            <v>0</v>
          </cell>
          <cell r="BO84">
            <v>11.409090909090907</v>
          </cell>
          <cell r="BP84">
            <v>284.06954096983884</v>
          </cell>
        </row>
        <row r="85">
          <cell r="C85">
            <v>92803008</v>
          </cell>
          <cell r="D85">
            <v>30</v>
          </cell>
          <cell r="E85" t="str">
            <v>UNICARBO 30</v>
          </cell>
          <cell r="F85">
            <v>43</v>
          </cell>
          <cell r="G85">
            <v>450550</v>
          </cell>
          <cell r="H85">
            <v>0</v>
          </cell>
          <cell r="I85">
            <v>0</v>
          </cell>
          <cell r="J85">
            <v>36.393916670440092</v>
          </cell>
          <cell r="K85">
            <v>1121012</v>
          </cell>
          <cell r="L85">
            <v>0.99</v>
          </cell>
          <cell r="M85">
            <v>1</v>
          </cell>
          <cell r="N85">
            <v>269.93384556014047</v>
          </cell>
          <cell r="R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GC</v>
          </cell>
          <cell r="AJ85">
            <v>0.90909090909090906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1</v>
          </cell>
          <cell r="AP85">
            <v>0</v>
          </cell>
          <cell r="AQ85" t="str">
            <v>R</v>
          </cell>
          <cell r="AR85">
            <v>269.3796049780068</v>
          </cell>
          <cell r="AS85">
            <v>0</v>
          </cell>
          <cell r="AT85">
            <v>3.2808450827411479</v>
          </cell>
          <cell r="AU85">
            <v>272.66045006074796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269.3796049780068</v>
          </cell>
          <cell r="BE85">
            <v>0</v>
          </cell>
          <cell r="BF85">
            <v>3.2808450827411479</v>
          </cell>
          <cell r="BG85">
            <v>272.66045006074796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272.66045006074796</v>
          </cell>
        </row>
        <row r="86">
          <cell r="C86">
            <v>93993008</v>
          </cell>
          <cell r="D86">
            <v>45</v>
          </cell>
          <cell r="E86" t="str">
            <v>UNICARBO 45</v>
          </cell>
          <cell r="F86">
            <v>47</v>
          </cell>
          <cell r="G86">
            <v>27500000</v>
          </cell>
          <cell r="I86">
            <v>3641</v>
          </cell>
          <cell r="J86">
            <v>33.127298343706009</v>
          </cell>
          <cell r="K86">
            <v>1120056</v>
          </cell>
          <cell r="L86">
            <v>0.97</v>
          </cell>
          <cell r="M86">
            <v>0.65</v>
          </cell>
          <cell r="N86">
            <v>155.94999999999999</v>
          </cell>
          <cell r="O86">
            <v>1120055</v>
          </cell>
          <cell r="P86">
            <v>0.97</v>
          </cell>
          <cell r="Q86">
            <v>0.35</v>
          </cell>
          <cell r="R86">
            <v>267.12913558245549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GC</v>
          </cell>
          <cell r="AJ86">
            <v>0.90909090909090906</v>
          </cell>
          <cell r="AK86">
            <v>1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0</v>
          </cell>
          <cell r="AQ86" t="str">
            <v>R</v>
          </cell>
          <cell r="AR86">
            <v>104.50257731958762</v>
          </cell>
          <cell r="AS86">
            <v>0</v>
          </cell>
          <cell r="AT86">
            <v>0</v>
          </cell>
          <cell r="AU86">
            <v>104.50257731958762</v>
          </cell>
          <cell r="AV86">
            <v>96.226838273071493</v>
          </cell>
          <cell r="AW86">
            <v>0</v>
          </cell>
          <cell r="AX86">
            <v>0.15996322575264979</v>
          </cell>
          <cell r="AY86">
            <v>96.386801498824141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200.72941559265911</v>
          </cell>
          <cell r="BE86">
            <v>0</v>
          </cell>
          <cell r="BF86">
            <v>0.15996322575264979</v>
          </cell>
          <cell r="BG86">
            <v>200.88937881841176</v>
          </cell>
          <cell r="BH86">
            <v>9.0984065761345807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209.98778539454634</v>
          </cell>
        </row>
        <row r="87">
          <cell r="C87">
            <v>94020647</v>
          </cell>
          <cell r="D87">
            <v>50</v>
          </cell>
          <cell r="E87" t="str">
            <v>UNICARBO 50</v>
          </cell>
          <cell r="F87">
            <v>46</v>
          </cell>
          <cell r="G87">
            <v>7014</v>
          </cell>
          <cell r="H87">
            <v>13.12</v>
          </cell>
          <cell r="I87">
            <v>783</v>
          </cell>
          <cell r="J87">
            <v>3.8003120123982543</v>
          </cell>
          <cell r="K87">
            <v>1120001</v>
          </cell>
          <cell r="L87">
            <v>0.97</v>
          </cell>
          <cell r="M87">
            <v>1</v>
          </cell>
          <cell r="N87">
            <v>229.78507203039999</v>
          </cell>
          <cell r="R87">
            <v>0</v>
          </cell>
          <cell r="V87">
            <v>0</v>
          </cell>
          <cell r="W87">
            <v>1330001</v>
          </cell>
          <cell r="X87">
            <v>1.8</v>
          </cell>
          <cell r="Y87">
            <v>4.6322999999999999</v>
          </cell>
          <cell r="Z87">
            <v>1350002</v>
          </cell>
          <cell r="AA87">
            <v>0.95499999999999996</v>
          </cell>
          <cell r="AB87">
            <v>14.321599999999998</v>
          </cell>
          <cell r="AC87">
            <v>1360043</v>
          </cell>
          <cell r="AD87">
            <v>40</v>
          </cell>
          <cell r="AE87">
            <v>0.40730000000000016</v>
          </cell>
          <cell r="AF87">
            <v>0</v>
          </cell>
          <cell r="AG87">
            <v>0</v>
          </cell>
          <cell r="AH87">
            <v>0</v>
          </cell>
          <cell r="AI87" t="str">
            <v>NN</v>
          </cell>
          <cell r="AJ87">
            <v>0.90909090909090906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1</v>
          </cell>
          <cell r="AP87">
            <v>0</v>
          </cell>
          <cell r="AQ87" t="str">
            <v>R</v>
          </cell>
          <cell r="AR87">
            <v>236.89182683546392</v>
          </cell>
          <cell r="AS87">
            <v>0</v>
          </cell>
          <cell r="AT87">
            <v>0</v>
          </cell>
          <cell r="AU87">
            <v>236.89182683546392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236.89182683546392</v>
          </cell>
          <cell r="BE87">
            <v>0</v>
          </cell>
          <cell r="BF87">
            <v>0</v>
          </cell>
          <cell r="BG87">
            <v>236.89182683546392</v>
          </cell>
          <cell r="BH87">
            <v>4.8535274743272723</v>
          </cell>
          <cell r="BI87">
            <v>8.3381399999999992</v>
          </cell>
          <cell r="BJ87">
            <v>13.677127999999998</v>
          </cell>
          <cell r="BK87">
            <v>16.292000000000005</v>
          </cell>
          <cell r="BL87">
            <v>38.307268000000008</v>
          </cell>
          <cell r="BM87">
            <v>0</v>
          </cell>
          <cell r="BN87">
            <v>0</v>
          </cell>
          <cell r="BO87">
            <v>0</v>
          </cell>
          <cell r="BP87">
            <v>280.05262230979122</v>
          </cell>
        </row>
        <row r="88">
          <cell r="C88">
            <v>94022647</v>
          </cell>
          <cell r="D88">
            <v>50</v>
          </cell>
          <cell r="E88" t="str">
            <v>UNICARBO 50</v>
          </cell>
          <cell r="F88">
            <v>46</v>
          </cell>
          <cell r="G88">
            <v>28420</v>
          </cell>
          <cell r="H88">
            <v>46.5</v>
          </cell>
          <cell r="I88">
            <v>783</v>
          </cell>
          <cell r="J88">
            <v>3.8003120123982543</v>
          </cell>
          <cell r="K88">
            <v>1120001</v>
          </cell>
          <cell r="L88">
            <v>0.97</v>
          </cell>
          <cell r="M88">
            <v>1</v>
          </cell>
          <cell r="N88">
            <v>229.78507203039999</v>
          </cell>
          <cell r="R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BU</v>
          </cell>
          <cell r="AJ88">
            <v>0.90909090909090906</v>
          </cell>
          <cell r="AK88">
            <v>1</v>
          </cell>
          <cell r="AL88">
            <v>12.549999999999997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 t="str">
            <v>R</v>
          </cell>
          <cell r="AR88">
            <v>236.89182683546392</v>
          </cell>
          <cell r="AS88">
            <v>0</v>
          </cell>
          <cell r="AT88">
            <v>0</v>
          </cell>
          <cell r="AU88">
            <v>236.89182683546392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236.89182683546392</v>
          </cell>
          <cell r="BE88">
            <v>0</v>
          </cell>
          <cell r="BF88">
            <v>0</v>
          </cell>
          <cell r="BG88">
            <v>236.89182683546392</v>
          </cell>
          <cell r="BH88">
            <v>4.8535274743272723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11.409090909090907</v>
          </cell>
          <cell r="BN88">
            <v>0</v>
          </cell>
          <cell r="BO88">
            <v>11.409090909090907</v>
          </cell>
          <cell r="BP88">
            <v>253.1544452188821</v>
          </cell>
        </row>
        <row r="89">
          <cell r="C89">
            <v>94022903</v>
          </cell>
          <cell r="D89">
            <v>50</v>
          </cell>
          <cell r="E89" t="str">
            <v>UNICARBO 50</v>
          </cell>
          <cell r="F89">
            <v>46</v>
          </cell>
          <cell r="G89">
            <v>72920</v>
          </cell>
          <cell r="H89">
            <v>97.08</v>
          </cell>
          <cell r="I89">
            <v>783</v>
          </cell>
          <cell r="J89">
            <v>3.8003120123982543</v>
          </cell>
          <cell r="K89">
            <v>1120001</v>
          </cell>
          <cell r="L89">
            <v>0.97</v>
          </cell>
          <cell r="M89">
            <v>1</v>
          </cell>
          <cell r="N89">
            <v>229.78507203039999</v>
          </cell>
          <cell r="R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BU</v>
          </cell>
          <cell r="AJ89">
            <v>0.90909090909090906</v>
          </cell>
          <cell r="AK89">
            <v>1</v>
          </cell>
          <cell r="AL89">
            <v>12.549999999999997</v>
          </cell>
          <cell r="AM89">
            <v>0</v>
          </cell>
          <cell r="AN89">
            <v>0</v>
          </cell>
          <cell r="AO89">
            <v>1</v>
          </cell>
          <cell r="AP89">
            <v>0</v>
          </cell>
          <cell r="AQ89" t="str">
            <v>R</v>
          </cell>
          <cell r="AR89">
            <v>236.89182683546392</v>
          </cell>
          <cell r="AS89">
            <v>0</v>
          </cell>
          <cell r="AT89">
            <v>0</v>
          </cell>
          <cell r="AU89">
            <v>236.89182683546392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236.89182683546392</v>
          </cell>
          <cell r="BE89">
            <v>0</v>
          </cell>
          <cell r="BF89">
            <v>0</v>
          </cell>
          <cell r="BG89">
            <v>236.89182683546392</v>
          </cell>
          <cell r="BH89">
            <v>4.8535274743272723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11.409090909090907</v>
          </cell>
          <cell r="BN89">
            <v>0</v>
          </cell>
          <cell r="BO89">
            <v>11.409090909090907</v>
          </cell>
          <cell r="BP89">
            <v>253.1544452188821</v>
          </cell>
        </row>
        <row r="90">
          <cell r="C90">
            <v>94040647</v>
          </cell>
          <cell r="D90">
            <v>50</v>
          </cell>
          <cell r="E90" t="str">
            <v>UNICARBO 50</v>
          </cell>
          <cell r="F90">
            <v>46</v>
          </cell>
          <cell r="G90">
            <v>43349</v>
          </cell>
          <cell r="H90">
            <v>54.209999999999994</v>
          </cell>
          <cell r="I90">
            <v>783</v>
          </cell>
          <cell r="J90">
            <v>3.8003120123982543</v>
          </cell>
          <cell r="K90">
            <v>1120001</v>
          </cell>
          <cell r="L90">
            <v>0.97</v>
          </cell>
          <cell r="M90">
            <v>1</v>
          </cell>
          <cell r="N90">
            <v>229.78507203039999</v>
          </cell>
          <cell r="R90">
            <v>0</v>
          </cell>
          <cell r="V90">
            <v>0</v>
          </cell>
          <cell r="W90">
            <v>1330001</v>
          </cell>
          <cell r="X90">
            <v>1.8</v>
          </cell>
          <cell r="Y90">
            <v>4.6322999999999999</v>
          </cell>
          <cell r="Z90">
            <v>1350002</v>
          </cell>
          <cell r="AA90">
            <v>0.95</v>
          </cell>
          <cell r="AB90">
            <v>14.321599999999998</v>
          </cell>
          <cell r="AC90">
            <v>1360043</v>
          </cell>
          <cell r="AD90">
            <v>40</v>
          </cell>
          <cell r="AE90">
            <v>0.40730000000000016</v>
          </cell>
          <cell r="AF90">
            <v>0</v>
          </cell>
          <cell r="AG90">
            <v>0</v>
          </cell>
          <cell r="AH90">
            <v>0</v>
          </cell>
          <cell r="AI90" t="str">
            <v>NN</v>
          </cell>
          <cell r="AJ90">
            <v>0.90909090909090906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1</v>
          </cell>
          <cell r="AP90">
            <v>0</v>
          </cell>
          <cell r="AQ90" t="str">
            <v>R</v>
          </cell>
          <cell r="AR90">
            <v>236.89182683546392</v>
          </cell>
          <cell r="AS90">
            <v>0</v>
          </cell>
          <cell r="AT90">
            <v>0</v>
          </cell>
          <cell r="AU90">
            <v>236.89182683546392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236.89182683546392</v>
          </cell>
          <cell r="BE90">
            <v>0</v>
          </cell>
          <cell r="BF90">
            <v>0</v>
          </cell>
          <cell r="BG90">
            <v>236.89182683546392</v>
          </cell>
          <cell r="BH90">
            <v>4.8535274743272723</v>
          </cell>
          <cell r="BI90">
            <v>8.3381399999999992</v>
          </cell>
          <cell r="BJ90">
            <v>13.605519999999999</v>
          </cell>
          <cell r="BK90">
            <v>16.292000000000005</v>
          </cell>
          <cell r="BL90">
            <v>38.235660000000003</v>
          </cell>
          <cell r="BM90">
            <v>0</v>
          </cell>
          <cell r="BN90">
            <v>0</v>
          </cell>
          <cell r="BO90">
            <v>0</v>
          </cell>
          <cell r="BP90">
            <v>279.98101430979119</v>
          </cell>
        </row>
        <row r="91">
          <cell r="C91">
            <v>94042647</v>
          </cell>
          <cell r="D91">
            <v>50</v>
          </cell>
          <cell r="E91" t="str">
            <v>UNICARBO 50</v>
          </cell>
          <cell r="F91">
            <v>46</v>
          </cell>
          <cell r="G91">
            <v>1257898</v>
          </cell>
          <cell r="H91">
            <v>1234.1300000000001</v>
          </cell>
          <cell r="I91">
            <v>783</v>
          </cell>
          <cell r="J91">
            <v>3.8003120123982543</v>
          </cell>
          <cell r="K91">
            <v>1120001</v>
          </cell>
          <cell r="L91">
            <v>0.97</v>
          </cell>
          <cell r="M91">
            <v>1</v>
          </cell>
          <cell r="N91">
            <v>229.78507203039999</v>
          </cell>
          <cell r="R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1360043</v>
          </cell>
          <cell r="AD91">
            <v>40</v>
          </cell>
          <cell r="AE91">
            <v>0.40730000000000016</v>
          </cell>
          <cell r="AF91">
            <v>0</v>
          </cell>
          <cell r="AG91">
            <v>0</v>
          </cell>
          <cell r="AH91">
            <v>0</v>
          </cell>
          <cell r="AI91" t="str">
            <v>BU</v>
          </cell>
          <cell r="AJ91">
            <v>0.90909090909090906</v>
          </cell>
          <cell r="AK91">
            <v>1</v>
          </cell>
          <cell r="AL91">
            <v>12.549999999999997</v>
          </cell>
          <cell r="AM91">
            <v>0</v>
          </cell>
          <cell r="AN91">
            <v>0</v>
          </cell>
          <cell r="AO91">
            <v>1</v>
          </cell>
          <cell r="AP91">
            <v>0</v>
          </cell>
          <cell r="AQ91" t="str">
            <v>R</v>
          </cell>
          <cell r="AR91">
            <v>236.89182683546392</v>
          </cell>
          <cell r="AS91">
            <v>0</v>
          </cell>
          <cell r="AT91">
            <v>0</v>
          </cell>
          <cell r="AU91">
            <v>236.89182683546392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236.89182683546392</v>
          </cell>
          <cell r="BE91">
            <v>0</v>
          </cell>
          <cell r="BF91">
            <v>0</v>
          </cell>
          <cell r="BG91">
            <v>236.89182683546392</v>
          </cell>
          <cell r="BH91">
            <v>4.8535274743272723</v>
          </cell>
          <cell r="BI91">
            <v>0</v>
          </cell>
          <cell r="BJ91">
            <v>0</v>
          </cell>
          <cell r="BK91">
            <v>16.292000000000005</v>
          </cell>
          <cell r="BL91">
            <v>16.292000000000005</v>
          </cell>
          <cell r="BM91">
            <v>11.409090909090907</v>
          </cell>
          <cell r="BN91">
            <v>0</v>
          </cell>
          <cell r="BO91">
            <v>11.409090909090907</v>
          </cell>
          <cell r="BP91">
            <v>269.4464452188821</v>
          </cell>
        </row>
        <row r="92">
          <cell r="C92">
            <v>94050647</v>
          </cell>
          <cell r="D92">
            <v>50</v>
          </cell>
          <cell r="E92" t="str">
            <v>UNICARBO 50</v>
          </cell>
          <cell r="F92">
            <v>46</v>
          </cell>
          <cell r="G92">
            <v>48480</v>
          </cell>
          <cell r="H92">
            <v>62.46</v>
          </cell>
          <cell r="I92">
            <v>654</v>
          </cell>
          <cell r="J92">
            <v>3.8003120123982543</v>
          </cell>
          <cell r="K92">
            <v>1120001</v>
          </cell>
          <cell r="L92">
            <v>0.97</v>
          </cell>
          <cell r="M92">
            <v>1</v>
          </cell>
          <cell r="N92">
            <v>229.78507203039999</v>
          </cell>
          <cell r="R92">
            <v>0</v>
          </cell>
          <cell r="V92">
            <v>0</v>
          </cell>
          <cell r="W92">
            <v>1330001</v>
          </cell>
          <cell r="X92">
            <v>1.8</v>
          </cell>
          <cell r="Y92">
            <v>4.6322999999999999</v>
          </cell>
          <cell r="Z92">
            <v>1350002</v>
          </cell>
          <cell r="AA92">
            <v>0.95499999999999996</v>
          </cell>
          <cell r="AB92">
            <v>14.321599999999998</v>
          </cell>
          <cell r="AC92">
            <v>1360043</v>
          </cell>
          <cell r="AD92">
            <v>40</v>
          </cell>
          <cell r="AE92">
            <v>0.40730000000000016</v>
          </cell>
          <cell r="AF92">
            <v>0</v>
          </cell>
          <cell r="AG92">
            <v>0</v>
          </cell>
          <cell r="AH92">
            <v>0</v>
          </cell>
          <cell r="AI92" t="str">
            <v>NN</v>
          </cell>
          <cell r="AJ92">
            <v>0.90909090909090906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1</v>
          </cell>
          <cell r="AP92">
            <v>0</v>
          </cell>
          <cell r="AQ92" t="str">
            <v>R</v>
          </cell>
          <cell r="AR92">
            <v>236.89182683546392</v>
          </cell>
          <cell r="AS92">
            <v>0</v>
          </cell>
          <cell r="AT92">
            <v>0</v>
          </cell>
          <cell r="AU92">
            <v>236.89182683546392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236.89182683546392</v>
          </cell>
          <cell r="BE92">
            <v>0</v>
          </cell>
          <cell r="BF92">
            <v>0</v>
          </cell>
          <cell r="BG92">
            <v>236.89182683546392</v>
          </cell>
          <cell r="BH92">
            <v>5.8108746366945789</v>
          </cell>
          <cell r="BI92">
            <v>8.3381399999999992</v>
          </cell>
          <cell r="BJ92">
            <v>13.677127999999998</v>
          </cell>
          <cell r="BK92">
            <v>16.292000000000005</v>
          </cell>
          <cell r="BL92">
            <v>38.307268000000008</v>
          </cell>
          <cell r="BM92">
            <v>0</v>
          </cell>
          <cell r="BN92">
            <v>0</v>
          </cell>
          <cell r="BO92">
            <v>0</v>
          </cell>
          <cell r="BP92">
            <v>281.0099694721585</v>
          </cell>
        </row>
        <row r="93">
          <cell r="C93">
            <v>94050650</v>
          </cell>
          <cell r="D93">
            <v>50</v>
          </cell>
          <cell r="E93" t="str">
            <v>UNICARBO 50</v>
          </cell>
          <cell r="F93">
            <v>51</v>
          </cell>
          <cell r="G93">
            <v>20</v>
          </cell>
          <cell r="H93">
            <v>0</v>
          </cell>
          <cell r="I93">
            <v>654</v>
          </cell>
          <cell r="J93">
            <v>5.5645090847832916</v>
          </cell>
          <cell r="K93">
            <v>1121053</v>
          </cell>
          <cell r="L93">
            <v>0.96499999999999997</v>
          </cell>
          <cell r="M93">
            <v>1</v>
          </cell>
          <cell r="N93">
            <v>399.28127684372441</v>
          </cell>
          <cell r="R93">
            <v>0</v>
          </cell>
          <cell r="V93">
            <v>0</v>
          </cell>
          <cell r="W93">
            <v>1330001</v>
          </cell>
          <cell r="X93">
            <v>1.8</v>
          </cell>
          <cell r="Y93">
            <v>4.6322999999999999</v>
          </cell>
          <cell r="Z93">
            <v>1350003</v>
          </cell>
          <cell r="AA93">
            <v>0.78400000000000003</v>
          </cell>
          <cell r="AB93">
            <v>16.837199999999999</v>
          </cell>
          <cell r="AC93">
            <v>1360045</v>
          </cell>
          <cell r="AD93">
            <v>40</v>
          </cell>
          <cell r="AE93">
            <v>0.42630000000000007</v>
          </cell>
          <cell r="AF93">
            <v>0</v>
          </cell>
          <cell r="AG93">
            <v>0</v>
          </cell>
          <cell r="AH93">
            <v>0</v>
          </cell>
          <cell r="AI93" t="str">
            <v>NN</v>
          </cell>
          <cell r="AJ93">
            <v>0.90909090909090906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1</v>
          </cell>
          <cell r="AP93">
            <v>0</v>
          </cell>
          <cell r="AQ93" t="str">
            <v>C</v>
          </cell>
          <cell r="AR93">
            <v>394.79764460137193</v>
          </cell>
          <cell r="AS93">
            <v>0</v>
          </cell>
          <cell r="AT93">
            <v>18.965336583834766</v>
          </cell>
          <cell r="AU93">
            <v>413.76298118520668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394.79764460137193</v>
          </cell>
          <cell r="BE93">
            <v>0</v>
          </cell>
          <cell r="BF93">
            <v>18.965336583834766</v>
          </cell>
          <cell r="BG93">
            <v>413.76298118520668</v>
          </cell>
          <cell r="BH93">
            <v>8.5084236770386727</v>
          </cell>
          <cell r="BI93">
            <v>8.3381399999999992</v>
          </cell>
          <cell r="BJ93">
            <v>13.200364799999999</v>
          </cell>
          <cell r="BK93">
            <v>17.052000000000003</v>
          </cell>
          <cell r="BL93">
            <v>38.590504800000005</v>
          </cell>
          <cell r="BM93">
            <v>0</v>
          </cell>
          <cell r="BN93">
            <v>0</v>
          </cell>
          <cell r="BO93">
            <v>0</v>
          </cell>
          <cell r="BP93">
            <v>460.86190966224535</v>
          </cell>
        </row>
        <row r="94">
          <cell r="C94">
            <v>94052647</v>
          </cell>
          <cell r="D94">
            <v>50</v>
          </cell>
          <cell r="E94" t="str">
            <v>UNICARBO 50</v>
          </cell>
          <cell r="F94">
            <v>46</v>
          </cell>
          <cell r="G94">
            <v>1000</v>
          </cell>
          <cell r="H94">
            <v>-26.917000000000002</v>
          </cell>
          <cell r="I94">
            <v>654</v>
          </cell>
          <cell r="J94">
            <v>3.8003120123982543</v>
          </cell>
          <cell r="K94">
            <v>1120001</v>
          </cell>
          <cell r="L94">
            <v>0.97</v>
          </cell>
          <cell r="M94">
            <v>1</v>
          </cell>
          <cell r="N94">
            <v>229.78507203039999</v>
          </cell>
          <cell r="R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1360043</v>
          </cell>
          <cell r="AD94">
            <v>40</v>
          </cell>
          <cell r="AE94">
            <v>0.40730000000000016</v>
          </cell>
          <cell r="AF94">
            <v>0</v>
          </cell>
          <cell r="AG94">
            <v>0</v>
          </cell>
          <cell r="AH94">
            <v>0</v>
          </cell>
          <cell r="AI94" t="str">
            <v>BU</v>
          </cell>
          <cell r="AJ94">
            <v>0.90909090909090906</v>
          </cell>
          <cell r="AK94">
            <v>1</v>
          </cell>
          <cell r="AL94">
            <v>12.549999999999997</v>
          </cell>
          <cell r="AM94">
            <v>0</v>
          </cell>
          <cell r="AN94">
            <v>0</v>
          </cell>
          <cell r="AO94">
            <v>1</v>
          </cell>
          <cell r="AP94">
            <v>0</v>
          </cell>
          <cell r="AQ94" t="str">
            <v>R</v>
          </cell>
          <cell r="AR94">
            <v>236.89182683546392</v>
          </cell>
          <cell r="AS94">
            <v>0</v>
          </cell>
          <cell r="AT94">
            <v>0</v>
          </cell>
          <cell r="AU94">
            <v>236.89182683546392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236.89182683546392</v>
          </cell>
          <cell r="BE94">
            <v>0</v>
          </cell>
          <cell r="BF94">
            <v>0</v>
          </cell>
          <cell r="BG94">
            <v>236.89182683546392</v>
          </cell>
          <cell r="BH94">
            <v>5.8108746366945789</v>
          </cell>
          <cell r="BI94">
            <v>0</v>
          </cell>
          <cell r="BJ94">
            <v>0</v>
          </cell>
          <cell r="BK94">
            <v>16.292000000000005</v>
          </cell>
          <cell r="BL94">
            <v>16.292000000000005</v>
          </cell>
          <cell r="BM94">
            <v>11.409090909090907</v>
          </cell>
          <cell r="BN94">
            <v>0</v>
          </cell>
          <cell r="BO94">
            <v>11.409090909090907</v>
          </cell>
          <cell r="BP94">
            <v>270.40379238124945</v>
          </cell>
        </row>
        <row r="95">
          <cell r="C95">
            <v>94052903</v>
          </cell>
          <cell r="D95">
            <v>50</v>
          </cell>
          <cell r="E95" t="str">
            <v>UNICARBO 50</v>
          </cell>
          <cell r="F95">
            <v>46</v>
          </cell>
          <cell r="G95">
            <v>6210</v>
          </cell>
          <cell r="H95">
            <v>14.83</v>
          </cell>
          <cell r="I95">
            <v>654</v>
          </cell>
          <cell r="J95">
            <v>3.8003120123982543</v>
          </cell>
          <cell r="K95">
            <v>1120001</v>
          </cell>
          <cell r="L95">
            <v>0.97</v>
          </cell>
          <cell r="M95">
            <v>1</v>
          </cell>
          <cell r="N95">
            <v>229.78507203039999</v>
          </cell>
          <cell r="R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BU</v>
          </cell>
          <cell r="AJ95">
            <v>0.90909090909090906</v>
          </cell>
          <cell r="AK95">
            <v>1</v>
          </cell>
          <cell r="AL95">
            <v>12.549999999999997</v>
          </cell>
          <cell r="AM95">
            <v>0</v>
          </cell>
          <cell r="AN95">
            <v>0</v>
          </cell>
          <cell r="AO95">
            <v>1</v>
          </cell>
          <cell r="AP95">
            <v>0</v>
          </cell>
          <cell r="AQ95" t="str">
            <v>R</v>
          </cell>
          <cell r="AR95">
            <v>236.89182683546392</v>
          </cell>
          <cell r="AS95">
            <v>0</v>
          </cell>
          <cell r="AT95">
            <v>0</v>
          </cell>
          <cell r="AU95">
            <v>236.89182683546392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236.89182683546392</v>
          </cell>
          <cell r="BE95">
            <v>0</v>
          </cell>
          <cell r="BF95">
            <v>0</v>
          </cell>
          <cell r="BG95">
            <v>236.89182683546392</v>
          </cell>
          <cell r="BH95">
            <v>5.8108746366945789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11.409090909090907</v>
          </cell>
          <cell r="BN95">
            <v>0</v>
          </cell>
          <cell r="BO95">
            <v>11.409090909090907</v>
          </cell>
          <cell r="BP95">
            <v>254.11179238124942</v>
          </cell>
        </row>
        <row r="96">
          <cell r="C96">
            <v>94062903</v>
          </cell>
          <cell r="D96">
            <v>50</v>
          </cell>
          <cell r="E96" t="str">
            <v>UNICARBO 50</v>
          </cell>
          <cell r="F96">
            <v>42</v>
          </cell>
          <cell r="G96">
            <v>16990</v>
          </cell>
          <cell r="H96">
            <v>7.5</v>
          </cell>
          <cell r="I96">
            <v>2058.5616</v>
          </cell>
          <cell r="J96">
            <v>1.9365846355084972</v>
          </cell>
          <cell r="K96">
            <v>1121053</v>
          </cell>
          <cell r="L96">
            <v>0.96499999999999997</v>
          </cell>
          <cell r="M96">
            <v>0.6</v>
          </cell>
          <cell r="N96">
            <v>399.28127684372441</v>
          </cell>
          <cell r="O96">
            <v>1120002</v>
          </cell>
          <cell r="P96">
            <v>0.96499999999999997</v>
          </cell>
          <cell r="Q96">
            <v>0.4</v>
          </cell>
          <cell r="R96">
            <v>679.28613224865967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BU</v>
          </cell>
          <cell r="AJ96">
            <v>0.90909090909090906</v>
          </cell>
          <cell r="AK96">
            <v>1</v>
          </cell>
          <cell r="AL96">
            <v>12.549999999999997</v>
          </cell>
          <cell r="AM96">
            <v>0</v>
          </cell>
          <cell r="AN96">
            <v>0</v>
          </cell>
          <cell r="AO96">
            <v>1</v>
          </cell>
          <cell r="AP96">
            <v>0</v>
          </cell>
          <cell r="AQ96" t="str">
            <v>R</v>
          </cell>
          <cell r="AR96">
            <v>236.87858676082314</v>
          </cell>
          <cell r="AS96">
            <v>0</v>
          </cell>
          <cell r="AT96">
            <v>11.379201950300859</v>
          </cell>
          <cell r="AU96">
            <v>248.25778871112399</v>
          </cell>
          <cell r="AV96">
            <v>281.56938124296778</v>
          </cell>
          <cell r="AW96">
            <v>0</v>
          </cell>
          <cell r="AX96">
            <v>0</v>
          </cell>
          <cell r="AY96">
            <v>281.56938124296778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518.44796800379095</v>
          </cell>
          <cell r="BE96">
            <v>0</v>
          </cell>
          <cell r="BF96">
            <v>11.379201950300859</v>
          </cell>
          <cell r="BG96">
            <v>529.8271699540918</v>
          </cell>
          <cell r="BH96">
            <v>0.94074650741979116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11.409090909090907</v>
          </cell>
          <cell r="BN96">
            <v>0</v>
          </cell>
          <cell r="BO96">
            <v>11.409090909090907</v>
          </cell>
          <cell r="BP96">
            <v>542.1770073706025</v>
          </cell>
        </row>
        <row r="97">
          <cell r="C97">
            <v>94590647</v>
          </cell>
          <cell r="D97">
            <v>50</v>
          </cell>
          <cell r="E97" t="str">
            <v>UNICARBO 50</v>
          </cell>
          <cell r="F97">
            <v>42</v>
          </cell>
          <cell r="G97">
            <v>10</v>
          </cell>
          <cell r="H97">
            <v>0</v>
          </cell>
          <cell r="I97">
            <v>718.8832000000001</v>
          </cell>
          <cell r="J97">
            <v>1.9365846355084972</v>
          </cell>
          <cell r="K97">
            <v>1121053</v>
          </cell>
          <cell r="L97">
            <v>0.96499999999999997</v>
          </cell>
          <cell r="M97">
            <v>0.6</v>
          </cell>
          <cell r="N97">
            <v>399.28127684372441</v>
          </cell>
          <cell r="O97">
            <v>1120002</v>
          </cell>
          <cell r="P97">
            <v>0.96499999999999997</v>
          </cell>
          <cell r="Q97">
            <v>0.4</v>
          </cell>
          <cell r="R97">
            <v>679.28613224865967</v>
          </cell>
          <cell r="V97">
            <v>0</v>
          </cell>
          <cell r="W97">
            <v>1330001</v>
          </cell>
          <cell r="X97">
            <v>1.8</v>
          </cell>
          <cell r="Y97">
            <v>4.6322999999999999</v>
          </cell>
          <cell r="Z97">
            <v>1350002</v>
          </cell>
          <cell r="AA97">
            <v>0.95499999999999996</v>
          </cell>
          <cell r="AB97">
            <v>14.321599999999998</v>
          </cell>
          <cell r="AC97">
            <v>1360043</v>
          </cell>
          <cell r="AD97">
            <v>40</v>
          </cell>
          <cell r="AE97">
            <v>0.40730000000000016</v>
          </cell>
          <cell r="AF97">
            <v>0</v>
          </cell>
          <cell r="AG97">
            <v>0</v>
          </cell>
          <cell r="AH97">
            <v>0</v>
          </cell>
          <cell r="AI97" t="str">
            <v>NN</v>
          </cell>
          <cell r="AJ97">
            <v>0.90909090909090906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1</v>
          </cell>
          <cell r="AP97">
            <v>0</v>
          </cell>
          <cell r="AQ97" t="str">
            <v>R</v>
          </cell>
          <cell r="AR97">
            <v>236.87858676082314</v>
          </cell>
          <cell r="AS97">
            <v>0</v>
          </cell>
          <cell r="AT97">
            <v>11.379201950300859</v>
          </cell>
          <cell r="AU97">
            <v>248.25778871112399</v>
          </cell>
          <cell r="AV97">
            <v>281.56938124296778</v>
          </cell>
          <cell r="AW97">
            <v>0</v>
          </cell>
          <cell r="AX97">
            <v>0</v>
          </cell>
          <cell r="AY97">
            <v>281.56938124296778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518.44796800379095</v>
          </cell>
          <cell r="BE97">
            <v>0</v>
          </cell>
          <cell r="BF97">
            <v>11.379201950300859</v>
          </cell>
          <cell r="BG97">
            <v>529.8271699540918</v>
          </cell>
          <cell r="BH97">
            <v>2.6938793889028108</v>
          </cell>
          <cell r="BI97">
            <v>8.3381399999999992</v>
          </cell>
          <cell r="BJ97">
            <v>13.677127999999998</v>
          </cell>
          <cell r="BK97">
            <v>16.292000000000005</v>
          </cell>
          <cell r="BL97">
            <v>38.307268000000008</v>
          </cell>
          <cell r="BM97">
            <v>0</v>
          </cell>
          <cell r="BN97">
            <v>0</v>
          </cell>
          <cell r="BO97">
            <v>0</v>
          </cell>
          <cell r="BP97">
            <v>570.82831734299464</v>
          </cell>
        </row>
        <row r="98">
          <cell r="C98">
            <v>94600647</v>
          </cell>
          <cell r="D98">
            <v>50</v>
          </cell>
          <cell r="E98" t="str">
            <v>UNICARBO 50</v>
          </cell>
          <cell r="F98">
            <v>42</v>
          </cell>
          <cell r="G98">
            <v>437105</v>
          </cell>
          <cell r="H98">
            <v>547.65</v>
          </cell>
          <cell r="I98">
            <v>718.8832000000001</v>
          </cell>
          <cell r="J98">
            <v>1.9365846355084972</v>
          </cell>
          <cell r="K98">
            <v>1121053</v>
          </cell>
          <cell r="L98">
            <v>0.96499999999999997</v>
          </cell>
          <cell r="M98">
            <v>0.6</v>
          </cell>
          <cell r="N98">
            <v>399.28127684372441</v>
          </cell>
          <cell r="O98">
            <v>1120002</v>
          </cell>
          <cell r="P98">
            <v>0.96499999999999997</v>
          </cell>
          <cell r="Q98">
            <v>0.4</v>
          </cell>
          <cell r="R98">
            <v>679.28613224865967</v>
          </cell>
          <cell r="V98">
            <v>0</v>
          </cell>
          <cell r="W98">
            <v>1330001</v>
          </cell>
          <cell r="X98">
            <v>1.8</v>
          </cell>
          <cell r="Y98">
            <v>4.6322999999999999</v>
          </cell>
          <cell r="Z98">
            <v>1350002</v>
          </cell>
          <cell r="AA98">
            <v>0.95499999999999996</v>
          </cell>
          <cell r="AB98">
            <v>14.321599999999998</v>
          </cell>
          <cell r="AC98">
            <v>1360043</v>
          </cell>
          <cell r="AD98">
            <v>40</v>
          </cell>
          <cell r="AE98">
            <v>0.40730000000000016</v>
          </cell>
          <cell r="AF98">
            <v>0</v>
          </cell>
          <cell r="AG98">
            <v>0</v>
          </cell>
          <cell r="AH98">
            <v>0</v>
          </cell>
          <cell r="AI98" t="str">
            <v>NN</v>
          </cell>
          <cell r="AJ98">
            <v>0.90909090909090906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1</v>
          </cell>
          <cell r="AP98">
            <v>0</v>
          </cell>
          <cell r="AQ98" t="str">
            <v>R</v>
          </cell>
          <cell r="AR98">
            <v>236.87858676082314</v>
          </cell>
          <cell r="AS98">
            <v>0</v>
          </cell>
          <cell r="AT98">
            <v>11.379201950300859</v>
          </cell>
          <cell r="AU98">
            <v>248.25778871112399</v>
          </cell>
          <cell r="AV98">
            <v>281.56938124296778</v>
          </cell>
          <cell r="AW98">
            <v>0</v>
          </cell>
          <cell r="AX98">
            <v>0</v>
          </cell>
          <cell r="AY98">
            <v>281.56938124296778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518.44796800379095</v>
          </cell>
          <cell r="BE98">
            <v>0</v>
          </cell>
          <cell r="BF98">
            <v>11.379201950300859</v>
          </cell>
          <cell r="BG98">
            <v>529.8271699540918</v>
          </cell>
          <cell r="BH98">
            <v>2.6938793889028108</v>
          </cell>
          <cell r="BI98">
            <v>8.3381399999999992</v>
          </cell>
          <cell r="BJ98">
            <v>13.677127999999998</v>
          </cell>
          <cell r="BK98">
            <v>16.292000000000005</v>
          </cell>
          <cell r="BL98">
            <v>38.307268000000008</v>
          </cell>
          <cell r="BM98">
            <v>0</v>
          </cell>
          <cell r="BN98">
            <v>0</v>
          </cell>
          <cell r="BO98">
            <v>0</v>
          </cell>
          <cell r="BP98">
            <v>570.82831734299464</v>
          </cell>
        </row>
        <row r="99">
          <cell r="C99">
            <v>94600650</v>
          </cell>
          <cell r="D99">
            <v>50</v>
          </cell>
          <cell r="E99" t="str">
            <v>UNICARBO 50</v>
          </cell>
          <cell r="F99">
            <v>42</v>
          </cell>
          <cell r="G99">
            <v>10015</v>
          </cell>
          <cell r="H99">
            <v>18.829999999999998</v>
          </cell>
          <cell r="I99">
            <v>718.8832000000001</v>
          </cell>
          <cell r="J99">
            <v>1.9365846355084972</v>
          </cell>
          <cell r="K99">
            <v>1121053</v>
          </cell>
          <cell r="L99">
            <v>0.96499999999999997</v>
          </cell>
          <cell r="M99">
            <v>0.6</v>
          </cell>
          <cell r="N99">
            <v>399.28127684372441</v>
          </cell>
          <cell r="O99">
            <v>1120002</v>
          </cell>
          <cell r="P99">
            <v>0.96499999999999997</v>
          </cell>
          <cell r="Q99">
            <v>0.4</v>
          </cell>
          <cell r="R99">
            <v>679.28613224865967</v>
          </cell>
          <cell r="V99">
            <v>0</v>
          </cell>
          <cell r="W99">
            <v>1330001</v>
          </cell>
          <cell r="X99">
            <v>1.8</v>
          </cell>
          <cell r="Y99">
            <v>4.6322999999999999</v>
          </cell>
          <cell r="Z99">
            <v>1350003</v>
          </cell>
          <cell r="AA99">
            <v>0.78400000000000003</v>
          </cell>
          <cell r="AB99">
            <v>16.837199999999999</v>
          </cell>
          <cell r="AC99">
            <v>1360045</v>
          </cell>
          <cell r="AD99">
            <v>40</v>
          </cell>
          <cell r="AE99">
            <v>0.42630000000000007</v>
          </cell>
          <cell r="AF99">
            <v>0</v>
          </cell>
          <cell r="AG99">
            <v>0</v>
          </cell>
          <cell r="AH99">
            <v>0</v>
          </cell>
          <cell r="AI99" t="str">
            <v>NN</v>
          </cell>
          <cell r="AJ99">
            <v>0.90909090909090906</v>
          </cell>
          <cell r="AK99">
            <v>1</v>
          </cell>
          <cell r="AL99">
            <v>0</v>
          </cell>
          <cell r="AM99">
            <v>0</v>
          </cell>
          <cell r="AN99">
            <v>0</v>
          </cell>
          <cell r="AO99">
            <v>1</v>
          </cell>
          <cell r="AP99">
            <v>0</v>
          </cell>
          <cell r="AQ99" t="str">
            <v>R</v>
          </cell>
          <cell r="AR99">
            <v>236.87858676082314</v>
          </cell>
          <cell r="AS99">
            <v>0</v>
          </cell>
          <cell r="AT99">
            <v>11.379201950300859</v>
          </cell>
          <cell r="AU99">
            <v>248.25778871112399</v>
          </cell>
          <cell r="AV99">
            <v>281.56938124296778</v>
          </cell>
          <cell r="AW99">
            <v>0</v>
          </cell>
          <cell r="AX99">
            <v>0</v>
          </cell>
          <cell r="AY99">
            <v>281.56938124296778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518.44796800379095</v>
          </cell>
          <cell r="BE99">
            <v>0</v>
          </cell>
          <cell r="BF99">
            <v>11.379201950300859</v>
          </cell>
          <cell r="BG99">
            <v>529.8271699540918</v>
          </cell>
          <cell r="BH99">
            <v>2.6938793889028108</v>
          </cell>
          <cell r="BI99">
            <v>8.3381399999999992</v>
          </cell>
          <cell r="BJ99">
            <v>13.200364799999999</v>
          </cell>
          <cell r="BK99">
            <v>17.052000000000003</v>
          </cell>
          <cell r="BL99">
            <v>38.590504800000005</v>
          </cell>
          <cell r="BM99">
            <v>0</v>
          </cell>
          <cell r="BN99">
            <v>0</v>
          </cell>
          <cell r="BO99">
            <v>0</v>
          </cell>
          <cell r="BP99">
            <v>571.11155414299458</v>
          </cell>
        </row>
        <row r="100">
          <cell r="C100">
            <v>94602903</v>
          </cell>
          <cell r="D100">
            <v>50</v>
          </cell>
          <cell r="E100" t="str">
            <v>UNICARBO 50</v>
          </cell>
          <cell r="F100">
            <v>42</v>
          </cell>
          <cell r="G100">
            <v>238725</v>
          </cell>
          <cell r="H100">
            <v>303.93</v>
          </cell>
          <cell r="I100">
            <v>718.8832000000001</v>
          </cell>
          <cell r="J100">
            <v>1.9365846355084972</v>
          </cell>
          <cell r="K100">
            <v>1121053</v>
          </cell>
          <cell r="L100">
            <v>0.96499999999999997</v>
          </cell>
          <cell r="M100">
            <v>0.6</v>
          </cell>
          <cell r="N100">
            <v>399.28127684372441</v>
          </cell>
          <cell r="O100">
            <v>1120002</v>
          </cell>
          <cell r="P100">
            <v>0.96499999999999997</v>
          </cell>
          <cell r="Q100">
            <v>0.4</v>
          </cell>
          <cell r="R100">
            <v>679.28613224865967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BU</v>
          </cell>
          <cell r="AJ100">
            <v>0.90909090909090906</v>
          </cell>
          <cell r="AK100">
            <v>1</v>
          </cell>
          <cell r="AL100">
            <v>12.549999999999997</v>
          </cell>
          <cell r="AM100">
            <v>0</v>
          </cell>
          <cell r="AN100">
            <v>0</v>
          </cell>
          <cell r="AO100">
            <v>1</v>
          </cell>
          <cell r="AP100">
            <v>0</v>
          </cell>
          <cell r="AQ100" t="str">
            <v>R</v>
          </cell>
          <cell r="AR100">
            <v>236.87858676082314</v>
          </cell>
          <cell r="AS100">
            <v>0</v>
          </cell>
          <cell r="AT100">
            <v>11.379201950300859</v>
          </cell>
          <cell r="AU100">
            <v>248.25778871112399</v>
          </cell>
          <cell r="AV100">
            <v>281.56938124296778</v>
          </cell>
          <cell r="AW100">
            <v>0</v>
          </cell>
          <cell r="AX100">
            <v>0</v>
          </cell>
          <cell r="AY100">
            <v>281.56938124296778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518.44796800379095</v>
          </cell>
          <cell r="BE100">
            <v>0</v>
          </cell>
          <cell r="BF100">
            <v>11.379201950300859</v>
          </cell>
          <cell r="BG100">
            <v>529.8271699540918</v>
          </cell>
          <cell r="BH100">
            <v>2.6938793889028108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11.409090909090907</v>
          </cell>
          <cell r="BN100">
            <v>0</v>
          </cell>
          <cell r="BO100">
            <v>11.409090909090907</v>
          </cell>
          <cell r="BP100">
            <v>543.93014025208549</v>
          </cell>
        </row>
        <row r="101">
          <cell r="C101">
            <v>96040646</v>
          </cell>
          <cell r="D101">
            <v>70</v>
          </cell>
          <cell r="E101" t="str">
            <v>UNICARBO 70</v>
          </cell>
          <cell r="F101">
            <v>51</v>
          </cell>
          <cell r="G101">
            <v>681171</v>
          </cell>
          <cell r="H101">
            <v>494.7</v>
          </cell>
          <cell r="I101">
            <v>1024</v>
          </cell>
          <cell r="J101">
            <v>5.5645090847832916</v>
          </cell>
          <cell r="K101">
            <v>1121030</v>
          </cell>
          <cell r="L101">
            <v>0.97</v>
          </cell>
          <cell r="M101">
            <v>1</v>
          </cell>
          <cell r="N101">
            <v>523.0193035854852</v>
          </cell>
          <cell r="R101">
            <v>0</v>
          </cell>
          <cell r="V101">
            <v>0</v>
          </cell>
          <cell r="W101">
            <v>1330001</v>
          </cell>
          <cell r="X101">
            <v>1.8</v>
          </cell>
          <cell r="Y101">
            <v>4.6322999999999999</v>
          </cell>
          <cell r="Z101">
            <v>1350002</v>
          </cell>
          <cell r="AA101">
            <v>0.82599999999999996</v>
          </cell>
          <cell r="AB101">
            <v>14.321599999999998</v>
          </cell>
          <cell r="AC101">
            <v>1360042</v>
          </cell>
          <cell r="AD101">
            <v>50</v>
          </cell>
          <cell r="AE101">
            <v>0.40739999999999998</v>
          </cell>
          <cell r="AF101">
            <v>0</v>
          </cell>
          <cell r="AG101">
            <v>0</v>
          </cell>
          <cell r="AH101">
            <v>0</v>
          </cell>
          <cell r="AI101" t="str">
            <v>NN</v>
          </cell>
          <cell r="AJ101">
            <v>0.90909090909090906</v>
          </cell>
          <cell r="AK101">
            <v>1</v>
          </cell>
          <cell r="AL101">
            <v>0</v>
          </cell>
          <cell r="AM101">
            <v>0</v>
          </cell>
          <cell r="AN101">
            <v>0</v>
          </cell>
          <cell r="AO101">
            <v>1</v>
          </cell>
          <cell r="AP101">
            <v>0</v>
          </cell>
          <cell r="AQ101" t="str">
            <v>C</v>
          </cell>
          <cell r="AR101">
            <v>371.04308668060548</v>
          </cell>
          <cell r="AS101">
            <v>0</v>
          </cell>
          <cell r="AT101">
            <v>168.1520716549463</v>
          </cell>
          <cell r="AU101">
            <v>539.19515833555181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371.04308668060548</v>
          </cell>
          <cell r="BE101">
            <v>0</v>
          </cell>
          <cell r="BF101">
            <v>168.1520716549463</v>
          </cell>
          <cell r="BG101">
            <v>539.19515833555181</v>
          </cell>
          <cell r="BH101">
            <v>5.4340909031086833</v>
          </cell>
          <cell r="BI101">
            <v>8.3381399999999992</v>
          </cell>
          <cell r="BJ101">
            <v>11.829641599999999</v>
          </cell>
          <cell r="BK101">
            <v>20.369999999999997</v>
          </cell>
          <cell r="BL101">
            <v>40.537781599999995</v>
          </cell>
          <cell r="BM101">
            <v>0</v>
          </cell>
          <cell r="BN101">
            <v>0</v>
          </cell>
          <cell r="BO101">
            <v>0</v>
          </cell>
          <cell r="BP101">
            <v>585.16703083866048</v>
          </cell>
        </row>
        <row r="102">
          <cell r="C102">
            <v>96042901</v>
          </cell>
          <cell r="D102">
            <v>70</v>
          </cell>
          <cell r="E102" t="str">
            <v>UNICARBO 70</v>
          </cell>
          <cell r="F102">
            <v>51</v>
          </cell>
          <cell r="G102">
            <v>1000</v>
          </cell>
          <cell r="H102">
            <v>0</v>
          </cell>
          <cell r="I102">
            <v>1024</v>
          </cell>
          <cell r="J102">
            <v>5.5645090847832916</v>
          </cell>
          <cell r="K102">
            <v>1121056</v>
          </cell>
          <cell r="L102">
            <v>0.97</v>
          </cell>
          <cell r="M102">
            <v>1</v>
          </cell>
          <cell r="N102">
            <v>1E-4</v>
          </cell>
          <cell r="R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BU</v>
          </cell>
          <cell r="AJ102">
            <v>0.90909090909090906</v>
          </cell>
          <cell r="AK102">
            <v>1</v>
          </cell>
          <cell r="AL102">
            <v>12.549999999999997</v>
          </cell>
          <cell r="AM102">
            <v>0</v>
          </cell>
          <cell r="AN102">
            <v>0</v>
          </cell>
          <cell r="AO102">
            <v>1</v>
          </cell>
          <cell r="AP102">
            <v>0</v>
          </cell>
          <cell r="AQ102" t="str">
            <v>C</v>
          </cell>
          <cell r="AR102">
            <v>1.0309278350515464E-4</v>
          </cell>
          <cell r="AS102">
            <v>0</v>
          </cell>
          <cell r="AT102">
            <v>0</v>
          </cell>
          <cell r="AU102">
            <v>1.0309278350515464E-4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1.0309278350515464E-4</v>
          </cell>
          <cell r="BE102">
            <v>0</v>
          </cell>
          <cell r="BF102">
            <v>0</v>
          </cell>
          <cell r="BG102">
            <v>1.0309278350515464E-4</v>
          </cell>
          <cell r="BH102">
            <v>5.4340909031086833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11.409090909090907</v>
          </cell>
          <cell r="BN102">
            <v>0</v>
          </cell>
          <cell r="BO102">
            <v>11.409090909090907</v>
          </cell>
          <cell r="BP102">
            <v>16.843284904983093</v>
          </cell>
        </row>
        <row r="103">
          <cell r="C103">
            <v>96062901</v>
          </cell>
          <cell r="D103">
            <v>70</v>
          </cell>
          <cell r="E103" t="str">
            <v>UNICARBO 70</v>
          </cell>
          <cell r="F103">
            <v>51</v>
          </cell>
          <cell r="G103">
            <v>11000</v>
          </cell>
          <cell r="H103">
            <v>5.75</v>
          </cell>
          <cell r="I103">
            <v>884</v>
          </cell>
          <cell r="J103">
            <v>5.5645090847832916</v>
          </cell>
          <cell r="K103">
            <v>1121030</v>
          </cell>
          <cell r="L103">
            <v>0.97</v>
          </cell>
          <cell r="M103">
            <v>1</v>
          </cell>
          <cell r="N103">
            <v>523.0193035854852</v>
          </cell>
          <cell r="R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BU</v>
          </cell>
          <cell r="AJ103">
            <v>0.90909090909090906</v>
          </cell>
          <cell r="AK103">
            <v>1</v>
          </cell>
          <cell r="AL103">
            <v>12.549999999999997</v>
          </cell>
          <cell r="AM103">
            <v>0</v>
          </cell>
          <cell r="AN103">
            <v>0</v>
          </cell>
          <cell r="AO103">
            <v>1</v>
          </cell>
          <cell r="AP103">
            <v>0</v>
          </cell>
          <cell r="AQ103" t="str">
            <v>C</v>
          </cell>
          <cell r="AR103">
            <v>371.04308668060548</v>
          </cell>
          <cell r="AS103">
            <v>0</v>
          </cell>
          <cell r="AT103">
            <v>168.1520716549463</v>
          </cell>
          <cell r="AU103">
            <v>539.19515833555181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371.04308668060548</v>
          </cell>
          <cell r="BE103">
            <v>0</v>
          </cell>
          <cell r="BF103">
            <v>168.1520716549463</v>
          </cell>
          <cell r="BG103">
            <v>539.19515833555181</v>
          </cell>
          <cell r="BH103">
            <v>6.294693534822728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11.409090909090907</v>
          </cell>
          <cell r="BN103">
            <v>0</v>
          </cell>
          <cell r="BO103">
            <v>11.409090909090907</v>
          </cell>
          <cell r="BP103">
            <v>556.89894277946541</v>
          </cell>
        </row>
        <row r="104">
          <cell r="C104">
            <v>96112646</v>
          </cell>
          <cell r="D104">
            <v>70</v>
          </cell>
          <cell r="E104" t="str">
            <v>UNICARBO 70</v>
          </cell>
          <cell r="F104">
            <v>51</v>
          </cell>
          <cell r="G104">
            <v>44100</v>
          </cell>
          <cell r="H104">
            <v>25.58</v>
          </cell>
          <cell r="I104">
            <v>1545</v>
          </cell>
          <cell r="J104">
            <v>5.5645090847832916</v>
          </cell>
          <cell r="K104">
            <v>1121030</v>
          </cell>
          <cell r="L104">
            <v>0.97</v>
          </cell>
          <cell r="M104">
            <v>1</v>
          </cell>
          <cell r="N104">
            <v>523.0193035854852</v>
          </cell>
          <cell r="R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1360042</v>
          </cell>
          <cell r="AD104">
            <v>50</v>
          </cell>
          <cell r="AE104">
            <v>0.40739999999999998</v>
          </cell>
          <cell r="AF104">
            <v>0</v>
          </cell>
          <cell r="AG104">
            <v>0</v>
          </cell>
          <cell r="AH104">
            <v>0</v>
          </cell>
          <cell r="AI104" t="str">
            <v>BU</v>
          </cell>
          <cell r="AJ104">
            <v>0.90909090909090906</v>
          </cell>
          <cell r="AK104">
            <v>1</v>
          </cell>
          <cell r="AL104">
            <v>12.549999999999997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 t="str">
            <v>C</v>
          </cell>
          <cell r="AR104">
            <v>371.04308668060548</v>
          </cell>
          <cell r="AS104">
            <v>0</v>
          </cell>
          <cell r="AT104">
            <v>168.1520716549463</v>
          </cell>
          <cell r="AU104">
            <v>539.19515833555181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371.04308668060548</v>
          </cell>
          <cell r="BE104">
            <v>0</v>
          </cell>
          <cell r="BF104">
            <v>168.1520716549463</v>
          </cell>
          <cell r="BG104">
            <v>539.19515833555181</v>
          </cell>
          <cell r="BH104">
            <v>3.6016240030959819</v>
          </cell>
          <cell r="BI104">
            <v>0</v>
          </cell>
          <cell r="BJ104">
            <v>0</v>
          </cell>
          <cell r="BK104">
            <v>20.369999999999997</v>
          </cell>
          <cell r="BL104">
            <v>20.369999999999997</v>
          </cell>
          <cell r="BM104">
            <v>11.409090909090907</v>
          </cell>
          <cell r="BN104">
            <v>0</v>
          </cell>
          <cell r="BO104">
            <v>11.409090909090907</v>
          </cell>
          <cell r="BP104">
            <v>574.57587324773863</v>
          </cell>
        </row>
        <row r="105">
          <cell r="C105">
            <v>96112904</v>
          </cell>
          <cell r="D105">
            <v>70</v>
          </cell>
          <cell r="E105" t="str">
            <v>UNICARBO 70</v>
          </cell>
          <cell r="F105">
            <v>51</v>
          </cell>
          <cell r="G105">
            <v>39000</v>
          </cell>
          <cell r="H105">
            <v>23.83</v>
          </cell>
          <cell r="I105">
            <v>1545</v>
          </cell>
          <cell r="J105">
            <v>5.5645090847832916</v>
          </cell>
          <cell r="K105">
            <v>1121030</v>
          </cell>
          <cell r="L105">
            <v>0.97</v>
          </cell>
          <cell r="M105">
            <v>1</v>
          </cell>
          <cell r="N105">
            <v>523.0193035854852</v>
          </cell>
          <cell r="R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BU</v>
          </cell>
          <cell r="AJ105">
            <v>0.90909090909090906</v>
          </cell>
          <cell r="AK105">
            <v>1</v>
          </cell>
          <cell r="AL105">
            <v>12.549999999999997</v>
          </cell>
          <cell r="AM105">
            <v>0</v>
          </cell>
          <cell r="AN105">
            <v>0</v>
          </cell>
          <cell r="AO105">
            <v>1</v>
          </cell>
          <cell r="AP105">
            <v>0</v>
          </cell>
          <cell r="AQ105" t="str">
            <v>C</v>
          </cell>
          <cell r="AR105">
            <v>371.04308668060548</v>
          </cell>
          <cell r="AS105">
            <v>0</v>
          </cell>
          <cell r="AT105">
            <v>168.1520716549463</v>
          </cell>
          <cell r="AU105">
            <v>539.19515833555181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371.04308668060548</v>
          </cell>
          <cell r="BE105">
            <v>0</v>
          </cell>
          <cell r="BF105">
            <v>168.1520716549463</v>
          </cell>
          <cell r="BG105">
            <v>539.19515833555181</v>
          </cell>
          <cell r="BH105">
            <v>3.6016240030959819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11.409090909090907</v>
          </cell>
          <cell r="BN105">
            <v>0</v>
          </cell>
          <cell r="BO105">
            <v>11.409090909090907</v>
          </cell>
          <cell r="BP105">
            <v>554.20587324773862</v>
          </cell>
        </row>
        <row r="106">
          <cell r="C106">
            <v>96190646</v>
          </cell>
          <cell r="D106">
            <v>70</v>
          </cell>
          <cell r="E106" t="str">
            <v>UNICARBO 70</v>
          </cell>
          <cell r="F106">
            <v>51</v>
          </cell>
          <cell r="G106">
            <v>2010</v>
          </cell>
          <cell r="H106">
            <v>1</v>
          </cell>
          <cell r="I106">
            <v>1360</v>
          </cell>
          <cell r="J106">
            <v>5.5645090847832916</v>
          </cell>
          <cell r="K106">
            <v>1121030</v>
          </cell>
          <cell r="L106">
            <v>0.97</v>
          </cell>
          <cell r="M106">
            <v>1</v>
          </cell>
          <cell r="N106">
            <v>523.0193035854852</v>
          </cell>
          <cell r="R106">
            <v>0</v>
          </cell>
          <cell r="V106">
            <v>0</v>
          </cell>
          <cell r="W106">
            <v>1330001</v>
          </cell>
          <cell r="X106">
            <v>1.8</v>
          </cell>
          <cell r="Y106">
            <v>4.6322999999999999</v>
          </cell>
          <cell r="Z106">
            <v>1350002</v>
          </cell>
          <cell r="AA106">
            <v>0.80700000000000005</v>
          </cell>
          <cell r="AB106">
            <v>14.321599999999998</v>
          </cell>
          <cell r="AC106">
            <v>1360042</v>
          </cell>
          <cell r="AD106">
            <v>55.555</v>
          </cell>
          <cell r="AE106">
            <v>0.40739999999999998</v>
          </cell>
          <cell r="AF106">
            <v>0</v>
          </cell>
          <cell r="AG106">
            <v>0</v>
          </cell>
          <cell r="AH106">
            <v>0</v>
          </cell>
          <cell r="AI106" t="str">
            <v>NN</v>
          </cell>
          <cell r="AJ106">
            <v>0.90909090909090906</v>
          </cell>
          <cell r="AK106">
            <v>1</v>
          </cell>
          <cell r="AL106">
            <v>0</v>
          </cell>
          <cell r="AM106">
            <v>0</v>
          </cell>
          <cell r="AN106">
            <v>0</v>
          </cell>
          <cell r="AO106">
            <v>1</v>
          </cell>
          <cell r="AP106">
            <v>0</v>
          </cell>
          <cell r="AQ106" t="str">
            <v>C</v>
          </cell>
          <cell r="AR106">
            <v>371.04308668060548</v>
          </cell>
          <cell r="AS106">
            <v>0</v>
          </cell>
          <cell r="AT106">
            <v>168.1520716549463</v>
          </cell>
          <cell r="AU106">
            <v>539.19515833555181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371.04308668060548</v>
          </cell>
          <cell r="BE106">
            <v>0</v>
          </cell>
          <cell r="BF106">
            <v>168.1520716549463</v>
          </cell>
          <cell r="BG106">
            <v>539.19515833555181</v>
          </cell>
          <cell r="BH106">
            <v>4.0915507976347731</v>
          </cell>
          <cell r="BI106">
            <v>8.3381399999999992</v>
          </cell>
          <cell r="BJ106">
            <v>11.5575312</v>
          </cell>
          <cell r="BK106">
            <v>22.633106999999999</v>
          </cell>
          <cell r="BL106">
            <v>42.528778199999998</v>
          </cell>
          <cell r="BM106">
            <v>0</v>
          </cell>
          <cell r="BN106">
            <v>0</v>
          </cell>
          <cell r="BO106">
            <v>0</v>
          </cell>
          <cell r="BP106">
            <v>585.81548733318664</v>
          </cell>
        </row>
        <row r="107">
          <cell r="C107">
            <v>96200646</v>
          </cell>
          <cell r="D107">
            <v>70</v>
          </cell>
          <cell r="E107" t="str">
            <v>UNICARBO 70</v>
          </cell>
          <cell r="F107">
            <v>51</v>
          </cell>
          <cell r="G107">
            <v>212123</v>
          </cell>
          <cell r="H107">
            <v>159.41</v>
          </cell>
          <cell r="I107">
            <v>1545</v>
          </cell>
          <cell r="J107">
            <v>5.5645090847832916</v>
          </cell>
          <cell r="K107">
            <v>1121030</v>
          </cell>
          <cell r="L107">
            <v>0.97</v>
          </cell>
          <cell r="M107">
            <v>1</v>
          </cell>
          <cell r="N107">
            <v>523.0193035854852</v>
          </cell>
          <cell r="R107">
            <v>0</v>
          </cell>
          <cell r="V107">
            <v>0</v>
          </cell>
          <cell r="W107">
            <v>1330001</v>
          </cell>
          <cell r="X107">
            <v>1.8</v>
          </cell>
          <cell r="Y107">
            <v>4.6322999999999999</v>
          </cell>
          <cell r="Z107">
            <v>1350002</v>
          </cell>
          <cell r="AA107">
            <v>0.92500000000000004</v>
          </cell>
          <cell r="AB107">
            <v>14.321599999999998</v>
          </cell>
          <cell r="AC107">
            <v>1360042</v>
          </cell>
          <cell r="AD107">
            <v>50</v>
          </cell>
          <cell r="AE107">
            <v>0.40739999999999998</v>
          </cell>
          <cell r="AF107">
            <v>0</v>
          </cell>
          <cell r="AG107">
            <v>0</v>
          </cell>
          <cell r="AH107">
            <v>0</v>
          </cell>
          <cell r="AI107" t="str">
            <v>NN</v>
          </cell>
          <cell r="AJ107">
            <v>0.90909090909090906</v>
          </cell>
          <cell r="AK107">
            <v>1</v>
          </cell>
          <cell r="AL107">
            <v>0</v>
          </cell>
          <cell r="AM107">
            <v>0</v>
          </cell>
          <cell r="AN107">
            <v>0</v>
          </cell>
          <cell r="AO107">
            <v>1</v>
          </cell>
          <cell r="AP107">
            <v>0</v>
          </cell>
          <cell r="AQ107" t="str">
            <v>C</v>
          </cell>
          <cell r="AR107">
            <v>371.04308668060548</v>
          </cell>
          <cell r="AS107">
            <v>0</v>
          </cell>
          <cell r="AT107">
            <v>168.1520716549463</v>
          </cell>
          <cell r="AU107">
            <v>539.19515833555181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371.04308668060548</v>
          </cell>
          <cell r="BE107">
            <v>0</v>
          </cell>
          <cell r="BF107">
            <v>168.1520716549463</v>
          </cell>
          <cell r="BG107">
            <v>539.19515833555181</v>
          </cell>
          <cell r="BH107">
            <v>3.6016240030959819</v>
          </cell>
          <cell r="BI107">
            <v>8.3381399999999992</v>
          </cell>
          <cell r="BJ107">
            <v>13.247479999999999</v>
          </cell>
          <cell r="BK107">
            <v>20.369999999999997</v>
          </cell>
          <cell r="BL107">
            <v>41.955619999999996</v>
          </cell>
          <cell r="BM107">
            <v>0</v>
          </cell>
          <cell r="BN107">
            <v>0</v>
          </cell>
          <cell r="BO107">
            <v>0</v>
          </cell>
          <cell r="BP107">
            <v>584.7524023386477</v>
          </cell>
        </row>
        <row r="108">
          <cell r="C108">
            <v>96202901</v>
          </cell>
          <cell r="D108">
            <v>70</v>
          </cell>
          <cell r="E108" t="str">
            <v>UNICARBO 70</v>
          </cell>
          <cell r="F108">
            <v>51</v>
          </cell>
          <cell r="G108">
            <v>594834</v>
          </cell>
          <cell r="H108">
            <v>390.52</v>
          </cell>
          <cell r="I108">
            <v>1545</v>
          </cell>
          <cell r="J108">
            <v>5.5645090847832916</v>
          </cell>
          <cell r="K108">
            <v>1121030</v>
          </cell>
          <cell r="L108">
            <v>0.97</v>
          </cell>
          <cell r="M108">
            <v>1</v>
          </cell>
          <cell r="N108">
            <v>523.0193035854852</v>
          </cell>
          <cell r="R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BU</v>
          </cell>
          <cell r="AJ108">
            <v>0.90909090909090906</v>
          </cell>
          <cell r="AK108">
            <v>1</v>
          </cell>
          <cell r="AL108">
            <v>12.549999999999997</v>
          </cell>
          <cell r="AM108">
            <v>0</v>
          </cell>
          <cell r="AN108">
            <v>0</v>
          </cell>
          <cell r="AO108">
            <v>1</v>
          </cell>
          <cell r="AP108">
            <v>0</v>
          </cell>
          <cell r="AQ108" t="str">
            <v>C</v>
          </cell>
          <cell r="AR108">
            <v>371.04308668060548</v>
          </cell>
          <cell r="AS108">
            <v>0</v>
          </cell>
          <cell r="AT108">
            <v>168.1520716549463</v>
          </cell>
          <cell r="AU108">
            <v>539.19515833555181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371.04308668060548</v>
          </cell>
          <cell r="BE108">
            <v>0</v>
          </cell>
          <cell r="BF108">
            <v>168.1520716549463</v>
          </cell>
          <cell r="BG108">
            <v>539.19515833555181</v>
          </cell>
          <cell r="BH108">
            <v>3.6016240030959819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11.409090909090907</v>
          </cell>
          <cell r="BN108">
            <v>0</v>
          </cell>
          <cell r="BO108">
            <v>11.409090909090907</v>
          </cell>
          <cell r="BP108">
            <v>554.20587324773862</v>
          </cell>
        </row>
        <row r="109">
          <cell r="C109">
            <v>96210646</v>
          </cell>
          <cell r="D109">
            <v>70</v>
          </cell>
          <cell r="E109" t="str">
            <v>UNICARBO 70</v>
          </cell>
          <cell r="F109">
            <v>51</v>
          </cell>
          <cell r="G109">
            <v>31682</v>
          </cell>
          <cell r="H109">
            <v>22.83</v>
          </cell>
          <cell r="I109">
            <v>1360</v>
          </cell>
          <cell r="J109">
            <v>5.5645090847832916</v>
          </cell>
          <cell r="K109">
            <v>1121030</v>
          </cell>
          <cell r="L109">
            <v>0.97</v>
          </cell>
          <cell r="M109">
            <v>1</v>
          </cell>
          <cell r="N109">
            <v>523.0193035854852</v>
          </cell>
          <cell r="R109">
            <v>0</v>
          </cell>
          <cell r="V109">
            <v>0</v>
          </cell>
          <cell r="W109">
            <v>1330001</v>
          </cell>
          <cell r="X109">
            <v>1.8</v>
          </cell>
          <cell r="Y109">
            <v>4.6322999999999999</v>
          </cell>
          <cell r="Z109">
            <v>1350002</v>
          </cell>
          <cell r="AA109">
            <v>0.80700000000000005</v>
          </cell>
          <cell r="AB109">
            <v>14.321599999999998</v>
          </cell>
          <cell r="AC109">
            <v>1360042</v>
          </cell>
          <cell r="AD109">
            <v>50</v>
          </cell>
          <cell r="AE109">
            <v>0.40739999999999998</v>
          </cell>
          <cell r="AF109">
            <v>0</v>
          </cell>
          <cell r="AG109">
            <v>0</v>
          </cell>
          <cell r="AH109">
            <v>0</v>
          </cell>
          <cell r="AI109" t="str">
            <v>NN</v>
          </cell>
          <cell r="AJ109">
            <v>0.90909090909090906</v>
          </cell>
          <cell r="AK109">
            <v>1</v>
          </cell>
          <cell r="AL109">
            <v>0</v>
          </cell>
          <cell r="AM109">
            <v>0</v>
          </cell>
          <cell r="AN109">
            <v>0</v>
          </cell>
          <cell r="AO109">
            <v>1</v>
          </cell>
          <cell r="AP109">
            <v>0</v>
          </cell>
          <cell r="AQ109" t="str">
            <v>C</v>
          </cell>
          <cell r="AR109">
            <v>371.04308668060548</v>
          </cell>
          <cell r="AS109">
            <v>0</v>
          </cell>
          <cell r="AT109">
            <v>168.1520716549463</v>
          </cell>
          <cell r="AU109">
            <v>539.19515833555181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371.04308668060548</v>
          </cell>
          <cell r="BE109">
            <v>0</v>
          </cell>
          <cell r="BF109">
            <v>168.1520716549463</v>
          </cell>
          <cell r="BG109">
            <v>539.19515833555181</v>
          </cell>
          <cell r="BH109">
            <v>4.0915507976347731</v>
          </cell>
          <cell r="BI109">
            <v>8.3381399999999992</v>
          </cell>
          <cell r="BJ109">
            <v>11.5575312</v>
          </cell>
          <cell r="BK109">
            <v>20.369999999999997</v>
          </cell>
          <cell r="BL109">
            <v>40.2656712</v>
          </cell>
          <cell r="BM109">
            <v>0</v>
          </cell>
          <cell r="BN109">
            <v>0</v>
          </cell>
          <cell r="BO109">
            <v>0</v>
          </cell>
          <cell r="BP109">
            <v>583.55238033318665</v>
          </cell>
        </row>
        <row r="110">
          <cell r="C110">
            <v>96212901</v>
          </cell>
          <cell r="D110">
            <v>70</v>
          </cell>
          <cell r="E110" t="str">
            <v>UNICARBO 70</v>
          </cell>
          <cell r="F110">
            <v>51</v>
          </cell>
          <cell r="G110">
            <v>15000</v>
          </cell>
          <cell r="H110">
            <v>16</v>
          </cell>
          <cell r="I110">
            <v>1360</v>
          </cell>
          <cell r="J110">
            <v>5.5645090847832916</v>
          </cell>
          <cell r="K110">
            <v>1121030</v>
          </cell>
          <cell r="L110">
            <v>0.97</v>
          </cell>
          <cell r="M110">
            <v>1</v>
          </cell>
          <cell r="N110">
            <v>523.0193035854852</v>
          </cell>
          <cell r="R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BU</v>
          </cell>
          <cell r="AJ110">
            <v>0.90909090909090906</v>
          </cell>
          <cell r="AK110">
            <v>1</v>
          </cell>
          <cell r="AL110">
            <v>12.549999999999997</v>
          </cell>
          <cell r="AM110">
            <v>0</v>
          </cell>
          <cell r="AN110">
            <v>0</v>
          </cell>
          <cell r="AO110">
            <v>1</v>
          </cell>
          <cell r="AP110">
            <v>0</v>
          </cell>
          <cell r="AQ110" t="str">
            <v>C</v>
          </cell>
          <cell r="AR110">
            <v>371.04308668060548</v>
          </cell>
          <cell r="AS110">
            <v>0</v>
          </cell>
          <cell r="AT110">
            <v>168.1520716549463</v>
          </cell>
          <cell r="AU110">
            <v>539.19515833555181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371.04308668060548</v>
          </cell>
          <cell r="BE110">
            <v>0</v>
          </cell>
          <cell r="BF110">
            <v>168.1520716549463</v>
          </cell>
          <cell r="BG110">
            <v>539.19515833555181</v>
          </cell>
          <cell r="BH110">
            <v>4.0915507976347731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11.409090909090907</v>
          </cell>
          <cell r="BN110">
            <v>0</v>
          </cell>
          <cell r="BO110">
            <v>11.409090909090907</v>
          </cell>
          <cell r="BP110">
            <v>554.69580004227748</v>
          </cell>
        </row>
        <row r="111">
          <cell r="C111">
            <v>96292901</v>
          </cell>
          <cell r="D111">
            <v>70</v>
          </cell>
          <cell r="E111" t="str">
            <v>UNICARBO 70</v>
          </cell>
          <cell r="F111">
            <v>51</v>
          </cell>
          <cell r="G111">
            <v>1</v>
          </cell>
          <cell r="H111">
            <v>0</v>
          </cell>
          <cell r="I111">
            <v>1360</v>
          </cell>
          <cell r="J111">
            <v>5.5645090847832916</v>
          </cell>
          <cell r="K111">
            <v>1121030</v>
          </cell>
          <cell r="L111">
            <v>0.97</v>
          </cell>
          <cell r="M111">
            <v>1</v>
          </cell>
          <cell r="N111">
            <v>523.0193035854852</v>
          </cell>
          <cell r="R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BU</v>
          </cell>
          <cell r="AJ111">
            <v>0.90909090909090906</v>
          </cell>
          <cell r="AK111">
            <v>1</v>
          </cell>
          <cell r="AL111">
            <v>12.549999999999997</v>
          </cell>
          <cell r="AM111">
            <v>0</v>
          </cell>
          <cell r="AN111">
            <v>0</v>
          </cell>
          <cell r="AO111">
            <v>1</v>
          </cell>
          <cell r="AP111">
            <v>0</v>
          </cell>
          <cell r="AQ111" t="str">
            <v>C</v>
          </cell>
          <cell r="AR111">
            <v>371.04308668060548</v>
          </cell>
          <cell r="AS111">
            <v>0</v>
          </cell>
          <cell r="AT111">
            <v>168.1520716549463</v>
          </cell>
          <cell r="AU111">
            <v>539.19515833555181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371.04308668060548</v>
          </cell>
          <cell r="BE111">
            <v>0</v>
          </cell>
          <cell r="BF111">
            <v>168.1520716549463</v>
          </cell>
          <cell r="BG111">
            <v>539.19515833555181</v>
          </cell>
          <cell r="BH111">
            <v>4.0915507976347731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11.409090909090907</v>
          </cell>
          <cell r="BN111">
            <v>0</v>
          </cell>
          <cell r="BO111">
            <v>11.409090909090907</v>
          </cell>
          <cell r="BP111">
            <v>554.69580004227748</v>
          </cell>
        </row>
        <row r="112">
          <cell r="C112">
            <v>96682901</v>
          </cell>
          <cell r="D112">
            <v>70</v>
          </cell>
          <cell r="E112" t="str">
            <v>UNICARBO 70</v>
          </cell>
          <cell r="F112">
            <v>51</v>
          </cell>
          <cell r="G112">
            <v>840870</v>
          </cell>
          <cell r="H112">
            <v>593.1099999999999</v>
          </cell>
          <cell r="I112">
            <v>1360</v>
          </cell>
          <cell r="J112">
            <v>5.5645090847832916</v>
          </cell>
          <cell r="K112">
            <v>1121030</v>
          </cell>
          <cell r="L112">
            <v>0.97</v>
          </cell>
          <cell r="M112">
            <v>1</v>
          </cell>
          <cell r="N112">
            <v>523.0193035854852</v>
          </cell>
          <cell r="R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BU</v>
          </cell>
          <cell r="AJ112">
            <v>0.90909090909090906</v>
          </cell>
          <cell r="AK112">
            <v>1</v>
          </cell>
          <cell r="AL112">
            <v>12.549999999999997</v>
          </cell>
          <cell r="AM112">
            <v>0</v>
          </cell>
          <cell r="AN112">
            <v>0</v>
          </cell>
          <cell r="AO112">
            <v>1</v>
          </cell>
          <cell r="AP112">
            <v>0</v>
          </cell>
          <cell r="AQ112" t="str">
            <v>C</v>
          </cell>
          <cell r="AR112">
            <v>371.04308668060548</v>
          </cell>
          <cell r="AS112">
            <v>0</v>
          </cell>
          <cell r="AT112">
            <v>168.1520716549463</v>
          </cell>
          <cell r="AU112">
            <v>539.19515833555181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371.04308668060548</v>
          </cell>
          <cell r="BE112">
            <v>0</v>
          </cell>
          <cell r="BF112">
            <v>168.1520716549463</v>
          </cell>
          <cell r="BG112">
            <v>539.19515833555181</v>
          </cell>
          <cell r="BH112">
            <v>4.0915507976347731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11.409090909090907</v>
          </cell>
          <cell r="BN112">
            <v>0</v>
          </cell>
          <cell r="BO112">
            <v>11.409090909090907</v>
          </cell>
          <cell r="BP112">
            <v>554.69580004227748</v>
          </cell>
        </row>
        <row r="113">
          <cell r="C113">
            <v>97010650</v>
          </cell>
          <cell r="D113">
            <v>80</v>
          </cell>
          <cell r="E113" t="str">
            <v>UNICARBO 80</v>
          </cell>
          <cell r="F113">
            <v>51</v>
          </cell>
          <cell r="G113">
            <v>20</v>
          </cell>
          <cell r="H113">
            <v>0</v>
          </cell>
          <cell r="I113">
            <v>654</v>
          </cell>
          <cell r="J113">
            <v>5.5645090847832916</v>
          </cell>
          <cell r="K113">
            <v>1121032</v>
          </cell>
          <cell r="L113">
            <v>0.97</v>
          </cell>
          <cell r="M113">
            <v>1</v>
          </cell>
          <cell r="N113">
            <v>531.17467906075012</v>
          </cell>
          <cell r="R113">
            <v>0</v>
          </cell>
          <cell r="V113">
            <v>0</v>
          </cell>
          <cell r="W113">
            <v>1330001</v>
          </cell>
          <cell r="X113">
            <v>1.8</v>
          </cell>
          <cell r="Y113">
            <v>4.6322999999999999</v>
          </cell>
          <cell r="Z113">
            <v>1350003</v>
          </cell>
          <cell r="AA113">
            <v>0.78400000000000003</v>
          </cell>
          <cell r="AB113">
            <v>16.837199999999999</v>
          </cell>
          <cell r="AC113">
            <v>1360045</v>
          </cell>
          <cell r="AD113">
            <v>50</v>
          </cell>
          <cell r="AE113">
            <v>0.42630000000000007</v>
          </cell>
          <cell r="AF113">
            <v>0</v>
          </cell>
          <cell r="AG113">
            <v>0</v>
          </cell>
          <cell r="AH113">
            <v>0</v>
          </cell>
          <cell r="AI113" t="str">
            <v>NN</v>
          </cell>
          <cell r="AJ113">
            <v>0.90909090909090906</v>
          </cell>
          <cell r="AK113">
            <v>1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 t="str">
            <v>C</v>
          </cell>
          <cell r="AR113">
            <v>371.04308668060548</v>
          </cell>
          <cell r="AS113">
            <v>0</v>
          </cell>
          <cell r="AT113">
            <v>176.55967523769363</v>
          </cell>
          <cell r="AU113">
            <v>547.60276191829917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371.04308668060548</v>
          </cell>
          <cell r="BE113">
            <v>0</v>
          </cell>
          <cell r="BF113">
            <v>176.55967523769363</v>
          </cell>
          <cell r="BG113">
            <v>547.60276191829917</v>
          </cell>
          <cell r="BH113">
            <v>8.5084236770386727</v>
          </cell>
          <cell r="BI113">
            <v>8.3381399999999992</v>
          </cell>
          <cell r="BJ113">
            <v>13.200364799999999</v>
          </cell>
          <cell r="BK113">
            <v>21.315000000000005</v>
          </cell>
          <cell r="BL113">
            <v>42.853504800000003</v>
          </cell>
          <cell r="BM113">
            <v>0</v>
          </cell>
          <cell r="BN113">
            <v>0</v>
          </cell>
          <cell r="BO113">
            <v>0</v>
          </cell>
          <cell r="BP113">
            <v>598.96469039533781</v>
          </cell>
        </row>
        <row r="114">
          <cell r="C114">
            <v>97040646</v>
          </cell>
          <cell r="D114">
            <v>80</v>
          </cell>
          <cell r="E114" t="str">
            <v>UNICARBO 80</v>
          </cell>
          <cell r="F114">
            <v>51</v>
          </cell>
          <cell r="G114">
            <v>4315</v>
          </cell>
          <cell r="H114">
            <v>12.17</v>
          </cell>
          <cell r="I114">
            <v>1024</v>
          </cell>
          <cell r="J114">
            <v>5.5645090847832916</v>
          </cell>
          <cell r="K114">
            <v>1121030</v>
          </cell>
          <cell r="L114">
            <v>0.97</v>
          </cell>
          <cell r="M114">
            <v>1</v>
          </cell>
          <cell r="N114">
            <v>523.0193035854852</v>
          </cell>
          <cell r="R114">
            <v>0</v>
          </cell>
          <cell r="V114">
            <v>0</v>
          </cell>
          <cell r="W114">
            <v>1330001</v>
          </cell>
          <cell r="X114">
            <v>1.8</v>
          </cell>
          <cell r="Y114">
            <v>4.6322999999999999</v>
          </cell>
          <cell r="Z114">
            <v>1350002</v>
          </cell>
          <cell r="AA114">
            <v>0.80700000000000005</v>
          </cell>
          <cell r="AB114">
            <v>14.321599999999998</v>
          </cell>
          <cell r="AC114">
            <v>1360042</v>
          </cell>
          <cell r="AD114">
            <v>50</v>
          </cell>
          <cell r="AE114">
            <v>0.40739999999999998</v>
          </cell>
          <cell r="AF114">
            <v>0</v>
          </cell>
          <cell r="AG114">
            <v>0</v>
          </cell>
          <cell r="AH114">
            <v>0</v>
          </cell>
          <cell r="AI114" t="str">
            <v>NN</v>
          </cell>
          <cell r="AJ114">
            <v>0.90909090909090906</v>
          </cell>
          <cell r="AK114">
            <v>1</v>
          </cell>
          <cell r="AL114">
            <v>0</v>
          </cell>
          <cell r="AM114">
            <v>0</v>
          </cell>
          <cell r="AN114">
            <v>0</v>
          </cell>
          <cell r="AO114">
            <v>1</v>
          </cell>
          <cell r="AP114">
            <v>0</v>
          </cell>
          <cell r="AQ114" t="str">
            <v>R</v>
          </cell>
          <cell r="AR114">
            <v>371.04308668060548</v>
          </cell>
          <cell r="AS114">
            <v>0</v>
          </cell>
          <cell r="AT114">
            <v>168.1520716549463</v>
          </cell>
          <cell r="AU114">
            <v>539.19515833555181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371.04308668060548</v>
          </cell>
          <cell r="BE114">
            <v>0</v>
          </cell>
          <cell r="BF114">
            <v>168.1520716549463</v>
          </cell>
          <cell r="BG114">
            <v>539.19515833555181</v>
          </cell>
          <cell r="BH114">
            <v>5.4340909031086833</v>
          </cell>
          <cell r="BI114">
            <v>8.3381399999999992</v>
          </cell>
          <cell r="BJ114">
            <v>11.5575312</v>
          </cell>
          <cell r="BK114">
            <v>20.369999999999997</v>
          </cell>
          <cell r="BL114">
            <v>40.2656712</v>
          </cell>
          <cell r="BM114">
            <v>0</v>
          </cell>
          <cell r="BN114">
            <v>0</v>
          </cell>
          <cell r="BO114">
            <v>0</v>
          </cell>
          <cell r="BP114">
            <v>584.89492043866051</v>
          </cell>
        </row>
        <row r="115">
          <cell r="C115">
            <v>97040650</v>
          </cell>
          <cell r="D115">
            <v>80</v>
          </cell>
          <cell r="E115" t="str">
            <v>UNICARBO 80</v>
          </cell>
          <cell r="F115">
            <v>51</v>
          </cell>
          <cell r="G115">
            <v>20</v>
          </cell>
          <cell r="H115">
            <v>0</v>
          </cell>
          <cell r="I115">
            <v>1024</v>
          </cell>
          <cell r="J115">
            <v>5.5645090847832916</v>
          </cell>
          <cell r="K115">
            <v>1121032</v>
          </cell>
          <cell r="L115">
            <v>0.97</v>
          </cell>
          <cell r="M115">
            <v>1</v>
          </cell>
          <cell r="N115">
            <v>531.17467906075012</v>
          </cell>
          <cell r="R115">
            <v>0</v>
          </cell>
          <cell r="V115">
            <v>0</v>
          </cell>
          <cell r="W115">
            <v>1330001</v>
          </cell>
          <cell r="X115">
            <v>1.8</v>
          </cell>
          <cell r="Y115">
            <v>4.6322999999999999</v>
          </cell>
          <cell r="Z115">
            <v>1350003</v>
          </cell>
          <cell r="AA115">
            <v>0.78400000000000003</v>
          </cell>
          <cell r="AB115">
            <v>16.837199999999999</v>
          </cell>
          <cell r="AC115">
            <v>1360045</v>
          </cell>
          <cell r="AD115">
            <v>50</v>
          </cell>
          <cell r="AE115">
            <v>0.42630000000000007</v>
          </cell>
          <cell r="AF115">
            <v>0</v>
          </cell>
          <cell r="AG115">
            <v>0</v>
          </cell>
          <cell r="AH115">
            <v>0</v>
          </cell>
          <cell r="AI115" t="str">
            <v>NN</v>
          </cell>
          <cell r="AJ115">
            <v>0.90909090909090906</v>
          </cell>
          <cell r="AK115">
            <v>1</v>
          </cell>
          <cell r="AL115">
            <v>0</v>
          </cell>
          <cell r="AM115">
            <v>0</v>
          </cell>
          <cell r="AN115">
            <v>0</v>
          </cell>
          <cell r="AO115">
            <v>1</v>
          </cell>
          <cell r="AP115">
            <v>0</v>
          </cell>
          <cell r="AQ115" t="str">
            <v>C</v>
          </cell>
          <cell r="AR115">
            <v>371.04308668060548</v>
          </cell>
          <cell r="AS115">
            <v>0</v>
          </cell>
          <cell r="AT115">
            <v>176.55967523769363</v>
          </cell>
          <cell r="AU115">
            <v>547.60276191829917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371.04308668060548</v>
          </cell>
          <cell r="BE115">
            <v>0</v>
          </cell>
          <cell r="BF115">
            <v>176.55967523769363</v>
          </cell>
          <cell r="BG115">
            <v>547.60276191829917</v>
          </cell>
          <cell r="BH115">
            <v>5.4340909031086833</v>
          </cell>
          <cell r="BI115">
            <v>8.3381399999999992</v>
          </cell>
          <cell r="BJ115">
            <v>13.200364799999999</v>
          </cell>
          <cell r="BK115">
            <v>21.315000000000005</v>
          </cell>
          <cell r="BL115">
            <v>42.853504800000003</v>
          </cell>
          <cell r="BM115">
            <v>0</v>
          </cell>
          <cell r="BN115">
            <v>0</v>
          </cell>
          <cell r="BO115">
            <v>0</v>
          </cell>
          <cell r="BP115">
            <v>595.89035762140782</v>
          </cell>
        </row>
        <row r="116">
          <cell r="C116">
            <v>97042903</v>
          </cell>
          <cell r="D116">
            <v>80</v>
          </cell>
          <cell r="E116" t="str">
            <v>UNICARBO 80</v>
          </cell>
          <cell r="F116">
            <v>51</v>
          </cell>
          <cell r="G116">
            <v>96828</v>
          </cell>
          <cell r="H116">
            <v>99.83</v>
          </cell>
          <cell r="I116">
            <v>1024</v>
          </cell>
          <cell r="J116">
            <v>5.5645090847832916</v>
          </cell>
          <cell r="K116">
            <v>1121030</v>
          </cell>
          <cell r="L116">
            <v>0.97</v>
          </cell>
          <cell r="M116">
            <v>1</v>
          </cell>
          <cell r="N116">
            <v>523.0193035854852</v>
          </cell>
          <cell r="R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BU</v>
          </cell>
          <cell r="AJ116">
            <v>0.90909090909090906</v>
          </cell>
          <cell r="AK116">
            <v>1</v>
          </cell>
          <cell r="AL116">
            <v>12.549999999999997</v>
          </cell>
          <cell r="AM116">
            <v>0</v>
          </cell>
          <cell r="AN116">
            <v>0</v>
          </cell>
          <cell r="AO116">
            <v>1</v>
          </cell>
          <cell r="AP116">
            <v>0</v>
          </cell>
          <cell r="AQ116" t="str">
            <v>R</v>
          </cell>
          <cell r="AR116">
            <v>371.04308668060548</v>
          </cell>
          <cell r="AS116">
            <v>0</v>
          </cell>
          <cell r="AT116">
            <v>168.1520716549463</v>
          </cell>
          <cell r="AU116">
            <v>539.19515833555181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371.04308668060548</v>
          </cell>
          <cell r="BE116">
            <v>0</v>
          </cell>
          <cell r="BF116">
            <v>168.1520716549463</v>
          </cell>
          <cell r="BG116">
            <v>539.19515833555181</v>
          </cell>
          <cell r="BH116">
            <v>5.4340909031086833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11.409090909090907</v>
          </cell>
          <cell r="BN116">
            <v>0</v>
          </cell>
          <cell r="BO116">
            <v>11.409090909090907</v>
          </cell>
          <cell r="BP116">
            <v>556.03834014775134</v>
          </cell>
        </row>
        <row r="117">
          <cell r="C117">
            <v>97050646</v>
          </cell>
          <cell r="D117">
            <v>80</v>
          </cell>
          <cell r="E117" t="str">
            <v>UNICARBO 80</v>
          </cell>
          <cell r="F117">
            <v>51</v>
          </cell>
          <cell r="G117">
            <v>5500</v>
          </cell>
          <cell r="H117">
            <v>14.59</v>
          </cell>
          <cell r="I117">
            <v>654</v>
          </cell>
          <cell r="J117">
            <v>5.5645090847832916</v>
          </cell>
          <cell r="K117">
            <v>1121030</v>
          </cell>
          <cell r="L117">
            <v>0.97</v>
          </cell>
          <cell r="M117">
            <v>1</v>
          </cell>
          <cell r="N117">
            <v>523.0193035854852</v>
          </cell>
          <cell r="R117">
            <v>0</v>
          </cell>
          <cell r="V117">
            <v>0</v>
          </cell>
          <cell r="W117">
            <v>1330001</v>
          </cell>
          <cell r="X117">
            <v>1.8</v>
          </cell>
          <cell r="Y117">
            <v>4.6322999999999999</v>
          </cell>
          <cell r="Z117">
            <v>1350002</v>
          </cell>
          <cell r="AA117">
            <v>0.80700000000000005</v>
          </cell>
          <cell r="AB117">
            <v>14.321599999999998</v>
          </cell>
          <cell r="AC117">
            <v>1360042</v>
          </cell>
          <cell r="AD117">
            <v>40</v>
          </cell>
          <cell r="AE117">
            <v>0.40739999999999998</v>
          </cell>
          <cell r="AF117">
            <v>0</v>
          </cell>
          <cell r="AG117">
            <v>0</v>
          </cell>
          <cell r="AH117">
            <v>0</v>
          </cell>
          <cell r="AI117" t="str">
            <v>NN</v>
          </cell>
          <cell r="AJ117">
            <v>0.90909090909090906</v>
          </cell>
          <cell r="AK117">
            <v>1</v>
          </cell>
          <cell r="AL117">
            <v>0</v>
          </cell>
          <cell r="AM117">
            <v>0</v>
          </cell>
          <cell r="AN117">
            <v>0</v>
          </cell>
          <cell r="AO117">
            <v>1</v>
          </cell>
          <cell r="AP117">
            <v>0</v>
          </cell>
          <cell r="AQ117" t="str">
            <v>R</v>
          </cell>
          <cell r="AR117">
            <v>371.04308668060548</v>
          </cell>
          <cell r="AS117">
            <v>0</v>
          </cell>
          <cell r="AT117">
            <v>168.1520716549463</v>
          </cell>
          <cell r="AU117">
            <v>539.19515833555181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371.04308668060548</v>
          </cell>
          <cell r="BE117">
            <v>0</v>
          </cell>
          <cell r="BF117">
            <v>168.1520716549463</v>
          </cell>
          <cell r="BG117">
            <v>539.19515833555181</v>
          </cell>
          <cell r="BH117">
            <v>8.5084236770386727</v>
          </cell>
          <cell r="BI117">
            <v>8.3381399999999992</v>
          </cell>
          <cell r="BJ117">
            <v>11.5575312</v>
          </cell>
          <cell r="BK117">
            <v>16.295999999999999</v>
          </cell>
          <cell r="BL117">
            <v>36.191671200000002</v>
          </cell>
          <cell r="BM117">
            <v>0</v>
          </cell>
          <cell r="BN117">
            <v>0</v>
          </cell>
          <cell r="BO117">
            <v>0</v>
          </cell>
          <cell r="BP117">
            <v>583.89525321259043</v>
          </cell>
        </row>
        <row r="118">
          <cell r="C118">
            <v>97070646</v>
          </cell>
          <cell r="D118">
            <v>80</v>
          </cell>
          <cell r="E118" t="str">
            <v>UNICARBO 80</v>
          </cell>
          <cell r="F118">
            <v>51</v>
          </cell>
          <cell r="G118">
            <v>34479</v>
          </cell>
          <cell r="H118">
            <v>60.370000000000012</v>
          </cell>
          <cell r="I118">
            <v>1545</v>
          </cell>
          <cell r="J118">
            <v>5.5645090847832916</v>
          </cell>
          <cell r="K118">
            <v>1121032</v>
          </cell>
          <cell r="L118">
            <v>0.97</v>
          </cell>
          <cell r="M118">
            <v>1</v>
          </cell>
          <cell r="N118">
            <v>531.17467906075012</v>
          </cell>
          <cell r="R118">
            <v>0</v>
          </cell>
          <cell r="V118">
            <v>0</v>
          </cell>
          <cell r="W118">
            <v>1330001</v>
          </cell>
          <cell r="X118">
            <v>1.8</v>
          </cell>
          <cell r="Y118">
            <v>4.6322999999999999</v>
          </cell>
          <cell r="Z118">
            <v>1350002</v>
          </cell>
          <cell r="AA118">
            <v>0.80700000000000005</v>
          </cell>
          <cell r="AB118">
            <v>14.321599999999998</v>
          </cell>
          <cell r="AC118">
            <v>1360042</v>
          </cell>
          <cell r="AD118">
            <v>40</v>
          </cell>
          <cell r="AE118">
            <v>0.40739999999999998</v>
          </cell>
          <cell r="AF118">
            <v>0</v>
          </cell>
          <cell r="AG118">
            <v>0</v>
          </cell>
          <cell r="AH118">
            <v>0</v>
          </cell>
          <cell r="AI118" t="str">
            <v>NN</v>
          </cell>
          <cell r="AJ118">
            <v>0.90909090909090906</v>
          </cell>
          <cell r="AK118">
            <v>1</v>
          </cell>
          <cell r="AL118">
            <v>0</v>
          </cell>
          <cell r="AM118">
            <v>0</v>
          </cell>
          <cell r="AN118">
            <v>0</v>
          </cell>
          <cell r="AO118">
            <v>1</v>
          </cell>
          <cell r="AP118">
            <v>0</v>
          </cell>
          <cell r="AQ118" t="str">
            <v>C</v>
          </cell>
          <cell r="AR118">
            <v>371.04308668060548</v>
          </cell>
          <cell r="AS118">
            <v>0</v>
          </cell>
          <cell r="AT118">
            <v>176.55967523769363</v>
          </cell>
          <cell r="AU118">
            <v>547.60276191829917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371.04308668060548</v>
          </cell>
          <cell r="BE118">
            <v>0</v>
          </cell>
          <cell r="BF118">
            <v>176.55967523769363</v>
          </cell>
          <cell r="BG118">
            <v>547.60276191829917</v>
          </cell>
          <cell r="BH118">
            <v>3.6016240030959819</v>
          </cell>
          <cell r="BI118">
            <v>8.3381399999999992</v>
          </cell>
          <cell r="BJ118">
            <v>11.5575312</v>
          </cell>
          <cell r="BK118">
            <v>16.295999999999999</v>
          </cell>
          <cell r="BL118">
            <v>36.191671200000002</v>
          </cell>
          <cell r="BM118">
            <v>0</v>
          </cell>
          <cell r="BN118">
            <v>0</v>
          </cell>
          <cell r="BO118">
            <v>0</v>
          </cell>
          <cell r="BP118">
            <v>587.39605712139507</v>
          </cell>
        </row>
        <row r="119">
          <cell r="C119">
            <v>97080646</v>
          </cell>
          <cell r="D119">
            <v>80</v>
          </cell>
          <cell r="E119" t="str">
            <v>UNICARBO 80</v>
          </cell>
          <cell r="F119">
            <v>51</v>
          </cell>
          <cell r="G119">
            <v>5000</v>
          </cell>
          <cell r="H119">
            <v>3</v>
          </cell>
          <cell r="I119">
            <v>1545</v>
          </cell>
          <cell r="J119">
            <v>5.5645090847832916</v>
          </cell>
          <cell r="K119">
            <v>1121032</v>
          </cell>
          <cell r="L119">
            <v>0.97</v>
          </cell>
          <cell r="M119">
            <v>1</v>
          </cell>
          <cell r="N119">
            <v>531.17467906075012</v>
          </cell>
          <cell r="R119">
            <v>0</v>
          </cell>
          <cell r="V119">
            <v>0</v>
          </cell>
          <cell r="W119">
            <v>1330001</v>
          </cell>
          <cell r="X119">
            <v>1.8</v>
          </cell>
          <cell r="Y119">
            <v>4.6322999999999999</v>
          </cell>
          <cell r="Z119">
            <v>1350002</v>
          </cell>
          <cell r="AA119">
            <v>0.80700000000000005</v>
          </cell>
          <cell r="AB119">
            <v>14.321599999999998</v>
          </cell>
          <cell r="AC119">
            <v>1360042</v>
          </cell>
          <cell r="AD119">
            <v>40</v>
          </cell>
          <cell r="AE119">
            <v>0.40739999999999998</v>
          </cell>
          <cell r="AF119">
            <v>0</v>
          </cell>
          <cell r="AG119">
            <v>0</v>
          </cell>
          <cell r="AH119">
            <v>0</v>
          </cell>
          <cell r="AI119" t="str">
            <v>NN</v>
          </cell>
          <cell r="AJ119">
            <v>0.90909090909090906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1</v>
          </cell>
          <cell r="AP119">
            <v>0</v>
          </cell>
          <cell r="AQ119" t="str">
            <v>C</v>
          </cell>
          <cell r="AR119">
            <v>371.04308668060548</v>
          </cell>
          <cell r="AS119">
            <v>0</v>
          </cell>
          <cell r="AT119">
            <v>176.55967523769363</v>
          </cell>
          <cell r="AU119">
            <v>547.60276191829917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371.04308668060548</v>
          </cell>
          <cell r="BE119">
            <v>0</v>
          </cell>
          <cell r="BF119">
            <v>176.55967523769363</v>
          </cell>
          <cell r="BG119">
            <v>547.60276191829917</v>
          </cell>
          <cell r="BH119">
            <v>3.6016240030959819</v>
          </cell>
          <cell r="BI119">
            <v>8.3381399999999992</v>
          </cell>
          <cell r="BJ119">
            <v>11.5575312</v>
          </cell>
          <cell r="BK119">
            <v>16.295999999999999</v>
          </cell>
          <cell r="BL119">
            <v>36.191671200000002</v>
          </cell>
          <cell r="BM119">
            <v>0</v>
          </cell>
          <cell r="BN119">
            <v>0</v>
          </cell>
          <cell r="BO119">
            <v>0</v>
          </cell>
          <cell r="BP119">
            <v>587.39605712139507</v>
          </cell>
        </row>
        <row r="120">
          <cell r="C120">
            <v>97200646</v>
          </cell>
          <cell r="D120">
            <v>80</v>
          </cell>
          <cell r="E120" t="str">
            <v>UNICARBO 80</v>
          </cell>
          <cell r="F120">
            <v>51</v>
          </cell>
          <cell r="G120">
            <v>564614</v>
          </cell>
          <cell r="H120">
            <v>529.79300000000012</v>
          </cell>
          <cell r="I120">
            <v>1360</v>
          </cell>
          <cell r="J120">
            <v>5.5645090847832916</v>
          </cell>
          <cell r="K120">
            <v>1121032</v>
          </cell>
          <cell r="L120">
            <v>0.97</v>
          </cell>
          <cell r="M120">
            <v>1</v>
          </cell>
          <cell r="N120">
            <v>531.17467906075012</v>
          </cell>
          <cell r="R120">
            <v>0</v>
          </cell>
          <cell r="V120">
            <v>0</v>
          </cell>
          <cell r="W120">
            <v>1330001</v>
          </cell>
          <cell r="X120">
            <v>1.8</v>
          </cell>
          <cell r="Y120">
            <v>4.6322999999999999</v>
          </cell>
          <cell r="Z120">
            <v>1350002</v>
          </cell>
          <cell r="AA120">
            <v>0.80700000000000005</v>
          </cell>
          <cell r="AB120">
            <v>14.321599999999998</v>
          </cell>
          <cell r="AC120">
            <v>1360042</v>
          </cell>
          <cell r="AD120">
            <v>50</v>
          </cell>
          <cell r="AE120">
            <v>0.40739999999999998</v>
          </cell>
          <cell r="AF120">
            <v>0</v>
          </cell>
          <cell r="AG120">
            <v>0</v>
          </cell>
          <cell r="AH120">
            <v>0</v>
          </cell>
          <cell r="AI120" t="str">
            <v>NN</v>
          </cell>
          <cell r="AJ120">
            <v>0.90909090909090906</v>
          </cell>
          <cell r="AK120">
            <v>1</v>
          </cell>
          <cell r="AL120">
            <v>0</v>
          </cell>
          <cell r="AM120">
            <v>0</v>
          </cell>
          <cell r="AN120">
            <v>0</v>
          </cell>
          <cell r="AO120">
            <v>1</v>
          </cell>
          <cell r="AP120">
            <v>0</v>
          </cell>
          <cell r="AQ120" t="str">
            <v>C</v>
          </cell>
          <cell r="AR120">
            <v>371.04308668060548</v>
          </cell>
          <cell r="AS120">
            <v>0</v>
          </cell>
          <cell r="AT120">
            <v>176.55967523769363</v>
          </cell>
          <cell r="AU120">
            <v>547.60276191829917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371.04308668060548</v>
          </cell>
          <cell r="BE120">
            <v>0</v>
          </cell>
          <cell r="BF120">
            <v>176.55967523769363</v>
          </cell>
          <cell r="BG120">
            <v>547.60276191829917</v>
          </cell>
          <cell r="BH120">
            <v>4.0915507976347731</v>
          </cell>
          <cell r="BI120">
            <v>8.3381399999999992</v>
          </cell>
          <cell r="BJ120">
            <v>11.5575312</v>
          </cell>
          <cell r="BK120">
            <v>20.369999999999997</v>
          </cell>
          <cell r="BL120">
            <v>40.2656712</v>
          </cell>
          <cell r="BM120">
            <v>0</v>
          </cell>
          <cell r="BN120">
            <v>0</v>
          </cell>
          <cell r="BO120">
            <v>0</v>
          </cell>
          <cell r="BP120">
            <v>591.959983915934</v>
          </cell>
        </row>
        <row r="121">
          <cell r="C121">
            <v>97200649</v>
          </cell>
          <cell r="D121">
            <v>80</v>
          </cell>
          <cell r="E121" t="str">
            <v>UNICARBO 80</v>
          </cell>
          <cell r="F121">
            <v>51</v>
          </cell>
          <cell r="G121">
            <v>14190</v>
          </cell>
          <cell r="H121">
            <v>19.670000000000002</v>
          </cell>
          <cell r="I121">
            <v>1360</v>
          </cell>
          <cell r="J121">
            <v>5.5645090847832916</v>
          </cell>
          <cell r="K121">
            <v>1121032</v>
          </cell>
          <cell r="L121">
            <v>0.97</v>
          </cell>
          <cell r="M121">
            <v>1</v>
          </cell>
          <cell r="N121">
            <v>531.17467906075012</v>
          </cell>
          <cell r="R121">
            <v>0</v>
          </cell>
          <cell r="V121">
            <v>0</v>
          </cell>
          <cell r="W121">
            <v>1330001</v>
          </cell>
          <cell r="X121">
            <v>3.6</v>
          </cell>
          <cell r="Y121">
            <v>4.6322999999999999</v>
          </cell>
          <cell r="Z121">
            <v>1350003</v>
          </cell>
          <cell r="AA121">
            <v>0.78400000000000003</v>
          </cell>
          <cell r="AB121">
            <v>16.837199999999999</v>
          </cell>
          <cell r="AC121">
            <v>1360045</v>
          </cell>
          <cell r="AD121">
            <v>45.454500000000003</v>
          </cell>
          <cell r="AE121">
            <v>0.42630000000000007</v>
          </cell>
          <cell r="AF121">
            <v>0</v>
          </cell>
          <cell r="AG121">
            <v>0</v>
          </cell>
          <cell r="AH121">
            <v>0</v>
          </cell>
          <cell r="AI121" t="str">
            <v>NN</v>
          </cell>
          <cell r="AJ121">
            <v>0.90909090909090906</v>
          </cell>
          <cell r="AK121">
            <v>1</v>
          </cell>
          <cell r="AL121">
            <v>0</v>
          </cell>
          <cell r="AM121">
            <v>0</v>
          </cell>
          <cell r="AN121">
            <v>0</v>
          </cell>
          <cell r="AO121">
            <v>1</v>
          </cell>
          <cell r="AP121">
            <v>0</v>
          </cell>
          <cell r="AQ121" t="str">
            <v>C</v>
          </cell>
          <cell r="AR121">
            <v>371.04308668060548</v>
          </cell>
          <cell r="AS121">
            <v>0</v>
          </cell>
          <cell r="AT121">
            <v>176.55967523769363</v>
          </cell>
          <cell r="AU121">
            <v>547.60276191829917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371.04308668060548</v>
          </cell>
          <cell r="BE121">
            <v>0</v>
          </cell>
          <cell r="BF121">
            <v>176.55967523769363</v>
          </cell>
          <cell r="BG121">
            <v>547.60276191829917</v>
          </cell>
          <cell r="BH121">
            <v>4.0915507976347731</v>
          </cell>
          <cell r="BI121">
            <v>16.676279999999998</v>
          </cell>
          <cell r="BJ121">
            <v>13.200364799999999</v>
          </cell>
          <cell r="BK121">
            <v>19.377253350000004</v>
          </cell>
          <cell r="BL121">
            <v>49.253898149999998</v>
          </cell>
          <cell r="BM121">
            <v>0</v>
          </cell>
          <cell r="BN121">
            <v>0</v>
          </cell>
          <cell r="BO121">
            <v>0</v>
          </cell>
          <cell r="BP121">
            <v>600.94821086593402</v>
          </cell>
        </row>
        <row r="122">
          <cell r="C122">
            <v>97202646</v>
          </cell>
          <cell r="D122">
            <v>80</v>
          </cell>
          <cell r="E122" t="str">
            <v>UNICARBO 80</v>
          </cell>
          <cell r="F122">
            <v>51</v>
          </cell>
          <cell r="G122">
            <v>25330</v>
          </cell>
          <cell r="H122">
            <v>28.17</v>
          </cell>
          <cell r="I122">
            <v>1360</v>
          </cell>
          <cell r="J122">
            <v>5.5645090847832916</v>
          </cell>
          <cell r="K122">
            <v>1121032</v>
          </cell>
          <cell r="L122">
            <v>0.97</v>
          </cell>
          <cell r="M122">
            <v>1</v>
          </cell>
          <cell r="N122">
            <v>531.17467906075012</v>
          </cell>
          <cell r="R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1360042</v>
          </cell>
          <cell r="AD122">
            <v>100</v>
          </cell>
          <cell r="AE122">
            <v>0.40739999999999998</v>
          </cell>
          <cell r="AF122">
            <v>0</v>
          </cell>
          <cell r="AG122">
            <v>0</v>
          </cell>
          <cell r="AH122">
            <v>0</v>
          </cell>
          <cell r="AI122" t="str">
            <v>BU</v>
          </cell>
          <cell r="AJ122">
            <v>0.90909090909090906</v>
          </cell>
          <cell r="AK122">
            <v>1</v>
          </cell>
          <cell r="AL122">
            <v>12.549999999999997</v>
          </cell>
          <cell r="AM122">
            <v>0</v>
          </cell>
          <cell r="AN122">
            <v>0</v>
          </cell>
          <cell r="AO122">
            <v>1</v>
          </cell>
          <cell r="AP122">
            <v>0</v>
          </cell>
          <cell r="AQ122" t="str">
            <v>C</v>
          </cell>
          <cell r="AR122">
            <v>371.04308668060548</v>
          </cell>
          <cell r="AS122">
            <v>0</v>
          </cell>
          <cell r="AT122">
            <v>176.55967523769363</v>
          </cell>
          <cell r="AU122">
            <v>547.60276191829917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371.04308668060548</v>
          </cell>
          <cell r="BE122">
            <v>0</v>
          </cell>
          <cell r="BF122">
            <v>176.55967523769363</v>
          </cell>
          <cell r="BG122">
            <v>547.60276191829917</v>
          </cell>
          <cell r="BH122">
            <v>4.0915507976347731</v>
          </cell>
          <cell r="BI122">
            <v>0</v>
          </cell>
          <cell r="BJ122">
            <v>0</v>
          </cell>
          <cell r="BK122">
            <v>40.739999999999995</v>
          </cell>
          <cell r="BL122">
            <v>40.739999999999995</v>
          </cell>
          <cell r="BM122">
            <v>11.409090909090907</v>
          </cell>
          <cell r="BN122">
            <v>0</v>
          </cell>
          <cell r="BO122">
            <v>11.409090909090907</v>
          </cell>
          <cell r="BP122">
            <v>603.84340362502485</v>
          </cell>
        </row>
        <row r="123">
          <cell r="C123">
            <v>97202903</v>
          </cell>
          <cell r="D123">
            <v>80</v>
          </cell>
          <cell r="E123" t="str">
            <v>UNICARBO 80</v>
          </cell>
          <cell r="F123">
            <v>51</v>
          </cell>
          <cell r="G123">
            <v>548831</v>
          </cell>
          <cell r="H123">
            <v>430.73</v>
          </cell>
          <cell r="I123">
            <v>1360</v>
          </cell>
          <cell r="J123">
            <v>5.5645090847832916</v>
          </cell>
          <cell r="K123">
            <v>1121032</v>
          </cell>
          <cell r="L123">
            <v>0.97</v>
          </cell>
          <cell r="M123">
            <v>1</v>
          </cell>
          <cell r="N123">
            <v>531.17467906075012</v>
          </cell>
          <cell r="R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BU</v>
          </cell>
          <cell r="AJ123">
            <v>0.90909090909090906</v>
          </cell>
          <cell r="AK123">
            <v>1</v>
          </cell>
          <cell r="AL123">
            <v>12.549999999999997</v>
          </cell>
          <cell r="AM123">
            <v>0</v>
          </cell>
          <cell r="AN123">
            <v>0</v>
          </cell>
          <cell r="AO123">
            <v>1</v>
          </cell>
          <cell r="AP123">
            <v>0</v>
          </cell>
          <cell r="AQ123" t="str">
            <v>C</v>
          </cell>
          <cell r="AR123">
            <v>371.04308668060548</v>
          </cell>
          <cell r="AS123">
            <v>0</v>
          </cell>
          <cell r="AT123">
            <v>176.55967523769363</v>
          </cell>
          <cell r="AU123">
            <v>547.60276191829917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371.04308668060548</v>
          </cell>
          <cell r="BE123">
            <v>0</v>
          </cell>
          <cell r="BF123">
            <v>176.55967523769363</v>
          </cell>
          <cell r="BG123">
            <v>547.60276191829917</v>
          </cell>
          <cell r="BH123">
            <v>4.0915507976347731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11.409090909090907</v>
          </cell>
          <cell r="BN123">
            <v>0</v>
          </cell>
          <cell r="BO123">
            <v>11.409090909090907</v>
          </cell>
          <cell r="BP123">
            <v>563.10340362502484</v>
          </cell>
        </row>
        <row r="124">
          <cell r="C124">
            <v>97210646</v>
          </cell>
          <cell r="D124">
            <v>80</v>
          </cell>
          <cell r="E124" t="str">
            <v>UNICARBO 80</v>
          </cell>
          <cell r="F124">
            <v>51</v>
          </cell>
          <cell r="G124">
            <v>11924</v>
          </cell>
          <cell r="H124">
            <v>10.5</v>
          </cell>
          <cell r="I124">
            <v>1545</v>
          </cell>
          <cell r="J124">
            <v>5.5645090847832916</v>
          </cell>
          <cell r="K124">
            <v>1121032</v>
          </cell>
          <cell r="L124">
            <v>0.97</v>
          </cell>
          <cell r="M124">
            <v>1</v>
          </cell>
          <cell r="N124">
            <v>531.17467906075012</v>
          </cell>
          <cell r="R124">
            <v>0</v>
          </cell>
          <cell r="V124">
            <v>0</v>
          </cell>
          <cell r="W124">
            <v>1330001</v>
          </cell>
          <cell r="X124">
            <v>1.8</v>
          </cell>
          <cell r="Y124">
            <v>4.6322999999999999</v>
          </cell>
          <cell r="Z124">
            <v>1350002</v>
          </cell>
          <cell r="AA124">
            <v>0.80700000000000005</v>
          </cell>
          <cell r="AB124">
            <v>14.321599999999998</v>
          </cell>
          <cell r="AC124">
            <v>1360042</v>
          </cell>
          <cell r="AD124">
            <v>50</v>
          </cell>
          <cell r="AE124">
            <v>0.40739999999999998</v>
          </cell>
          <cell r="AF124">
            <v>0</v>
          </cell>
          <cell r="AG124">
            <v>0</v>
          </cell>
          <cell r="AH124">
            <v>0</v>
          </cell>
          <cell r="AI124" t="str">
            <v>NN</v>
          </cell>
          <cell r="AJ124">
            <v>0.90909090909090906</v>
          </cell>
          <cell r="AK124">
            <v>1</v>
          </cell>
          <cell r="AL124">
            <v>0</v>
          </cell>
          <cell r="AM124">
            <v>0</v>
          </cell>
          <cell r="AN124">
            <v>0</v>
          </cell>
          <cell r="AO124">
            <v>1</v>
          </cell>
          <cell r="AP124">
            <v>0</v>
          </cell>
          <cell r="AQ124" t="str">
            <v>C</v>
          </cell>
          <cell r="AR124">
            <v>371.04308668060548</v>
          </cell>
          <cell r="AS124">
            <v>0</v>
          </cell>
          <cell r="AT124">
            <v>176.55967523769363</v>
          </cell>
          <cell r="AU124">
            <v>547.60276191829917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371.04308668060548</v>
          </cell>
          <cell r="BE124">
            <v>0</v>
          </cell>
          <cell r="BF124">
            <v>176.55967523769363</v>
          </cell>
          <cell r="BG124">
            <v>547.60276191829917</v>
          </cell>
          <cell r="BH124">
            <v>3.6016240030959819</v>
          </cell>
          <cell r="BI124">
            <v>8.3381399999999992</v>
          </cell>
          <cell r="BJ124">
            <v>11.5575312</v>
          </cell>
          <cell r="BK124">
            <v>20.369999999999997</v>
          </cell>
          <cell r="BL124">
            <v>40.2656712</v>
          </cell>
          <cell r="BM124">
            <v>0</v>
          </cell>
          <cell r="BN124">
            <v>0</v>
          </cell>
          <cell r="BO124">
            <v>0</v>
          </cell>
          <cell r="BP124">
            <v>591.47005712139514</v>
          </cell>
        </row>
        <row r="125">
          <cell r="C125">
            <v>99060646</v>
          </cell>
          <cell r="D125">
            <v>100</v>
          </cell>
          <cell r="E125" t="str">
            <v>UNICARBO 100</v>
          </cell>
          <cell r="F125">
            <v>51</v>
          </cell>
          <cell r="G125">
            <v>3057</v>
          </cell>
          <cell r="H125">
            <v>10.32</v>
          </cell>
          <cell r="I125">
            <v>1360</v>
          </cell>
          <cell r="J125">
            <v>5.5645090847832916</v>
          </cell>
          <cell r="K125">
            <v>1121035</v>
          </cell>
          <cell r="L125">
            <v>0.97</v>
          </cell>
          <cell r="M125">
            <v>1</v>
          </cell>
          <cell r="N125">
            <v>543.4077422736475</v>
          </cell>
          <cell r="R125">
            <v>0</v>
          </cell>
          <cell r="V125">
            <v>0</v>
          </cell>
          <cell r="W125">
            <v>1330001</v>
          </cell>
          <cell r="X125">
            <v>1.8</v>
          </cell>
          <cell r="Y125">
            <v>4.6322999999999999</v>
          </cell>
          <cell r="Z125">
            <v>1350002</v>
          </cell>
          <cell r="AA125">
            <v>0.80700000000000005</v>
          </cell>
          <cell r="AB125">
            <v>14.321599999999998</v>
          </cell>
          <cell r="AC125">
            <v>1360042</v>
          </cell>
          <cell r="AD125">
            <v>40</v>
          </cell>
          <cell r="AE125">
            <v>0.40739999999999998</v>
          </cell>
          <cell r="AF125">
            <v>0</v>
          </cell>
          <cell r="AG125">
            <v>0</v>
          </cell>
          <cell r="AH125">
            <v>0</v>
          </cell>
          <cell r="AI125" t="str">
            <v>NN</v>
          </cell>
          <cell r="AJ125">
            <v>0.90909090909090906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1</v>
          </cell>
          <cell r="AP125">
            <v>0</v>
          </cell>
          <cell r="AQ125" t="str">
            <v>C</v>
          </cell>
          <cell r="AR125">
            <v>371.04308668060548</v>
          </cell>
          <cell r="AS125">
            <v>0</v>
          </cell>
          <cell r="AT125">
            <v>189.1710806118146</v>
          </cell>
          <cell r="AU125">
            <v>560.21416729242014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371.04308668060548</v>
          </cell>
          <cell r="BE125">
            <v>0</v>
          </cell>
          <cell r="BF125">
            <v>189.1710806118146</v>
          </cell>
          <cell r="BG125">
            <v>560.21416729242014</v>
          </cell>
          <cell r="BH125">
            <v>4.0915507976347731</v>
          </cell>
          <cell r="BI125">
            <v>8.3381399999999992</v>
          </cell>
          <cell r="BJ125">
            <v>11.5575312</v>
          </cell>
          <cell r="BK125">
            <v>16.295999999999999</v>
          </cell>
          <cell r="BL125">
            <v>36.191671200000002</v>
          </cell>
          <cell r="BM125">
            <v>0</v>
          </cell>
          <cell r="BN125">
            <v>0</v>
          </cell>
          <cell r="BO125">
            <v>0</v>
          </cell>
          <cell r="BP125">
            <v>600.49738929005491</v>
          </cell>
        </row>
        <row r="126">
          <cell r="C126">
            <v>99060649</v>
          </cell>
          <cell r="D126">
            <v>100</v>
          </cell>
          <cell r="E126" t="str">
            <v>UNICARBO 100 - INOCULANTE</v>
          </cell>
          <cell r="F126">
            <v>51</v>
          </cell>
          <cell r="G126">
            <v>50</v>
          </cell>
          <cell r="H126">
            <v>0.33</v>
          </cell>
          <cell r="I126">
            <v>1360</v>
          </cell>
          <cell r="J126">
            <v>5.5645090847832916</v>
          </cell>
          <cell r="K126">
            <v>1121035</v>
          </cell>
          <cell r="L126">
            <v>0.97</v>
          </cell>
          <cell r="M126">
            <v>1</v>
          </cell>
          <cell r="N126">
            <v>543.4077422736475</v>
          </cell>
          <cell r="R126">
            <v>0</v>
          </cell>
          <cell r="V126">
            <v>0</v>
          </cell>
          <cell r="W126">
            <v>1330001</v>
          </cell>
          <cell r="X126">
            <v>1.8</v>
          </cell>
          <cell r="Y126">
            <v>4.6322999999999999</v>
          </cell>
          <cell r="Z126">
            <v>1350002</v>
          </cell>
          <cell r="AA126">
            <v>0.78400000000000003</v>
          </cell>
          <cell r="AB126">
            <v>14.321599999999998</v>
          </cell>
          <cell r="AC126">
            <v>1360045</v>
          </cell>
          <cell r="AD126">
            <v>40</v>
          </cell>
          <cell r="AE126">
            <v>0.42630000000000007</v>
          </cell>
          <cell r="AF126">
            <v>0</v>
          </cell>
          <cell r="AG126">
            <v>0</v>
          </cell>
          <cell r="AH126">
            <v>0</v>
          </cell>
          <cell r="AI126" t="str">
            <v>NN</v>
          </cell>
          <cell r="AJ126">
            <v>0.90909090909090906</v>
          </cell>
          <cell r="AK126">
            <v>1</v>
          </cell>
          <cell r="AL126">
            <v>0</v>
          </cell>
          <cell r="AM126">
            <v>0</v>
          </cell>
          <cell r="AN126">
            <v>0</v>
          </cell>
          <cell r="AO126">
            <v>1</v>
          </cell>
          <cell r="AP126">
            <v>0</v>
          </cell>
          <cell r="AQ126" t="str">
            <v>C</v>
          </cell>
          <cell r="AR126">
            <v>371.04308668060548</v>
          </cell>
          <cell r="AS126">
            <v>0</v>
          </cell>
          <cell r="AT126">
            <v>189.1710806118146</v>
          </cell>
          <cell r="AU126">
            <v>560.21416729242014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371.04308668060548</v>
          </cell>
          <cell r="BE126">
            <v>0</v>
          </cell>
          <cell r="BF126">
            <v>189.1710806118146</v>
          </cell>
          <cell r="BG126">
            <v>560.21416729242014</v>
          </cell>
          <cell r="BH126">
            <v>4.0915507976347731</v>
          </cell>
          <cell r="BI126">
            <v>8.3381399999999992</v>
          </cell>
          <cell r="BJ126">
            <v>11.228134399999998</v>
          </cell>
          <cell r="BK126">
            <v>17.052000000000003</v>
          </cell>
          <cell r="BL126">
            <v>36.618274400000004</v>
          </cell>
          <cell r="BM126">
            <v>0</v>
          </cell>
          <cell r="BN126">
            <v>0</v>
          </cell>
          <cell r="BO126">
            <v>0</v>
          </cell>
          <cell r="BP126">
            <v>600.92399249005496</v>
          </cell>
        </row>
        <row r="127">
          <cell r="C127">
            <v>99070646</v>
          </cell>
          <cell r="D127">
            <v>100</v>
          </cell>
          <cell r="E127" t="str">
            <v>UNICARBO 100</v>
          </cell>
          <cell r="F127">
            <v>51</v>
          </cell>
          <cell r="G127">
            <v>1000</v>
          </cell>
          <cell r="H127">
            <v>1.33</v>
          </cell>
          <cell r="I127">
            <v>1360</v>
          </cell>
          <cell r="J127">
            <v>5.5645090847832916</v>
          </cell>
          <cell r="K127">
            <v>1121035</v>
          </cell>
          <cell r="L127">
            <v>0.97</v>
          </cell>
          <cell r="M127">
            <v>1</v>
          </cell>
          <cell r="N127">
            <v>543.4077422736475</v>
          </cell>
          <cell r="R127">
            <v>0</v>
          </cell>
          <cell r="V127">
            <v>0</v>
          </cell>
          <cell r="W127">
            <v>1330001</v>
          </cell>
          <cell r="X127">
            <v>1.8</v>
          </cell>
          <cell r="Y127">
            <v>4.6322999999999999</v>
          </cell>
          <cell r="Z127">
            <v>1350002</v>
          </cell>
          <cell r="AA127">
            <v>0.80700000000000005</v>
          </cell>
          <cell r="AB127">
            <v>14.321599999999998</v>
          </cell>
          <cell r="AC127">
            <v>1360042</v>
          </cell>
          <cell r="AD127">
            <v>50</v>
          </cell>
          <cell r="AE127">
            <v>0.40739999999999998</v>
          </cell>
          <cell r="AF127">
            <v>0</v>
          </cell>
          <cell r="AG127">
            <v>0</v>
          </cell>
          <cell r="AH127">
            <v>0</v>
          </cell>
          <cell r="AI127" t="str">
            <v>NN</v>
          </cell>
          <cell r="AJ127">
            <v>0.90909090909090906</v>
          </cell>
          <cell r="AK127">
            <v>1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0</v>
          </cell>
          <cell r="AQ127" t="str">
            <v>C</v>
          </cell>
          <cell r="AR127">
            <v>371.04308668060548</v>
          </cell>
          <cell r="AS127">
            <v>0</v>
          </cell>
          <cell r="AT127">
            <v>189.1710806118146</v>
          </cell>
          <cell r="AU127">
            <v>560.21416729242014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371.04308668060548</v>
          </cell>
          <cell r="BE127">
            <v>0</v>
          </cell>
          <cell r="BF127">
            <v>189.1710806118146</v>
          </cell>
          <cell r="BG127">
            <v>560.21416729242014</v>
          </cell>
          <cell r="BH127">
            <v>4.0915507976347731</v>
          </cell>
          <cell r="BI127">
            <v>8.3381399999999992</v>
          </cell>
          <cell r="BJ127">
            <v>11.5575312</v>
          </cell>
          <cell r="BK127">
            <v>20.369999999999997</v>
          </cell>
          <cell r="BL127">
            <v>40.2656712</v>
          </cell>
          <cell r="BM127">
            <v>0</v>
          </cell>
          <cell r="BN127">
            <v>0</v>
          </cell>
          <cell r="BO127">
            <v>0</v>
          </cell>
          <cell r="BP127">
            <v>604.57138929005498</v>
          </cell>
        </row>
        <row r="128">
          <cell r="C128">
            <v>99070649</v>
          </cell>
          <cell r="D128">
            <v>100</v>
          </cell>
          <cell r="E128" t="str">
            <v>UNICARBO 100 - INOCULANTE</v>
          </cell>
          <cell r="F128">
            <v>51</v>
          </cell>
          <cell r="G128">
            <v>4126</v>
          </cell>
          <cell r="H128">
            <v>8.66</v>
          </cell>
          <cell r="I128">
            <v>1360</v>
          </cell>
          <cell r="J128">
            <v>5.5645090847832916</v>
          </cell>
          <cell r="K128">
            <v>1121035</v>
          </cell>
          <cell r="L128">
            <v>0.97</v>
          </cell>
          <cell r="M128">
            <v>1</v>
          </cell>
          <cell r="N128">
            <v>543.4077422736475</v>
          </cell>
          <cell r="R128">
            <v>0</v>
          </cell>
          <cell r="V128">
            <v>0</v>
          </cell>
          <cell r="W128">
            <v>1330001</v>
          </cell>
          <cell r="X128">
            <v>1.8</v>
          </cell>
          <cell r="Y128">
            <v>4.6322999999999999</v>
          </cell>
          <cell r="Z128">
            <v>1350002</v>
          </cell>
          <cell r="AA128">
            <v>0.78400000000000003</v>
          </cell>
          <cell r="AB128">
            <v>14.321599999999998</v>
          </cell>
          <cell r="AC128">
            <v>1360045</v>
          </cell>
          <cell r="AD128">
            <v>40</v>
          </cell>
          <cell r="AE128">
            <v>0.42630000000000007</v>
          </cell>
          <cell r="AF128">
            <v>0</v>
          </cell>
          <cell r="AG128">
            <v>0</v>
          </cell>
          <cell r="AH128">
            <v>0</v>
          </cell>
          <cell r="AI128" t="str">
            <v>NN</v>
          </cell>
          <cell r="AJ128">
            <v>0.90909090909090906</v>
          </cell>
          <cell r="AK128">
            <v>1</v>
          </cell>
          <cell r="AL128">
            <v>0</v>
          </cell>
          <cell r="AM128">
            <v>0</v>
          </cell>
          <cell r="AN128">
            <v>0</v>
          </cell>
          <cell r="AO128">
            <v>1</v>
          </cell>
          <cell r="AP128">
            <v>0</v>
          </cell>
          <cell r="AQ128" t="str">
            <v>C</v>
          </cell>
          <cell r="AR128">
            <v>371.04308668060548</v>
          </cell>
          <cell r="AS128">
            <v>0</v>
          </cell>
          <cell r="AT128">
            <v>189.1710806118146</v>
          </cell>
          <cell r="AU128">
            <v>560.21416729242014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371.04308668060548</v>
          </cell>
          <cell r="BE128">
            <v>0</v>
          </cell>
          <cell r="BF128">
            <v>189.1710806118146</v>
          </cell>
          <cell r="BG128">
            <v>560.21416729242014</v>
          </cell>
          <cell r="BH128">
            <v>4.0915507976347731</v>
          </cell>
          <cell r="BI128">
            <v>8.3381399999999992</v>
          </cell>
          <cell r="BJ128">
            <v>11.228134399999998</v>
          </cell>
          <cell r="BK128">
            <v>17.052000000000003</v>
          </cell>
          <cell r="BL128">
            <v>36.618274400000004</v>
          </cell>
          <cell r="BM128">
            <v>0</v>
          </cell>
          <cell r="BN128">
            <v>0</v>
          </cell>
          <cell r="BO128">
            <v>0</v>
          </cell>
          <cell r="BP128">
            <v>600.92399249005496</v>
          </cell>
        </row>
        <row r="129">
          <cell r="C129">
            <v>99072903</v>
          </cell>
          <cell r="D129">
            <v>100</v>
          </cell>
          <cell r="E129" t="str">
            <v>UNICARBO 100 - INOCULANTE</v>
          </cell>
          <cell r="F129">
            <v>51</v>
          </cell>
          <cell r="G129">
            <v>53683</v>
          </cell>
          <cell r="H129">
            <v>69.319999999999993</v>
          </cell>
          <cell r="I129">
            <v>1360</v>
          </cell>
          <cell r="J129">
            <v>5.5645090847832916</v>
          </cell>
          <cell r="K129">
            <v>1121035</v>
          </cell>
          <cell r="L129">
            <v>0.97</v>
          </cell>
          <cell r="M129">
            <v>1</v>
          </cell>
          <cell r="N129">
            <v>543.4077422736475</v>
          </cell>
          <cell r="R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BU</v>
          </cell>
          <cell r="AJ129">
            <v>0.90909090909090906</v>
          </cell>
          <cell r="AK129">
            <v>1</v>
          </cell>
          <cell r="AL129">
            <v>12.549999999999997</v>
          </cell>
          <cell r="AM129">
            <v>0</v>
          </cell>
          <cell r="AN129">
            <v>0</v>
          </cell>
          <cell r="AO129">
            <v>1</v>
          </cell>
          <cell r="AP129">
            <v>0</v>
          </cell>
          <cell r="AQ129" t="str">
            <v>C</v>
          </cell>
          <cell r="AR129">
            <v>371.04308668060548</v>
          </cell>
          <cell r="AS129">
            <v>0</v>
          </cell>
          <cell r="AT129">
            <v>189.1710806118146</v>
          </cell>
          <cell r="AU129">
            <v>560.21416729242014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371.04308668060548</v>
          </cell>
          <cell r="BE129">
            <v>0</v>
          </cell>
          <cell r="BF129">
            <v>189.1710806118146</v>
          </cell>
          <cell r="BG129">
            <v>560.21416729242014</v>
          </cell>
          <cell r="BH129">
            <v>4.0915507976347731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11.409090909090907</v>
          </cell>
          <cell r="BN129">
            <v>0</v>
          </cell>
          <cell r="BO129">
            <v>11.409090909090907</v>
          </cell>
          <cell r="BP129">
            <v>575.71480899914582</v>
          </cell>
        </row>
        <row r="130">
          <cell r="C130">
            <v>99999999</v>
          </cell>
          <cell r="D130">
            <v>999</v>
          </cell>
          <cell r="E130" t="str">
            <v>AMOSTRA PARA PESQUISA</v>
          </cell>
          <cell r="F130">
            <v>99</v>
          </cell>
          <cell r="G130">
            <v>13399</v>
          </cell>
          <cell r="I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29" workbookViewId="0">
      <selection activeCell="G24" sqref="G24"/>
    </sheetView>
  </sheetViews>
  <sheetFormatPr defaultRowHeight="15"/>
  <cols>
    <col min="1" max="1" width="52.77734375" style="1" customWidth="1"/>
    <col min="2" max="2" width="7.33203125" style="1" customWidth="1"/>
    <col min="3" max="3" width="14.77734375" style="1" customWidth="1"/>
    <col min="4" max="4" width="1" style="1" customWidth="1"/>
    <col min="5" max="5" width="52.77734375" style="1" customWidth="1"/>
    <col min="6" max="6" width="7.33203125" style="1" customWidth="1"/>
    <col min="7" max="7" width="14.77734375" style="1" customWidth="1"/>
    <col min="8" max="16384" width="8.88671875" style="1"/>
  </cols>
  <sheetData>
    <row r="1" spans="1:7" ht="72.75" customHeight="1">
      <c r="A1" s="45" t="s">
        <v>11</v>
      </c>
      <c r="B1" s="45"/>
      <c r="C1" s="45"/>
      <c r="D1" s="45"/>
      <c r="E1" s="45"/>
      <c r="F1" s="45"/>
      <c r="G1" s="45"/>
    </row>
    <row r="2" spans="1:7" ht="21.75" customHeight="1">
      <c r="A2" s="46"/>
      <c r="B2" s="46"/>
      <c r="C2" s="46"/>
      <c r="D2" s="46"/>
      <c r="E2" s="46"/>
      <c r="F2" s="46"/>
      <c r="G2" s="46"/>
    </row>
    <row r="3" spans="1:7">
      <c r="A3" s="2" t="s">
        <v>18</v>
      </c>
      <c r="B3" s="2"/>
      <c r="C3" s="2"/>
    </row>
    <row r="4" spans="1:7">
      <c r="A4" s="49" t="s">
        <v>79</v>
      </c>
      <c r="B4" s="49"/>
      <c r="C4" s="49"/>
    </row>
    <row r="5" spans="1:7">
      <c r="A5" s="49" t="s">
        <v>81</v>
      </c>
      <c r="B5" s="49"/>
      <c r="C5" s="49"/>
      <c r="F5" s="44"/>
    </row>
    <row r="6" spans="1:7">
      <c r="A6" s="49" t="s">
        <v>80</v>
      </c>
      <c r="B6" s="49"/>
      <c r="C6" s="49"/>
    </row>
    <row r="7" spans="1:7">
      <c r="A7" s="49" t="s">
        <v>82</v>
      </c>
      <c r="B7" s="49"/>
      <c r="C7" s="49"/>
    </row>
    <row r="8" spans="1:7">
      <c r="A8" s="3"/>
      <c r="B8" s="3"/>
      <c r="C8" s="2"/>
      <c r="F8" s="44"/>
    </row>
    <row r="9" spans="1:7">
      <c r="A9" s="50" t="s">
        <v>75</v>
      </c>
      <c r="B9" s="50"/>
      <c r="C9" s="50"/>
      <c r="E9" s="50" t="s">
        <v>76</v>
      </c>
      <c r="F9" s="50"/>
      <c r="G9" s="50"/>
    </row>
    <row r="10" spans="1:7" s="4" customFormat="1">
      <c r="A10" s="6" t="s">
        <v>27</v>
      </c>
      <c r="B10" s="6" t="s">
        <v>28</v>
      </c>
      <c r="C10" s="7" t="s">
        <v>29</v>
      </c>
      <c r="E10" s="6" t="s">
        <v>27</v>
      </c>
      <c r="F10" s="6" t="s">
        <v>28</v>
      </c>
      <c r="G10" s="6" t="s">
        <v>29</v>
      </c>
    </row>
    <row r="11" spans="1:7">
      <c r="A11" s="23" t="s">
        <v>41</v>
      </c>
      <c r="B11" s="32" t="s">
        <v>30</v>
      </c>
      <c r="C11" s="8"/>
      <c r="E11" s="23" t="s">
        <v>72</v>
      </c>
      <c r="F11" s="26" t="s">
        <v>31</v>
      </c>
      <c r="G11" s="31"/>
    </row>
    <row r="12" spans="1:7">
      <c r="A12" s="24" t="s">
        <v>42</v>
      </c>
      <c r="B12" s="33" t="s">
        <v>30</v>
      </c>
      <c r="C12" s="9"/>
      <c r="E12" s="23" t="s">
        <v>55</v>
      </c>
      <c r="F12" s="26" t="s">
        <v>33</v>
      </c>
      <c r="G12" s="15"/>
    </row>
    <row r="13" spans="1:7" ht="25.5">
      <c r="A13" s="24" t="s">
        <v>21</v>
      </c>
      <c r="B13" s="34" t="s">
        <v>32</v>
      </c>
      <c r="C13" s="10"/>
      <c r="E13" s="37" t="s">
        <v>4</v>
      </c>
      <c r="F13" s="43"/>
      <c r="G13" s="39">
        <f>IFERROR(C11*G11/G12, )</f>
        <v>0</v>
      </c>
    </row>
    <row r="14" spans="1:7" ht="25.5">
      <c r="A14" s="37" t="s">
        <v>12</v>
      </c>
      <c r="B14" s="38"/>
      <c r="C14" s="39">
        <f>IFERROR((C11-C12)/(C13*12), )</f>
        <v>0</v>
      </c>
      <c r="E14" s="23" t="s">
        <v>73</v>
      </c>
      <c r="F14" s="26" t="s">
        <v>34</v>
      </c>
      <c r="G14" s="15"/>
    </row>
    <row r="15" spans="1:7">
      <c r="A15" s="23" t="s">
        <v>43</v>
      </c>
      <c r="B15" s="32" t="s">
        <v>30</v>
      </c>
      <c r="C15" s="11"/>
      <c r="E15" s="23" t="s">
        <v>56</v>
      </c>
      <c r="F15" s="26" t="s">
        <v>35</v>
      </c>
      <c r="G15" s="11"/>
    </row>
    <row r="16" spans="1:7">
      <c r="A16" s="23" t="s">
        <v>44</v>
      </c>
      <c r="B16" s="32" t="s">
        <v>30</v>
      </c>
      <c r="C16" s="11"/>
      <c r="E16" s="37" t="s">
        <v>5</v>
      </c>
      <c r="F16" s="43"/>
      <c r="G16" s="39">
        <f>IFERROR(G14/G15, )</f>
        <v>0</v>
      </c>
    </row>
    <row r="17" spans="1:7" ht="25.5">
      <c r="A17" s="23" t="s">
        <v>22</v>
      </c>
      <c r="B17" s="32" t="s">
        <v>32</v>
      </c>
      <c r="C17" s="11"/>
      <c r="E17" s="23" t="s">
        <v>57</v>
      </c>
      <c r="F17" s="26" t="s">
        <v>34</v>
      </c>
      <c r="G17" s="15"/>
    </row>
    <row r="18" spans="1:7">
      <c r="A18" s="37" t="s">
        <v>13</v>
      </c>
      <c r="B18" s="38"/>
      <c r="C18" s="39">
        <f>IFERROR((C15-C16)/(C17*12), )</f>
        <v>0</v>
      </c>
      <c r="E18" s="23" t="s">
        <v>58</v>
      </c>
      <c r="F18" s="26" t="s">
        <v>35</v>
      </c>
      <c r="G18" s="11"/>
    </row>
    <row r="19" spans="1:7">
      <c r="A19" s="23" t="s">
        <v>45</v>
      </c>
      <c r="B19" s="35" t="s">
        <v>31</v>
      </c>
      <c r="C19" s="12"/>
      <c r="E19" s="37" t="s">
        <v>3</v>
      </c>
      <c r="F19" s="43"/>
      <c r="G19" s="39">
        <f>IFERROR(G17/G18, )</f>
        <v>0</v>
      </c>
    </row>
    <row r="20" spans="1:7">
      <c r="A20" s="40" t="s">
        <v>14</v>
      </c>
      <c r="B20" s="38"/>
      <c r="C20" s="41">
        <f>(C11+C12)/2+(C15+C16)/2</f>
        <v>0</v>
      </c>
      <c r="E20" s="23" t="s">
        <v>59</v>
      </c>
      <c r="F20" s="26" t="s">
        <v>34</v>
      </c>
      <c r="G20" s="15"/>
    </row>
    <row r="21" spans="1:7">
      <c r="A21" s="42" t="s">
        <v>0</v>
      </c>
      <c r="B21" s="38"/>
      <c r="C21" s="41">
        <f>C20*C19</f>
        <v>0</v>
      </c>
      <c r="E21" s="23" t="s">
        <v>74</v>
      </c>
      <c r="F21" s="26" t="s">
        <v>36</v>
      </c>
      <c r="G21" s="11"/>
    </row>
    <row r="22" spans="1:7">
      <c r="A22" s="23" t="s">
        <v>46</v>
      </c>
      <c r="B22" s="32" t="s">
        <v>31</v>
      </c>
      <c r="C22" s="31"/>
      <c r="E22" s="23" t="s">
        <v>60</v>
      </c>
      <c r="F22" s="26" t="s">
        <v>33</v>
      </c>
      <c r="G22" s="11"/>
    </row>
    <row r="23" spans="1:7">
      <c r="A23" s="23" t="s">
        <v>47</v>
      </c>
      <c r="B23" s="35" t="s">
        <v>30</v>
      </c>
      <c r="C23" s="13"/>
      <c r="E23" s="23" t="s">
        <v>61</v>
      </c>
      <c r="F23" s="26" t="s">
        <v>36</v>
      </c>
      <c r="G23" s="11"/>
    </row>
    <row r="24" spans="1:7">
      <c r="A24" s="23" t="s">
        <v>48</v>
      </c>
      <c r="B24" s="32" t="s">
        <v>37</v>
      </c>
      <c r="C24" s="14"/>
      <c r="E24" s="37" t="s">
        <v>2</v>
      </c>
      <c r="F24" s="43"/>
      <c r="G24" s="39">
        <f>IFERROR(G20*(G21/G22+G23/1000), )</f>
        <v>0</v>
      </c>
    </row>
    <row r="25" spans="1:7">
      <c r="A25" s="37" t="s">
        <v>15</v>
      </c>
      <c r="B25" s="38"/>
      <c r="C25" s="39">
        <f>(1+C22)*C23*C24</f>
        <v>0</v>
      </c>
      <c r="E25" s="23" t="s">
        <v>62</v>
      </c>
      <c r="F25" s="26" t="s">
        <v>30</v>
      </c>
      <c r="G25" s="15"/>
    </row>
    <row r="26" spans="1:7">
      <c r="A26" s="23" t="s">
        <v>49</v>
      </c>
      <c r="B26" s="32" t="s">
        <v>30</v>
      </c>
      <c r="C26" s="15"/>
      <c r="E26" s="23" t="s">
        <v>63</v>
      </c>
      <c r="F26" s="26" t="s">
        <v>33</v>
      </c>
      <c r="G26" s="14"/>
    </row>
    <row r="27" spans="1:7">
      <c r="A27" s="23" t="s">
        <v>50</v>
      </c>
      <c r="B27" s="32" t="s">
        <v>30</v>
      </c>
      <c r="C27" s="15"/>
      <c r="E27" s="37" t="s">
        <v>1</v>
      </c>
      <c r="F27" s="43"/>
      <c r="G27" s="39">
        <f>IFERROR(G25/G26, )</f>
        <v>0</v>
      </c>
    </row>
    <row r="28" spans="1:7">
      <c r="A28" s="25" t="s">
        <v>51</v>
      </c>
      <c r="B28" s="34" t="s">
        <v>30</v>
      </c>
      <c r="C28" s="13"/>
      <c r="E28" s="23" t="s">
        <v>23</v>
      </c>
      <c r="F28" s="26" t="s">
        <v>30</v>
      </c>
      <c r="G28" s="15"/>
    </row>
    <row r="29" spans="1:7">
      <c r="A29" s="23" t="s">
        <v>52</v>
      </c>
      <c r="B29" s="32" t="s">
        <v>30</v>
      </c>
      <c r="C29" s="15"/>
      <c r="E29" s="23" t="s">
        <v>65</v>
      </c>
      <c r="F29" s="26" t="s">
        <v>30</v>
      </c>
      <c r="G29" s="11"/>
    </row>
    <row r="30" spans="1:7">
      <c r="A30" s="37" t="s">
        <v>9</v>
      </c>
      <c r="B30" s="38"/>
      <c r="C30" s="39">
        <f>C26/12+C27/12+C28/12+C29/24</f>
        <v>0</v>
      </c>
      <c r="E30" s="23" t="s">
        <v>66</v>
      </c>
      <c r="F30" s="26" t="s">
        <v>30</v>
      </c>
      <c r="G30" s="11"/>
    </row>
    <row r="31" spans="1:7">
      <c r="A31" s="23" t="s">
        <v>53</v>
      </c>
      <c r="B31" s="32" t="s">
        <v>30</v>
      </c>
      <c r="C31" s="15"/>
      <c r="E31" s="23" t="s">
        <v>24</v>
      </c>
      <c r="F31" s="26" t="s">
        <v>30</v>
      </c>
      <c r="G31" s="15"/>
    </row>
    <row r="32" spans="1:7">
      <c r="A32" s="37" t="s">
        <v>17</v>
      </c>
      <c r="B32" s="38"/>
      <c r="C32" s="39">
        <f>C31/12</f>
        <v>0</v>
      </c>
      <c r="E32" s="23" t="s">
        <v>25</v>
      </c>
      <c r="F32" s="26" t="s">
        <v>37</v>
      </c>
      <c r="G32" s="11"/>
    </row>
    <row r="33" spans="1:7">
      <c r="A33" s="24" t="s">
        <v>54</v>
      </c>
      <c r="B33" s="33" t="s">
        <v>30</v>
      </c>
      <c r="C33" s="16"/>
      <c r="E33" s="23" t="s">
        <v>26</v>
      </c>
      <c r="F33" s="26" t="s">
        <v>37</v>
      </c>
      <c r="G33" s="11"/>
    </row>
    <row r="34" spans="1:7">
      <c r="A34" s="37" t="s">
        <v>16</v>
      </c>
      <c r="B34" s="38"/>
      <c r="C34" s="39">
        <f>C33/12</f>
        <v>0</v>
      </c>
      <c r="E34" s="23" t="s">
        <v>64</v>
      </c>
      <c r="F34" s="26" t="s">
        <v>33</v>
      </c>
      <c r="G34" s="11"/>
    </row>
    <row r="35" spans="1:7">
      <c r="A35" s="18" t="s">
        <v>75</v>
      </c>
      <c r="B35" s="36"/>
      <c r="C35" s="20">
        <f>C14+C18+C21+C25+C30+C32+C34</f>
        <v>0</v>
      </c>
      <c r="E35" s="37" t="s">
        <v>10</v>
      </c>
      <c r="F35" s="43"/>
      <c r="G35" s="39">
        <f>IFERROR((G28+G29+G30+G31*G32)*G33/G34, )</f>
        <v>0</v>
      </c>
    </row>
    <row r="36" spans="1:7">
      <c r="A36" s="17"/>
      <c r="B36" s="17"/>
      <c r="C36" s="17"/>
      <c r="E36" s="18" t="s">
        <v>76</v>
      </c>
      <c r="F36" s="19"/>
      <c r="G36" s="20">
        <f>G13+G16+G19+G24+G27+G35</f>
        <v>0</v>
      </c>
    </row>
    <row r="37" spans="1:7">
      <c r="A37" s="17"/>
      <c r="B37" s="17"/>
      <c r="C37" s="17"/>
    </row>
    <row r="38" spans="1:7">
      <c r="A38" s="51" t="s">
        <v>77</v>
      </c>
      <c r="B38" s="51"/>
      <c r="C38" s="51"/>
      <c r="E38" s="52" t="s">
        <v>78</v>
      </c>
      <c r="F38" s="52"/>
      <c r="G38" s="52"/>
    </row>
    <row r="39" spans="1:7">
      <c r="A39" s="7" t="s">
        <v>27</v>
      </c>
      <c r="B39" s="7" t="s">
        <v>28</v>
      </c>
      <c r="C39" s="7" t="s">
        <v>29</v>
      </c>
      <c r="E39" s="27" t="s">
        <v>27</v>
      </c>
      <c r="F39" s="27" t="s">
        <v>28</v>
      </c>
      <c r="G39" s="27" t="s">
        <v>29</v>
      </c>
    </row>
    <row r="40" spans="1:7">
      <c r="A40" s="23" t="s">
        <v>70</v>
      </c>
      <c r="B40" s="26" t="s">
        <v>38</v>
      </c>
      <c r="C40" s="11"/>
      <c r="E40" s="28" t="s">
        <v>6</v>
      </c>
      <c r="F40" s="29"/>
      <c r="G40" s="30">
        <f>IF(C44=0,0,(C35/(C40/(C41+C44/C42))+G36*C44)/C43)</f>
        <v>0</v>
      </c>
    </row>
    <row r="41" spans="1:7">
      <c r="A41" s="23" t="s">
        <v>71</v>
      </c>
      <c r="B41" s="26" t="s">
        <v>38</v>
      </c>
      <c r="C41" s="11"/>
      <c r="E41" s="28" t="s">
        <v>8</v>
      </c>
      <c r="F41" s="29"/>
      <c r="G41" s="30">
        <f>IFERROR(G42/C44, )</f>
        <v>0</v>
      </c>
    </row>
    <row r="42" spans="1:7">
      <c r="A42" s="23" t="s">
        <v>67</v>
      </c>
      <c r="B42" s="26" t="s">
        <v>39</v>
      </c>
      <c r="C42" s="11"/>
      <c r="E42" s="28" t="s">
        <v>7</v>
      </c>
      <c r="F42" s="29"/>
      <c r="G42" s="30">
        <f>G40*C43</f>
        <v>0</v>
      </c>
    </row>
    <row r="43" spans="1:7">
      <c r="A43" s="23" t="s">
        <v>68</v>
      </c>
      <c r="B43" s="26" t="s">
        <v>40</v>
      </c>
      <c r="C43" s="11"/>
    </row>
    <row r="44" spans="1:7" ht="25.5">
      <c r="A44" s="23" t="s">
        <v>69</v>
      </c>
      <c r="B44" s="23" t="s">
        <v>33</v>
      </c>
      <c r="C44" s="21"/>
    </row>
    <row r="45" spans="1:7">
      <c r="A45" s="17"/>
      <c r="B45" s="17"/>
      <c r="C45" s="17"/>
    </row>
    <row r="46" spans="1:7" ht="5.25" customHeight="1">
      <c r="A46" s="22"/>
      <c r="B46" s="22"/>
      <c r="C46" s="22"/>
      <c r="D46" s="22"/>
      <c r="E46" s="22"/>
      <c r="F46" s="22"/>
      <c r="G46" s="22"/>
    </row>
    <row r="47" spans="1:7">
      <c r="A47" s="47" t="s">
        <v>19</v>
      </c>
      <c r="B47" s="47"/>
      <c r="C47" s="47"/>
      <c r="D47" s="47"/>
      <c r="E47" s="47"/>
      <c r="F47" s="47"/>
      <c r="G47" s="47"/>
    </row>
    <row r="48" spans="1:7" ht="15" customHeight="1">
      <c r="A48" s="48" t="s">
        <v>20</v>
      </c>
      <c r="B48" s="48"/>
      <c r="C48" s="48"/>
      <c r="D48" s="48"/>
      <c r="E48" s="48"/>
      <c r="F48" s="48"/>
      <c r="G48" s="48"/>
    </row>
    <row r="49" spans="1:7">
      <c r="A49" s="22"/>
      <c r="B49" s="22"/>
      <c r="C49" s="22"/>
      <c r="D49" s="22"/>
      <c r="E49" s="22"/>
      <c r="F49" s="22"/>
      <c r="G49" s="22"/>
    </row>
    <row r="50" spans="1:7">
      <c r="A50" s="22"/>
      <c r="B50" s="22"/>
      <c r="C50" s="22"/>
      <c r="D50" s="22"/>
      <c r="E50" s="22"/>
      <c r="F50" s="22"/>
      <c r="G50" s="22"/>
    </row>
    <row r="51" spans="1:7">
      <c r="A51" s="22"/>
      <c r="B51" s="22"/>
      <c r="C51" s="22"/>
      <c r="D51" s="22"/>
      <c r="E51" s="22"/>
      <c r="F51" s="22"/>
      <c r="G51" s="22"/>
    </row>
    <row r="52" spans="1:7">
      <c r="A52" s="22"/>
      <c r="B52" s="22"/>
      <c r="C52" s="22"/>
      <c r="D52" s="22"/>
      <c r="E52" s="22"/>
      <c r="F52" s="22"/>
      <c r="G52" s="22"/>
    </row>
    <row r="53" spans="1:7">
      <c r="A53" s="22"/>
      <c r="B53" s="22"/>
      <c r="C53" s="22"/>
      <c r="D53" s="22"/>
      <c r="E53" s="22"/>
      <c r="F53" s="22"/>
      <c r="G53" s="22"/>
    </row>
    <row r="54" spans="1:7">
      <c r="A54" s="22"/>
      <c r="B54" s="22"/>
      <c r="C54" s="22"/>
      <c r="D54" s="22"/>
      <c r="E54" s="22"/>
      <c r="F54" s="22"/>
      <c r="G54" s="22"/>
    </row>
    <row r="67" spans="1:2" ht="32.25" customHeight="1"/>
    <row r="72" spans="1:2" ht="30.75" customHeight="1"/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</sheetData>
  <sheetProtection algorithmName="SHA-512" hashValue="txFTIp0dH31Iej7W23Zps+HO/PuhxAXHDGT0hWZU8dwfSXpz4ESEGEbopYwnec+codJVVSBL/wIpsQwtcCGAeQ==" saltValue="K+wbxYTwcp3g3O74ihaLhg==" spinCount="100000" sheet="1" objects="1" scenarios="1" formatCells="0" formatColumns="0" formatRows="0" insertColumns="0" insertRows="0" insertHyperlinks="0" deleteColumns="0" deleteRows="0" sort="0" autoFilter="0" pivotTables="0"/>
  <mergeCells count="12">
    <mergeCell ref="A1:G1"/>
    <mergeCell ref="A2:G2"/>
    <mergeCell ref="A47:G47"/>
    <mergeCell ref="A48:G48"/>
    <mergeCell ref="A7:C7"/>
    <mergeCell ref="A4:C4"/>
    <mergeCell ref="A5:C5"/>
    <mergeCell ref="A6:C6"/>
    <mergeCell ref="A9:C9"/>
    <mergeCell ref="E9:G9"/>
    <mergeCell ref="A38:C38"/>
    <mergeCell ref="E38:G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Lauro</dc:creator>
  <cp:lastModifiedBy>apizumi</cp:lastModifiedBy>
  <dcterms:created xsi:type="dcterms:W3CDTF">2015-05-15T15:36:06Z</dcterms:created>
  <dcterms:modified xsi:type="dcterms:W3CDTF">2016-06-22T12:28:05Z</dcterms:modified>
</cp:coreProperties>
</file>