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SusanMcCann\Documents\FY26 budget dev\"/>
    </mc:Choice>
  </mc:AlternateContent>
  <xr:revisionPtr revIDLastSave="0" documentId="13_ncr:1_{F44C69C1-7B95-4176-BAA2-5BB39DA66CEF}" xr6:coauthVersionLast="47" xr6:coauthVersionMax="47" xr10:uidLastSave="{00000000-0000-0000-0000-000000000000}"/>
  <bookViews>
    <workbookView xWindow="28680" yWindow="30" windowWidth="29040" windowHeight="15720" xr2:uid="{00000000-000D-0000-FFFF-FFFF00000000}"/>
  </bookViews>
  <sheets>
    <sheet name="AWP Budget Bldg" sheetId="2" r:id="rId1"/>
    <sheet name="Hours Affidavit Examples" sheetId="5" r:id="rId2"/>
    <sheet name="Equip Purch Plan Form" sheetId="7" r:id="rId3"/>
    <sheet name="Vehicle Purch Plan Form" sheetId="10" r:id="rId4"/>
    <sheet name="Justification" sheetId="12" r:id="rId5"/>
    <sheet name="Life Yrs Schedules" sheetId="9" r:id="rId6"/>
    <sheet name="Title Columns List" sheetId="11" r:id="rId7"/>
  </sheets>
  <definedNames>
    <definedName name="\P" localSheetId="0">'AWP Budget Bldg'!#REF!</definedName>
    <definedName name="\P" localSheetId="1">'Hours Affidavit Examples'!#REF!</definedName>
    <definedName name="\P">#REF!</definedName>
    <definedName name="_1STQ" localSheetId="0">'AWP Budget Bldg'!$C$29:$P$76</definedName>
    <definedName name="_1STQ" localSheetId="1">'Hours Affidavit Examples'!$A$15:$K$38</definedName>
    <definedName name="_1STQ">#REF!</definedName>
    <definedName name="_2NDQ" localSheetId="0">'AWP Budget Bldg'!$C$77:$P$98</definedName>
    <definedName name="_2NDQ" localSheetId="1">'Hours Affidavit Examples'!#REF!</definedName>
    <definedName name="_2NDQ">#REF!</definedName>
    <definedName name="_3RDQ" localSheetId="0">'AWP Budget Bldg'!#REF!</definedName>
    <definedName name="_3RDQ" localSheetId="1">'Hours Affidavit Examples'!#REF!</definedName>
    <definedName name="_3RDQ">#REF!</definedName>
    <definedName name="_4THQ" localSheetId="0">'AWP Budget Bldg'!#REF!</definedName>
    <definedName name="_4THQ" localSheetId="1">'Hours Affidavit Examples'!#REF!</definedName>
    <definedName name="_4THQ">#REF!</definedName>
    <definedName name="d">#REF!</definedName>
    <definedName name="FRINGES" localSheetId="0">'AWP Budget Bldg'!$C$130:$S$131</definedName>
    <definedName name="FRINGES" localSheetId="1">'Hours Affidavit Examples'!$A$16:$K$16</definedName>
    <definedName name="FRINGES">#REF!</definedName>
    <definedName name="h">#REF!</definedName>
    <definedName name="M_S" localSheetId="0">'AWP Budget Bldg'!#REF!</definedName>
    <definedName name="M_S" localSheetId="1">'Hours Affidavit Examples'!$A$18:$K$38</definedName>
    <definedName name="M_S">#REF!</definedName>
    <definedName name="_xlnm.Print_Area" localSheetId="0">'AWP Budget Bldg'!$A$1:$S$977</definedName>
    <definedName name="_xlnm.Print_Area" localSheetId="1">'Hours Affidavit Examples'!$A$2:$K$51</definedName>
    <definedName name="Print_Area_MI" localSheetId="0">'AWP Budget Bldg'!$A$2:$S$28</definedName>
    <definedName name="Print_Area_MI" localSheetId="1">'Hours Affidavit Examples'!#REF!</definedName>
    <definedName name="TOTAL" localSheetId="0">'AWP Budget Bldg'!$A$2:$R$18</definedName>
    <definedName name="TOTAL" localSheetId="1">'Hours Affidavit Examples'!#REF!</definedName>
    <definedName name="TOTAL">#REF!</definedName>
    <definedName name="VEH" localSheetId="0">'AWP Budget Bldg'!#REF!</definedName>
    <definedName name="VEH" localSheetId="1">'Hours Affidavit Examples'!$A$39:$K$51</definedName>
    <definedName name="VEH">#REF!</definedName>
    <definedName name="WINTER" localSheetId="0">'AWP Budget Bldg'!#REF!</definedName>
    <definedName name="WINTER" localSheetId="1">'Hours Affidavit Examples'!#REF!</definedName>
    <definedName name="WINT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2" l="1"/>
  <c r="I8" i="2"/>
  <c r="R916" i="2"/>
  <c r="R917" i="2"/>
  <c r="R918" i="2"/>
  <c r="R919" i="2"/>
  <c r="R920" i="2"/>
  <c r="R921" i="2"/>
  <c r="R922" i="2"/>
  <c r="R923" i="2"/>
  <c r="Q916" i="2"/>
  <c r="Q917" i="2"/>
  <c r="Q918" i="2"/>
  <c r="Q919" i="2"/>
  <c r="Q920" i="2"/>
  <c r="Q921" i="2"/>
  <c r="Q922" i="2"/>
  <c r="Q923" i="2"/>
  <c r="R915" i="2"/>
  <c r="Q915" i="2"/>
  <c r="P894" i="2"/>
  <c r="P910" i="2"/>
  <c r="P923" i="2"/>
  <c r="M864" i="2"/>
  <c r="M863" i="2"/>
  <c r="M862" i="2"/>
  <c r="M861" i="2"/>
  <c r="M860" i="2"/>
  <c r="M859" i="2"/>
  <c r="M858" i="2"/>
  <c r="N858" i="2" s="1"/>
  <c r="P858" i="2" s="1"/>
  <c r="M857" i="2"/>
  <c r="M856" i="2"/>
  <c r="M855" i="2"/>
  <c r="M854" i="2"/>
  <c r="M853" i="2"/>
  <c r="M852" i="2"/>
  <c r="N852" i="2" s="1"/>
  <c r="P852" i="2" s="1"/>
  <c r="M851" i="2"/>
  <c r="M850" i="2"/>
  <c r="L864" i="2"/>
  <c r="L863" i="2"/>
  <c r="L862" i="2"/>
  <c r="L861" i="2"/>
  <c r="L860" i="2"/>
  <c r="L859" i="2"/>
  <c r="L858" i="2"/>
  <c r="L857" i="2"/>
  <c r="L856" i="2"/>
  <c r="L855" i="2"/>
  <c r="L854" i="2"/>
  <c r="L853" i="2"/>
  <c r="L852" i="2"/>
  <c r="L851" i="2"/>
  <c r="L850" i="2"/>
  <c r="E857" i="2"/>
  <c r="E856" i="2"/>
  <c r="E855" i="2"/>
  <c r="E854" i="2"/>
  <c r="E853" i="2"/>
  <c r="E852" i="2"/>
  <c r="E851" i="2"/>
  <c r="E850" i="2"/>
  <c r="N874" i="2"/>
  <c r="M874" i="2"/>
  <c r="P873" i="2"/>
  <c r="P872" i="2"/>
  <c r="P871" i="2"/>
  <c r="P870" i="2"/>
  <c r="P869" i="2"/>
  <c r="P868" i="2"/>
  <c r="P867" i="2"/>
  <c r="P866" i="2"/>
  <c r="N864" i="2"/>
  <c r="P864" i="2" s="1"/>
  <c r="N863" i="2"/>
  <c r="P863" i="2" s="1"/>
  <c r="N862" i="2"/>
  <c r="P862" i="2" s="1"/>
  <c r="N861" i="2"/>
  <c r="P861" i="2" s="1"/>
  <c r="N860" i="2"/>
  <c r="P860" i="2" s="1"/>
  <c r="N859" i="2"/>
  <c r="P859" i="2" s="1"/>
  <c r="N857" i="2"/>
  <c r="P857" i="2" s="1"/>
  <c r="N856" i="2"/>
  <c r="P856" i="2" s="1"/>
  <c r="N855" i="2"/>
  <c r="P855" i="2" s="1"/>
  <c r="N854" i="2"/>
  <c r="P854" i="2" s="1"/>
  <c r="N853" i="2"/>
  <c r="P853" i="2" s="1"/>
  <c r="N851" i="2"/>
  <c r="P851" i="2" s="1"/>
  <c r="N830" i="2"/>
  <c r="N831" i="2"/>
  <c r="N827" i="2"/>
  <c r="N828" i="2"/>
  <c r="N829" i="2"/>
  <c r="N832" i="2"/>
  <c r="N833" i="2"/>
  <c r="N834" i="2"/>
  <c r="M793" i="2"/>
  <c r="N793" i="2" s="1"/>
  <c r="P793" i="2" s="1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E786" i="2"/>
  <c r="E785" i="2"/>
  <c r="E784" i="2"/>
  <c r="E783" i="2"/>
  <c r="E782" i="2"/>
  <c r="E781" i="2"/>
  <c r="E780" i="2"/>
  <c r="E779" i="2"/>
  <c r="N803" i="2"/>
  <c r="M803" i="2"/>
  <c r="P802" i="2"/>
  <c r="P801" i="2"/>
  <c r="P800" i="2"/>
  <c r="P799" i="2"/>
  <c r="P798" i="2"/>
  <c r="P797" i="2"/>
  <c r="P796" i="2"/>
  <c r="P795" i="2"/>
  <c r="N792" i="2"/>
  <c r="P792" i="2" s="1"/>
  <c r="N791" i="2"/>
  <c r="P791" i="2" s="1"/>
  <c r="N790" i="2"/>
  <c r="P790" i="2" s="1"/>
  <c r="N789" i="2"/>
  <c r="P789" i="2" s="1"/>
  <c r="N788" i="2"/>
  <c r="P788" i="2" s="1"/>
  <c r="N787" i="2"/>
  <c r="P787" i="2" s="1"/>
  <c r="N786" i="2"/>
  <c r="P786" i="2" s="1"/>
  <c r="N785" i="2"/>
  <c r="P785" i="2" s="1"/>
  <c r="N784" i="2"/>
  <c r="P784" i="2" s="1"/>
  <c r="N783" i="2"/>
  <c r="P783" i="2" s="1"/>
  <c r="N782" i="2"/>
  <c r="P782" i="2" s="1"/>
  <c r="N781" i="2"/>
  <c r="P781" i="2" s="1"/>
  <c r="N780" i="2"/>
  <c r="P780" i="2" s="1"/>
  <c r="N760" i="2"/>
  <c r="N761" i="2"/>
  <c r="N756" i="2"/>
  <c r="N757" i="2"/>
  <c r="N758" i="2"/>
  <c r="N759" i="2"/>
  <c r="N762" i="2"/>
  <c r="N763" i="2"/>
  <c r="M722" i="2"/>
  <c r="N722" i="2" s="1"/>
  <c r="P722" i="2" s="1"/>
  <c r="M721" i="2"/>
  <c r="N721" i="2" s="1"/>
  <c r="P721" i="2" s="1"/>
  <c r="M720" i="2"/>
  <c r="N720" i="2" s="1"/>
  <c r="P720" i="2" s="1"/>
  <c r="M719" i="2"/>
  <c r="N719" i="2" s="1"/>
  <c r="P719" i="2" s="1"/>
  <c r="M718" i="2"/>
  <c r="M717" i="2"/>
  <c r="N717" i="2" s="1"/>
  <c r="P717" i="2" s="1"/>
  <c r="M716" i="2"/>
  <c r="N716" i="2" s="1"/>
  <c r="P716" i="2" s="1"/>
  <c r="M715" i="2"/>
  <c r="N715" i="2" s="1"/>
  <c r="P715" i="2" s="1"/>
  <c r="M714" i="2"/>
  <c r="N714" i="2" s="1"/>
  <c r="P714" i="2" s="1"/>
  <c r="M713" i="2"/>
  <c r="N713" i="2" s="1"/>
  <c r="P713" i="2" s="1"/>
  <c r="M712" i="2"/>
  <c r="N712" i="2" s="1"/>
  <c r="P712" i="2" s="1"/>
  <c r="M711" i="2"/>
  <c r="N711" i="2" s="1"/>
  <c r="P711" i="2" s="1"/>
  <c r="M710" i="2"/>
  <c r="M709" i="2"/>
  <c r="N709" i="2" s="1"/>
  <c r="P709" i="2" s="1"/>
  <c r="M708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E715" i="2"/>
  <c r="E714" i="2"/>
  <c r="E713" i="2"/>
  <c r="E712" i="2"/>
  <c r="E711" i="2"/>
  <c r="E710" i="2"/>
  <c r="E709" i="2"/>
  <c r="E708" i="2"/>
  <c r="N732" i="2"/>
  <c r="M732" i="2"/>
  <c r="P731" i="2"/>
  <c r="P730" i="2"/>
  <c r="P729" i="2"/>
  <c r="P728" i="2"/>
  <c r="P727" i="2"/>
  <c r="P726" i="2"/>
  <c r="P725" i="2"/>
  <c r="P724" i="2"/>
  <c r="N718" i="2"/>
  <c r="P718" i="2" s="1"/>
  <c r="N710" i="2"/>
  <c r="P710" i="2" s="1"/>
  <c r="N696" i="2"/>
  <c r="N697" i="2"/>
  <c r="N698" i="2"/>
  <c r="N687" i="2"/>
  <c r="N688" i="2"/>
  <c r="N686" i="2"/>
  <c r="N689" i="2"/>
  <c r="N690" i="2"/>
  <c r="N691" i="2"/>
  <c r="N692" i="2"/>
  <c r="M651" i="2"/>
  <c r="M650" i="2"/>
  <c r="N650" i="2" s="1"/>
  <c r="P650" i="2" s="1"/>
  <c r="M649" i="2"/>
  <c r="N649" i="2" s="1"/>
  <c r="P649" i="2" s="1"/>
  <c r="M648" i="2"/>
  <c r="N648" i="2" s="1"/>
  <c r="P648" i="2" s="1"/>
  <c r="M647" i="2"/>
  <c r="N647" i="2" s="1"/>
  <c r="P647" i="2" s="1"/>
  <c r="M646" i="2"/>
  <c r="N646" i="2" s="1"/>
  <c r="P646" i="2" s="1"/>
  <c r="M645" i="2"/>
  <c r="N645" i="2" s="1"/>
  <c r="P645" i="2" s="1"/>
  <c r="M644" i="2"/>
  <c r="N644" i="2" s="1"/>
  <c r="P644" i="2" s="1"/>
  <c r="M643" i="2"/>
  <c r="N643" i="2" s="1"/>
  <c r="P643" i="2" s="1"/>
  <c r="M642" i="2"/>
  <c r="N642" i="2" s="1"/>
  <c r="P642" i="2" s="1"/>
  <c r="M641" i="2"/>
  <c r="N641" i="2" s="1"/>
  <c r="P641" i="2" s="1"/>
  <c r="M640" i="2"/>
  <c r="N640" i="2" s="1"/>
  <c r="P640" i="2" s="1"/>
  <c r="M639" i="2"/>
  <c r="N639" i="2" s="1"/>
  <c r="P639" i="2" s="1"/>
  <c r="M638" i="2"/>
  <c r="N638" i="2" s="1"/>
  <c r="P638" i="2" s="1"/>
  <c r="M637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E644" i="2"/>
  <c r="E643" i="2"/>
  <c r="E642" i="2"/>
  <c r="E641" i="2"/>
  <c r="E640" i="2"/>
  <c r="E639" i="2"/>
  <c r="E638" i="2"/>
  <c r="E637" i="2"/>
  <c r="N661" i="2"/>
  <c r="M661" i="2"/>
  <c r="P660" i="2"/>
  <c r="P659" i="2"/>
  <c r="P658" i="2"/>
  <c r="P657" i="2"/>
  <c r="P656" i="2"/>
  <c r="P655" i="2"/>
  <c r="P654" i="2"/>
  <c r="P653" i="2"/>
  <c r="N651" i="2"/>
  <c r="P651" i="2" s="1"/>
  <c r="N615" i="2"/>
  <c r="N616" i="2"/>
  <c r="N614" i="2"/>
  <c r="N617" i="2"/>
  <c r="N618" i="2"/>
  <c r="N619" i="2"/>
  <c r="N620" i="2"/>
  <c r="N621" i="2"/>
  <c r="M580" i="2"/>
  <c r="M579" i="2"/>
  <c r="M578" i="2"/>
  <c r="N578" i="2" s="1"/>
  <c r="P578" i="2" s="1"/>
  <c r="M577" i="2"/>
  <c r="N577" i="2" s="1"/>
  <c r="P577" i="2" s="1"/>
  <c r="M576" i="2"/>
  <c r="N576" i="2" s="1"/>
  <c r="P576" i="2" s="1"/>
  <c r="M575" i="2"/>
  <c r="N575" i="2" s="1"/>
  <c r="P575" i="2" s="1"/>
  <c r="M574" i="2"/>
  <c r="N574" i="2" s="1"/>
  <c r="P574" i="2" s="1"/>
  <c r="M573" i="2"/>
  <c r="N573" i="2" s="1"/>
  <c r="P573" i="2" s="1"/>
  <c r="M572" i="2"/>
  <c r="N572" i="2" s="1"/>
  <c r="P572" i="2" s="1"/>
  <c r="M571" i="2"/>
  <c r="N571" i="2" s="1"/>
  <c r="P571" i="2" s="1"/>
  <c r="M570" i="2"/>
  <c r="N570" i="2" s="1"/>
  <c r="P570" i="2" s="1"/>
  <c r="M569" i="2"/>
  <c r="N569" i="2" s="1"/>
  <c r="P569" i="2" s="1"/>
  <c r="M568" i="2"/>
  <c r="N568" i="2" s="1"/>
  <c r="P568" i="2" s="1"/>
  <c r="M567" i="2"/>
  <c r="N567" i="2" s="1"/>
  <c r="P567" i="2" s="1"/>
  <c r="M566" i="2"/>
  <c r="N566" i="2" s="1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E573" i="2"/>
  <c r="E572" i="2"/>
  <c r="E571" i="2"/>
  <c r="E570" i="2"/>
  <c r="E569" i="2"/>
  <c r="E568" i="2"/>
  <c r="E567" i="2"/>
  <c r="E566" i="2"/>
  <c r="N590" i="2"/>
  <c r="M590" i="2"/>
  <c r="P589" i="2"/>
  <c r="P588" i="2"/>
  <c r="P587" i="2"/>
  <c r="P586" i="2"/>
  <c r="P585" i="2"/>
  <c r="P584" i="2"/>
  <c r="P583" i="2"/>
  <c r="P582" i="2"/>
  <c r="N580" i="2"/>
  <c r="P580" i="2" s="1"/>
  <c r="N579" i="2"/>
  <c r="P579" i="2" s="1"/>
  <c r="N545" i="2"/>
  <c r="N546" i="2"/>
  <c r="N543" i="2"/>
  <c r="N544" i="2"/>
  <c r="N547" i="2"/>
  <c r="N548" i="2"/>
  <c r="N549" i="2"/>
  <c r="N550" i="2"/>
  <c r="M509" i="2"/>
  <c r="M508" i="2"/>
  <c r="M507" i="2"/>
  <c r="M506" i="2"/>
  <c r="M505" i="2"/>
  <c r="N505" i="2" s="1"/>
  <c r="P505" i="2" s="1"/>
  <c r="M504" i="2"/>
  <c r="N504" i="2" s="1"/>
  <c r="P504" i="2" s="1"/>
  <c r="M503" i="2"/>
  <c r="N503" i="2" s="1"/>
  <c r="P503" i="2" s="1"/>
  <c r="M502" i="2"/>
  <c r="N502" i="2" s="1"/>
  <c r="P502" i="2" s="1"/>
  <c r="M501" i="2"/>
  <c r="N501" i="2" s="1"/>
  <c r="P501" i="2" s="1"/>
  <c r="M500" i="2"/>
  <c r="N500" i="2" s="1"/>
  <c r="P500" i="2" s="1"/>
  <c r="M499" i="2"/>
  <c r="N499" i="2" s="1"/>
  <c r="P499" i="2" s="1"/>
  <c r="M498" i="2"/>
  <c r="N498" i="2" s="1"/>
  <c r="P498" i="2" s="1"/>
  <c r="M497" i="2"/>
  <c r="N497" i="2" s="1"/>
  <c r="P497" i="2" s="1"/>
  <c r="M496" i="2"/>
  <c r="N496" i="2" s="1"/>
  <c r="P496" i="2" s="1"/>
  <c r="M495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E502" i="2"/>
  <c r="E501" i="2"/>
  <c r="E500" i="2"/>
  <c r="E499" i="2"/>
  <c r="E498" i="2"/>
  <c r="E497" i="2"/>
  <c r="E496" i="2"/>
  <c r="E495" i="2"/>
  <c r="N519" i="2"/>
  <c r="M519" i="2"/>
  <c r="P518" i="2"/>
  <c r="P517" i="2"/>
  <c r="P516" i="2"/>
  <c r="P515" i="2"/>
  <c r="P514" i="2"/>
  <c r="P513" i="2"/>
  <c r="P512" i="2"/>
  <c r="P511" i="2"/>
  <c r="N509" i="2"/>
  <c r="P509" i="2" s="1"/>
  <c r="N508" i="2"/>
  <c r="P508" i="2" s="1"/>
  <c r="N507" i="2"/>
  <c r="P507" i="2" s="1"/>
  <c r="N506" i="2"/>
  <c r="P506" i="2" s="1"/>
  <c r="N481" i="2"/>
  <c r="N482" i="2"/>
  <c r="N472" i="2"/>
  <c r="N473" i="2"/>
  <c r="N474" i="2"/>
  <c r="N475" i="2"/>
  <c r="N476" i="2"/>
  <c r="N477" i="2"/>
  <c r="M438" i="2"/>
  <c r="N438" i="2" s="1"/>
  <c r="P438" i="2" s="1"/>
  <c r="M437" i="2"/>
  <c r="N437" i="2" s="1"/>
  <c r="P437" i="2" s="1"/>
  <c r="M436" i="2"/>
  <c r="N436" i="2" s="1"/>
  <c r="P436" i="2" s="1"/>
  <c r="M435" i="2"/>
  <c r="N435" i="2" s="1"/>
  <c r="P435" i="2" s="1"/>
  <c r="M434" i="2"/>
  <c r="N434" i="2" s="1"/>
  <c r="P434" i="2" s="1"/>
  <c r="M433" i="2"/>
  <c r="N433" i="2" s="1"/>
  <c r="P433" i="2" s="1"/>
  <c r="M432" i="2"/>
  <c r="N432" i="2" s="1"/>
  <c r="P432" i="2" s="1"/>
  <c r="M431" i="2"/>
  <c r="N431" i="2" s="1"/>
  <c r="P431" i="2" s="1"/>
  <c r="M430" i="2"/>
  <c r="N430" i="2" s="1"/>
  <c r="P430" i="2" s="1"/>
  <c r="M429" i="2"/>
  <c r="N429" i="2" s="1"/>
  <c r="P429" i="2" s="1"/>
  <c r="M428" i="2"/>
  <c r="N428" i="2" s="1"/>
  <c r="P428" i="2" s="1"/>
  <c r="M427" i="2"/>
  <c r="N427" i="2" s="1"/>
  <c r="P427" i="2" s="1"/>
  <c r="M426" i="2"/>
  <c r="N426" i="2" s="1"/>
  <c r="P426" i="2" s="1"/>
  <c r="M425" i="2"/>
  <c r="N425" i="2" s="1"/>
  <c r="P425" i="2" s="1"/>
  <c r="M424" i="2"/>
  <c r="L438" i="2"/>
  <c r="L437" i="2"/>
  <c r="L436" i="2"/>
  <c r="L435" i="2"/>
  <c r="L434" i="2"/>
  <c r="L433" i="2"/>
  <c r="L432" i="2"/>
  <c r="L431" i="2"/>
  <c r="L430" i="2"/>
  <c r="N413" i="2"/>
  <c r="N414" i="2"/>
  <c r="N415" i="2"/>
  <c r="L429" i="2"/>
  <c r="L428" i="2"/>
  <c r="L427" i="2"/>
  <c r="L426" i="2"/>
  <c r="L425" i="2"/>
  <c r="L424" i="2"/>
  <c r="E431" i="2"/>
  <c r="E430" i="2"/>
  <c r="E429" i="2"/>
  <c r="E428" i="2"/>
  <c r="E427" i="2"/>
  <c r="E426" i="2"/>
  <c r="E425" i="2"/>
  <c r="E424" i="2"/>
  <c r="N448" i="2"/>
  <c r="M448" i="2"/>
  <c r="P447" i="2"/>
  <c r="P446" i="2"/>
  <c r="P445" i="2"/>
  <c r="P444" i="2"/>
  <c r="P443" i="2"/>
  <c r="P442" i="2"/>
  <c r="P441" i="2"/>
  <c r="P440" i="2"/>
  <c r="N401" i="2"/>
  <c r="N402" i="2"/>
  <c r="N403" i="2"/>
  <c r="N404" i="2"/>
  <c r="N405" i="2"/>
  <c r="N406" i="2"/>
  <c r="M366" i="2"/>
  <c r="M365" i="2"/>
  <c r="N365" i="2" s="1"/>
  <c r="P365" i="2" s="1"/>
  <c r="M364" i="2"/>
  <c r="N364" i="2" s="1"/>
  <c r="P364" i="2" s="1"/>
  <c r="M363" i="2"/>
  <c r="N363" i="2" s="1"/>
  <c r="P363" i="2" s="1"/>
  <c r="M362" i="2"/>
  <c r="N362" i="2" s="1"/>
  <c r="P362" i="2" s="1"/>
  <c r="M361" i="2"/>
  <c r="N361" i="2" s="1"/>
  <c r="P361" i="2" s="1"/>
  <c r="M360" i="2"/>
  <c r="N360" i="2" s="1"/>
  <c r="P360" i="2" s="1"/>
  <c r="M359" i="2"/>
  <c r="N359" i="2" s="1"/>
  <c r="P359" i="2" s="1"/>
  <c r="M358" i="2"/>
  <c r="N358" i="2" s="1"/>
  <c r="P358" i="2" s="1"/>
  <c r="M357" i="2"/>
  <c r="N357" i="2" s="1"/>
  <c r="P357" i="2" s="1"/>
  <c r="M356" i="2"/>
  <c r="N356" i="2" s="1"/>
  <c r="P356" i="2" s="1"/>
  <c r="M355" i="2"/>
  <c r="N355" i="2" s="1"/>
  <c r="P355" i="2" s="1"/>
  <c r="M354" i="2"/>
  <c r="N354" i="2" s="1"/>
  <c r="P354" i="2" s="1"/>
  <c r="M353" i="2"/>
  <c r="N353" i="2" s="1"/>
  <c r="P353" i="2" s="1"/>
  <c r="M352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E359" i="2"/>
  <c r="E358" i="2"/>
  <c r="E357" i="2"/>
  <c r="E356" i="2"/>
  <c r="E355" i="2"/>
  <c r="E354" i="2"/>
  <c r="E353" i="2"/>
  <c r="E352" i="2"/>
  <c r="N376" i="2"/>
  <c r="M376" i="2"/>
  <c r="P375" i="2"/>
  <c r="P374" i="2"/>
  <c r="P373" i="2"/>
  <c r="P372" i="2"/>
  <c r="P371" i="2"/>
  <c r="P370" i="2"/>
  <c r="P369" i="2"/>
  <c r="P368" i="2"/>
  <c r="N366" i="2"/>
  <c r="P366" i="2" s="1"/>
  <c r="N336" i="2"/>
  <c r="N337" i="2"/>
  <c r="N338" i="2"/>
  <c r="N339" i="2"/>
  <c r="N329" i="2"/>
  <c r="N330" i="2"/>
  <c r="N331" i="2"/>
  <c r="N332" i="2"/>
  <c r="N333" i="2"/>
  <c r="M295" i="2"/>
  <c r="M294" i="2"/>
  <c r="M293" i="2"/>
  <c r="N293" i="2" s="1"/>
  <c r="P293" i="2" s="1"/>
  <c r="M292" i="2"/>
  <c r="N292" i="2" s="1"/>
  <c r="P292" i="2" s="1"/>
  <c r="M291" i="2"/>
  <c r="N291" i="2" s="1"/>
  <c r="P291" i="2" s="1"/>
  <c r="M290" i="2"/>
  <c r="N290" i="2" s="1"/>
  <c r="P290" i="2" s="1"/>
  <c r="M289" i="2"/>
  <c r="N289" i="2" s="1"/>
  <c r="P289" i="2" s="1"/>
  <c r="M288" i="2"/>
  <c r="N288" i="2" s="1"/>
  <c r="P288" i="2" s="1"/>
  <c r="M287" i="2"/>
  <c r="N287" i="2" s="1"/>
  <c r="P287" i="2" s="1"/>
  <c r="M286" i="2"/>
  <c r="N286" i="2" s="1"/>
  <c r="P286" i="2" s="1"/>
  <c r="M285" i="2"/>
  <c r="N285" i="2" s="1"/>
  <c r="P285" i="2" s="1"/>
  <c r="M284" i="2"/>
  <c r="N284" i="2" s="1"/>
  <c r="P284" i="2" s="1"/>
  <c r="M283" i="2"/>
  <c r="N283" i="2" s="1"/>
  <c r="P283" i="2" s="1"/>
  <c r="M282" i="2"/>
  <c r="N282" i="2" s="1"/>
  <c r="M281" i="2"/>
  <c r="N281" i="2" s="1"/>
  <c r="P281" i="2" s="1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E288" i="2"/>
  <c r="E287" i="2"/>
  <c r="E286" i="2"/>
  <c r="E285" i="2"/>
  <c r="E284" i="2"/>
  <c r="E283" i="2"/>
  <c r="E282" i="2"/>
  <c r="E281" i="2"/>
  <c r="N266" i="2"/>
  <c r="N265" i="2"/>
  <c r="N264" i="2"/>
  <c r="N262" i="2"/>
  <c r="N261" i="2"/>
  <c r="N260" i="2"/>
  <c r="N259" i="2"/>
  <c r="N258" i="2"/>
  <c r="N305" i="2"/>
  <c r="M305" i="2"/>
  <c r="P304" i="2"/>
  <c r="P303" i="2"/>
  <c r="P302" i="2"/>
  <c r="P301" i="2"/>
  <c r="P300" i="2"/>
  <c r="P299" i="2"/>
  <c r="P298" i="2"/>
  <c r="P297" i="2"/>
  <c r="N295" i="2"/>
  <c r="P295" i="2" s="1"/>
  <c r="N294" i="2"/>
  <c r="P294" i="2" s="1"/>
  <c r="M224" i="2"/>
  <c r="N224" i="2" s="1"/>
  <c r="P224" i="2" s="1"/>
  <c r="M223" i="2"/>
  <c r="N223" i="2" s="1"/>
  <c r="P223" i="2" s="1"/>
  <c r="M222" i="2"/>
  <c r="N222" i="2" s="1"/>
  <c r="P222" i="2" s="1"/>
  <c r="M221" i="2"/>
  <c r="N221" i="2" s="1"/>
  <c r="P221" i="2" s="1"/>
  <c r="M220" i="2"/>
  <c r="N220" i="2" s="1"/>
  <c r="P220" i="2" s="1"/>
  <c r="M219" i="2"/>
  <c r="N219" i="2" s="1"/>
  <c r="P219" i="2" s="1"/>
  <c r="M218" i="2"/>
  <c r="N218" i="2" s="1"/>
  <c r="P218" i="2" s="1"/>
  <c r="M217" i="2"/>
  <c r="N217" i="2" s="1"/>
  <c r="P217" i="2" s="1"/>
  <c r="M216" i="2"/>
  <c r="N216" i="2" s="1"/>
  <c r="P216" i="2" s="1"/>
  <c r="M215" i="2"/>
  <c r="N215" i="2" s="1"/>
  <c r="P215" i="2" s="1"/>
  <c r="M214" i="2"/>
  <c r="N214" i="2" s="1"/>
  <c r="P214" i="2" s="1"/>
  <c r="M213" i="2"/>
  <c r="N213" i="2" s="1"/>
  <c r="P213" i="2" s="1"/>
  <c r="M212" i="2"/>
  <c r="N212" i="2" s="1"/>
  <c r="P212" i="2" s="1"/>
  <c r="M211" i="2"/>
  <c r="N211" i="2" s="1"/>
  <c r="P211" i="2" s="1"/>
  <c r="M210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E217" i="2"/>
  <c r="E216" i="2"/>
  <c r="E215" i="2"/>
  <c r="E214" i="2"/>
  <c r="E213" i="2"/>
  <c r="E212" i="2"/>
  <c r="E211" i="2"/>
  <c r="E210" i="2"/>
  <c r="N234" i="2"/>
  <c r="M234" i="2"/>
  <c r="P233" i="2"/>
  <c r="P232" i="2"/>
  <c r="P231" i="2"/>
  <c r="P230" i="2"/>
  <c r="P229" i="2"/>
  <c r="P228" i="2"/>
  <c r="P227" i="2"/>
  <c r="P226" i="2"/>
  <c r="N187" i="2"/>
  <c r="N188" i="2"/>
  <c r="N189" i="2"/>
  <c r="N190" i="2"/>
  <c r="N191" i="2"/>
  <c r="N192" i="2"/>
  <c r="N193" i="2"/>
  <c r="N194" i="2"/>
  <c r="N185" i="2"/>
  <c r="P152" i="2"/>
  <c r="M150" i="2"/>
  <c r="N150" i="2" s="1"/>
  <c r="P150" i="2" s="1"/>
  <c r="M149" i="2"/>
  <c r="N149" i="2" s="1"/>
  <c r="P149" i="2" s="1"/>
  <c r="M148" i="2"/>
  <c r="N148" i="2" s="1"/>
  <c r="P148" i="2" s="1"/>
  <c r="M147" i="2"/>
  <c r="N147" i="2" s="1"/>
  <c r="P147" i="2" s="1"/>
  <c r="M146" i="2"/>
  <c r="N146" i="2" s="1"/>
  <c r="P146" i="2" s="1"/>
  <c r="M145" i="2"/>
  <c r="N145" i="2" s="1"/>
  <c r="P145" i="2" s="1"/>
  <c r="M144" i="2"/>
  <c r="N144" i="2" s="1"/>
  <c r="P144" i="2" s="1"/>
  <c r="M143" i="2"/>
  <c r="N143" i="2" s="1"/>
  <c r="P143" i="2" s="1"/>
  <c r="M142" i="2"/>
  <c r="N142" i="2" s="1"/>
  <c r="P142" i="2" s="1"/>
  <c r="M141" i="2"/>
  <c r="N141" i="2" s="1"/>
  <c r="P141" i="2" s="1"/>
  <c r="M140" i="2"/>
  <c r="N140" i="2" s="1"/>
  <c r="P140" i="2" s="1"/>
  <c r="M139" i="2"/>
  <c r="N139" i="2" s="1"/>
  <c r="P139" i="2" s="1"/>
  <c r="M138" i="2"/>
  <c r="N138" i="2" s="1"/>
  <c r="P138" i="2" s="1"/>
  <c r="M137" i="2"/>
  <c r="N137" i="2" s="1"/>
  <c r="P137" i="2" s="1"/>
  <c r="M136" i="2"/>
  <c r="N136" i="2" s="1"/>
  <c r="N126" i="2"/>
  <c r="N125" i="2"/>
  <c r="N124" i="2"/>
  <c r="N123" i="2"/>
  <c r="N122" i="2"/>
  <c r="N121" i="2"/>
  <c r="N120" i="2"/>
  <c r="N119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E143" i="2"/>
  <c r="E142" i="2"/>
  <c r="E141" i="2"/>
  <c r="E140" i="2"/>
  <c r="E139" i="2"/>
  <c r="E138" i="2"/>
  <c r="E137" i="2"/>
  <c r="E136" i="2"/>
  <c r="N160" i="2"/>
  <c r="M160" i="2"/>
  <c r="P159" i="2"/>
  <c r="P158" i="2"/>
  <c r="P157" i="2"/>
  <c r="P156" i="2"/>
  <c r="P155" i="2"/>
  <c r="P154" i="2"/>
  <c r="P153" i="2"/>
  <c r="N46" i="2"/>
  <c r="N45" i="2"/>
  <c r="N41" i="2"/>
  <c r="N39" i="2"/>
  <c r="N38" i="2"/>
  <c r="N37" i="2"/>
  <c r="P874" i="2" l="1"/>
  <c r="M865" i="2"/>
  <c r="M875" i="2" s="1"/>
  <c r="N850" i="2"/>
  <c r="P803" i="2"/>
  <c r="M794" i="2"/>
  <c r="M804" i="2" s="1"/>
  <c r="N779" i="2"/>
  <c r="P732" i="2"/>
  <c r="M723" i="2"/>
  <c r="M733" i="2" s="1"/>
  <c r="N708" i="2"/>
  <c r="P661" i="2"/>
  <c r="M652" i="2"/>
  <c r="M662" i="2" s="1"/>
  <c r="N637" i="2"/>
  <c r="P590" i="2"/>
  <c r="M581" i="2"/>
  <c r="M591" i="2" s="1"/>
  <c r="P566" i="2"/>
  <c r="P581" i="2" s="1"/>
  <c r="N581" i="2"/>
  <c r="N591" i="2" s="1"/>
  <c r="P519" i="2"/>
  <c r="M510" i="2"/>
  <c r="M520" i="2" s="1"/>
  <c r="N495" i="2"/>
  <c r="P448" i="2"/>
  <c r="M439" i="2"/>
  <c r="M449" i="2" s="1"/>
  <c r="N424" i="2"/>
  <c r="P376" i="2"/>
  <c r="M367" i="2"/>
  <c r="M377" i="2" s="1"/>
  <c r="N352" i="2"/>
  <c r="M296" i="2"/>
  <c r="M306" i="2" s="1"/>
  <c r="P305" i="2"/>
  <c r="P282" i="2"/>
  <c r="P296" i="2" s="1"/>
  <c r="N296" i="2"/>
  <c r="N306" i="2" s="1"/>
  <c r="P234" i="2"/>
  <c r="M225" i="2"/>
  <c r="M235" i="2" s="1"/>
  <c r="N210" i="2"/>
  <c r="P160" i="2"/>
  <c r="N151" i="2"/>
  <c r="N161" i="2" s="1"/>
  <c r="P136" i="2"/>
  <c r="P151" i="2" s="1"/>
  <c r="M151" i="2"/>
  <c r="M161" i="2" s="1"/>
  <c r="M71" i="2"/>
  <c r="M72" i="2"/>
  <c r="M73" i="2"/>
  <c r="M74" i="2"/>
  <c r="M75" i="2"/>
  <c r="M76" i="2"/>
  <c r="M77" i="2"/>
  <c r="M78" i="2"/>
  <c r="M79" i="2"/>
  <c r="M80" i="2"/>
  <c r="M81" i="2"/>
  <c r="M70" i="2"/>
  <c r="M69" i="2"/>
  <c r="M68" i="2"/>
  <c r="M67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N56" i="2"/>
  <c r="N55" i="2"/>
  <c r="N54" i="2"/>
  <c r="N865" i="2" l="1"/>
  <c r="N875" i="2" s="1"/>
  <c r="P850" i="2"/>
  <c r="P865" i="2" s="1"/>
  <c r="P875" i="2" s="1"/>
  <c r="P779" i="2"/>
  <c r="P794" i="2" s="1"/>
  <c r="P804" i="2" s="1"/>
  <c r="N794" i="2"/>
  <c r="N804" i="2" s="1"/>
  <c r="P708" i="2"/>
  <c r="P723" i="2" s="1"/>
  <c r="P733" i="2" s="1"/>
  <c r="N723" i="2"/>
  <c r="N733" i="2" s="1"/>
  <c r="P637" i="2"/>
  <c r="P652" i="2" s="1"/>
  <c r="P662" i="2" s="1"/>
  <c r="N652" i="2"/>
  <c r="N662" i="2" s="1"/>
  <c r="P591" i="2"/>
  <c r="P495" i="2"/>
  <c r="P510" i="2" s="1"/>
  <c r="P520" i="2" s="1"/>
  <c r="N510" i="2"/>
  <c r="N520" i="2" s="1"/>
  <c r="P306" i="2"/>
  <c r="P424" i="2"/>
  <c r="P439" i="2" s="1"/>
  <c r="P449" i="2" s="1"/>
  <c r="N439" i="2"/>
  <c r="N449" i="2" s="1"/>
  <c r="P352" i="2"/>
  <c r="P367" i="2" s="1"/>
  <c r="P377" i="2" s="1"/>
  <c r="N367" i="2"/>
  <c r="N377" i="2" s="1"/>
  <c r="P210" i="2"/>
  <c r="P225" i="2" s="1"/>
  <c r="P235" i="2" s="1"/>
  <c r="N225" i="2"/>
  <c r="N235" i="2" s="1"/>
  <c r="P161" i="2"/>
  <c r="M82" i="2"/>
  <c r="N80" i="2"/>
  <c r="P80" i="2" s="1"/>
  <c r="N81" i="2"/>
  <c r="P81" i="2" s="1"/>
  <c r="N79" i="2"/>
  <c r="P79" i="2" s="1"/>
  <c r="N78" i="2"/>
  <c r="P78" i="2" s="1"/>
  <c r="F74" i="2"/>
  <c r="F73" i="2"/>
  <c r="F72" i="2"/>
  <c r="F71" i="2"/>
  <c r="F70" i="2"/>
  <c r="F69" i="2"/>
  <c r="F68" i="2"/>
  <c r="F67" i="2"/>
  <c r="E74" i="2"/>
  <c r="E73" i="2"/>
  <c r="E72" i="2"/>
  <c r="E71" i="2"/>
  <c r="E70" i="2"/>
  <c r="F75" i="2" l="1"/>
  <c r="E67" i="2"/>
  <c r="E69" i="2"/>
  <c r="E68" i="2"/>
  <c r="G67" i="2"/>
  <c r="N67" i="2"/>
  <c r="G68" i="2"/>
  <c r="I68" i="2" s="1"/>
  <c r="N68" i="2"/>
  <c r="P68" i="2" s="1"/>
  <c r="G69" i="2"/>
  <c r="I69" i="2" s="1"/>
  <c r="N69" i="2"/>
  <c r="P69" i="2" s="1"/>
  <c r="G70" i="2"/>
  <c r="I70" i="2" s="1"/>
  <c r="N70" i="2"/>
  <c r="P70" i="2" s="1"/>
  <c r="G71" i="2"/>
  <c r="I71" i="2" s="1"/>
  <c r="N71" i="2"/>
  <c r="P71" i="2" s="1"/>
  <c r="G72" i="2"/>
  <c r="I72" i="2" s="1"/>
  <c r="N72" i="2"/>
  <c r="P72" i="2" s="1"/>
  <c r="G73" i="2"/>
  <c r="I73" i="2" s="1"/>
  <c r="N73" i="2"/>
  <c r="P73" i="2" s="1"/>
  <c r="G74" i="2"/>
  <c r="I74" i="2" s="1"/>
  <c r="N74" i="2"/>
  <c r="P74" i="2" s="1"/>
  <c r="N75" i="2"/>
  <c r="P75" i="2" s="1"/>
  <c r="N76" i="2"/>
  <c r="P76" i="2" s="1"/>
  <c r="N77" i="2"/>
  <c r="P77" i="2" s="1"/>
  <c r="I76" i="2"/>
  <c r="P83" i="2"/>
  <c r="I77" i="2"/>
  <c r="P84" i="2"/>
  <c r="I78" i="2"/>
  <c r="P85" i="2"/>
  <c r="I79" i="2"/>
  <c r="P86" i="2"/>
  <c r="I80" i="2"/>
  <c r="P87" i="2"/>
  <c r="I81" i="2"/>
  <c r="P88" i="2"/>
  <c r="I82" i="2"/>
  <c r="P89" i="2"/>
  <c r="I83" i="2"/>
  <c r="P90" i="2"/>
  <c r="F84" i="2"/>
  <c r="G84" i="2"/>
  <c r="M91" i="2"/>
  <c r="N91" i="2"/>
  <c r="N104" i="2"/>
  <c r="C954" i="2"/>
  <c r="P954" i="2"/>
  <c r="P940" i="2"/>
  <c r="P67" i="2" l="1"/>
  <c r="P82" i="2" s="1"/>
  <c r="N82" i="2"/>
  <c r="N92" i="2" s="1"/>
  <c r="P91" i="2"/>
  <c r="I84" i="2"/>
  <c r="I67" i="2"/>
  <c r="I75" i="2" s="1"/>
  <c r="G75" i="2"/>
  <c r="G85" i="2" s="1"/>
  <c r="F85" i="2"/>
  <c r="M92" i="2"/>
  <c r="P17" i="2"/>
  <c r="C16" i="2"/>
  <c r="C9" i="2" l="1"/>
  <c r="C59" i="2"/>
  <c r="P92" i="2"/>
  <c r="I85" i="2"/>
  <c r="M954" i="2"/>
  <c r="M16" i="2" s="1"/>
  <c r="L954" i="2"/>
  <c r="L16" i="2" s="1"/>
  <c r="K954" i="2"/>
  <c r="K16" i="2" s="1"/>
  <c r="J954" i="2"/>
  <c r="J16" i="2" s="1"/>
  <c r="I954" i="2"/>
  <c r="I16" i="2" s="1"/>
  <c r="H954" i="2"/>
  <c r="H16" i="2" s="1"/>
  <c r="G954" i="2"/>
  <c r="G16" i="2" s="1"/>
  <c r="F954" i="2"/>
  <c r="F16" i="2" s="1"/>
  <c r="E954" i="2"/>
  <c r="E16" i="2" s="1"/>
  <c r="D954" i="2"/>
  <c r="O947" i="2" s="1"/>
  <c r="Q947" i="2" s="1"/>
  <c r="R947" i="2" s="1"/>
  <c r="O953" i="2"/>
  <c r="Q953" i="2" s="1"/>
  <c r="O952" i="2"/>
  <c r="Q952" i="2" s="1"/>
  <c r="O951" i="2"/>
  <c r="Q951" i="2" s="1"/>
  <c r="R951" i="2" s="1"/>
  <c r="O950" i="2"/>
  <c r="Q950" i="2" s="1"/>
  <c r="R950" i="2" s="1"/>
  <c r="O949" i="2"/>
  <c r="Q949" i="2" s="1"/>
  <c r="R949" i="2" s="1"/>
  <c r="O948" i="2"/>
  <c r="Q948" i="2" s="1"/>
  <c r="R948" i="2" s="1"/>
  <c r="O946" i="2"/>
  <c r="Q946" i="2" s="1"/>
  <c r="R946" i="2" s="1"/>
  <c r="N945" i="2"/>
  <c r="N954" i="2" s="1"/>
  <c r="N16" i="2" s="1"/>
  <c r="N940" i="2"/>
  <c r="N15" i="2" s="1"/>
  <c r="M940" i="2"/>
  <c r="M15" i="2" s="1"/>
  <c r="L940" i="2"/>
  <c r="L15" i="2" s="1"/>
  <c r="K940" i="2"/>
  <c r="K15" i="2" s="1"/>
  <c r="J940" i="2"/>
  <c r="J15" i="2" s="1"/>
  <c r="I940" i="2"/>
  <c r="I15" i="2" s="1"/>
  <c r="H940" i="2"/>
  <c r="H15" i="2" s="1"/>
  <c r="G940" i="2"/>
  <c r="G15" i="2" s="1"/>
  <c r="F940" i="2"/>
  <c r="F15" i="2" s="1"/>
  <c r="E940" i="2"/>
  <c r="E15" i="2" s="1"/>
  <c r="D940" i="2"/>
  <c r="D15" i="2" s="1"/>
  <c r="C940" i="2"/>
  <c r="O939" i="2"/>
  <c r="Q939" i="2" s="1"/>
  <c r="O938" i="2"/>
  <c r="Q938" i="2" s="1"/>
  <c r="R938" i="2" s="1"/>
  <c r="O937" i="2"/>
  <c r="Q937" i="2" s="1"/>
  <c r="R937" i="2" s="1"/>
  <c r="O936" i="2"/>
  <c r="Q936" i="2" s="1"/>
  <c r="R936" i="2" s="1"/>
  <c r="O935" i="2"/>
  <c r="Q935" i="2" s="1"/>
  <c r="R935" i="2" s="1"/>
  <c r="O934" i="2"/>
  <c r="Q934" i="2" s="1"/>
  <c r="R934" i="2" s="1"/>
  <c r="O932" i="2"/>
  <c r="Q932" i="2" s="1"/>
  <c r="R932" i="2" s="1"/>
  <c r="O931" i="2"/>
  <c r="Q931" i="2" s="1"/>
  <c r="R931" i="2" s="1"/>
  <c r="O930" i="2"/>
  <c r="Q930" i="2" s="1"/>
  <c r="R930" i="2" s="1"/>
  <c r="O929" i="2"/>
  <c r="Q929" i="2" s="1"/>
  <c r="R929" i="2" s="1"/>
  <c r="N923" i="2"/>
  <c r="N13" i="2" s="1"/>
  <c r="M923" i="2"/>
  <c r="M13" i="2" s="1"/>
  <c r="L923" i="2"/>
  <c r="L13" i="2" s="1"/>
  <c r="K923" i="2"/>
  <c r="K13" i="2" s="1"/>
  <c r="J923" i="2"/>
  <c r="J13" i="2" s="1"/>
  <c r="I923" i="2"/>
  <c r="I13" i="2" s="1"/>
  <c r="H923" i="2"/>
  <c r="H13" i="2" s="1"/>
  <c r="G923" i="2"/>
  <c r="G13" i="2" s="1"/>
  <c r="F923" i="2"/>
  <c r="F13" i="2" s="1"/>
  <c r="E923" i="2"/>
  <c r="E13" i="2" s="1"/>
  <c r="D923" i="2"/>
  <c r="D13" i="2" s="1"/>
  <c r="C923" i="2"/>
  <c r="C13" i="2" s="1"/>
  <c r="O922" i="2"/>
  <c r="O921" i="2"/>
  <c r="O920" i="2"/>
  <c r="O919" i="2"/>
  <c r="O918" i="2"/>
  <c r="O917" i="2"/>
  <c r="O915" i="2"/>
  <c r="N910" i="2"/>
  <c r="N12" i="2" s="1"/>
  <c r="M910" i="2"/>
  <c r="M12" i="2" s="1"/>
  <c r="L910" i="2"/>
  <c r="L12" i="2" s="1"/>
  <c r="K910" i="2"/>
  <c r="K12" i="2" s="1"/>
  <c r="J910" i="2"/>
  <c r="J12" i="2" s="1"/>
  <c r="I910" i="2"/>
  <c r="I12" i="2" s="1"/>
  <c r="H910" i="2"/>
  <c r="H12" i="2" s="1"/>
  <c r="G910" i="2"/>
  <c r="G12" i="2" s="1"/>
  <c r="F910" i="2"/>
  <c r="F12" i="2" s="1"/>
  <c r="E910" i="2"/>
  <c r="E12" i="2" s="1"/>
  <c r="D910" i="2"/>
  <c r="D12" i="2" s="1"/>
  <c r="C910" i="2"/>
  <c r="C12" i="2" s="1"/>
  <c r="O909" i="2"/>
  <c r="Q909" i="2" s="1"/>
  <c r="R909" i="2" s="1"/>
  <c r="O908" i="2"/>
  <c r="Q908" i="2" s="1"/>
  <c r="R908" i="2" s="1"/>
  <c r="O907" i="2"/>
  <c r="O906" i="2"/>
  <c r="Q906" i="2" s="1"/>
  <c r="R906" i="2" s="1"/>
  <c r="O905" i="2"/>
  <c r="Q905" i="2" s="1"/>
  <c r="R905" i="2" s="1"/>
  <c r="O904" i="2"/>
  <c r="Q904" i="2" s="1"/>
  <c r="R904" i="2" s="1"/>
  <c r="O902" i="2"/>
  <c r="Q902" i="2" s="1"/>
  <c r="R902" i="2" s="1"/>
  <c r="O901" i="2"/>
  <c r="Q901" i="2" s="1"/>
  <c r="R901" i="2" s="1"/>
  <c r="O900" i="2"/>
  <c r="Q900" i="2" s="1"/>
  <c r="R900" i="2" s="1"/>
  <c r="O899" i="2"/>
  <c r="N894" i="2"/>
  <c r="N11" i="2" s="1"/>
  <c r="M894" i="2"/>
  <c r="M11" i="2" s="1"/>
  <c r="L894" i="2"/>
  <c r="L11" i="2" s="1"/>
  <c r="K894" i="2"/>
  <c r="K11" i="2" s="1"/>
  <c r="J894" i="2"/>
  <c r="J11" i="2" s="1"/>
  <c r="I894" i="2"/>
  <c r="I11" i="2" s="1"/>
  <c r="H894" i="2"/>
  <c r="H11" i="2" s="1"/>
  <c r="G894" i="2"/>
  <c r="G11" i="2" s="1"/>
  <c r="F894" i="2"/>
  <c r="F11" i="2" s="1"/>
  <c r="E894" i="2"/>
  <c r="E11" i="2" s="1"/>
  <c r="D894" i="2"/>
  <c r="D11" i="2" s="1"/>
  <c r="C894" i="2"/>
  <c r="C11" i="2" s="1"/>
  <c r="O893" i="2"/>
  <c r="Q893" i="2" s="1"/>
  <c r="R893" i="2" s="1"/>
  <c r="O892" i="2"/>
  <c r="Q892" i="2" s="1"/>
  <c r="R892" i="2" s="1"/>
  <c r="O891" i="2"/>
  <c r="Q891" i="2" s="1"/>
  <c r="R891" i="2" s="1"/>
  <c r="O890" i="2"/>
  <c r="Q890" i="2" s="1"/>
  <c r="R890" i="2" s="1"/>
  <c r="O889" i="2"/>
  <c r="Q889" i="2" s="1"/>
  <c r="R889" i="2" s="1"/>
  <c r="O888" i="2"/>
  <c r="Q888" i="2" s="1"/>
  <c r="R888" i="2" s="1"/>
  <c r="C8" i="2" l="1"/>
  <c r="O903" i="2"/>
  <c r="Q903" i="2" s="1"/>
  <c r="R903" i="2" s="1"/>
  <c r="O887" i="2"/>
  <c r="Q887" i="2" s="1"/>
  <c r="R887" i="2" s="1"/>
  <c r="O933" i="2"/>
  <c r="Q933" i="2" s="1"/>
  <c r="R933" i="2" s="1"/>
  <c r="O916" i="2"/>
  <c r="C57" i="2"/>
  <c r="O945" i="2"/>
  <c r="Q945" i="2" s="1"/>
  <c r="R945" i="2" s="1"/>
  <c r="O12" i="2"/>
  <c r="O11" i="2"/>
  <c r="O954" i="2"/>
  <c r="Q954" i="2" s="1"/>
  <c r="R954" i="2" s="1"/>
  <c r="D16" i="2"/>
  <c r="O940" i="2"/>
  <c r="Q940" i="2" s="1"/>
  <c r="R940" i="2" s="1"/>
  <c r="C15" i="2"/>
  <c r="O923" i="2"/>
  <c r="O894" i="2"/>
  <c r="Q894" i="2" s="1"/>
  <c r="R894" i="2" s="1"/>
  <c r="Q899" i="2"/>
  <c r="R899" i="2" s="1"/>
  <c r="Q907" i="2"/>
  <c r="R907" i="2" s="1"/>
  <c r="O910" i="2" l="1"/>
  <c r="Q910" i="2" s="1"/>
  <c r="R910" i="2" s="1"/>
  <c r="G867" i="2"/>
  <c r="F867" i="2"/>
  <c r="I866" i="2"/>
  <c r="I865" i="2"/>
  <c r="I864" i="2"/>
  <c r="I863" i="2"/>
  <c r="I862" i="2"/>
  <c r="I861" i="2"/>
  <c r="I860" i="2"/>
  <c r="I859" i="2"/>
  <c r="F857" i="2"/>
  <c r="G857" i="2" s="1"/>
  <c r="I857" i="2" s="1"/>
  <c r="F856" i="2"/>
  <c r="G856" i="2" s="1"/>
  <c r="I856" i="2" s="1"/>
  <c r="F855" i="2"/>
  <c r="G855" i="2" s="1"/>
  <c r="I855" i="2" s="1"/>
  <c r="F854" i="2"/>
  <c r="G854" i="2" s="1"/>
  <c r="I854" i="2" s="1"/>
  <c r="F853" i="2"/>
  <c r="G853" i="2" s="1"/>
  <c r="I853" i="2" s="1"/>
  <c r="F852" i="2"/>
  <c r="G852" i="2" s="1"/>
  <c r="I852" i="2" s="1"/>
  <c r="F851" i="2"/>
  <c r="G851" i="2" s="1"/>
  <c r="I851" i="2" s="1"/>
  <c r="F850" i="2"/>
  <c r="M842" i="2"/>
  <c r="N841" i="2"/>
  <c r="N840" i="2"/>
  <c r="N839" i="2"/>
  <c r="N838" i="2"/>
  <c r="N837" i="2"/>
  <c r="N836" i="2"/>
  <c r="N835" i="2"/>
  <c r="N825" i="2"/>
  <c r="N824" i="2"/>
  <c r="N823" i="2"/>
  <c r="N822" i="2"/>
  <c r="N821" i="2"/>
  <c r="N820" i="2"/>
  <c r="N819" i="2"/>
  <c r="N818" i="2"/>
  <c r="G796" i="2"/>
  <c r="F796" i="2"/>
  <c r="I795" i="2"/>
  <c r="I794" i="2"/>
  <c r="I793" i="2"/>
  <c r="I792" i="2"/>
  <c r="I791" i="2"/>
  <c r="I790" i="2"/>
  <c r="I789" i="2"/>
  <c r="I788" i="2"/>
  <c r="F786" i="2"/>
  <c r="G786" i="2" s="1"/>
  <c r="I786" i="2" s="1"/>
  <c r="F785" i="2"/>
  <c r="G785" i="2" s="1"/>
  <c r="I785" i="2" s="1"/>
  <c r="F784" i="2"/>
  <c r="G784" i="2" s="1"/>
  <c r="I784" i="2" s="1"/>
  <c r="F783" i="2"/>
  <c r="G783" i="2" s="1"/>
  <c r="I783" i="2" s="1"/>
  <c r="F782" i="2"/>
  <c r="G782" i="2" s="1"/>
  <c r="I782" i="2" s="1"/>
  <c r="F781" i="2"/>
  <c r="G781" i="2" s="1"/>
  <c r="I781" i="2" s="1"/>
  <c r="F780" i="2"/>
  <c r="G780" i="2" s="1"/>
  <c r="I780" i="2" s="1"/>
  <c r="F779" i="2"/>
  <c r="M771" i="2"/>
  <c r="N770" i="2"/>
  <c r="N769" i="2"/>
  <c r="N768" i="2"/>
  <c r="N767" i="2"/>
  <c r="N766" i="2"/>
  <c r="N765" i="2"/>
  <c r="N764" i="2"/>
  <c r="N754" i="2"/>
  <c r="N753" i="2"/>
  <c r="N752" i="2"/>
  <c r="N751" i="2"/>
  <c r="N750" i="2"/>
  <c r="N749" i="2"/>
  <c r="N748" i="2"/>
  <c r="N747" i="2"/>
  <c r="G725" i="2"/>
  <c r="F725" i="2"/>
  <c r="I724" i="2"/>
  <c r="I723" i="2"/>
  <c r="I722" i="2"/>
  <c r="I721" i="2"/>
  <c r="I720" i="2"/>
  <c r="I719" i="2"/>
  <c r="I718" i="2"/>
  <c r="I717" i="2"/>
  <c r="F715" i="2"/>
  <c r="G715" i="2" s="1"/>
  <c r="I715" i="2" s="1"/>
  <c r="F714" i="2"/>
  <c r="G714" i="2" s="1"/>
  <c r="I714" i="2" s="1"/>
  <c r="F713" i="2"/>
  <c r="G713" i="2" s="1"/>
  <c r="I713" i="2" s="1"/>
  <c r="F712" i="2"/>
  <c r="G712" i="2" s="1"/>
  <c r="I712" i="2" s="1"/>
  <c r="F711" i="2"/>
  <c r="G711" i="2" s="1"/>
  <c r="I711" i="2" s="1"/>
  <c r="F710" i="2"/>
  <c r="G710" i="2" s="1"/>
  <c r="I710" i="2" s="1"/>
  <c r="F709" i="2"/>
  <c r="G709" i="2" s="1"/>
  <c r="I709" i="2" s="1"/>
  <c r="F708" i="2"/>
  <c r="M700" i="2"/>
  <c r="N699" i="2"/>
  <c r="N695" i="2"/>
  <c r="N694" i="2"/>
  <c r="N693" i="2"/>
  <c r="N685" i="2"/>
  <c r="N683" i="2"/>
  <c r="N682" i="2"/>
  <c r="N681" i="2"/>
  <c r="N680" i="2"/>
  <c r="N679" i="2"/>
  <c r="N678" i="2"/>
  <c r="N677" i="2"/>
  <c r="N676" i="2"/>
  <c r="G654" i="2"/>
  <c r="F654" i="2"/>
  <c r="I653" i="2"/>
  <c r="I652" i="2"/>
  <c r="I651" i="2"/>
  <c r="I650" i="2"/>
  <c r="I649" i="2"/>
  <c r="I648" i="2"/>
  <c r="I647" i="2"/>
  <c r="I646" i="2"/>
  <c r="F644" i="2"/>
  <c r="G644" i="2" s="1"/>
  <c r="I644" i="2" s="1"/>
  <c r="F643" i="2"/>
  <c r="G643" i="2" s="1"/>
  <c r="I643" i="2" s="1"/>
  <c r="F642" i="2"/>
  <c r="G642" i="2" s="1"/>
  <c r="I642" i="2" s="1"/>
  <c r="F641" i="2"/>
  <c r="G641" i="2" s="1"/>
  <c r="I641" i="2" s="1"/>
  <c r="F640" i="2"/>
  <c r="G640" i="2" s="1"/>
  <c r="I640" i="2" s="1"/>
  <c r="F639" i="2"/>
  <c r="G639" i="2" s="1"/>
  <c r="I639" i="2" s="1"/>
  <c r="F638" i="2"/>
  <c r="G638" i="2" s="1"/>
  <c r="I638" i="2" s="1"/>
  <c r="F637" i="2"/>
  <c r="M629" i="2"/>
  <c r="N628" i="2"/>
  <c r="N627" i="2"/>
  <c r="N626" i="2"/>
  <c r="N625" i="2"/>
  <c r="N624" i="2"/>
  <c r="N623" i="2"/>
  <c r="N622" i="2"/>
  <c r="N612" i="2"/>
  <c r="N611" i="2"/>
  <c r="N610" i="2"/>
  <c r="N609" i="2"/>
  <c r="N608" i="2"/>
  <c r="N607" i="2"/>
  <c r="N606" i="2"/>
  <c r="N605" i="2"/>
  <c r="G583" i="2"/>
  <c r="F583" i="2"/>
  <c r="I582" i="2"/>
  <c r="I581" i="2"/>
  <c r="I580" i="2"/>
  <c r="I579" i="2"/>
  <c r="I578" i="2"/>
  <c r="I577" i="2"/>
  <c r="I576" i="2"/>
  <c r="I575" i="2"/>
  <c r="F573" i="2"/>
  <c r="G573" i="2" s="1"/>
  <c r="I573" i="2" s="1"/>
  <c r="F572" i="2"/>
  <c r="G572" i="2" s="1"/>
  <c r="I572" i="2" s="1"/>
  <c r="F571" i="2"/>
  <c r="G571" i="2" s="1"/>
  <c r="I571" i="2" s="1"/>
  <c r="F570" i="2"/>
  <c r="G570" i="2" s="1"/>
  <c r="I570" i="2" s="1"/>
  <c r="F569" i="2"/>
  <c r="G569" i="2" s="1"/>
  <c r="I569" i="2" s="1"/>
  <c r="F568" i="2"/>
  <c r="G568" i="2" s="1"/>
  <c r="I568" i="2" s="1"/>
  <c r="F567" i="2"/>
  <c r="G567" i="2" s="1"/>
  <c r="I567" i="2" s="1"/>
  <c r="F566" i="2"/>
  <c r="M558" i="2"/>
  <c r="N557" i="2"/>
  <c r="N556" i="2"/>
  <c r="N555" i="2"/>
  <c r="N554" i="2"/>
  <c r="N553" i="2"/>
  <c r="N552" i="2"/>
  <c r="N551" i="2"/>
  <c r="N541" i="2"/>
  <c r="N540" i="2"/>
  <c r="N539" i="2"/>
  <c r="N538" i="2"/>
  <c r="N537" i="2"/>
  <c r="N536" i="2"/>
  <c r="N535" i="2"/>
  <c r="N534" i="2"/>
  <c r="G512" i="2"/>
  <c r="F512" i="2"/>
  <c r="I511" i="2"/>
  <c r="I510" i="2"/>
  <c r="I509" i="2"/>
  <c r="I508" i="2"/>
  <c r="I507" i="2"/>
  <c r="I506" i="2"/>
  <c r="I505" i="2"/>
  <c r="I504" i="2"/>
  <c r="F502" i="2"/>
  <c r="G502" i="2" s="1"/>
  <c r="I502" i="2" s="1"/>
  <c r="F501" i="2"/>
  <c r="G501" i="2" s="1"/>
  <c r="I501" i="2" s="1"/>
  <c r="F500" i="2"/>
  <c r="G500" i="2" s="1"/>
  <c r="I500" i="2" s="1"/>
  <c r="F499" i="2"/>
  <c r="G499" i="2" s="1"/>
  <c r="I499" i="2" s="1"/>
  <c r="F498" i="2"/>
  <c r="G498" i="2" s="1"/>
  <c r="I498" i="2" s="1"/>
  <c r="F497" i="2"/>
  <c r="G497" i="2" s="1"/>
  <c r="I497" i="2" s="1"/>
  <c r="F496" i="2"/>
  <c r="G496" i="2" s="1"/>
  <c r="I496" i="2" s="1"/>
  <c r="F495" i="2"/>
  <c r="M487" i="2"/>
  <c r="N486" i="2"/>
  <c r="N485" i="2"/>
  <c r="N484" i="2"/>
  <c r="N483" i="2"/>
  <c r="N480" i="2"/>
  <c r="N479" i="2"/>
  <c r="N478" i="2"/>
  <c r="N470" i="2"/>
  <c r="N469" i="2"/>
  <c r="N468" i="2"/>
  <c r="N467" i="2"/>
  <c r="N466" i="2"/>
  <c r="N465" i="2"/>
  <c r="N464" i="2"/>
  <c r="N463" i="2"/>
  <c r="G441" i="2"/>
  <c r="F441" i="2"/>
  <c r="I440" i="2"/>
  <c r="I439" i="2"/>
  <c r="I438" i="2"/>
  <c r="I437" i="2"/>
  <c r="I436" i="2"/>
  <c r="I435" i="2"/>
  <c r="I434" i="2"/>
  <c r="I433" i="2"/>
  <c r="F431" i="2"/>
  <c r="G431" i="2" s="1"/>
  <c r="I431" i="2" s="1"/>
  <c r="F430" i="2"/>
  <c r="G430" i="2" s="1"/>
  <c r="I430" i="2" s="1"/>
  <c r="F429" i="2"/>
  <c r="G429" i="2" s="1"/>
  <c r="I429" i="2" s="1"/>
  <c r="F428" i="2"/>
  <c r="G428" i="2" s="1"/>
  <c r="I428" i="2" s="1"/>
  <c r="F427" i="2"/>
  <c r="G427" i="2" s="1"/>
  <c r="I427" i="2" s="1"/>
  <c r="F426" i="2"/>
  <c r="G426" i="2" s="1"/>
  <c r="I426" i="2" s="1"/>
  <c r="F425" i="2"/>
  <c r="G425" i="2" s="1"/>
  <c r="I425" i="2" s="1"/>
  <c r="F424" i="2"/>
  <c r="M416" i="2"/>
  <c r="N412" i="2"/>
  <c r="N411" i="2"/>
  <c r="N410" i="2"/>
  <c r="N409" i="2"/>
  <c r="N408" i="2"/>
  <c r="N407" i="2"/>
  <c r="N399" i="2"/>
  <c r="N398" i="2"/>
  <c r="N397" i="2"/>
  <c r="N396" i="2"/>
  <c r="N395" i="2"/>
  <c r="N394" i="2"/>
  <c r="N393" i="2"/>
  <c r="N392" i="2"/>
  <c r="G369" i="2"/>
  <c r="F369" i="2"/>
  <c r="I368" i="2"/>
  <c r="I367" i="2"/>
  <c r="I366" i="2"/>
  <c r="I365" i="2"/>
  <c r="I364" i="2"/>
  <c r="I363" i="2"/>
  <c r="I362" i="2"/>
  <c r="I361" i="2"/>
  <c r="F359" i="2"/>
  <c r="G359" i="2" s="1"/>
  <c r="I359" i="2" s="1"/>
  <c r="F358" i="2"/>
  <c r="G358" i="2" s="1"/>
  <c r="I358" i="2" s="1"/>
  <c r="F357" i="2"/>
  <c r="G357" i="2" s="1"/>
  <c r="I357" i="2" s="1"/>
  <c r="F356" i="2"/>
  <c r="G356" i="2" s="1"/>
  <c r="I356" i="2" s="1"/>
  <c r="F355" i="2"/>
  <c r="G355" i="2" s="1"/>
  <c r="I355" i="2" s="1"/>
  <c r="F354" i="2"/>
  <c r="G354" i="2" s="1"/>
  <c r="I354" i="2" s="1"/>
  <c r="F353" i="2"/>
  <c r="G353" i="2" s="1"/>
  <c r="I353" i="2" s="1"/>
  <c r="F352" i="2"/>
  <c r="M344" i="2"/>
  <c r="N343" i="2"/>
  <c r="N342" i="2"/>
  <c r="N341" i="2"/>
  <c r="N340" i="2"/>
  <c r="N335" i="2"/>
  <c r="N334" i="2"/>
  <c r="N327" i="2"/>
  <c r="N326" i="2"/>
  <c r="N325" i="2"/>
  <c r="N324" i="2"/>
  <c r="N323" i="2"/>
  <c r="N322" i="2"/>
  <c r="N321" i="2"/>
  <c r="N320" i="2"/>
  <c r="G298" i="2"/>
  <c r="F298" i="2"/>
  <c r="I297" i="2"/>
  <c r="I296" i="2"/>
  <c r="I295" i="2"/>
  <c r="I294" i="2"/>
  <c r="I293" i="2"/>
  <c r="I292" i="2"/>
  <c r="I291" i="2"/>
  <c r="I290" i="2"/>
  <c r="F288" i="2"/>
  <c r="G288" i="2" s="1"/>
  <c r="I288" i="2" s="1"/>
  <c r="F287" i="2"/>
  <c r="G287" i="2" s="1"/>
  <c r="I287" i="2" s="1"/>
  <c r="F286" i="2"/>
  <c r="G286" i="2" s="1"/>
  <c r="I286" i="2" s="1"/>
  <c r="F285" i="2"/>
  <c r="G285" i="2" s="1"/>
  <c r="I285" i="2" s="1"/>
  <c r="F284" i="2"/>
  <c r="G284" i="2" s="1"/>
  <c r="I284" i="2" s="1"/>
  <c r="F283" i="2"/>
  <c r="G283" i="2" s="1"/>
  <c r="I283" i="2" s="1"/>
  <c r="F282" i="2"/>
  <c r="G282" i="2" s="1"/>
  <c r="I282" i="2" s="1"/>
  <c r="F281" i="2"/>
  <c r="M273" i="2"/>
  <c r="N272" i="2"/>
  <c r="N271" i="2"/>
  <c r="N270" i="2"/>
  <c r="N269" i="2"/>
  <c r="N268" i="2"/>
  <c r="N267" i="2"/>
  <c r="N263" i="2"/>
  <c r="N256" i="2"/>
  <c r="N255" i="2"/>
  <c r="N254" i="2"/>
  <c r="N253" i="2"/>
  <c r="N252" i="2"/>
  <c r="N251" i="2"/>
  <c r="N250" i="2"/>
  <c r="N249" i="2"/>
  <c r="G227" i="2"/>
  <c r="F227" i="2"/>
  <c r="I226" i="2"/>
  <c r="I225" i="2"/>
  <c r="I224" i="2"/>
  <c r="I223" i="2"/>
  <c r="I222" i="2"/>
  <c r="I221" i="2"/>
  <c r="I220" i="2"/>
  <c r="I219" i="2"/>
  <c r="F217" i="2"/>
  <c r="G217" i="2" s="1"/>
  <c r="I217" i="2" s="1"/>
  <c r="F216" i="2"/>
  <c r="G216" i="2" s="1"/>
  <c r="I216" i="2" s="1"/>
  <c r="F215" i="2"/>
  <c r="G215" i="2" s="1"/>
  <c r="I215" i="2" s="1"/>
  <c r="F214" i="2"/>
  <c r="G214" i="2" s="1"/>
  <c r="I214" i="2" s="1"/>
  <c r="F213" i="2"/>
  <c r="G213" i="2" s="1"/>
  <c r="I213" i="2" s="1"/>
  <c r="F212" i="2"/>
  <c r="G212" i="2" s="1"/>
  <c r="I212" i="2" s="1"/>
  <c r="F211" i="2"/>
  <c r="G211" i="2" s="1"/>
  <c r="F210" i="2"/>
  <c r="M202" i="2"/>
  <c r="N201" i="2"/>
  <c r="N200" i="2"/>
  <c r="N199" i="2"/>
  <c r="N198" i="2"/>
  <c r="N197" i="2"/>
  <c r="N196" i="2"/>
  <c r="N195" i="2"/>
  <c r="N184" i="2"/>
  <c r="N183" i="2"/>
  <c r="N182" i="2"/>
  <c r="N181" i="2"/>
  <c r="N180" i="2"/>
  <c r="N179" i="2"/>
  <c r="N178" i="2"/>
  <c r="G153" i="2"/>
  <c r="F153" i="2"/>
  <c r="I152" i="2"/>
  <c r="I151" i="2"/>
  <c r="I150" i="2"/>
  <c r="I149" i="2"/>
  <c r="I148" i="2"/>
  <c r="I147" i="2"/>
  <c r="I146" i="2"/>
  <c r="I145" i="2"/>
  <c r="F143" i="2"/>
  <c r="G143" i="2" s="1"/>
  <c r="I143" i="2" s="1"/>
  <c r="F142" i="2"/>
  <c r="G142" i="2" s="1"/>
  <c r="I142" i="2" s="1"/>
  <c r="F141" i="2"/>
  <c r="G141" i="2" s="1"/>
  <c r="I141" i="2" s="1"/>
  <c r="F140" i="2"/>
  <c r="G140" i="2" s="1"/>
  <c r="I140" i="2" s="1"/>
  <c r="F139" i="2"/>
  <c r="G139" i="2" s="1"/>
  <c r="I139" i="2" s="1"/>
  <c r="F138" i="2"/>
  <c r="G138" i="2" s="1"/>
  <c r="I138" i="2" s="1"/>
  <c r="F137" i="2"/>
  <c r="G137" i="2" s="1"/>
  <c r="I137" i="2" s="1"/>
  <c r="F136" i="2"/>
  <c r="G136" i="2" s="1"/>
  <c r="I136" i="2" s="1"/>
  <c r="M128" i="2"/>
  <c r="N127" i="2"/>
  <c r="N118" i="2"/>
  <c r="N117" i="2"/>
  <c r="N116" i="2"/>
  <c r="N115" i="2"/>
  <c r="N114" i="2"/>
  <c r="N113" i="2"/>
  <c r="N111" i="2"/>
  <c r="N110" i="2"/>
  <c r="N109" i="2"/>
  <c r="N108" i="2"/>
  <c r="N107" i="2"/>
  <c r="N106" i="2"/>
  <c r="N105" i="2"/>
  <c r="N842" i="2" l="1"/>
  <c r="N771" i="2"/>
  <c r="F858" i="2"/>
  <c r="F868" i="2" s="1"/>
  <c r="I867" i="2"/>
  <c r="I796" i="2"/>
  <c r="F787" i="2"/>
  <c r="F797" i="2" s="1"/>
  <c r="G850" i="2"/>
  <c r="F716" i="2"/>
  <c r="F726" i="2" s="1"/>
  <c r="I725" i="2"/>
  <c r="N700" i="2"/>
  <c r="G779" i="2"/>
  <c r="I654" i="2"/>
  <c r="F645" i="2"/>
  <c r="F655" i="2" s="1"/>
  <c r="G708" i="2"/>
  <c r="N629" i="2"/>
  <c r="N558" i="2"/>
  <c r="F503" i="2"/>
  <c r="F513" i="2" s="1"/>
  <c r="I583" i="2"/>
  <c r="F574" i="2"/>
  <c r="F584" i="2" s="1"/>
  <c r="G566" i="2"/>
  <c r="I566" i="2" s="1"/>
  <c r="I574" i="2" s="1"/>
  <c r="G637" i="2"/>
  <c r="I512" i="2"/>
  <c r="N487" i="2"/>
  <c r="I441" i="2"/>
  <c r="F432" i="2"/>
  <c r="F442" i="2" s="1"/>
  <c r="G495" i="2"/>
  <c r="N416" i="2"/>
  <c r="I369" i="2"/>
  <c r="F360" i="2"/>
  <c r="F370" i="2" s="1"/>
  <c r="G424" i="2"/>
  <c r="N344" i="2"/>
  <c r="G352" i="2"/>
  <c r="F289" i="2"/>
  <c r="F299" i="2" s="1"/>
  <c r="F218" i="2"/>
  <c r="F228" i="2" s="1"/>
  <c r="N273" i="2"/>
  <c r="I298" i="2"/>
  <c r="N202" i="2"/>
  <c r="I227" i="2"/>
  <c r="G210" i="2"/>
  <c r="I210" i="2" s="1"/>
  <c r="G281" i="2"/>
  <c r="I211" i="2"/>
  <c r="I153" i="2"/>
  <c r="N128" i="2"/>
  <c r="F144" i="2"/>
  <c r="F154" i="2" s="1"/>
  <c r="I144" i="2"/>
  <c r="G144" i="2"/>
  <c r="G154" i="2" s="1"/>
  <c r="D9" i="2" s="1"/>
  <c r="C125" i="2" l="1"/>
  <c r="G858" i="2"/>
  <c r="G868" i="2" s="1"/>
  <c r="I850" i="2"/>
  <c r="I858" i="2" s="1"/>
  <c r="I868" i="2" s="1"/>
  <c r="I779" i="2"/>
  <c r="I787" i="2" s="1"/>
  <c r="I797" i="2" s="1"/>
  <c r="G787" i="2"/>
  <c r="G797" i="2" s="1"/>
  <c r="G716" i="2"/>
  <c r="G726" i="2" s="1"/>
  <c r="I708" i="2"/>
  <c r="I716" i="2" s="1"/>
  <c r="I726" i="2" s="1"/>
  <c r="I584" i="2"/>
  <c r="I637" i="2"/>
  <c r="I645" i="2" s="1"/>
  <c r="I655" i="2" s="1"/>
  <c r="G645" i="2"/>
  <c r="G655" i="2" s="1"/>
  <c r="G574" i="2"/>
  <c r="G584" i="2" s="1"/>
  <c r="G503" i="2"/>
  <c r="G513" i="2" s="1"/>
  <c r="I495" i="2"/>
  <c r="I503" i="2" s="1"/>
  <c r="I513" i="2" s="1"/>
  <c r="I424" i="2"/>
  <c r="I432" i="2" s="1"/>
  <c r="I442" i="2" s="1"/>
  <c r="H8" i="2" s="1"/>
  <c r="G432" i="2"/>
  <c r="G442" i="2" s="1"/>
  <c r="H9" i="2" s="1"/>
  <c r="G360" i="2"/>
  <c r="G370" i="2" s="1"/>
  <c r="G9" i="2" s="1"/>
  <c r="I352" i="2"/>
  <c r="I360" i="2" s="1"/>
  <c r="I370" i="2" s="1"/>
  <c r="G8" i="2" s="1"/>
  <c r="G218" i="2"/>
  <c r="G228" i="2" s="1"/>
  <c r="E9" i="2" s="1"/>
  <c r="G289" i="2"/>
  <c r="G299" i="2" s="1"/>
  <c r="F9" i="2" s="1"/>
  <c r="I281" i="2"/>
  <c r="I289" i="2" s="1"/>
  <c r="I299" i="2" s="1"/>
  <c r="F8" i="2" s="1"/>
  <c r="I218" i="2"/>
  <c r="I228" i="2" s="1"/>
  <c r="E8" i="2" s="1"/>
  <c r="I154" i="2"/>
  <c r="D8" i="2" s="1"/>
  <c r="K50" i="5"/>
  <c r="J50" i="5"/>
  <c r="K48" i="5"/>
  <c r="K47" i="5"/>
  <c r="K46" i="5"/>
  <c r="K45" i="5"/>
  <c r="K44" i="5"/>
  <c r="K43" i="5"/>
  <c r="K37" i="5"/>
  <c r="J37" i="5"/>
  <c r="K35" i="5"/>
  <c r="K34" i="5"/>
  <c r="K33" i="5"/>
  <c r="K32" i="5"/>
  <c r="K31" i="5"/>
  <c r="K25" i="5"/>
  <c r="J25" i="5"/>
  <c r="K23" i="5"/>
  <c r="K22" i="5"/>
  <c r="K21" i="5"/>
  <c r="K20" i="5"/>
  <c r="K19" i="5"/>
  <c r="V13" i="5"/>
  <c r="U13" i="5"/>
  <c r="K13" i="5"/>
  <c r="J13" i="5"/>
  <c r="V11" i="5"/>
  <c r="K11" i="5"/>
  <c r="V10" i="5"/>
  <c r="K10" i="5"/>
  <c r="V9" i="5"/>
  <c r="K9" i="5"/>
  <c r="V8" i="5"/>
  <c r="K8" i="5"/>
  <c r="V7" i="5"/>
  <c r="K7" i="5"/>
  <c r="V6" i="5"/>
  <c r="K6" i="5"/>
  <c r="M59" i="2"/>
  <c r="N58" i="2"/>
  <c r="N57" i="2"/>
  <c r="N53" i="2"/>
  <c r="N52" i="2"/>
  <c r="N51" i="2"/>
  <c r="N50" i="2"/>
  <c r="N49" i="2"/>
  <c r="N48" i="2"/>
  <c r="N47" i="2"/>
  <c r="N44" i="2"/>
  <c r="N42" i="2"/>
  <c r="N40" i="2"/>
  <c r="N36" i="2"/>
  <c r="N35" i="2"/>
  <c r="O14" i="2"/>
  <c r="O10" i="2"/>
  <c r="N8" i="2" l="1"/>
  <c r="C837" i="2"/>
  <c r="N9" i="2"/>
  <c r="C839" i="2"/>
  <c r="M8" i="2"/>
  <c r="M17" i="2" s="1"/>
  <c r="C766" i="2"/>
  <c r="M9" i="2"/>
  <c r="C768" i="2"/>
  <c r="L8" i="2"/>
  <c r="L17" i="2" s="1"/>
  <c r="C695" i="2"/>
  <c r="L9" i="2"/>
  <c r="C697" i="2"/>
  <c r="K9" i="2"/>
  <c r="C627" i="2"/>
  <c r="K8" i="2"/>
  <c r="K17" i="2" s="1"/>
  <c r="C625" i="2"/>
  <c r="J8" i="2"/>
  <c r="J17" i="2" s="1"/>
  <c r="C553" i="2"/>
  <c r="J9" i="2"/>
  <c r="C555" i="2"/>
  <c r="C482" i="2"/>
  <c r="I17" i="2"/>
  <c r="C484" i="2"/>
  <c r="I9" i="2"/>
  <c r="H17" i="2"/>
  <c r="C411" i="2"/>
  <c r="C413" i="2"/>
  <c r="C339" i="2"/>
  <c r="G17" i="2"/>
  <c r="C341" i="2"/>
  <c r="F17" i="2"/>
  <c r="C267" i="2"/>
  <c r="C269" i="2"/>
  <c r="E17" i="2"/>
  <c r="C196" i="2"/>
  <c r="C198" i="2"/>
  <c r="D17" i="2"/>
  <c r="C123" i="2"/>
  <c r="N17" i="2"/>
  <c r="Q14" i="2"/>
  <c r="R14" i="2" s="1"/>
  <c r="Q10" i="2"/>
  <c r="R10" i="2" s="1"/>
  <c r="O16" i="2"/>
  <c r="Q16" i="2" s="1"/>
  <c r="R16" i="2" s="1"/>
  <c r="N59" i="2"/>
  <c r="O13" i="2"/>
  <c r="Q13" i="2" s="1"/>
  <c r="R13" i="2" s="1"/>
  <c r="Q12" i="2"/>
  <c r="R12" i="2" s="1"/>
  <c r="Q11" i="2"/>
  <c r="R11" i="2" s="1"/>
  <c r="O15" i="2"/>
  <c r="Q15" i="2" s="1"/>
  <c r="R15" i="2" s="1"/>
  <c r="O8" i="2" l="1"/>
  <c r="Q20" i="2" s="1"/>
  <c r="C17" i="2"/>
  <c r="O9" i="2"/>
  <c r="Q9" i="2" s="1"/>
  <c r="R9" i="2" s="1"/>
  <c r="O17" i="2" l="1"/>
  <c r="Q17" i="2" s="1"/>
  <c r="R17" i="2" s="1"/>
  <c r="R8" i="2"/>
  <c r="Q19" i="2" l="1"/>
  <c r="R939" i="2"/>
  <c r="R952" i="2"/>
  <c r="R95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McCann</author>
  </authors>
  <commentList>
    <comment ref="F716" authorId="0" shapeId="0" xr:uid="{199EE6A5-DFF6-4B94-98AF-142278EFC581}">
      <text>
        <r>
          <rPr>
            <b/>
            <sz val="9"/>
            <color indexed="81"/>
            <rFont val="Tahoma"/>
            <family val="2"/>
          </rPr>
          <t>Susan McCann: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723" authorId="0" shapeId="0" xr:uid="{6DD972A3-4A22-428A-9A0F-2DAB4FEB1A4A}">
      <text>
        <r>
          <rPr>
            <b/>
            <sz val="9"/>
            <color indexed="81"/>
            <rFont val="Tahoma"/>
            <family val="2"/>
          </rPr>
          <t>Susan McCann: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<sst xmlns="http://schemas.openxmlformats.org/spreadsheetml/2006/main" count="2585" uniqueCount="409">
  <si>
    <t>SERVICE PROVIDER NAME:</t>
  </si>
  <si>
    <t>PROPERTIES:</t>
  </si>
  <si>
    <t>COUNTY:</t>
  </si>
  <si>
    <t>CONTRACT PERIOD:</t>
  </si>
  <si>
    <t>LINE-ITEM CATEGORY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</si>
  <si>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</si>
  <si>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</si>
  <si>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</si>
  <si>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</si>
  <si>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</si>
  <si>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</si>
  <si>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</si>
  <si>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</si>
  <si>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</si>
  <si>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</si>
  <si>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</si>
  <si>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</si>
  <si>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</t>
  </si>
  <si>
    <t>PREVIOUS FY AMOUNT</t>
  </si>
  <si>
    <t>VARIANCE AMOUNT</t>
  </si>
  <si>
    <t>VARIANCE PERCENT</t>
  </si>
  <si>
    <t>Salaries</t>
  </si>
  <si>
    <t>Labor Hours</t>
  </si>
  <si>
    <t>Fringe Benefits</t>
  </si>
  <si>
    <t>Material &amp; Supplies</t>
  </si>
  <si>
    <t>Equipment</t>
  </si>
  <si>
    <t>Vehicle</t>
  </si>
  <si>
    <t>Contractor Service Costs</t>
  </si>
  <si>
    <t>Special Vendor Services</t>
  </si>
  <si>
    <t>Miscellaneous</t>
  </si>
  <si>
    <t>Total Budget Request</t>
  </si>
  <si>
    <t>Service Provider Overhead Costs: Equals What % of Total Budget Request:</t>
  </si>
  <si>
    <t>Fringe is what % of salary:</t>
  </si>
  <si>
    <t>Note:  Be sure you build each budget to cover all requirements and standards in the contract, work specifications and program manual.</t>
  </si>
  <si>
    <r>
      <t>JULY:  Hours Affidavit - For an</t>
    </r>
    <r>
      <rPr>
        <b/>
        <sz val="18"/>
        <color rgb="FFFF0000"/>
        <rFont val="Arial"/>
        <family val="2"/>
      </rPr>
      <t xml:space="preserve"> 8</t>
    </r>
    <r>
      <rPr>
        <b/>
        <sz val="18"/>
        <rFont val="Arial"/>
        <family val="2"/>
      </rPr>
      <t xml:space="preserve"> Hour Shift</t>
    </r>
  </si>
  <si>
    <t>Title Types: Managers, Supervisors, Leads, or Workers (Add "-VAC" if vacant)</t>
  </si>
  <si>
    <t>Title</t>
  </si>
  <si>
    <t>Mon</t>
  </si>
  <si>
    <t>Tues</t>
  </si>
  <si>
    <t>Wed</t>
  </si>
  <si>
    <t>Thurs</t>
  </si>
  <si>
    <t>Fri</t>
  </si>
  <si>
    <t>Sat</t>
  </si>
  <si>
    <t>Sun</t>
  </si>
  <si>
    <t>Wkly Total</t>
  </si>
  <si>
    <t>Month Total</t>
  </si>
  <si>
    <t>July</t>
  </si>
  <si>
    <t>Total monthly $</t>
  </si>
  <si>
    <t>Shift Totals</t>
  </si>
  <si>
    <t>Total monthly hrs</t>
  </si>
  <si>
    <t>Hours</t>
  </si>
  <si>
    <t>Total Wages</t>
  </si>
  <si>
    <t>Hour Type</t>
  </si>
  <si>
    <t>Per Week</t>
  </si>
  <si>
    <t>Per Month</t>
  </si>
  <si>
    <t>Hourly Wage</t>
  </si>
  <si>
    <t>July Hours</t>
  </si>
  <si>
    <t>Totals</t>
  </si>
  <si>
    <t xml:space="preserve"> </t>
  </si>
  <si>
    <t>Material and Supplies</t>
  </si>
  <si>
    <t>For More Information:  Refer to RAM Program Manual:  Chapter 11 Annual Work Program Financials; Section 11.05 Specific Information About Line-Item Categories</t>
  </si>
  <si>
    <t>SEP</t>
  </si>
  <si>
    <t>B = Bldg Repairs/Maint</t>
  </si>
  <si>
    <t>C = Cleaning Supplies</t>
  </si>
  <si>
    <t>G = Grounds Repairs/Maint</t>
  </si>
  <si>
    <t>M = Miscellaneous</t>
  </si>
  <si>
    <t>P = Paper &amp; Other Consumables</t>
  </si>
  <si>
    <t>T = Power &amp; Hand Tools</t>
  </si>
  <si>
    <t>U = Uniforms</t>
  </si>
  <si>
    <t>Total Costs</t>
  </si>
  <si>
    <t>Name/Price</t>
  </si>
  <si>
    <t>Equip -  Fuel:</t>
  </si>
  <si>
    <t>Equip -  Operating:</t>
  </si>
  <si>
    <t>Combined &lt;$500 items</t>
  </si>
  <si>
    <t>Name/Price:</t>
  </si>
  <si>
    <t>Vehicle - Fuel:</t>
  </si>
  <si>
    <t>Vehicle - Operating:</t>
  </si>
  <si>
    <t>Vehicle - Insurance:</t>
  </si>
  <si>
    <t>Trash / Recycling:</t>
  </si>
  <si>
    <t>HVAC:</t>
  </si>
  <si>
    <t>Electrical:</t>
  </si>
  <si>
    <t>Plumbing:</t>
  </si>
  <si>
    <t>Well:</t>
  </si>
  <si>
    <t>Septic:</t>
  </si>
  <si>
    <t>Portable Toilet:</t>
  </si>
  <si>
    <t>Fire Extinguisher:</t>
  </si>
  <si>
    <t>Landscape:</t>
  </si>
  <si>
    <t>Building:</t>
  </si>
  <si>
    <t xml:space="preserve">Other:                      </t>
  </si>
  <si>
    <t>JULY</t>
  </si>
  <si>
    <t>Cell Phone:</t>
  </si>
  <si>
    <t>Internet:</t>
  </si>
  <si>
    <t>Site Liability Ins:</t>
  </si>
  <si>
    <t>Storage:</t>
  </si>
  <si>
    <t>Training Seminars:</t>
  </si>
  <si>
    <t>Water Testing:</t>
  </si>
  <si>
    <t>Other:</t>
  </si>
  <si>
    <t>Budget Submission Signoff:</t>
  </si>
  <si>
    <t>Check if true:</t>
  </si>
  <si>
    <t xml:space="preserve">   The work schedule, work specifications, and program manual were taken into consideration when this budget was developed</t>
  </si>
  <si>
    <t xml:space="preserve">   Hourly rates in this budget request reflect what is currently or projected to be paid</t>
  </si>
  <si>
    <t>I have developed and/or reviewed and by signing, now approve this budget submittal:</t>
  </si>
  <si>
    <t xml:space="preserve">        ABC Company</t>
  </si>
  <si>
    <t>Name of Service Provider</t>
  </si>
  <si>
    <t>Print Name</t>
  </si>
  <si>
    <t>Signature</t>
  </si>
  <si>
    <t>Date</t>
  </si>
  <si>
    <t>Example of Shifts:  7am - 5pm Daily</t>
  </si>
  <si>
    <t>Example of Shifts:  7am - 5pm Daily - staff work every other week</t>
  </si>
  <si>
    <t>manager</t>
  </si>
  <si>
    <t>7-3</t>
  </si>
  <si>
    <t>super 1</t>
  </si>
  <si>
    <t>super 2</t>
  </si>
  <si>
    <t>lead 1</t>
  </si>
  <si>
    <t>9-11</t>
  </si>
  <si>
    <t>worker 1</t>
  </si>
  <si>
    <t>worker 1 - 1st wk</t>
  </si>
  <si>
    <t>9-11 1st wk</t>
  </si>
  <si>
    <t>worker 2</t>
  </si>
  <si>
    <t>worker 2 - 2nd wk</t>
  </si>
  <si>
    <t>9-11 2nd wk</t>
  </si>
  <si>
    <r>
      <t>JULY:  Hours Affidavit - For a</t>
    </r>
    <r>
      <rPr>
        <b/>
        <sz val="18"/>
        <color rgb="FFFF0000"/>
        <rFont val="Arial"/>
        <family val="2"/>
      </rPr>
      <t xml:space="preserve"> 10</t>
    </r>
    <r>
      <rPr>
        <b/>
        <sz val="18"/>
        <rFont val="Arial"/>
        <family val="2"/>
      </rPr>
      <t xml:space="preserve"> Hour Shift</t>
    </r>
    <r>
      <rPr>
        <b/>
        <sz val="18"/>
        <color rgb="FFFF0000"/>
        <rFont val="Arial"/>
        <family val="2"/>
      </rPr>
      <t xml:space="preserve"> (option I)</t>
    </r>
  </si>
  <si>
    <t>9-5</t>
  </si>
  <si>
    <r>
      <t>JULY:  Hours Affidavit - For a</t>
    </r>
    <r>
      <rPr>
        <b/>
        <sz val="18"/>
        <color rgb="FFFF0000"/>
        <rFont val="Arial"/>
        <family val="2"/>
      </rPr>
      <t xml:space="preserve"> 10</t>
    </r>
    <r>
      <rPr>
        <b/>
        <sz val="18"/>
        <rFont val="Arial"/>
        <family val="2"/>
      </rPr>
      <t xml:space="preserve"> Hour Shift </t>
    </r>
    <r>
      <rPr>
        <b/>
        <sz val="18"/>
        <color rgb="FFFF0000"/>
        <rFont val="Arial"/>
        <family val="2"/>
      </rPr>
      <t>(option II)</t>
    </r>
  </si>
  <si>
    <t>7-5</t>
  </si>
  <si>
    <r>
      <t>JULY:  Hours Affidavit - For a</t>
    </r>
    <r>
      <rPr>
        <b/>
        <sz val="18"/>
        <color rgb="FFFF0000"/>
        <rFont val="Arial"/>
        <family val="2"/>
      </rPr>
      <t xml:space="preserve"> 12</t>
    </r>
    <r>
      <rPr>
        <b/>
        <sz val="18"/>
        <rFont val="Arial"/>
        <family val="2"/>
      </rPr>
      <t xml:space="preserve"> Hour Shift</t>
    </r>
  </si>
  <si>
    <t>Example of Shifts:  7am - 7pm Daily</t>
  </si>
  <si>
    <t>11-7</t>
  </si>
  <si>
    <t>7-12</t>
  </si>
  <si>
    <t>super 3</t>
  </si>
  <si>
    <t>2:30-7</t>
  </si>
  <si>
    <t>Example of budgeting for overtime:</t>
  </si>
  <si>
    <t>NOTE:  Fill out a request for each item valued $500 or greater.</t>
  </si>
  <si>
    <t>NOTE:  Effective FY22 you no longer fill out a request for items valued under $500.</t>
  </si>
  <si>
    <t>EQUIPMENT ITEM #1:</t>
  </si>
  <si>
    <t>Review/Decision Notes</t>
  </si>
  <si>
    <t xml:space="preserve">  Needed as new inventory</t>
  </si>
  <si>
    <t xml:space="preserve">     Name/Type of Equipment Needed</t>
  </si>
  <si>
    <t xml:space="preserve">  Needed to replace existing inventory</t>
  </si>
  <si>
    <t xml:space="preserve">    </t>
  </si>
  <si>
    <t xml:space="preserve">  YES</t>
  </si>
  <si>
    <t xml:space="preserve">  NO</t>
  </si>
  <si>
    <t xml:space="preserve">     Estimated purchase price</t>
  </si>
  <si>
    <t>Does equipment meet end of life schedule?</t>
  </si>
  <si>
    <t>If not, explain need to replace sooner</t>
  </si>
  <si>
    <t>EQUIPMENT ITEM #2:</t>
  </si>
  <si>
    <t>EQUIPMENT ITEM #3:</t>
  </si>
  <si>
    <t>EQUIPMENT ITEM #4:</t>
  </si>
  <si>
    <t>EQUIPMENT ITEM #5:</t>
  </si>
  <si>
    <t>EQUIPMENT ITEM #6:</t>
  </si>
  <si>
    <t>EQUIPMENT ITEM #7:</t>
  </si>
  <si>
    <t>EQUIPMENT ITEM #8:</t>
  </si>
  <si>
    <t>EQUIPMENT ITEM #9:</t>
  </si>
  <si>
    <t>EQUIPMENT ITEM #10:</t>
  </si>
  <si>
    <t>EQUIPMENT ITEM #11:</t>
  </si>
  <si>
    <t>EQUIPMENT ITEM #12:</t>
  </si>
  <si>
    <t>EQUIPMENT ITEM #13:</t>
  </si>
  <si>
    <t>EQUIPMENT ITEM #14:</t>
  </si>
  <si>
    <t>VEHICLE #1:</t>
  </si>
  <si>
    <t xml:space="preserve">     Name/Type of Vehicle Needed</t>
  </si>
  <si>
    <t>Does vehicle meet end of life schedule?</t>
  </si>
  <si>
    <t>VEHICLE #2:</t>
  </si>
  <si>
    <t>VEHICLE #3:</t>
  </si>
  <si>
    <t>VEHICLE #4:</t>
  </si>
  <si>
    <t>Useful Life Expectancy Schedules - BY NAME</t>
  </si>
  <si>
    <t>Useful Life Expectancy Schedules - BY CLASS</t>
  </si>
  <si>
    <t>Equipment Class</t>
  </si>
  <si>
    <t>Equipment Name</t>
  </si>
  <si>
    <t>Life Expectancy Years</t>
  </si>
  <si>
    <t>SUV</t>
  </si>
  <si>
    <t>150,000 miles or</t>
  </si>
  <si>
    <t>Appliance EQ</t>
  </si>
  <si>
    <t>Clothes Dryer</t>
  </si>
  <si>
    <t>Truck</t>
  </si>
  <si>
    <t>Clothes Washer</t>
  </si>
  <si>
    <t>Car</t>
  </si>
  <si>
    <t xml:space="preserve">150,000 miles or </t>
  </si>
  <si>
    <t>Dehumidifier</t>
  </si>
  <si>
    <t>Van</t>
  </si>
  <si>
    <t>Lift/Ladder EQ</t>
  </si>
  <si>
    <t>Aerial Lift</t>
  </si>
  <si>
    <t>Janitorial EQ</t>
  </si>
  <si>
    <t>Auto Scrubber</t>
  </si>
  <si>
    <t>Carpet Extractor</t>
  </si>
  <si>
    <t>Landscaping EQ</t>
  </si>
  <si>
    <t>Blower Four Cycle</t>
  </si>
  <si>
    <t>Dilution Control System</t>
  </si>
  <si>
    <t>Blower Two Cycle</t>
  </si>
  <si>
    <t>Electrostatic Sprayer Battery</t>
  </si>
  <si>
    <t>Brush Chipper</t>
  </si>
  <si>
    <t>Electrostatic Sprayer A/C</t>
  </si>
  <si>
    <t>Storage EQ</t>
  </si>
  <si>
    <t>Cabinet</t>
  </si>
  <si>
    <t>Floor Dryer</t>
  </si>
  <si>
    <t>Scrubber Square, Orbital, Cylindrical</t>
  </si>
  <si>
    <t>Chain Saw</t>
  </si>
  <si>
    <t>Touchless Cleaning System</t>
  </si>
  <si>
    <t>Power Tool EQ</t>
  </si>
  <si>
    <t>Charger</t>
  </si>
  <si>
    <t>Vacuum</t>
  </si>
  <si>
    <t>Circular Saw</t>
  </si>
  <si>
    <t>Compressor</t>
  </si>
  <si>
    <t>Cordless Drill</t>
  </si>
  <si>
    <t>Lawn Sprayer</t>
  </si>
  <si>
    <t>Office/IT EQ</t>
  </si>
  <si>
    <t>Desktop Computer &amp; Monitor</t>
  </si>
  <si>
    <t>Lawn Spreader Push/Pull</t>
  </si>
  <si>
    <t>Lawn Tractor Class A</t>
  </si>
  <si>
    <t>Dremel Tool Kit</t>
  </si>
  <si>
    <t>Lawn Tractor Class B</t>
  </si>
  <si>
    <t>Drill</t>
  </si>
  <si>
    <t>Lawn Tractor Class C</t>
  </si>
  <si>
    <t>Lawn/Parking lot Sweeper</t>
  </si>
  <si>
    <t>Mower Push</t>
  </si>
  <si>
    <t>Mower Rough Cut</t>
  </si>
  <si>
    <t>Floor Jack</t>
  </si>
  <si>
    <t>Mower Stand On 1</t>
  </si>
  <si>
    <t>Generator</t>
  </si>
  <si>
    <t>Mower Walk Behind</t>
  </si>
  <si>
    <t>iPad/Tablet</t>
  </si>
  <si>
    <t>Mower ZTR</t>
  </si>
  <si>
    <t>Ladder</t>
  </si>
  <si>
    <t>Rotary Broom Walk Behind</t>
  </si>
  <si>
    <t>Laptop</t>
  </si>
  <si>
    <t>Salt Spreader Push/Pull</t>
  </si>
  <si>
    <t>Salt Spreader Truck Mount</t>
  </si>
  <si>
    <t>Sidewalk Edger</t>
  </si>
  <si>
    <t>Skid Loader</t>
  </si>
  <si>
    <t>Snow Blower Walk Behind</t>
  </si>
  <si>
    <t>Snow Shovel Power</t>
  </si>
  <si>
    <t>Tiller</t>
  </si>
  <si>
    <t>Line Striper/Paint Sprayer</t>
  </si>
  <si>
    <t>Torch</t>
  </si>
  <si>
    <t>Trimmer Hedge</t>
  </si>
  <si>
    <t>Trimmer Line</t>
  </si>
  <si>
    <t>Utility Vehicle</t>
  </si>
  <si>
    <t>Water Tanks/Pumps</t>
  </si>
  <si>
    <t>Pressure Washer</t>
  </si>
  <si>
    <t>Printer/Scanner</t>
  </si>
  <si>
    <t>Table Lift</t>
  </si>
  <si>
    <t xml:space="preserve">Sewer Auger  </t>
  </si>
  <si>
    <t>Sewing Machine</t>
  </si>
  <si>
    <t>Toolbox</t>
  </si>
  <si>
    <t>Trailer EQ</t>
  </si>
  <si>
    <t>Trailer Lawn Utility</t>
  </si>
  <si>
    <t>Trailer Road Enclosed</t>
  </si>
  <si>
    <t>Trailer Road Flatbed</t>
  </si>
  <si>
    <t>Welder</t>
  </si>
  <si>
    <t>Title Columns Lists</t>
  </si>
  <si>
    <t>Lead 1</t>
  </si>
  <si>
    <t>Lead 2</t>
  </si>
  <si>
    <t>Lead 3</t>
  </si>
  <si>
    <t>Lead 4</t>
  </si>
  <si>
    <t>Lead 5</t>
  </si>
  <si>
    <t>Manager 1</t>
  </si>
  <si>
    <t>Manager 2</t>
  </si>
  <si>
    <t>Manager 3</t>
  </si>
  <si>
    <t>Manager 4</t>
  </si>
  <si>
    <t>Manager 5</t>
  </si>
  <si>
    <t>Supervisor 1</t>
  </si>
  <si>
    <t>Supervisor 2</t>
  </si>
  <si>
    <t>Supervisor 3</t>
  </si>
  <si>
    <t>Supervisor 4</t>
  </si>
  <si>
    <t>Supervisor 5</t>
  </si>
  <si>
    <t xml:space="preserve">Vacant </t>
  </si>
  <si>
    <t>Worker 1</t>
  </si>
  <si>
    <t>Worker 2</t>
  </si>
  <si>
    <t>Worker 3</t>
  </si>
  <si>
    <t>Worker 4</t>
  </si>
  <si>
    <t>Worker 5</t>
  </si>
  <si>
    <t>Worker 6</t>
  </si>
  <si>
    <t>Worker 7</t>
  </si>
  <si>
    <t>Worker 8</t>
  </si>
  <si>
    <t>Worker 9</t>
  </si>
  <si>
    <t>Worker 10</t>
  </si>
  <si>
    <t>Title Types: Managers, Supervisors, Leads, or Workers (Select "VAC" if vacant)</t>
  </si>
  <si>
    <r>
      <t>JULY:  Hours Affidavit - For an</t>
    </r>
    <r>
      <rPr>
        <b/>
        <sz val="18"/>
        <color rgb="FFFF0000"/>
        <rFont val="Arial"/>
        <family val="2"/>
      </rPr>
      <t xml:space="preserve"> </t>
    </r>
    <r>
      <rPr>
        <b/>
        <sz val="18"/>
        <color rgb="FF0070C0"/>
        <rFont val="Arial"/>
        <family val="2"/>
      </rPr>
      <t>8</t>
    </r>
    <r>
      <rPr>
        <b/>
        <sz val="18"/>
        <rFont val="Arial"/>
        <family val="2"/>
      </rPr>
      <t xml:space="preserve"> Hour Shift</t>
    </r>
  </si>
  <si>
    <r>
      <t xml:space="preserve">Shifts:  </t>
    </r>
    <r>
      <rPr>
        <b/>
        <sz val="18"/>
        <color rgb="FF0070C0"/>
        <rFont val="Arial"/>
        <family val="2"/>
      </rPr>
      <t>__ am - __ pm Daily</t>
    </r>
    <r>
      <rPr>
        <b/>
        <sz val="18"/>
        <rFont val="Arial"/>
        <family val="2"/>
      </rPr>
      <t xml:space="preserve"> (See Hours Affidavit Examples Tab)</t>
    </r>
  </si>
  <si>
    <t>Regular Hours</t>
  </si>
  <si>
    <t>OT Hours</t>
  </si>
  <si>
    <t>Note:  Be sure to use Chapter 11 of the Program Manual asyou build Annual Work Program budgets.</t>
  </si>
  <si>
    <t>Make a Selection</t>
  </si>
  <si>
    <t>Mon
(ex: 7 - 3:30)</t>
  </si>
  <si>
    <t>Tues
(ex: 7 - 3:30)</t>
  </si>
  <si>
    <t>Wed
(ex: 7 - 3:30)</t>
  </si>
  <si>
    <t>Thurs
(ex: 7 - 3:30)</t>
  </si>
  <si>
    <t>Fri
(ex: 7 - 3:30)</t>
  </si>
  <si>
    <t>Sat
(ex: 7 - 3:30)</t>
  </si>
  <si>
    <t>Sun
(ex: 7 - 3:30)</t>
  </si>
  <si>
    <t>Month of July Total Hours and Total Wages</t>
  </si>
  <si>
    <t>Total Reg Hours</t>
  </si>
  <si>
    <t>Total OT Hours</t>
  </si>
  <si>
    <t xml:space="preserve">  (blue font = filled in by DSPN)   (pink cell = formula/link = cell is locked)</t>
  </si>
  <si>
    <r>
      <t>AUGUST:  Hours Affidavit - For an</t>
    </r>
    <r>
      <rPr>
        <b/>
        <sz val="18"/>
        <color rgb="FFFF0000"/>
        <rFont val="Arial"/>
        <family val="2"/>
      </rPr>
      <t xml:space="preserve"> </t>
    </r>
    <r>
      <rPr>
        <b/>
        <sz val="18"/>
        <color rgb="FF0070C0"/>
        <rFont val="Arial"/>
        <family val="2"/>
      </rPr>
      <t>8</t>
    </r>
    <r>
      <rPr>
        <b/>
        <sz val="18"/>
        <rFont val="Arial"/>
        <family val="2"/>
      </rPr>
      <t xml:space="preserve"> Hour Shift</t>
    </r>
  </si>
  <si>
    <t>August</t>
  </si>
  <si>
    <t>Month of August Total Hours and Total Wages</t>
  </si>
  <si>
    <r>
      <t>SEPTEMBER:  Hours Affidavit - For an</t>
    </r>
    <r>
      <rPr>
        <b/>
        <sz val="18"/>
        <color rgb="FFFF0000"/>
        <rFont val="Arial"/>
        <family val="2"/>
      </rPr>
      <t xml:space="preserve"> </t>
    </r>
    <r>
      <rPr>
        <b/>
        <sz val="18"/>
        <color rgb="FF0070C0"/>
        <rFont val="Arial"/>
        <family val="2"/>
      </rPr>
      <t>8</t>
    </r>
    <r>
      <rPr>
        <b/>
        <sz val="18"/>
        <rFont val="Arial"/>
        <family val="2"/>
      </rPr>
      <t xml:space="preserve"> Hour Shift</t>
    </r>
  </si>
  <si>
    <t>September</t>
  </si>
  <si>
    <t>Month of September Total Hours and Total Wages</t>
  </si>
  <si>
    <r>
      <t>OCTOBER:  Hours Affidavit - For an</t>
    </r>
    <r>
      <rPr>
        <b/>
        <sz val="18"/>
        <color rgb="FFFF0000"/>
        <rFont val="Arial"/>
        <family val="2"/>
      </rPr>
      <t xml:space="preserve"> </t>
    </r>
    <r>
      <rPr>
        <b/>
        <sz val="18"/>
        <color rgb="FF0070C0"/>
        <rFont val="Arial"/>
        <family val="2"/>
      </rPr>
      <t>8</t>
    </r>
    <r>
      <rPr>
        <b/>
        <sz val="18"/>
        <rFont val="Arial"/>
        <family val="2"/>
      </rPr>
      <t xml:space="preserve"> Hour Shift</t>
    </r>
  </si>
  <si>
    <t>October</t>
  </si>
  <si>
    <t>Month of October Total Hours and Total Wages</t>
  </si>
  <si>
    <r>
      <t>NOVEMBER:  Hours Affidavit - For an</t>
    </r>
    <r>
      <rPr>
        <b/>
        <sz val="18"/>
        <color rgb="FFFF0000"/>
        <rFont val="Arial"/>
        <family val="2"/>
      </rPr>
      <t xml:space="preserve"> </t>
    </r>
    <r>
      <rPr>
        <b/>
        <sz val="18"/>
        <color rgb="FF0070C0"/>
        <rFont val="Arial"/>
        <family val="2"/>
      </rPr>
      <t>8</t>
    </r>
    <r>
      <rPr>
        <b/>
        <sz val="18"/>
        <rFont val="Arial"/>
        <family val="2"/>
      </rPr>
      <t xml:space="preserve"> Hour Shift</t>
    </r>
  </si>
  <si>
    <t>November</t>
  </si>
  <si>
    <t>Month of November Total Hours and Total Wages</t>
  </si>
  <si>
    <r>
      <t>DECEMBER:  Hours Affidavit - For an</t>
    </r>
    <r>
      <rPr>
        <b/>
        <sz val="18"/>
        <color rgb="FFFF0000"/>
        <rFont val="Arial"/>
        <family val="2"/>
      </rPr>
      <t xml:space="preserve"> </t>
    </r>
    <r>
      <rPr>
        <b/>
        <sz val="18"/>
        <color rgb="FF0070C0"/>
        <rFont val="Arial"/>
        <family val="2"/>
      </rPr>
      <t>8</t>
    </r>
    <r>
      <rPr>
        <b/>
        <sz val="18"/>
        <rFont val="Arial"/>
        <family val="2"/>
      </rPr>
      <t xml:space="preserve"> Hour Shift</t>
    </r>
  </si>
  <si>
    <t>December</t>
  </si>
  <si>
    <t>Month of December Total Hours and Total Wages</t>
  </si>
  <si>
    <r>
      <t>JANUARY:  Hours Affidavit - For an</t>
    </r>
    <r>
      <rPr>
        <b/>
        <sz val="18"/>
        <color rgb="FFFF0000"/>
        <rFont val="Arial"/>
        <family val="2"/>
      </rPr>
      <t xml:space="preserve"> </t>
    </r>
    <r>
      <rPr>
        <b/>
        <sz val="18"/>
        <color rgb="FF0070C0"/>
        <rFont val="Arial"/>
        <family val="2"/>
      </rPr>
      <t>8</t>
    </r>
    <r>
      <rPr>
        <b/>
        <sz val="18"/>
        <rFont val="Arial"/>
        <family val="2"/>
      </rPr>
      <t xml:space="preserve"> Hour Shift</t>
    </r>
  </si>
  <si>
    <t>January</t>
  </si>
  <si>
    <t>Month of January Total Hours and Total Wages</t>
  </si>
  <si>
    <r>
      <t>FEBRUARY:  Hours Affidavit - For an</t>
    </r>
    <r>
      <rPr>
        <b/>
        <sz val="18"/>
        <color rgb="FFFF0000"/>
        <rFont val="Arial"/>
        <family val="2"/>
      </rPr>
      <t xml:space="preserve"> </t>
    </r>
    <r>
      <rPr>
        <b/>
        <sz val="18"/>
        <color rgb="FF0070C0"/>
        <rFont val="Arial"/>
        <family val="2"/>
      </rPr>
      <t>8</t>
    </r>
    <r>
      <rPr>
        <b/>
        <sz val="18"/>
        <rFont val="Arial"/>
        <family val="2"/>
      </rPr>
      <t xml:space="preserve"> Hour Shift</t>
    </r>
  </si>
  <si>
    <t>February</t>
  </si>
  <si>
    <t>Month of February Total Hours and Total Wages</t>
  </si>
  <si>
    <r>
      <t>MARCH:  Hours Affidavit - For an</t>
    </r>
    <r>
      <rPr>
        <b/>
        <sz val="18"/>
        <color rgb="FFFF0000"/>
        <rFont val="Arial"/>
        <family val="2"/>
      </rPr>
      <t xml:space="preserve"> </t>
    </r>
    <r>
      <rPr>
        <b/>
        <sz val="18"/>
        <color rgb="FF0070C0"/>
        <rFont val="Arial"/>
        <family val="2"/>
      </rPr>
      <t>8</t>
    </r>
    <r>
      <rPr>
        <b/>
        <sz val="18"/>
        <rFont val="Arial"/>
        <family val="2"/>
      </rPr>
      <t xml:space="preserve"> Hour Shift</t>
    </r>
  </si>
  <si>
    <t>March</t>
  </si>
  <si>
    <t>Month of March Total Hours and Total Wages</t>
  </si>
  <si>
    <r>
      <t>APRIL:  Hours Affidavit - For an</t>
    </r>
    <r>
      <rPr>
        <b/>
        <sz val="18"/>
        <color rgb="FFFF0000"/>
        <rFont val="Arial"/>
        <family val="2"/>
      </rPr>
      <t xml:space="preserve"> </t>
    </r>
    <r>
      <rPr>
        <b/>
        <sz val="18"/>
        <color rgb="FF0070C0"/>
        <rFont val="Arial"/>
        <family val="2"/>
      </rPr>
      <t>8</t>
    </r>
    <r>
      <rPr>
        <b/>
        <sz val="18"/>
        <rFont val="Arial"/>
        <family val="2"/>
      </rPr>
      <t xml:space="preserve"> Hour Shift</t>
    </r>
  </si>
  <si>
    <t>April</t>
  </si>
  <si>
    <t>Month of April Total Hours and Total Wages</t>
  </si>
  <si>
    <r>
      <t>MAY:  Hours Affidavit - For an</t>
    </r>
    <r>
      <rPr>
        <b/>
        <sz val="18"/>
        <color rgb="FFFF0000"/>
        <rFont val="Arial"/>
        <family val="2"/>
      </rPr>
      <t xml:space="preserve"> </t>
    </r>
    <r>
      <rPr>
        <b/>
        <sz val="18"/>
        <color rgb="FF0070C0"/>
        <rFont val="Arial"/>
        <family val="2"/>
      </rPr>
      <t>8</t>
    </r>
    <r>
      <rPr>
        <b/>
        <sz val="18"/>
        <rFont val="Arial"/>
        <family val="2"/>
      </rPr>
      <t xml:space="preserve"> Hour Shift</t>
    </r>
  </si>
  <si>
    <t>May</t>
  </si>
  <si>
    <t>Month of May Total Hours and Total Wages</t>
  </si>
  <si>
    <r>
      <t>JUNE:  Hours Affidavit - For an</t>
    </r>
    <r>
      <rPr>
        <b/>
        <sz val="18"/>
        <color rgb="FFFF0000"/>
        <rFont val="Arial"/>
        <family val="2"/>
      </rPr>
      <t xml:space="preserve"> </t>
    </r>
    <r>
      <rPr>
        <b/>
        <sz val="18"/>
        <color rgb="FF0070C0"/>
        <rFont val="Arial"/>
        <family val="2"/>
      </rPr>
      <t>8</t>
    </r>
    <r>
      <rPr>
        <b/>
        <sz val="18"/>
        <rFont val="Arial"/>
        <family val="2"/>
      </rPr>
      <t xml:space="preserve"> Hour Shift</t>
    </r>
  </si>
  <si>
    <t>June</t>
  </si>
  <si>
    <t>Month of June Total Hours and Total Wages</t>
  </si>
  <si>
    <t>Title Types:  Managers, Supervisors, Leads (Add "-VAC" if vacant)</t>
  </si>
  <si>
    <t>Title Types:  Worker (Add "-VAC" if vacant)</t>
  </si>
  <si>
    <t>Select Man/Sup/Lead</t>
  </si>
  <si>
    <t>Select Worker's</t>
  </si>
  <si>
    <t>Worker 11</t>
  </si>
  <si>
    <t>Worker 12</t>
  </si>
  <si>
    <t>Worker 13</t>
  </si>
  <si>
    <t>Worker 14</t>
  </si>
  <si>
    <t>Worker 15</t>
  </si>
  <si>
    <t>Title Types:  Worker's (Add "-VAC" if vacant)</t>
  </si>
  <si>
    <t>Title Types: Worker's (Add "-VAC" if vacant)</t>
  </si>
  <si>
    <t>Title Types: Worker (Add "-VAC" if vacant)</t>
  </si>
  <si>
    <t>Title Types:  Managers, Supervisors, Leads, (Add "-VAC" if vacant)</t>
  </si>
  <si>
    <t>Select Workers</t>
  </si>
  <si>
    <t>Aug Hours</t>
  </si>
  <si>
    <t>Sept Hours</t>
  </si>
  <si>
    <t>Oct Hours</t>
  </si>
  <si>
    <t>Nov Hours</t>
  </si>
  <si>
    <t>Dec Hours</t>
  </si>
  <si>
    <t>Jan Hours</t>
  </si>
  <si>
    <t>Feb Hours</t>
  </si>
  <si>
    <t>Mar Hours</t>
  </si>
  <si>
    <t>Apr Hours</t>
  </si>
  <si>
    <t>May Hours</t>
  </si>
  <si>
    <t>Jun Hours</t>
  </si>
  <si>
    <t>Classification</t>
  </si>
  <si>
    <t>Name</t>
  </si>
  <si>
    <t>Blaster Abrasive</t>
  </si>
  <si>
    <t>Brush Cutter</t>
  </si>
  <si>
    <t>Cabinet (Fuel/Tool)</t>
  </si>
  <si>
    <t>Car - Year/Manufacturer/Model</t>
  </si>
  <si>
    <t>10 Yrs or 150,000 Miles</t>
  </si>
  <si>
    <t>Lawn Tractor Class A $0 - 4,999</t>
  </si>
  <si>
    <t>Lawn Tractor Class B $5,000 - 14,999</t>
  </si>
  <si>
    <t>Lawn Tractor Class C $15,000 - Up</t>
  </si>
  <si>
    <t xml:space="preserve">Mower Stand On </t>
  </si>
  <si>
    <t>Pole Pruner</t>
  </si>
  <si>
    <r>
      <rPr>
        <sz val="12"/>
        <rFont val="Tahoma"/>
        <family val="2"/>
      </rPr>
      <t>Portable</t>
    </r>
    <r>
      <rPr>
        <sz val="12"/>
        <color rgb="FFFF0000"/>
        <rFont val="Tahoma"/>
        <family val="2"/>
      </rPr>
      <t xml:space="preserve"> </t>
    </r>
    <r>
      <rPr>
        <sz val="12"/>
        <color theme="1"/>
        <rFont val="Tahoma"/>
        <family val="2"/>
      </rPr>
      <t>Generator</t>
    </r>
  </si>
  <si>
    <t>SUV - Year/Manufacturer/Model</t>
  </si>
  <si>
    <t>Sweeper Walk Behind</t>
  </si>
  <si>
    <t>Tilt Truck Utility Cart</t>
  </si>
  <si>
    <t>Trailer Dump</t>
  </si>
  <si>
    <t>Trimmer Wheeled</t>
  </si>
  <si>
    <t>Truck - Year/Manufacturer/Model</t>
  </si>
  <si>
    <t>Van - Year/Manufacturer/Model</t>
  </si>
  <si>
    <t>Last Updated: January, 2023</t>
  </si>
  <si>
    <t>Title Types: Managers, Supervisors, Leads(Add "-VAC" if vacant)</t>
  </si>
  <si>
    <t xml:space="preserve">
Project ID:</t>
  </si>
  <si>
    <t>ABC</t>
  </si>
  <si>
    <t>12345 12345</t>
  </si>
  <si>
    <t>Justification for Each Line Item (Increase or Decrease)</t>
  </si>
  <si>
    <t>Line Item</t>
  </si>
  <si>
    <t>Justification for Increase/Decrease</t>
  </si>
  <si>
    <t>Materials &amp; Supplies</t>
  </si>
  <si>
    <t>Equipment Purchase</t>
  </si>
  <si>
    <t>Equipment Operating</t>
  </si>
  <si>
    <t>Equipment Fuel</t>
  </si>
  <si>
    <t>Vehicle Purchase</t>
  </si>
  <si>
    <t>Vehicle Operating</t>
  </si>
  <si>
    <t>Vehicle Fuel</t>
  </si>
  <si>
    <t>Vehicle Insurance</t>
  </si>
  <si>
    <t>Vehicle Mileage</t>
  </si>
  <si>
    <t>Contractor Service Cost (CSC)</t>
  </si>
  <si>
    <t>Special Vendor Services:</t>
  </si>
  <si>
    <t>Trash/Recycling</t>
  </si>
  <si>
    <t>HVAC</t>
  </si>
  <si>
    <t>Electric</t>
  </si>
  <si>
    <t>Plumbing</t>
  </si>
  <si>
    <t>Well</t>
  </si>
  <si>
    <t>Septic</t>
  </si>
  <si>
    <t>Landscape</t>
  </si>
  <si>
    <t>Building</t>
  </si>
  <si>
    <t>Other</t>
  </si>
  <si>
    <t>Miscellaneous:</t>
  </si>
  <si>
    <t>Phone</t>
  </si>
  <si>
    <t>Internet</t>
  </si>
  <si>
    <t>Site Liability Insurance (SLI)</t>
  </si>
  <si>
    <t>RA99 EXAMPLE</t>
  </si>
  <si>
    <t>RA 99 EXAMPLE</t>
  </si>
  <si>
    <t>FY26 Cost Analysis:  AWP Budget Building Document</t>
  </si>
  <si>
    <t>July 1, 2025 - June 30, 2026</t>
  </si>
  <si>
    <t>FY26 Equipment Purchase Request Form</t>
  </si>
  <si>
    <t>FY26 Vehicle Purchase Request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</si>
</sst>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164" formatCode="dd\-mmm\-yyyy_)"/>
    <numFmt numFmtId="165" formatCode="dd\-mmm\-yy_)"/>
    <numFmt numFmtId="166" formatCode="0.0_)"/>
    <numFmt numFmtId="167" formatCode="0.00_)"/>
    <numFmt numFmtId="168" formatCode="&quot;$&quot;#,##0.00"/>
    <numFmt numFmtId="169" formatCode="0.0"/>
  </numFmts>
  <fonts count="54">
    <font>
      <sz val="11"/>
      <color theme="1"/>
      <name val="Calibri"/>
      <family val="2"/>
      <scheme val="minor"/>
    </font>
    <font>
      <sz val="12"/>
      <name val="Arial MT"/>
    </font>
    <font>
      <sz val="12"/>
      <name val="Arial"/>
      <family val="2"/>
    </font>
    <font>
      <b/>
      <sz val="2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48"/>
      <name val="Arial"/>
      <family val="2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i/>
      <sz val="18"/>
      <name val="Arial"/>
      <family val="2"/>
    </font>
    <font>
      <b/>
      <sz val="18"/>
      <color rgb="FFFF0000"/>
      <name val="Arial"/>
      <family val="2"/>
    </font>
    <font>
      <sz val="12"/>
      <color rgb="FFFF0000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name val="Arial"/>
      <family val="2"/>
    </font>
    <font>
      <b/>
      <sz val="18"/>
      <color theme="1"/>
      <name val="Arial"/>
      <family val="2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rgb="FF0070C0"/>
      <name val="Arial"/>
      <family val="2"/>
    </font>
    <font>
      <sz val="18"/>
      <color rgb="FF0070C0"/>
      <name val="Arial"/>
      <family val="2"/>
    </font>
    <font>
      <b/>
      <sz val="18"/>
      <color rgb="FF0070C0"/>
      <name val="Arial"/>
      <family val="2"/>
    </font>
    <font>
      <sz val="9"/>
      <color theme="1"/>
      <name val="Arial"/>
      <family val="2"/>
    </font>
    <font>
      <i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Arial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2"/>
      <name val="Tahoma"/>
      <family val="2"/>
    </font>
    <font>
      <sz val="12"/>
      <color rgb="FFFF0000"/>
      <name val="Tahoma"/>
      <family val="2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2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theme="1"/>
      </top>
      <bottom style="thin">
        <color indexed="8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/>
      <bottom style="thin">
        <color indexed="8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indexed="8"/>
      </top>
      <bottom style="thin">
        <color indexed="8"/>
      </bottom>
      <diagonal/>
    </border>
    <border>
      <left style="medium">
        <color theme="1"/>
      </left>
      <right/>
      <top/>
      <bottom style="medium">
        <color indexed="8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double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8"/>
      </bottom>
      <diagonal/>
    </border>
    <border>
      <left/>
      <right/>
      <top style="medium">
        <color theme="1"/>
      </top>
      <bottom style="medium">
        <color indexed="8"/>
      </bottom>
      <diagonal/>
    </border>
    <border>
      <left/>
      <right style="medium">
        <color theme="1"/>
      </right>
      <top style="medium">
        <color theme="1"/>
      </top>
      <bottom style="medium">
        <color indexed="8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 style="double">
        <color indexed="8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indexed="8"/>
      </left>
      <right style="medium">
        <color theme="1"/>
      </right>
      <top style="thin">
        <color indexed="8"/>
      </top>
      <bottom/>
      <diagonal/>
    </border>
    <border>
      <left style="thin">
        <color indexed="8"/>
      </left>
      <right style="medium">
        <color theme="1"/>
      </right>
      <top/>
      <bottom style="thin">
        <color indexed="8"/>
      </bottom>
      <diagonal/>
    </border>
    <border>
      <left style="medium">
        <color theme="1"/>
      </left>
      <right/>
      <top style="medium">
        <color theme="1"/>
      </top>
      <bottom style="medium">
        <color theme="2" tint="-9.9978637043366805E-2"/>
      </bottom>
      <diagonal/>
    </border>
    <border>
      <left/>
      <right/>
      <top style="medium">
        <color theme="1"/>
      </top>
      <bottom style="medium">
        <color theme="2" tint="-9.9978637043366805E-2"/>
      </bottom>
      <diagonal/>
    </border>
    <border>
      <left/>
      <right style="medium">
        <color theme="1"/>
      </right>
      <top style="medium">
        <color theme="1"/>
      </top>
      <bottom style="medium">
        <color theme="2" tint="-9.9978637043366805E-2"/>
      </bottom>
      <diagonal/>
    </border>
    <border>
      <left/>
      <right style="medium">
        <color theme="1"/>
      </right>
      <top style="medium">
        <color theme="2" tint="-9.9978637043366805E-2"/>
      </top>
      <bottom style="thin">
        <color theme="1"/>
      </bottom>
      <diagonal/>
    </border>
    <border>
      <left style="medium">
        <color theme="1"/>
      </left>
      <right/>
      <top style="medium">
        <color theme="2" tint="-9.9978637043366805E-2"/>
      </top>
      <bottom style="thin">
        <color theme="1"/>
      </bottom>
      <diagonal/>
    </border>
    <border>
      <left/>
      <right style="thin">
        <color indexed="8"/>
      </right>
      <top style="thin">
        <color theme="1"/>
      </top>
      <bottom/>
      <diagonal/>
    </border>
    <border>
      <left style="thin">
        <color indexed="8"/>
      </left>
      <right style="thin">
        <color theme="1"/>
      </right>
      <top style="thin">
        <color indexed="8"/>
      </top>
      <bottom/>
      <diagonal/>
    </border>
    <border>
      <left/>
      <right/>
      <top style="medium">
        <color theme="2" tint="-9.9978637043366805E-2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8"/>
      </left>
      <right style="medium">
        <color theme="1"/>
      </right>
      <top/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/>
      <diagonal/>
    </border>
    <border>
      <left style="medium">
        <color theme="1"/>
      </left>
      <right style="thin">
        <color indexed="8"/>
      </right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2">
    <xf numFmtId="0" fontId="0" fillId="0" borderId="0"/>
    <xf numFmtId="0" fontId="1" fillId="0" borderId="0"/>
  </cellStyleXfs>
  <cellXfs count="41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1" xfId="1" applyFont="1" applyBorder="1"/>
    <xf numFmtId="165" fontId="2" fillId="0" borderId="1" xfId="1" applyNumberFormat="1" applyFont="1" applyBorder="1" applyAlignment="1">
      <alignment horizontal="center"/>
    </xf>
    <xf numFmtId="7" fontId="2" fillId="0" borderId="0" xfId="1" applyNumberFormat="1" applyFont="1"/>
    <xf numFmtId="0" fontId="8" fillId="0" borderId="0" xfId="1" applyFont="1"/>
    <xf numFmtId="7" fontId="9" fillId="0" borderId="0" xfId="1" applyNumberFormat="1" applyFont="1"/>
    <xf numFmtId="0" fontId="3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13" fillId="0" borderId="0" xfId="0" applyFont="1"/>
    <xf numFmtId="0" fontId="4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166" fontId="2" fillId="0" borderId="0" xfId="1" applyNumberFormat="1" applyFont="1"/>
    <xf numFmtId="169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10" fontId="2" fillId="0" borderId="0" xfId="1" applyNumberFormat="1" applyFont="1"/>
    <xf numFmtId="0" fontId="9" fillId="0" borderId="0" xfId="1" applyFont="1"/>
    <xf numFmtId="0" fontId="4" fillId="0" borderId="0" xfId="1" applyFont="1" applyAlignment="1">
      <alignment horizontal="center" vertical="center"/>
    </xf>
    <xf numFmtId="49" fontId="2" fillId="0" borderId="6" xfId="1" applyNumberFormat="1" applyFont="1" applyBorder="1" applyAlignment="1" applyProtection="1">
      <alignment horizontal="center" vertical="center"/>
      <protection locked="0"/>
    </xf>
    <xf numFmtId="2" fontId="2" fillId="0" borderId="6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0" fillId="0" borderId="17" xfId="0" applyBorder="1"/>
    <xf numFmtId="0" fontId="19" fillId="0" borderId="0" xfId="0" applyFont="1"/>
    <xf numFmtId="49" fontId="22" fillId="0" borderId="0" xfId="1" applyNumberFormat="1" applyFont="1" applyAlignment="1">
      <alignment horizontal="left" vertical="center" wrapText="1"/>
    </xf>
    <xf numFmtId="49" fontId="23" fillId="0" borderId="6" xfId="1" applyNumberFormat="1" applyFont="1" applyBorder="1" applyAlignment="1" applyProtection="1">
      <alignment horizontal="center" vertical="center"/>
      <protection locked="0"/>
    </xf>
    <xf numFmtId="49" fontId="23" fillId="0" borderId="18" xfId="1" applyNumberFormat="1" applyFont="1" applyBorder="1" applyAlignment="1" applyProtection="1">
      <alignment horizontal="center" vertical="center"/>
      <protection locked="0"/>
    </xf>
    <xf numFmtId="2" fontId="23" fillId="0" borderId="19" xfId="1" applyNumberFormat="1" applyFont="1" applyBorder="1" applyAlignment="1">
      <alignment horizontal="center" vertical="center"/>
    </xf>
    <xf numFmtId="49" fontId="23" fillId="0" borderId="19" xfId="1" applyNumberFormat="1" applyFont="1" applyBorder="1" applyAlignment="1">
      <alignment horizontal="center" vertical="center"/>
    </xf>
    <xf numFmtId="0" fontId="9" fillId="0" borderId="0" xfId="1" applyFont="1" applyAlignment="1" applyProtection="1">
      <alignment horizontal="left"/>
      <protection locked="0"/>
    </xf>
    <xf numFmtId="166" fontId="9" fillId="0" borderId="0" xfId="1" applyNumberFormat="1" applyFont="1" applyProtection="1">
      <protection locked="0"/>
    </xf>
    <xf numFmtId="166" fontId="9" fillId="0" borderId="0" xfId="1" applyNumberFormat="1" applyFont="1"/>
    <xf numFmtId="7" fontId="9" fillId="0" borderId="0" xfId="1" applyNumberFormat="1" applyFont="1" applyProtection="1">
      <protection locked="0"/>
    </xf>
    <xf numFmtId="0" fontId="5" fillId="0" borderId="0" xfId="1" applyFont="1"/>
    <xf numFmtId="0" fontId="17" fillId="0" borderId="11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0" xfId="0" applyFont="1" applyBorder="1"/>
    <xf numFmtId="0" fontId="17" fillId="0" borderId="2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15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5" xfId="0" applyFont="1" applyBorder="1"/>
    <xf numFmtId="0" fontId="17" fillId="0" borderId="14" xfId="0" applyFont="1" applyBorder="1"/>
    <xf numFmtId="0" fontId="17" fillId="0" borderId="16" xfId="0" applyFont="1" applyBorder="1"/>
    <xf numFmtId="0" fontId="17" fillId="0" borderId="26" xfId="0" applyFont="1" applyBorder="1"/>
    <xf numFmtId="0" fontId="26" fillId="0" borderId="0" xfId="0" applyFont="1"/>
    <xf numFmtId="0" fontId="26" fillId="0" borderId="12" xfId="0" applyFont="1" applyBorder="1"/>
    <xf numFmtId="0" fontId="18" fillId="0" borderId="0" xfId="0" applyFont="1"/>
    <xf numFmtId="0" fontId="18" fillId="0" borderId="15" xfId="0" applyFont="1" applyBorder="1"/>
    <xf numFmtId="0" fontId="18" fillId="0" borderId="17" xfId="0" applyFont="1" applyBorder="1"/>
    <xf numFmtId="0" fontId="18" fillId="0" borderId="25" xfId="0" applyFont="1" applyBorder="1"/>
    <xf numFmtId="0" fontId="18" fillId="0" borderId="12" xfId="0" applyFont="1" applyBorder="1"/>
    <xf numFmtId="0" fontId="18" fillId="0" borderId="24" xfId="0" applyFont="1" applyBorder="1"/>
    <xf numFmtId="0" fontId="17" fillId="0" borderId="27" xfId="0" applyFont="1" applyBorder="1"/>
    <xf numFmtId="0" fontId="0" fillId="0" borderId="27" xfId="0" applyBorder="1"/>
    <xf numFmtId="0" fontId="27" fillId="0" borderId="0" xfId="0" applyFont="1"/>
    <xf numFmtId="0" fontId="20" fillId="0" borderId="0" xfId="0" applyFont="1"/>
    <xf numFmtId="0" fontId="20" fillId="0" borderId="22" xfId="0" applyFont="1" applyBorder="1"/>
    <xf numFmtId="0" fontId="28" fillId="0" borderId="0" xfId="0" applyFont="1"/>
    <xf numFmtId="0" fontId="27" fillId="0" borderId="27" xfId="0" applyFont="1" applyBorder="1"/>
    <xf numFmtId="0" fontId="9" fillId="0" borderId="27" xfId="1" applyFont="1" applyBorder="1"/>
    <xf numFmtId="0" fontId="20" fillId="0" borderId="27" xfId="0" applyFont="1" applyBorder="1"/>
    <xf numFmtId="0" fontId="29" fillId="0" borderId="0" xfId="0" applyFont="1"/>
    <xf numFmtId="0" fontId="30" fillId="3" borderId="22" xfId="1" applyFont="1" applyFill="1" applyBorder="1" applyAlignment="1">
      <alignment horizontal="center" wrapText="1"/>
    </xf>
    <xf numFmtId="7" fontId="9" fillId="0" borderId="0" xfId="1" applyNumberFormat="1" applyFont="1" applyAlignment="1">
      <alignment horizontal="center"/>
    </xf>
    <xf numFmtId="0" fontId="10" fillId="0" borderId="0" xfId="1" applyFont="1" applyAlignment="1">
      <alignment horizontal="left"/>
    </xf>
    <xf numFmtId="166" fontId="2" fillId="0" borderId="0" xfId="1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0" fontId="16" fillId="0" borderId="0" xfId="1" applyFont="1" applyAlignment="1">
      <alignment horizontal="center"/>
    </xf>
    <xf numFmtId="0" fontId="34" fillId="0" borderId="28" xfId="0" applyFont="1" applyBorder="1" applyAlignment="1">
      <alignment wrapText="1"/>
    </xf>
    <xf numFmtId="0" fontId="34" fillId="0" borderId="29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 applyAlignment="1">
      <alignment horizontal="center" vertical="center"/>
    </xf>
    <xf numFmtId="0" fontId="30" fillId="3" borderId="23" xfId="1" applyFont="1" applyFill="1" applyBorder="1" applyAlignment="1">
      <alignment horizontal="center" wrapText="1"/>
    </xf>
    <xf numFmtId="0" fontId="6" fillId="0" borderId="0" xfId="1" applyFont="1"/>
    <xf numFmtId="0" fontId="35" fillId="0" borderId="0" xfId="1" applyFont="1"/>
    <xf numFmtId="0" fontId="6" fillId="0" borderId="0" xfId="1" applyFont="1" applyAlignment="1">
      <alignment horizontal="right"/>
    </xf>
    <xf numFmtId="10" fontId="6" fillId="0" borderId="0" xfId="1" applyNumberFormat="1" applyFont="1"/>
    <xf numFmtId="168" fontId="21" fillId="0" borderId="0" xfId="1" applyNumberFormat="1" applyFont="1"/>
    <xf numFmtId="10" fontId="21" fillId="0" borderId="0" xfId="1" applyNumberFormat="1" applyFont="1"/>
    <xf numFmtId="0" fontId="7" fillId="0" borderId="35" xfId="1" applyFont="1" applyBorder="1" applyAlignment="1">
      <alignment horizontal="center"/>
    </xf>
    <xf numFmtId="0" fontId="30" fillId="3" borderId="36" xfId="1" applyFont="1" applyFill="1" applyBorder="1" applyAlignment="1">
      <alignment horizontal="center" wrapText="1"/>
    </xf>
    <xf numFmtId="0" fontId="30" fillId="3" borderId="37" xfId="1" applyFont="1" applyFill="1" applyBorder="1" applyAlignment="1">
      <alignment horizontal="center" wrapText="1"/>
    </xf>
    <xf numFmtId="0" fontId="30" fillId="3" borderId="38" xfId="1" applyFont="1" applyFill="1" applyBorder="1" applyAlignment="1">
      <alignment horizontal="center" wrapText="1"/>
    </xf>
    <xf numFmtId="0" fontId="6" fillId="0" borderId="39" xfId="1" applyFont="1" applyBorder="1" applyAlignment="1">
      <alignment horizontal="center"/>
    </xf>
    <xf numFmtId="0" fontId="6" fillId="0" borderId="39" xfId="1" applyFont="1" applyBorder="1" applyAlignment="1">
      <alignment horizontal="center" wrapText="1"/>
    </xf>
    <xf numFmtId="0" fontId="6" fillId="0" borderId="41" xfId="1" applyFont="1" applyBorder="1" applyAlignment="1">
      <alignment horizontal="center" wrapText="1"/>
    </xf>
    <xf numFmtId="0" fontId="6" fillId="0" borderId="42" xfId="1" applyFont="1" applyBorder="1" applyAlignment="1">
      <alignment horizontal="center"/>
    </xf>
    <xf numFmtId="0" fontId="5" fillId="0" borderId="50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 wrapText="1"/>
    </xf>
    <xf numFmtId="0" fontId="9" fillId="0" borderId="53" xfId="1" applyFont="1" applyBorder="1" applyAlignment="1">
      <alignment horizontal="center" vertical="center"/>
    </xf>
    <xf numFmtId="0" fontId="23" fillId="0" borderId="54" xfId="1" applyFont="1" applyBorder="1" applyAlignment="1" applyProtection="1">
      <alignment horizontal="center" vertical="center"/>
      <protection locked="0"/>
    </xf>
    <xf numFmtId="2" fontId="2" fillId="0" borderId="55" xfId="1" applyNumberFormat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4" fillId="5" borderId="56" xfId="1" applyFont="1" applyFill="1" applyBorder="1" applyAlignment="1">
      <alignment horizontal="center" vertical="center"/>
    </xf>
    <xf numFmtId="2" fontId="24" fillId="5" borderId="57" xfId="1" applyNumberFormat="1" applyFont="1" applyFill="1" applyBorder="1" applyAlignment="1">
      <alignment horizontal="center" vertical="center"/>
    </xf>
    <xf numFmtId="2" fontId="24" fillId="5" borderId="58" xfId="1" applyNumberFormat="1" applyFont="1" applyFill="1" applyBorder="1" applyAlignment="1">
      <alignment horizontal="center" vertical="center"/>
    </xf>
    <xf numFmtId="2" fontId="24" fillId="0" borderId="59" xfId="1" applyNumberFormat="1" applyFont="1" applyBorder="1" applyAlignment="1">
      <alignment horizontal="center" vertical="center"/>
    </xf>
    <xf numFmtId="2" fontId="9" fillId="0" borderId="60" xfId="1" applyNumberFormat="1" applyFont="1" applyBorder="1" applyAlignment="1">
      <alignment horizontal="center" vertical="center"/>
    </xf>
    <xf numFmtId="0" fontId="2" fillId="0" borderId="54" xfId="1" applyFont="1" applyBorder="1" applyAlignment="1" applyProtection="1">
      <alignment horizontal="center" vertical="center"/>
      <protection locked="0"/>
    </xf>
    <xf numFmtId="0" fontId="9" fillId="5" borderId="56" xfId="1" applyFont="1" applyFill="1" applyBorder="1" applyAlignment="1">
      <alignment horizontal="center" vertical="center"/>
    </xf>
    <xf numFmtId="2" fontId="9" fillId="5" borderId="57" xfId="1" applyNumberFormat="1" applyFont="1" applyFill="1" applyBorder="1" applyAlignment="1">
      <alignment horizontal="center" vertical="center"/>
    </xf>
    <xf numFmtId="2" fontId="9" fillId="0" borderId="57" xfId="1" applyNumberFormat="1" applyFont="1" applyBorder="1" applyAlignment="1">
      <alignment horizontal="center" vertical="center"/>
    </xf>
    <xf numFmtId="169" fontId="2" fillId="0" borderId="51" xfId="1" applyNumberFormat="1" applyFont="1" applyBorder="1" applyAlignment="1">
      <alignment horizontal="right"/>
    </xf>
    <xf numFmtId="0" fontId="7" fillId="5" borderId="64" xfId="1" applyFont="1" applyFill="1" applyBorder="1" applyAlignment="1">
      <alignment horizontal="center"/>
    </xf>
    <xf numFmtId="0" fontId="9" fillId="5" borderId="65" xfId="1" applyFont="1" applyFill="1" applyBorder="1" applyAlignment="1">
      <alignment horizontal="center"/>
    </xf>
    <xf numFmtId="0" fontId="30" fillId="3" borderId="70" xfId="1" applyFont="1" applyFill="1" applyBorder="1" applyAlignment="1">
      <alignment horizontal="center" wrapText="1"/>
    </xf>
    <xf numFmtId="7" fontId="6" fillId="0" borderId="50" xfId="1" applyNumberFormat="1" applyFont="1" applyBorder="1"/>
    <xf numFmtId="0" fontId="6" fillId="0" borderId="50" xfId="1" applyFont="1" applyBorder="1"/>
    <xf numFmtId="0" fontId="7" fillId="5" borderId="43" xfId="1" applyFont="1" applyFill="1" applyBorder="1" applyAlignment="1">
      <alignment horizontal="center" wrapText="1"/>
    </xf>
    <xf numFmtId="7" fontId="7" fillId="5" borderId="44" xfId="1" applyNumberFormat="1" applyFont="1" applyFill="1" applyBorder="1"/>
    <xf numFmtId="0" fontId="2" fillId="0" borderId="50" xfId="1" applyFont="1" applyBorder="1" applyAlignment="1">
      <alignment horizontal="left"/>
    </xf>
    <xf numFmtId="0" fontId="7" fillId="0" borderId="73" xfId="1" applyFont="1" applyBorder="1" applyAlignment="1">
      <alignment horizontal="center" wrapText="1"/>
    </xf>
    <xf numFmtId="0" fontId="7" fillId="0" borderId="74" xfId="1" applyFont="1" applyBorder="1" applyAlignment="1">
      <alignment horizontal="center"/>
    </xf>
    <xf numFmtId="0" fontId="7" fillId="0" borderId="37" xfId="1" applyFont="1" applyBorder="1" applyAlignment="1">
      <alignment horizontal="center"/>
    </xf>
    <xf numFmtId="0" fontId="2" fillId="0" borderId="0" xfId="1" applyFont="1" applyAlignment="1">
      <alignment horizontal="left" vertical="center"/>
    </xf>
    <xf numFmtId="0" fontId="3" fillId="0" borderId="0" xfId="1" applyFont="1"/>
    <xf numFmtId="49" fontId="2" fillId="0" borderId="22" xfId="1" applyNumberFormat="1" applyFont="1" applyBorder="1" applyAlignment="1" applyProtection="1">
      <alignment horizontal="center" vertical="center"/>
      <protection locked="0"/>
    </xf>
    <xf numFmtId="0" fontId="24" fillId="5" borderId="72" xfId="1" applyFont="1" applyFill="1" applyBorder="1" applyAlignment="1">
      <alignment horizontal="center" vertical="center"/>
    </xf>
    <xf numFmtId="2" fontId="24" fillId="5" borderId="45" xfId="1" applyNumberFormat="1" applyFont="1" applyFill="1" applyBorder="1" applyAlignment="1" applyProtection="1">
      <alignment horizontal="center" vertical="center"/>
      <protection locked="0"/>
    </xf>
    <xf numFmtId="2" fontId="24" fillId="5" borderId="46" xfId="1" applyNumberFormat="1" applyFont="1" applyFill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7" fontId="2" fillId="0" borderId="22" xfId="1" applyNumberFormat="1" applyFont="1" applyBorder="1" applyProtection="1">
      <protection locked="0"/>
    </xf>
    <xf numFmtId="7" fontId="2" fillId="0" borderId="77" xfId="1" applyNumberFormat="1" applyFont="1" applyBorder="1" applyProtection="1">
      <protection locked="0"/>
    </xf>
    <xf numFmtId="7" fontId="6" fillId="0" borderId="71" xfId="1" applyNumberFormat="1" applyFont="1" applyBorder="1" applyAlignment="1">
      <alignment horizontal="left" wrapText="1"/>
    </xf>
    <xf numFmtId="7" fontId="2" fillId="2" borderId="22" xfId="1" applyNumberFormat="1" applyFont="1" applyFill="1" applyBorder="1" applyProtection="1">
      <protection locked="0"/>
    </xf>
    <xf numFmtId="7" fontId="9" fillId="5" borderId="86" xfId="1" applyNumberFormat="1" applyFont="1" applyFill="1" applyBorder="1"/>
    <xf numFmtId="7" fontId="9" fillId="5" borderId="45" xfId="1" applyNumberFormat="1" applyFont="1" applyFill="1" applyBorder="1"/>
    <xf numFmtId="7" fontId="9" fillId="5" borderId="46" xfId="1" applyNumberFormat="1" applyFont="1" applyFill="1" applyBorder="1"/>
    <xf numFmtId="7" fontId="7" fillId="5" borderId="72" xfId="1" applyNumberFormat="1" applyFont="1" applyFill="1" applyBorder="1" applyAlignment="1">
      <alignment horizontal="left" wrapText="1"/>
    </xf>
    <xf numFmtId="49" fontId="6" fillId="0" borderId="71" xfId="1" applyNumberFormat="1" applyFont="1" applyBorder="1" applyAlignment="1">
      <alignment horizontal="left"/>
    </xf>
    <xf numFmtId="49" fontId="6" fillId="0" borderId="76" xfId="1" applyNumberFormat="1" applyFont="1" applyBorder="1" applyAlignment="1">
      <alignment horizontal="left"/>
    </xf>
    <xf numFmtId="7" fontId="7" fillId="5" borderId="75" xfId="1" applyNumberFormat="1" applyFont="1" applyFill="1" applyBorder="1" applyAlignment="1">
      <alignment horizontal="center"/>
    </xf>
    <xf numFmtId="49" fontId="6" fillId="0" borderId="71" xfId="1" applyNumberFormat="1" applyFont="1" applyBorder="1" applyAlignment="1">
      <alignment wrapText="1"/>
    </xf>
    <xf numFmtId="0" fontId="7" fillId="5" borderId="72" xfId="1" applyFont="1" applyFill="1" applyBorder="1" applyAlignment="1">
      <alignment horizontal="center"/>
    </xf>
    <xf numFmtId="7" fontId="7" fillId="5" borderId="72" xfId="1" applyNumberFormat="1" applyFont="1" applyFill="1" applyBorder="1" applyAlignment="1">
      <alignment horizontal="center" wrapText="1"/>
    </xf>
    <xf numFmtId="7" fontId="6" fillId="0" borderId="71" xfId="1" applyNumberFormat="1" applyFont="1" applyBorder="1" applyAlignment="1">
      <alignment horizontal="left"/>
    </xf>
    <xf numFmtId="7" fontId="6" fillId="2" borderId="71" xfId="1" applyNumberFormat="1" applyFont="1" applyFill="1" applyBorder="1" applyAlignment="1">
      <alignment horizontal="left"/>
    </xf>
    <xf numFmtId="7" fontId="7" fillId="5" borderId="72" xfId="1" applyNumberFormat="1" applyFont="1" applyFill="1" applyBorder="1" applyAlignment="1">
      <alignment horizontal="center"/>
    </xf>
    <xf numFmtId="0" fontId="22" fillId="0" borderId="0" xfId="1" applyFont="1"/>
    <xf numFmtId="0" fontId="37" fillId="0" borderId="0" xfId="0" applyFont="1"/>
    <xf numFmtId="0" fontId="0" fillId="0" borderId="12" xfId="0" applyBorder="1"/>
    <xf numFmtId="0" fontId="0" fillId="0" borderId="15" xfId="0" applyBorder="1"/>
    <xf numFmtId="0" fontId="0" fillId="0" borderId="14" xfId="0" applyBorder="1"/>
    <xf numFmtId="0" fontId="0" fillId="0" borderId="26" xfId="0" applyBorder="1"/>
    <xf numFmtId="0" fontId="0" fillId="7" borderId="0" xfId="0" applyFill="1"/>
    <xf numFmtId="0" fontId="19" fillId="7" borderId="0" xfId="0" applyFont="1" applyFill="1"/>
    <xf numFmtId="0" fontId="18" fillId="0" borderId="6" xfId="0" applyFont="1" applyBorder="1"/>
    <xf numFmtId="0" fontId="17" fillId="0" borderId="6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0" fontId="25" fillId="0" borderId="0" xfId="0" applyFont="1" applyAlignment="1">
      <alignment horizontal="right"/>
    </xf>
    <xf numFmtId="0" fontId="33" fillId="0" borderId="28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/>
    </xf>
    <xf numFmtId="168" fontId="21" fillId="3" borderId="22" xfId="1" applyNumberFormat="1" applyFont="1" applyFill="1" applyBorder="1"/>
    <xf numFmtId="168" fontId="30" fillId="3" borderId="45" xfId="1" applyNumberFormat="1" applyFont="1" applyFill="1" applyBorder="1"/>
    <xf numFmtId="0" fontId="6" fillId="0" borderId="88" xfId="1" applyFont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30" fillId="7" borderId="0" xfId="0" applyFont="1" applyFill="1" applyAlignment="1">
      <alignment horizontal="center" wrapText="1"/>
    </xf>
    <xf numFmtId="0" fontId="30" fillId="0" borderId="0" xfId="0" applyFont="1" applyAlignment="1">
      <alignment horizontal="center"/>
    </xf>
    <xf numFmtId="7" fontId="9" fillId="5" borderId="65" xfId="1" applyNumberFormat="1" applyFont="1" applyFill="1" applyBorder="1" applyAlignment="1">
      <alignment horizontal="center"/>
    </xf>
    <xf numFmtId="0" fontId="9" fillId="0" borderId="22" xfId="1" applyFont="1" applyBorder="1" applyAlignment="1">
      <alignment horizontal="center" vertical="center" wrapText="1"/>
    </xf>
    <xf numFmtId="0" fontId="9" fillId="5" borderId="64" xfId="1" applyFont="1" applyFill="1" applyBorder="1" applyAlignment="1">
      <alignment horizontal="center"/>
    </xf>
    <xf numFmtId="0" fontId="9" fillId="0" borderId="37" xfId="1" applyFont="1" applyBorder="1" applyAlignment="1">
      <alignment horizontal="center" vertical="center" wrapText="1"/>
    </xf>
    <xf numFmtId="0" fontId="2" fillId="0" borderId="71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82" xfId="1" applyFont="1" applyBorder="1" applyAlignment="1">
      <alignment horizontal="center"/>
    </xf>
    <xf numFmtId="167" fontId="9" fillId="0" borderId="82" xfId="1" applyNumberFormat="1" applyFont="1" applyBorder="1" applyAlignment="1">
      <alignment horizontal="center"/>
    </xf>
    <xf numFmtId="0" fontId="9" fillId="0" borderId="83" xfId="1" applyFont="1" applyBorder="1"/>
    <xf numFmtId="0" fontId="9" fillId="0" borderId="84" xfId="1" applyFont="1" applyBorder="1" applyAlignment="1">
      <alignment horizontal="center"/>
    </xf>
    <xf numFmtId="0" fontId="9" fillId="0" borderId="70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67" fontId="9" fillId="0" borderId="3" xfId="1" applyNumberFormat="1" applyFont="1" applyBorder="1" applyAlignment="1">
      <alignment horizontal="center"/>
    </xf>
    <xf numFmtId="0" fontId="9" fillId="0" borderId="85" xfId="1" applyFont="1" applyBorder="1" applyAlignment="1">
      <alignment horizontal="center"/>
    </xf>
    <xf numFmtId="49" fontId="2" fillId="0" borderId="0" xfId="1" applyNumberFormat="1" applyFont="1" applyAlignment="1">
      <alignment horizontal="left"/>
    </xf>
    <xf numFmtId="0" fontId="36" fillId="0" borderId="0" xfId="1" applyFont="1" applyAlignment="1">
      <alignment horizontal="left" vertical="center" wrapText="1"/>
    </xf>
    <xf numFmtId="7" fontId="6" fillId="5" borderId="3" xfId="1" applyNumberFormat="1" applyFont="1" applyFill="1" applyBorder="1"/>
    <xf numFmtId="7" fontId="6" fillId="5" borderId="4" xfId="1" applyNumberFormat="1" applyFont="1" applyFill="1" applyBorder="1"/>
    <xf numFmtId="7" fontId="6" fillId="5" borderId="5" xfId="1" applyNumberFormat="1" applyFont="1" applyFill="1" applyBorder="1"/>
    <xf numFmtId="0" fontId="42" fillId="0" borderId="2" xfId="1" applyFont="1" applyBorder="1" applyAlignment="1">
      <alignment horizontal="left" vertical="center"/>
    </xf>
    <xf numFmtId="0" fontId="42" fillId="0" borderId="0" xfId="1" applyFont="1" applyAlignment="1">
      <alignment horizontal="left" vertical="center"/>
    </xf>
    <xf numFmtId="2" fontId="2" fillId="5" borderId="40" xfId="1" applyNumberFormat="1" applyFont="1" applyFill="1" applyBorder="1" applyAlignment="1">
      <alignment horizontal="center" vertical="center"/>
    </xf>
    <xf numFmtId="166" fontId="2" fillId="5" borderId="22" xfId="1" applyNumberFormat="1" applyFont="1" applyFill="1" applyBorder="1"/>
    <xf numFmtId="7" fontId="2" fillId="5" borderId="40" xfId="1" applyNumberFormat="1" applyFont="1" applyFill="1" applyBorder="1"/>
    <xf numFmtId="7" fontId="2" fillId="5" borderId="78" xfId="1" applyNumberFormat="1" applyFont="1" applyFill="1" applyBorder="1"/>
    <xf numFmtId="0" fontId="2" fillId="0" borderId="76" xfId="1" applyFont="1" applyBorder="1" applyAlignment="1">
      <alignment horizontal="center"/>
    </xf>
    <xf numFmtId="2" fontId="2" fillId="0" borderId="77" xfId="1" applyNumberFormat="1" applyFont="1" applyBorder="1" applyProtection="1">
      <protection locked="0"/>
    </xf>
    <xf numFmtId="49" fontId="9" fillId="0" borderId="0" xfId="1" applyNumberFormat="1" applyFont="1" applyAlignment="1">
      <alignment horizontal="left"/>
    </xf>
    <xf numFmtId="0" fontId="44" fillId="0" borderId="0" xfId="0" applyFont="1"/>
    <xf numFmtId="2" fontId="9" fillId="5" borderId="94" xfId="1" applyNumberFormat="1" applyFont="1" applyFill="1" applyBorder="1"/>
    <xf numFmtId="7" fontId="9" fillId="5" borderId="94" xfId="1" applyNumberFormat="1" applyFont="1" applyFill="1" applyBorder="1" applyProtection="1">
      <protection locked="0"/>
    </xf>
    <xf numFmtId="7" fontId="9" fillId="5" borderId="95" xfId="1" applyNumberFormat="1" applyFont="1" applyFill="1" applyBorder="1"/>
    <xf numFmtId="166" fontId="9" fillId="5" borderId="22" xfId="1" applyNumberFormat="1" applyFont="1" applyFill="1" applyBorder="1"/>
    <xf numFmtId="7" fontId="9" fillId="5" borderId="78" xfId="1" applyNumberFormat="1" applyFont="1" applyFill="1" applyBorder="1"/>
    <xf numFmtId="0" fontId="2" fillId="0" borderId="72" xfId="1" applyFont="1" applyBorder="1"/>
    <xf numFmtId="164" fontId="45" fillId="0" borderId="1" xfId="1" applyNumberFormat="1" applyFont="1" applyBorder="1" applyAlignment="1">
      <alignment horizontal="left"/>
    </xf>
    <xf numFmtId="7" fontId="2" fillId="0" borderId="27" xfId="1" applyNumberFormat="1" applyFont="1" applyBorder="1"/>
    <xf numFmtId="7" fontId="6" fillId="0" borderId="90" xfId="1" applyNumberFormat="1" applyFont="1" applyBorder="1" applyAlignment="1">
      <alignment horizontal="center"/>
    </xf>
    <xf numFmtId="7" fontId="7" fillId="0" borderId="91" xfId="1" applyNumberFormat="1" applyFont="1" applyBorder="1" applyAlignment="1">
      <alignment horizontal="center"/>
    </xf>
    <xf numFmtId="7" fontId="14" fillId="0" borderId="97" xfId="1" applyNumberFormat="1" applyFont="1" applyBorder="1"/>
    <xf numFmtId="7" fontId="2" fillId="0" borderId="68" xfId="1" applyNumberFormat="1" applyFont="1" applyBorder="1"/>
    <xf numFmtId="7" fontId="2" fillId="0" borderId="69" xfId="1" applyNumberFormat="1" applyFont="1" applyBorder="1"/>
    <xf numFmtId="7" fontId="2" fillId="0" borderId="96" xfId="1" applyNumberFormat="1" applyFont="1" applyBorder="1"/>
    <xf numFmtId="7" fontId="14" fillId="0" borderId="67" xfId="1" applyNumberFormat="1" applyFont="1" applyBorder="1"/>
    <xf numFmtId="0" fontId="2" fillId="0" borderId="68" xfId="1" applyFont="1" applyBorder="1"/>
    <xf numFmtId="0" fontId="5" fillId="0" borderId="96" xfId="1" applyFont="1" applyBorder="1" applyAlignment="1">
      <alignment horizontal="center"/>
    </xf>
    <xf numFmtId="7" fontId="5" fillId="0" borderId="68" xfId="1" applyNumberFormat="1" applyFont="1" applyBorder="1" applyAlignment="1">
      <alignment horizontal="center"/>
    </xf>
    <xf numFmtId="0" fontId="6" fillId="0" borderId="90" xfId="1" applyFont="1" applyBorder="1" applyAlignment="1">
      <alignment horizontal="center"/>
    </xf>
    <xf numFmtId="0" fontId="7" fillId="0" borderId="91" xfId="1" applyFont="1" applyBorder="1" applyAlignment="1">
      <alignment horizontal="center"/>
    </xf>
    <xf numFmtId="0" fontId="5" fillId="0" borderId="68" xfId="1" applyFont="1" applyBorder="1" applyAlignment="1">
      <alignment horizontal="center"/>
    </xf>
    <xf numFmtId="0" fontId="5" fillId="0" borderId="69" xfId="1" applyFont="1" applyBorder="1" applyAlignment="1">
      <alignment horizontal="center"/>
    </xf>
    <xf numFmtId="7" fontId="5" fillId="0" borderId="96" xfId="1" applyNumberFormat="1" applyFont="1" applyBorder="1" applyAlignment="1">
      <alignment horizontal="center"/>
    </xf>
    <xf numFmtId="7" fontId="5" fillId="0" borderId="69" xfId="1" applyNumberFormat="1" applyFont="1" applyBorder="1" applyAlignment="1">
      <alignment horizontal="center"/>
    </xf>
    <xf numFmtId="7" fontId="9" fillId="5" borderId="40" xfId="1" applyNumberFormat="1" applyFont="1" applyFill="1" applyBorder="1" applyAlignment="1">
      <alignment wrapText="1"/>
    </xf>
    <xf numFmtId="7" fontId="9" fillId="5" borderId="40" xfId="1" applyNumberFormat="1" applyFont="1" applyFill="1" applyBorder="1"/>
    <xf numFmtId="7" fontId="9" fillId="5" borderId="40" xfId="1" applyNumberFormat="1" applyFont="1" applyFill="1" applyBorder="1" applyAlignment="1">
      <alignment horizontal="right"/>
    </xf>
    <xf numFmtId="7" fontId="5" fillId="0" borderId="0" xfId="1" applyNumberFormat="1" applyFont="1"/>
    <xf numFmtId="168" fontId="30" fillId="3" borderId="23" xfId="1" applyNumberFormat="1" applyFont="1" applyFill="1" applyBorder="1"/>
    <xf numFmtId="168" fontId="30" fillId="3" borderId="22" xfId="1" applyNumberFormat="1" applyFont="1" applyFill="1" applyBorder="1"/>
    <xf numFmtId="49" fontId="6" fillId="0" borderId="80" xfId="1" applyNumberFormat="1" applyFont="1" applyBorder="1"/>
    <xf numFmtId="168" fontId="30" fillId="3" borderId="72" xfId="1" applyNumberFormat="1" applyFont="1" applyFill="1" applyBorder="1"/>
    <xf numFmtId="7" fontId="6" fillId="0" borderId="3" xfId="1" applyNumberFormat="1" applyFont="1" applyBorder="1" applyProtection="1">
      <protection locked="0"/>
    </xf>
    <xf numFmtId="2" fontId="21" fillId="3" borderId="40" xfId="1" applyNumberFormat="1" applyFont="1" applyFill="1" applyBorder="1"/>
    <xf numFmtId="2" fontId="30" fillId="3" borderId="40" xfId="1" applyNumberFormat="1" applyFont="1" applyFill="1" applyBorder="1"/>
    <xf numFmtId="2" fontId="9" fillId="5" borderId="22" xfId="1" applyNumberFormat="1" applyFont="1" applyFill="1" applyBorder="1" applyProtection="1">
      <protection locked="0"/>
    </xf>
    <xf numFmtId="2" fontId="9" fillId="5" borderId="22" xfId="1" applyNumberFormat="1" applyFont="1" applyFill="1" applyBorder="1"/>
    <xf numFmtId="7" fontId="9" fillId="0" borderId="22" xfId="1" applyNumberFormat="1" applyFont="1" applyBorder="1" applyProtection="1">
      <protection locked="0"/>
    </xf>
    <xf numFmtId="168" fontId="6" fillId="5" borderId="3" xfId="1" applyNumberFormat="1" applyFont="1" applyFill="1" applyBorder="1"/>
    <xf numFmtId="2" fontId="6" fillId="5" borderId="3" xfId="1" applyNumberFormat="1" applyFont="1" applyFill="1" applyBorder="1"/>
    <xf numFmtId="168" fontId="21" fillId="3" borderId="23" xfId="1" applyNumberFormat="1" applyFont="1" applyFill="1" applyBorder="1" applyProtection="1">
      <protection locked="0"/>
    </xf>
    <xf numFmtId="168" fontId="21" fillId="3" borderId="71" xfId="1" applyNumberFormat="1" applyFont="1" applyFill="1" applyBorder="1" applyProtection="1">
      <protection locked="0"/>
    </xf>
    <xf numFmtId="166" fontId="9" fillId="5" borderId="77" xfId="1" applyNumberFormat="1" applyFont="1" applyFill="1" applyBorder="1"/>
    <xf numFmtId="2" fontId="23" fillId="0" borderId="22" xfId="1" applyNumberFormat="1" applyFont="1" applyBorder="1" applyAlignment="1" applyProtection="1">
      <alignment horizontal="center" vertical="center"/>
      <protection locked="0"/>
    </xf>
    <xf numFmtId="2" fontId="24" fillId="0" borderId="45" xfId="1" applyNumberFormat="1" applyFont="1" applyBorder="1" applyAlignment="1" applyProtection="1">
      <alignment horizontal="center" vertical="center"/>
      <protection locked="0"/>
    </xf>
    <xf numFmtId="2" fontId="2" fillId="0" borderId="22" xfId="1" applyNumberFormat="1" applyFont="1" applyBorder="1" applyProtection="1">
      <protection locked="0"/>
    </xf>
    <xf numFmtId="0" fontId="24" fillId="5" borderId="72" xfId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>
      <protection locked="0"/>
    </xf>
    <xf numFmtId="0" fontId="9" fillId="0" borderId="87" xfId="1" applyFont="1" applyBorder="1" applyAlignment="1">
      <alignment horizontal="center"/>
    </xf>
    <xf numFmtId="166" fontId="2" fillId="0" borderId="92" xfId="1" applyNumberFormat="1" applyFont="1" applyBorder="1" applyAlignment="1">
      <alignment horizontal="center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9" fillId="0" borderId="70" xfId="1" applyFont="1" applyBorder="1" applyAlignment="1">
      <alignment horizontal="center" vertical="center" wrapText="1"/>
    </xf>
    <xf numFmtId="0" fontId="9" fillId="0" borderId="37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2" fillId="0" borderId="71" xfId="1" applyFont="1" applyBorder="1" applyAlignment="1" applyProtection="1">
      <alignment horizontal="left" vertical="center"/>
      <protection locked="0"/>
    </xf>
    <xf numFmtId="0" fontId="9" fillId="0" borderId="71" xfId="1" applyFont="1" applyBorder="1" applyAlignment="1">
      <alignment horizontal="center" vertical="center" wrapText="1"/>
    </xf>
    <xf numFmtId="0" fontId="2" fillId="5" borderId="89" xfId="1" applyFont="1" applyFill="1" applyBorder="1"/>
    <xf numFmtId="0" fontId="9" fillId="5" borderId="96" xfId="1" applyFont="1" applyFill="1" applyBorder="1" applyProtection="1">
      <protection locked="0"/>
    </xf>
    <xf numFmtId="49" fontId="2" fillId="0" borderId="89" xfId="1" applyNumberFormat="1" applyFont="1" applyBorder="1" applyProtection="1">
      <protection locked="0"/>
    </xf>
    <xf numFmtId="49" fontId="2" fillId="0" borderId="93" xfId="1" applyNumberFormat="1" applyFont="1" applyBorder="1" applyProtection="1">
      <protection locked="0"/>
    </xf>
    <xf numFmtId="0" fontId="9" fillId="0" borderId="100" xfId="1" applyFont="1" applyBorder="1" applyAlignment="1">
      <alignment horizontal="center"/>
    </xf>
    <xf numFmtId="0" fontId="9" fillId="0" borderId="71" xfId="1" applyFont="1" applyBorder="1" applyAlignment="1">
      <alignment horizontal="center"/>
    </xf>
    <xf numFmtId="0" fontId="9" fillId="0" borderId="90" xfId="1" applyFont="1" applyBorder="1" applyAlignment="1">
      <alignment horizontal="center" vertical="center" wrapText="1"/>
    </xf>
    <xf numFmtId="0" fontId="9" fillId="0" borderId="90" xfId="1" applyFont="1" applyBorder="1" applyAlignment="1">
      <alignment horizontal="center" vertical="center"/>
    </xf>
    <xf numFmtId="0" fontId="9" fillId="0" borderId="91" xfId="1" applyFont="1" applyBorder="1" applyAlignment="1">
      <alignment horizontal="center" vertical="center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71" xfId="1" applyFont="1" applyBorder="1"/>
    <xf numFmtId="0" fontId="48" fillId="0" borderId="0" xfId="0" applyFont="1"/>
    <xf numFmtId="0" fontId="2" fillId="0" borderId="51" xfId="1" applyFont="1" applyBorder="1"/>
    <xf numFmtId="0" fontId="2" fillId="0" borderId="76" xfId="1" applyFont="1" applyBorder="1"/>
    <xf numFmtId="0" fontId="9" fillId="0" borderId="50" xfId="1" applyFont="1" applyBorder="1"/>
    <xf numFmtId="0" fontId="9" fillId="0" borderId="70" xfId="1" applyFont="1" applyBorder="1"/>
    <xf numFmtId="0" fontId="9" fillId="0" borderId="71" xfId="1" applyFont="1" applyBorder="1"/>
    <xf numFmtId="0" fontId="9" fillId="0" borderId="3" xfId="1" applyFont="1" applyBorder="1"/>
    <xf numFmtId="0" fontId="9" fillId="7" borderId="71" xfId="1" applyFont="1" applyFill="1" applyBorder="1"/>
    <xf numFmtId="0" fontId="9" fillId="7" borderId="101" xfId="1" applyFont="1" applyFill="1" applyBorder="1" applyAlignment="1">
      <alignment horizontal="center" vertical="center" wrapText="1"/>
    </xf>
    <xf numFmtId="2" fontId="2" fillId="5" borderId="22" xfId="1" applyNumberFormat="1" applyFont="1" applyFill="1" applyBorder="1"/>
    <xf numFmtId="2" fontId="9" fillId="5" borderId="77" xfId="1" applyNumberFormat="1" applyFont="1" applyFill="1" applyBorder="1"/>
    <xf numFmtId="0" fontId="9" fillId="5" borderId="71" xfId="1" applyFont="1" applyFill="1" applyBorder="1"/>
    <xf numFmtId="0" fontId="9" fillId="5" borderId="89" xfId="1" applyFont="1" applyFill="1" applyBorder="1" applyProtection="1">
      <protection locked="0"/>
    </xf>
    <xf numFmtId="7" fontId="9" fillId="5" borderId="77" xfId="1" applyNumberFormat="1" applyFont="1" applyFill="1" applyBorder="1" applyProtection="1">
      <protection locked="0"/>
    </xf>
    <xf numFmtId="168" fontId="9" fillId="5" borderId="66" xfId="1" applyNumberFormat="1" applyFont="1" applyFill="1" applyBorder="1" applyAlignment="1">
      <alignment horizontal="center"/>
    </xf>
    <xf numFmtId="49" fontId="2" fillId="7" borderId="22" xfId="1" applyNumberFormat="1" applyFont="1" applyFill="1" applyBorder="1" applyAlignment="1" applyProtection="1">
      <alignment horizontal="center" vertical="center"/>
      <protection locked="0"/>
    </xf>
    <xf numFmtId="2" fontId="23" fillId="7" borderId="22" xfId="1" applyNumberFormat="1" applyFont="1" applyFill="1" applyBorder="1" applyAlignment="1" applyProtection="1">
      <alignment horizontal="center" vertical="center"/>
      <protection locked="0"/>
    </xf>
    <xf numFmtId="2" fontId="2" fillId="7" borderId="40" xfId="1" applyNumberFormat="1" applyFont="1" applyFill="1" applyBorder="1" applyAlignment="1">
      <alignment horizontal="center" vertical="center"/>
    </xf>
    <xf numFmtId="49" fontId="2" fillId="5" borderId="23" xfId="1" applyNumberFormat="1" applyFont="1" applyFill="1" applyBorder="1" applyProtection="1">
      <protection locked="0"/>
    </xf>
    <xf numFmtId="7" fontId="9" fillId="5" borderId="22" xfId="1" applyNumberFormat="1" applyFont="1" applyFill="1" applyBorder="1" applyProtection="1">
      <protection locked="0"/>
    </xf>
    <xf numFmtId="0" fontId="9" fillId="5" borderId="71" xfId="1" applyFont="1" applyFill="1" applyBorder="1" applyAlignment="1">
      <alignment horizontal="center"/>
    </xf>
    <xf numFmtId="0" fontId="9" fillId="7" borderId="71" xfId="1" applyFont="1" applyFill="1" applyBorder="1" applyAlignment="1" applyProtection="1">
      <alignment horizontal="left" vertical="center"/>
      <protection locked="0"/>
    </xf>
    <xf numFmtId="0" fontId="9" fillId="0" borderId="105" xfId="1" applyFont="1" applyBorder="1" applyAlignment="1">
      <alignment horizontal="center"/>
    </xf>
    <xf numFmtId="0" fontId="9" fillId="0" borderId="106" xfId="1" applyFont="1" applyBorder="1" applyAlignment="1">
      <alignment horizontal="center"/>
    </xf>
    <xf numFmtId="0" fontId="2" fillId="0" borderId="112" xfId="1" applyFont="1" applyBorder="1"/>
    <xf numFmtId="167" fontId="9" fillId="0" borderId="113" xfId="1" applyNumberFormat="1" applyFont="1" applyBorder="1" applyAlignment="1">
      <alignment horizontal="center"/>
    </xf>
    <xf numFmtId="0" fontId="9" fillId="0" borderId="100" xfId="1" applyFont="1" applyBorder="1"/>
    <xf numFmtId="0" fontId="9" fillId="0" borderId="118" xfId="1" applyFont="1" applyBorder="1"/>
    <xf numFmtId="0" fontId="9" fillId="0" borderId="119" xfId="1" applyFont="1" applyBorder="1" applyAlignment="1">
      <alignment horizontal="center"/>
    </xf>
    <xf numFmtId="167" fontId="9" fillId="0" borderId="120" xfId="1" applyNumberFormat="1" applyFont="1" applyBorder="1" applyAlignment="1">
      <alignment horizontal="center"/>
    </xf>
    <xf numFmtId="0" fontId="2" fillId="0" borderId="7" xfId="1" applyFont="1" applyBorder="1"/>
    <xf numFmtId="0" fontId="9" fillId="0" borderId="121" xfId="1" applyFont="1" applyBorder="1" applyAlignment="1">
      <alignment horizontal="center"/>
    </xf>
    <xf numFmtId="0" fontId="9" fillId="0" borderId="81" xfId="1" applyFont="1" applyBorder="1"/>
    <xf numFmtId="0" fontId="9" fillId="0" borderId="72" xfId="1" applyFont="1" applyBorder="1"/>
    <xf numFmtId="0" fontId="2" fillId="0" borderId="76" xfId="1" applyFont="1" applyBorder="1" applyAlignment="1">
      <alignment horizontal="left"/>
    </xf>
    <xf numFmtId="0" fontId="9" fillId="5" borderId="76" xfId="1" applyFont="1" applyFill="1" applyBorder="1" applyAlignment="1">
      <alignment horizontal="center"/>
    </xf>
    <xf numFmtId="0" fontId="9" fillId="5" borderId="89" xfId="1" applyFont="1" applyFill="1" applyBorder="1" applyAlignment="1" applyProtection="1">
      <alignment horizontal="left"/>
      <protection locked="0"/>
    </xf>
    <xf numFmtId="2" fontId="9" fillId="5" borderId="66" xfId="1" applyNumberFormat="1" applyFont="1" applyFill="1" applyBorder="1" applyAlignment="1">
      <alignment horizontal="center"/>
    </xf>
    <xf numFmtId="2" fontId="2" fillId="5" borderId="89" xfId="1" applyNumberFormat="1" applyFont="1" applyFill="1" applyBorder="1"/>
    <xf numFmtId="2" fontId="2" fillId="0" borderId="89" xfId="1" applyNumberFormat="1" applyFont="1" applyBorder="1" applyProtection="1">
      <protection locked="0"/>
    </xf>
    <xf numFmtId="2" fontId="2" fillId="0" borderId="93" xfId="1" applyNumberFormat="1" applyFont="1" applyBorder="1" applyProtection="1">
      <protection locked="0"/>
    </xf>
    <xf numFmtId="2" fontId="9" fillId="5" borderId="96" xfId="1" applyNumberFormat="1" applyFont="1" applyFill="1" applyBorder="1" applyProtection="1">
      <protection locked="0"/>
    </xf>
    <xf numFmtId="0" fontId="9" fillId="0" borderId="123" xfId="1" applyFont="1" applyBorder="1" applyAlignment="1">
      <alignment horizontal="center"/>
    </xf>
    <xf numFmtId="0" fontId="9" fillId="0" borderId="89" xfId="1" applyFont="1" applyBorder="1" applyAlignment="1">
      <alignment horizontal="center"/>
    </xf>
    <xf numFmtId="0" fontId="2" fillId="0" borderId="124" xfId="1" applyFont="1" applyBorder="1"/>
    <xf numFmtId="0" fontId="9" fillId="0" borderId="87" xfId="1" applyFont="1" applyBorder="1"/>
    <xf numFmtId="0" fontId="9" fillId="0" borderId="124" xfId="1" applyFont="1" applyBorder="1" applyAlignment="1">
      <alignment horizontal="center"/>
    </xf>
    <xf numFmtId="0" fontId="9" fillId="0" borderId="101" xfId="1" applyFont="1" applyBorder="1" applyAlignment="1">
      <alignment horizontal="center"/>
    </xf>
    <xf numFmtId="0" fontId="9" fillId="0" borderId="122" xfId="1" applyFont="1" applyBorder="1"/>
    <xf numFmtId="0" fontId="9" fillId="0" borderId="125" xfId="1" applyFont="1" applyBorder="1" applyAlignment="1">
      <alignment horizontal="center"/>
    </xf>
    <xf numFmtId="2" fontId="9" fillId="5" borderId="77" xfId="1" applyNumberFormat="1" applyFont="1" applyFill="1" applyBorder="1" applyProtection="1">
      <protection locked="0"/>
    </xf>
    <xf numFmtId="2" fontId="9" fillId="5" borderId="89" xfId="1" applyNumberFormat="1" applyFont="1" applyFill="1" applyBorder="1" applyAlignment="1" applyProtection="1">
      <alignment horizontal="left"/>
      <protection locked="0"/>
    </xf>
    <xf numFmtId="49" fontId="9" fillId="5" borderId="23" xfId="1" applyNumberFormat="1" applyFont="1" applyFill="1" applyBorder="1" applyProtection="1">
      <protection locked="0"/>
    </xf>
    <xf numFmtId="2" fontId="9" fillId="5" borderId="23" xfId="1" applyNumberFormat="1" applyFont="1" applyFill="1" applyBorder="1" applyProtection="1">
      <protection locked="0"/>
    </xf>
    <xf numFmtId="7" fontId="2" fillId="5" borderId="126" xfId="1" applyNumberFormat="1" applyFont="1" applyFill="1" applyBorder="1"/>
    <xf numFmtId="7" fontId="2" fillId="0" borderId="127" xfId="1" applyNumberFormat="1" applyFont="1" applyBorder="1" applyProtection="1">
      <protection locked="0"/>
    </xf>
    <xf numFmtId="0" fontId="49" fillId="0" borderId="28" xfId="0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/>
    </xf>
    <xf numFmtId="0" fontId="50" fillId="0" borderId="28" xfId="0" applyFont="1" applyBorder="1" applyAlignment="1">
      <alignment wrapText="1"/>
    </xf>
    <xf numFmtId="0" fontId="50" fillId="0" borderId="29" xfId="0" applyFont="1" applyBorder="1" applyAlignment="1">
      <alignment wrapText="1"/>
    </xf>
    <xf numFmtId="0" fontId="50" fillId="0" borderId="6" xfId="0" applyFont="1" applyBorder="1" applyAlignment="1">
      <alignment horizontal="center"/>
    </xf>
    <xf numFmtId="0" fontId="34" fillId="0" borderId="0" xfId="0" applyFont="1" applyAlignment="1">
      <alignment wrapText="1"/>
    </xf>
    <xf numFmtId="0" fontId="0" fillId="0" borderId="0" xfId="0" applyAlignment="1">
      <alignment horizontal="center"/>
    </xf>
    <xf numFmtId="168" fontId="6" fillId="5" borderId="33" xfId="1" applyNumberFormat="1" applyFont="1" applyFill="1" applyBorder="1"/>
    <xf numFmtId="168" fontId="41" fillId="0" borderId="23" xfId="1" applyNumberFormat="1" applyFont="1" applyBorder="1"/>
    <xf numFmtId="2" fontId="6" fillId="5" borderId="33" xfId="1" applyNumberFormat="1" applyFont="1" applyFill="1" applyBorder="1"/>
    <xf numFmtId="2" fontId="41" fillId="0" borderId="23" xfId="1" applyNumberFormat="1" applyFont="1" applyBorder="1"/>
    <xf numFmtId="2" fontId="21" fillId="3" borderId="22" xfId="1" applyNumberFormat="1" applyFont="1" applyFill="1" applyBorder="1"/>
    <xf numFmtId="7" fontId="6" fillId="5" borderId="33" xfId="1" applyNumberFormat="1" applyFont="1" applyFill="1" applyBorder="1"/>
    <xf numFmtId="7" fontId="6" fillId="5" borderId="34" xfId="1" applyNumberFormat="1" applyFont="1" applyFill="1" applyBorder="1"/>
    <xf numFmtId="7" fontId="7" fillId="9" borderId="44" xfId="1" applyNumberFormat="1" applyFont="1" applyFill="1" applyBorder="1"/>
    <xf numFmtId="0" fontId="23" fillId="0" borderId="0" xfId="1" applyFont="1" applyAlignment="1">
      <alignment horizontal="center" vertical="center" wrapText="1"/>
    </xf>
    <xf numFmtId="0" fontId="28" fillId="8" borderId="6" xfId="0" applyFont="1" applyFill="1" applyBorder="1"/>
    <xf numFmtId="0" fontId="53" fillId="0" borderId="0" xfId="0" applyFont="1"/>
    <xf numFmtId="0" fontId="0" fillId="0" borderId="0" xfId="0" applyAlignment="1">
      <alignment horizontal="left" vertical="center"/>
    </xf>
    <xf numFmtId="0" fontId="42" fillId="0" borderId="0" xfId="1" applyFont="1" applyAlignment="1">
      <alignment horizontal="left" vertical="center" wrapText="1"/>
    </xf>
    <xf numFmtId="0" fontId="9" fillId="4" borderId="122" xfId="1" applyFont="1" applyFill="1" applyBorder="1" applyAlignment="1">
      <alignment horizontal="center"/>
    </xf>
    <xf numFmtId="0" fontId="9" fillId="4" borderId="27" xfId="1" applyFont="1" applyFill="1" applyBorder="1" applyAlignment="1">
      <alignment horizontal="center"/>
    </xf>
    <xf numFmtId="0" fontId="9" fillId="4" borderId="98" xfId="1" applyFont="1" applyFill="1" applyBorder="1" applyAlignment="1">
      <alignment horizontal="center"/>
    </xf>
    <xf numFmtId="0" fontId="9" fillId="6" borderId="50" xfId="1" applyFont="1" applyFill="1" applyBorder="1" applyAlignment="1">
      <alignment horizontal="center"/>
    </xf>
    <xf numFmtId="0" fontId="9" fillId="6" borderId="0" xfId="1" applyFont="1" applyFill="1" applyAlignment="1">
      <alignment horizontal="center"/>
    </xf>
    <xf numFmtId="0" fontId="9" fillId="6" borderId="51" xfId="1" applyFont="1" applyFill="1" applyBorder="1" applyAlignment="1">
      <alignment horizontal="center"/>
    </xf>
    <xf numFmtId="0" fontId="5" fillId="4" borderId="102" xfId="1" applyFont="1" applyFill="1" applyBorder="1" applyAlignment="1">
      <alignment horizontal="center"/>
    </xf>
    <xf numFmtId="0" fontId="5" fillId="4" borderId="103" xfId="1" applyFont="1" applyFill="1" applyBorder="1" applyAlignment="1">
      <alignment horizontal="center"/>
    </xf>
    <xf numFmtId="0" fontId="5" fillId="4" borderId="104" xfId="1" applyFont="1" applyFill="1" applyBorder="1" applyAlignment="1">
      <alignment horizontal="center"/>
    </xf>
    <xf numFmtId="0" fontId="6" fillId="0" borderId="0" xfId="1" applyFont="1" applyAlignment="1">
      <alignment horizontal="right"/>
    </xf>
    <xf numFmtId="0" fontId="9" fillId="4" borderId="11" xfId="1" applyFont="1" applyFill="1" applyBorder="1" applyAlignment="1">
      <alignment horizontal="center" vertical="center"/>
    </xf>
    <xf numFmtId="0" fontId="9" fillId="4" borderId="20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9" fillId="4" borderId="115" xfId="1" applyFont="1" applyFill="1" applyBorder="1" applyAlignment="1">
      <alignment horizontal="center" vertical="center"/>
    </xf>
    <xf numFmtId="0" fontId="9" fillId="4" borderId="116" xfId="1" applyFont="1" applyFill="1" applyBorder="1" applyAlignment="1">
      <alignment horizontal="center" vertical="center"/>
    </xf>
    <xf numFmtId="0" fontId="9" fillId="4" borderId="117" xfId="1" applyFont="1" applyFill="1" applyBorder="1" applyAlignment="1">
      <alignment horizontal="center" vertical="center"/>
    </xf>
    <xf numFmtId="0" fontId="5" fillId="4" borderId="107" xfId="1" applyFont="1" applyFill="1" applyBorder="1" applyAlignment="1">
      <alignment horizontal="center"/>
    </xf>
    <xf numFmtId="0" fontId="5" fillId="4" borderId="108" xfId="1" applyFont="1" applyFill="1" applyBorder="1" applyAlignment="1">
      <alignment horizontal="center"/>
    </xf>
    <xf numFmtId="0" fontId="5" fillId="4" borderId="109" xfId="1" applyFont="1" applyFill="1" applyBorder="1" applyAlignment="1">
      <alignment horizontal="center"/>
    </xf>
    <xf numFmtId="0" fontId="9" fillId="6" borderId="111" xfId="1" applyFont="1" applyFill="1" applyBorder="1" applyAlignment="1">
      <alignment horizontal="center"/>
    </xf>
    <xf numFmtId="0" fontId="9" fillId="6" borderId="114" xfId="1" applyFont="1" applyFill="1" applyBorder="1" applyAlignment="1">
      <alignment horizontal="center"/>
    </xf>
    <xf numFmtId="0" fontId="9" fillId="6" borderId="110" xfId="1" applyFont="1" applyFill="1" applyBorder="1" applyAlignment="1">
      <alignment horizontal="center"/>
    </xf>
    <xf numFmtId="0" fontId="5" fillId="4" borderId="47" xfId="1" applyFont="1" applyFill="1" applyBorder="1" applyAlignment="1">
      <alignment horizontal="center"/>
    </xf>
    <xf numFmtId="0" fontId="5" fillId="4" borderId="48" xfId="1" applyFont="1" applyFill="1" applyBorder="1" applyAlignment="1">
      <alignment horizontal="center"/>
    </xf>
    <xf numFmtId="0" fontId="5" fillId="4" borderId="49" xfId="1" applyFont="1" applyFill="1" applyBorder="1" applyAlignment="1">
      <alignment horizontal="center"/>
    </xf>
    <xf numFmtId="0" fontId="9" fillId="6" borderId="20" xfId="1" applyFont="1" applyFill="1" applyBorder="1" applyAlignment="1">
      <alignment horizontal="center"/>
    </xf>
    <xf numFmtId="0" fontId="9" fillId="6" borderId="79" xfId="1" applyFont="1" applyFill="1" applyBorder="1" applyAlignment="1">
      <alignment horizontal="center"/>
    </xf>
    <xf numFmtId="7" fontId="5" fillId="4" borderId="67" xfId="1" applyNumberFormat="1" applyFont="1" applyFill="1" applyBorder="1" applyAlignment="1">
      <alignment horizontal="center"/>
    </xf>
    <xf numFmtId="7" fontId="5" fillId="4" borderId="68" xfId="1" applyNumberFormat="1" applyFont="1" applyFill="1" applyBorder="1" applyAlignment="1">
      <alignment horizontal="center"/>
    </xf>
    <xf numFmtId="7" fontId="5" fillId="4" borderId="69" xfId="1" applyNumberFormat="1" applyFont="1" applyFill="1" applyBorder="1" applyAlignment="1">
      <alignment horizontal="center"/>
    </xf>
    <xf numFmtId="0" fontId="5" fillId="4" borderId="67" xfId="1" applyFont="1" applyFill="1" applyBorder="1" applyAlignment="1">
      <alignment horizontal="center"/>
    </xf>
    <xf numFmtId="0" fontId="5" fillId="4" borderId="68" xfId="1" applyFont="1" applyFill="1" applyBorder="1" applyAlignment="1">
      <alignment horizontal="center"/>
    </xf>
    <xf numFmtId="0" fontId="5" fillId="4" borderId="69" xfId="1" applyFont="1" applyFill="1" applyBorder="1" applyAlignment="1">
      <alignment horizontal="center"/>
    </xf>
    <xf numFmtId="7" fontId="5" fillId="8" borderId="67" xfId="1" applyNumberFormat="1" applyFont="1" applyFill="1" applyBorder="1" applyAlignment="1">
      <alignment horizontal="center"/>
    </xf>
    <xf numFmtId="7" fontId="5" fillId="8" borderId="68" xfId="1" applyNumberFormat="1" applyFont="1" applyFill="1" applyBorder="1" applyAlignment="1">
      <alignment horizontal="center"/>
    </xf>
    <xf numFmtId="7" fontId="5" fillId="8" borderId="69" xfId="1" applyNumberFormat="1" applyFont="1" applyFill="1" applyBorder="1" applyAlignment="1">
      <alignment horizontal="center"/>
    </xf>
    <xf numFmtId="0" fontId="5" fillId="4" borderId="61" xfId="1" applyFont="1" applyFill="1" applyBorder="1" applyAlignment="1">
      <alignment horizontal="center" vertical="center"/>
    </xf>
    <xf numFmtId="0" fontId="5" fillId="4" borderId="62" xfId="1" applyFont="1" applyFill="1" applyBorder="1" applyAlignment="1">
      <alignment horizontal="center" vertical="center"/>
    </xf>
    <xf numFmtId="0" fontId="5" fillId="4" borderId="63" xfId="1" applyFont="1" applyFill="1" applyBorder="1" applyAlignment="1">
      <alignment horizontal="center" vertical="center"/>
    </xf>
    <xf numFmtId="166" fontId="2" fillId="0" borderId="92" xfId="1" applyNumberFormat="1" applyFont="1" applyBorder="1" applyAlignment="1">
      <alignment horizontal="center"/>
    </xf>
    <xf numFmtId="0" fontId="5" fillId="0" borderId="2" xfId="1" applyFont="1" applyBorder="1" applyAlignment="1">
      <alignment horizontal="left" vertical="center" wrapText="1"/>
    </xf>
    <xf numFmtId="0" fontId="9" fillId="5" borderId="80" xfId="1" applyFont="1" applyFill="1" applyBorder="1" applyAlignment="1">
      <alignment horizontal="left"/>
    </xf>
    <xf numFmtId="0" fontId="9" fillId="5" borderId="23" xfId="1" applyFont="1" applyFill="1" applyBorder="1" applyAlignment="1">
      <alignment horizontal="left"/>
    </xf>
    <xf numFmtId="0" fontId="9" fillId="6" borderId="99" xfId="1" applyFont="1" applyFill="1" applyBorder="1" applyAlignment="1">
      <alignment horizontal="center"/>
    </xf>
    <xf numFmtId="0" fontId="15" fillId="4" borderId="8" xfId="1" applyFont="1" applyFill="1" applyBorder="1" applyAlignment="1">
      <alignment horizontal="center" vertical="center"/>
    </xf>
    <xf numFmtId="0" fontId="15" fillId="4" borderId="9" xfId="1" applyFont="1" applyFill="1" applyBorder="1" applyAlignment="1">
      <alignment horizontal="center" vertical="center"/>
    </xf>
    <xf numFmtId="0" fontId="15" fillId="4" borderId="10" xfId="1" applyFont="1" applyFill="1" applyBorder="1" applyAlignment="1">
      <alignment horizontal="center" vertical="center"/>
    </xf>
    <xf numFmtId="0" fontId="5" fillId="4" borderId="47" xfId="1" applyFont="1" applyFill="1" applyBorder="1" applyAlignment="1">
      <alignment horizontal="center" vertical="center"/>
    </xf>
    <xf numFmtId="0" fontId="5" fillId="4" borderId="48" xfId="1" applyFont="1" applyFill="1" applyBorder="1" applyAlignment="1">
      <alignment horizontal="center" vertical="center"/>
    </xf>
    <xf numFmtId="0" fontId="5" fillId="4" borderId="49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0" fontId="22" fillId="0" borderId="0" xfId="1" applyFont="1" applyAlignment="1">
      <alignment horizontal="center" vertical="center"/>
    </xf>
    <xf numFmtId="0" fontId="22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8" fillId="0" borderId="0" xfId="0" applyFont="1" applyAlignment="1">
      <alignment horizontal="center"/>
    </xf>
    <xf numFmtId="0" fontId="28" fillId="8" borderId="6" xfId="0" applyFont="1" applyFill="1" applyBorder="1" applyAlignment="1">
      <alignment horizontal="center"/>
    </xf>
    <xf numFmtId="0" fontId="31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1F1F.C86AAB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15875</xdr:colOff>
      <xdr:row>21</xdr:row>
      <xdr:rowOff>63499</xdr:rowOff>
    </xdr:from>
    <xdr:to>
      <xdr:col>16</xdr:col>
      <xdr:colOff>1146175</xdr:colOff>
      <xdr:row>26</xdr:row>
      <xdr:rowOff>142874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159BAC-C350-44A0-8D33-B8D14053E315}"/>
            </a:ext>
          </a:extLst>
        </xdr:cNvPr>
        <xdr:cNvSpPr txBox="1"/>
      </xdr:nvSpPr>
      <xdr:spPr>
        <a:xfrm>
          <a:off x="14827250" y="14065249"/>
          <a:ext cx="7480300" cy="2301875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Narrative and or Justification for 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each increase / Decrease from previous FY:</a:t>
          </a:r>
          <a:endParaRPr lang="en-US" sz="1400" b="1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1489982</xdr:colOff>
      <xdr:row>85</xdr:row>
      <xdr:rowOff>136071</xdr:rowOff>
    </xdr:from>
    <xdr:to>
      <xdr:col>9</xdr:col>
      <xdr:colOff>1037543</xdr:colOff>
      <xdr:row>94</xdr:row>
      <xdr:rowOff>374197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81F9CEC-3153-41FC-BFBF-DD3DEA9E852D}"/>
            </a:ext>
          </a:extLst>
        </xdr:cNvPr>
        <xdr:cNvSpPr txBox="1"/>
      </xdr:nvSpPr>
      <xdr:spPr>
        <a:xfrm>
          <a:off x="6660696" y="33065357"/>
          <a:ext cx="6266088" cy="2687411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Wages:</a:t>
          </a:r>
          <a:endParaRPr lang="en-US" sz="1400" b="1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</xdr:colOff>
      <xdr:row>85</xdr:row>
      <xdr:rowOff>102053</xdr:rowOff>
    </xdr:from>
    <xdr:to>
      <xdr:col>4</xdr:col>
      <xdr:colOff>1343706</xdr:colOff>
      <xdr:row>94</xdr:row>
      <xdr:rowOff>357188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4CBB0E0-A1B5-4C84-B1A8-0506072B291B}"/>
            </a:ext>
          </a:extLst>
        </xdr:cNvPr>
        <xdr:cNvSpPr txBox="1"/>
      </xdr:nvSpPr>
      <xdr:spPr>
        <a:xfrm>
          <a:off x="136073" y="33031339"/>
          <a:ext cx="6378347" cy="2704420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Hours Per Month: </a:t>
          </a:r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(note: must obtain pre-approval to add more hours than previous FY)</a:t>
          </a:r>
          <a:endParaRPr lang="en-US" sz="1400" b="0" i="1" u="none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1115788</xdr:colOff>
      <xdr:row>155</xdr:row>
      <xdr:rowOff>17010</xdr:rowOff>
    </xdr:from>
    <xdr:to>
      <xdr:col>9</xdr:col>
      <xdr:colOff>595313</xdr:colOff>
      <xdr:row>168</xdr:row>
      <xdr:rowOff>17009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9783B2F7-46FB-4B5B-BBCE-E252E24C29CA}"/>
            </a:ext>
          </a:extLst>
        </xdr:cNvPr>
        <xdr:cNvSpPr txBox="1"/>
      </xdr:nvSpPr>
      <xdr:spPr>
        <a:xfrm>
          <a:off x="6286502" y="51230894"/>
          <a:ext cx="6198052" cy="2551338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Wages:</a:t>
          </a:r>
          <a:endParaRPr lang="en-US" sz="1400" b="1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238128</xdr:colOff>
      <xdr:row>155</xdr:row>
      <xdr:rowOff>17008</xdr:rowOff>
    </xdr:from>
    <xdr:to>
      <xdr:col>4</xdr:col>
      <xdr:colOff>595313</xdr:colOff>
      <xdr:row>168</xdr:row>
      <xdr:rowOff>51026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E59BDE5-F076-4C63-905B-054538790298}"/>
            </a:ext>
          </a:extLst>
        </xdr:cNvPr>
        <xdr:cNvSpPr txBox="1"/>
      </xdr:nvSpPr>
      <xdr:spPr>
        <a:xfrm>
          <a:off x="374199" y="51230892"/>
          <a:ext cx="5391828" cy="2585357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Hours Per Month: </a:t>
          </a:r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(note: must obtain pre-approval to add more hours than previous FY)</a:t>
          </a:r>
          <a:endParaRPr lang="en-US" sz="1400" b="0" i="1" u="none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1558018</xdr:colOff>
      <xdr:row>229</xdr:row>
      <xdr:rowOff>85045</xdr:rowOff>
    </xdr:from>
    <xdr:to>
      <xdr:col>9</xdr:col>
      <xdr:colOff>884464</xdr:colOff>
      <xdr:row>240</xdr:row>
      <xdr:rowOff>34018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A54C3D10-C780-4689-9FD7-F6AD3673AA12}"/>
            </a:ext>
          </a:extLst>
        </xdr:cNvPr>
        <xdr:cNvSpPr txBox="1"/>
      </xdr:nvSpPr>
      <xdr:spPr>
        <a:xfrm>
          <a:off x="6728732" y="68818125"/>
          <a:ext cx="6147027" cy="2126116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Wages:</a:t>
          </a:r>
          <a:endParaRPr lang="en-US" sz="1400" b="1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255136</xdr:colOff>
      <xdr:row>229</xdr:row>
      <xdr:rowOff>51028</xdr:rowOff>
    </xdr:from>
    <xdr:to>
      <xdr:col>4</xdr:col>
      <xdr:colOff>1292679</xdr:colOff>
      <xdr:row>240</xdr:row>
      <xdr:rowOff>32885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85535419-0D1F-4644-914B-2A496A2C7909}"/>
            </a:ext>
          </a:extLst>
        </xdr:cNvPr>
        <xdr:cNvSpPr txBox="1"/>
      </xdr:nvSpPr>
      <xdr:spPr>
        <a:xfrm>
          <a:off x="391207" y="68784108"/>
          <a:ext cx="6072186" cy="2159000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Hours Per Month: </a:t>
          </a:r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(note: must obtain pre-approval to add more hours than previous FY)</a:t>
          </a:r>
          <a:endParaRPr lang="en-US" sz="1400" b="0" i="1" u="none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1666875</xdr:colOff>
      <xdr:row>299</xdr:row>
      <xdr:rowOff>153079</xdr:rowOff>
    </xdr:from>
    <xdr:to>
      <xdr:col>9</xdr:col>
      <xdr:colOff>986517</xdr:colOff>
      <xdr:row>311</xdr:row>
      <xdr:rowOff>34017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83B366B5-3B29-4903-BAF6-21311264B851}"/>
            </a:ext>
          </a:extLst>
        </xdr:cNvPr>
        <xdr:cNvSpPr txBox="1"/>
      </xdr:nvSpPr>
      <xdr:spPr>
        <a:xfrm>
          <a:off x="6837589" y="85673972"/>
          <a:ext cx="6140223" cy="2245179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Wages:</a:t>
          </a:r>
          <a:endParaRPr lang="en-US" sz="1400" b="1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119064</xdr:colOff>
      <xdr:row>299</xdr:row>
      <xdr:rowOff>170089</xdr:rowOff>
    </xdr:from>
    <xdr:to>
      <xdr:col>4</xdr:col>
      <xdr:colOff>1411741</xdr:colOff>
      <xdr:row>311</xdr:row>
      <xdr:rowOff>15875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C9235C33-D267-479E-8F4A-C0F814F04E5F}"/>
            </a:ext>
          </a:extLst>
        </xdr:cNvPr>
        <xdr:cNvSpPr txBox="1"/>
      </xdr:nvSpPr>
      <xdr:spPr>
        <a:xfrm>
          <a:off x="255135" y="85690982"/>
          <a:ext cx="6327320" cy="2210027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Hours Per Month: </a:t>
          </a:r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(note: must obtain pre-approval to add more hours than previous FY)</a:t>
          </a:r>
          <a:endParaRPr lang="en-US" sz="1400" b="0" i="1" u="none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1666875</xdr:colOff>
      <xdr:row>371</xdr:row>
      <xdr:rowOff>0</xdr:rowOff>
    </xdr:from>
    <xdr:to>
      <xdr:col>9</xdr:col>
      <xdr:colOff>884464</xdr:colOff>
      <xdr:row>382</xdr:row>
      <xdr:rowOff>168955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5E065724-3659-4CE1-AA11-47080C39D12F}"/>
            </a:ext>
          </a:extLst>
        </xdr:cNvPr>
        <xdr:cNvSpPr txBox="1"/>
      </xdr:nvSpPr>
      <xdr:spPr>
        <a:xfrm>
          <a:off x="6837589" y="102733929"/>
          <a:ext cx="6038170" cy="2397124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Wages:</a:t>
          </a:r>
          <a:endParaRPr lang="en-US" sz="1400" b="1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170091</xdr:colOff>
      <xdr:row>370</xdr:row>
      <xdr:rowOff>170090</xdr:rowOff>
    </xdr:from>
    <xdr:to>
      <xdr:col>4</xdr:col>
      <xdr:colOff>1411741</xdr:colOff>
      <xdr:row>382</xdr:row>
      <xdr:rowOff>168955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5486EF3-5729-414D-8A05-B39491B66290}"/>
            </a:ext>
          </a:extLst>
        </xdr:cNvPr>
        <xdr:cNvSpPr txBox="1"/>
      </xdr:nvSpPr>
      <xdr:spPr>
        <a:xfrm>
          <a:off x="306162" y="102699911"/>
          <a:ext cx="6276293" cy="2431142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Hours Per Month: </a:t>
          </a:r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(note: must obtain pre-approval to add more hours than previous FY)</a:t>
          </a:r>
          <a:endParaRPr lang="en-US" sz="1400" b="0" i="1" u="none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1666875</xdr:colOff>
      <xdr:row>442</xdr:row>
      <xdr:rowOff>136071</xdr:rowOff>
    </xdr:from>
    <xdr:to>
      <xdr:col>9</xdr:col>
      <xdr:colOff>867456</xdr:colOff>
      <xdr:row>454</xdr:row>
      <xdr:rowOff>49893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6786C27B-DAEA-4D9F-9C53-CAA38846FA2F}"/>
            </a:ext>
          </a:extLst>
        </xdr:cNvPr>
        <xdr:cNvSpPr txBox="1"/>
      </xdr:nvSpPr>
      <xdr:spPr>
        <a:xfrm>
          <a:off x="6837589" y="119776875"/>
          <a:ext cx="6021162" cy="2278063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Wages:</a:t>
          </a:r>
          <a:endParaRPr lang="en-US" sz="1400" b="1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170091</xdr:colOff>
      <xdr:row>442</xdr:row>
      <xdr:rowOff>119062</xdr:rowOff>
    </xdr:from>
    <xdr:to>
      <xdr:col>4</xdr:col>
      <xdr:colOff>1139598</xdr:colOff>
      <xdr:row>454</xdr:row>
      <xdr:rowOff>34017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CDB7800E-594D-4F25-9D8F-7DEBBFAAF58C}"/>
            </a:ext>
          </a:extLst>
        </xdr:cNvPr>
        <xdr:cNvSpPr txBox="1"/>
      </xdr:nvSpPr>
      <xdr:spPr>
        <a:xfrm>
          <a:off x="306162" y="119759866"/>
          <a:ext cx="6004150" cy="2279196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Hours Per Month: </a:t>
          </a:r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(note: must obtain pre-approval to add more hours than previous FY)</a:t>
          </a:r>
          <a:endParaRPr lang="en-US" sz="1400" b="0" i="1" u="none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1309688</xdr:colOff>
      <xdr:row>513</xdr:row>
      <xdr:rowOff>153080</xdr:rowOff>
    </xdr:from>
    <xdr:to>
      <xdr:col>9</xdr:col>
      <xdr:colOff>918482</xdr:colOff>
      <xdr:row>525</xdr:row>
      <xdr:rowOff>51027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211F06AD-42E2-4767-9886-C2A3B16F722E}"/>
            </a:ext>
          </a:extLst>
        </xdr:cNvPr>
        <xdr:cNvSpPr txBox="1"/>
      </xdr:nvSpPr>
      <xdr:spPr>
        <a:xfrm>
          <a:off x="6480402" y="136564687"/>
          <a:ext cx="6429375" cy="2262188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Wages:</a:t>
          </a:r>
          <a:endParaRPr lang="en-US" sz="1400" b="1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255135</xdr:colOff>
      <xdr:row>513</xdr:row>
      <xdr:rowOff>119063</xdr:rowOff>
    </xdr:from>
    <xdr:to>
      <xdr:col>4</xdr:col>
      <xdr:colOff>1122589</xdr:colOff>
      <xdr:row>525</xdr:row>
      <xdr:rowOff>51027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D86C4172-02D9-429D-94B7-68B08C3B01AC}"/>
            </a:ext>
          </a:extLst>
        </xdr:cNvPr>
        <xdr:cNvSpPr txBox="1"/>
      </xdr:nvSpPr>
      <xdr:spPr>
        <a:xfrm>
          <a:off x="391206" y="136530670"/>
          <a:ext cx="5902097" cy="2296205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Hours Per Month: </a:t>
          </a:r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(note: must obtain pre-approval to add more hours than previous FY)</a:t>
          </a:r>
          <a:endParaRPr lang="en-US" sz="1400" b="0" i="1" u="none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1275670</xdr:colOff>
      <xdr:row>584</xdr:row>
      <xdr:rowOff>119062</xdr:rowOff>
    </xdr:from>
    <xdr:to>
      <xdr:col>9</xdr:col>
      <xdr:colOff>1156607</xdr:colOff>
      <xdr:row>596</xdr:row>
      <xdr:rowOff>17009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A0016D3-46A8-42E5-ABF5-DEB4AD0B6269}"/>
            </a:ext>
          </a:extLst>
        </xdr:cNvPr>
        <xdr:cNvSpPr txBox="1"/>
      </xdr:nvSpPr>
      <xdr:spPr>
        <a:xfrm>
          <a:off x="6446384" y="153318482"/>
          <a:ext cx="6701518" cy="2262188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Wages:</a:t>
          </a:r>
          <a:endParaRPr lang="en-US" sz="1400" b="1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119065</xdr:colOff>
      <xdr:row>584</xdr:row>
      <xdr:rowOff>136071</xdr:rowOff>
    </xdr:from>
    <xdr:to>
      <xdr:col>4</xdr:col>
      <xdr:colOff>1173616</xdr:colOff>
      <xdr:row>595</xdr:row>
      <xdr:rowOff>202973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EFC6FCFB-911B-434D-BF84-CF8407C726B7}"/>
            </a:ext>
          </a:extLst>
        </xdr:cNvPr>
        <xdr:cNvSpPr txBox="1"/>
      </xdr:nvSpPr>
      <xdr:spPr>
        <a:xfrm>
          <a:off x="255136" y="153335491"/>
          <a:ext cx="6089194" cy="2227036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Hours Per Month: </a:t>
          </a:r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(note: must obtain pre-approval to add more hours than previous FY)</a:t>
          </a:r>
          <a:endParaRPr lang="en-US" sz="1400" b="0" i="1" u="none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1530805</xdr:colOff>
      <xdr:row>655</xdr:row>
      <xdr:rowOff>153081</xdr:rowOff>
    </xdr:from>
    <xdr:to>
      <xdr:col>9</xdr:col>
      <xdr:colOff>1054554</xdr:colOff>
      <xdr:row>666</xdr:row>
      <xdr:rowOff>202974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2C3D9759-F835-4036-9522-C1427C7A6A34}"/>
            </a:ext>
          </a:extLst>
        </xdr:cNvPr>
        <xdr:cNvSpPr txBox="1"/>
      </xdr:nvSpPr>
      <xdr:spPr>
        <a:xfrm>
          <a:off x="6701519" y="170072277"/>
          <a:ext cx="6344330" cy="2210027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Wages:</a:t>
          </a:r>
          <a:endParaRPr lang="en-US" sz="1400" b="1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102054</xdr:colOff>
      <xdr:row>655</xdr:row>
      <xdr:rowOff>153081</xdr:rowOff>
    </xdr:from>
    <xdr:to>
      <xdr:col>4</xdr:col>
      <xdr:colOff>1326697</xdr:colOff>
      <xdr:row>667</xdr:row>
      <xdr:rowOff>15875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E05F7C75-0ACF-4285-90D9-467532922AF4}"/>
            </a:ext>
          </a:extLst>
        </xdr:cNvPr>
        <xdr:cNvSpPr txBox="1"/>
      </xdr:nvSpPr>
      <xdr:spPr>
        <a:xfrm>
          <a:off x="238125" y="170072277"/>
          <a:ext cx="6259286" cy="2227036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Hours Per Month: </a:t>
          </a:r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(note: must obtain pre-approval to add more hours than previous FY)</a:t>
          </a:r>
          <a:endParaRPr lang="en-US" sz="1400" b="0" i="1" u="none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1394733</xdr:colOff>
      <xdr:row>726</xdr:row>
      <xdr:rowOff>153081</xdr:rowOff>
    </xdr:from>
    <xdr:to>
      <xdr:col>9</xdr:col>
      <xdr:colOff>935491</xdr:colOff>
      <xdr:row>738</xdr:row>
      <xdr:rowOff>15875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FB57CE77-C012-4948-B0DE-2380542AA0E1}"/>
            </a:ext>
          </a:extLst>
        </xdr:cNvPr>
        <xdr:cNvSpPr txBox="1"/>
      </xdr:nvSpPr>
      <xdr:spPr>
        <a:xfrm>
          <a:off x="6514421" y="186758036"/>
          <a:ext cx="6361338" cy="2244044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Wages:</a:t>
          </a:r>
          <a:endParaRPr lang="en-US" sz="1400" b="1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255135</xdr:colOff>
      <xdr:row>726</xdr:row>
      <xdr:rowOff>153082</xdr:rowOff>
    </xdr:from>
    <xdr:to>
      <xdr:col>4</xdr:col>
      <xdr:colOff>1207633</xdr:colOff>
      <xdr:row>738</xdr:row>
      <xdr:rowOff>15876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EBB84F8F-22F3-44A3-B3B4-60DF19E67B3A}"/>
            </a:ext>
          </a:extLst>
        </xdr:cNvPr>
        <xdr:cNvSpPr txBox="1"/>
      </xdr:nvSpPr>
      <xdr:spPr>
        <a:xfrm>
          <a:off x="289153" y="186758037"/>
          <a:ext cx="6038168" cy="2244044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Hours Per Month: </a:t>
          </a:r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(note: must obtain pre-approval to add more hours than previous FY)</a:t>
          </a:r>
          <a:endParaRPr lang="en-US" sz="1400" b="0" i="1" u="none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1224642</xdr:colOff>
      <xdr:row>798</xdr:row>
      <xdr:rowOff>85045</xdr:rowOff>
    </xdr:from>
    <xdr:to>
      <xdr:col>9</xdr:col>
      <xdr:colOff>1088570</xdr:colOff>
      <xdr:row>809</xdr:row>
      <xdr:rowOff>-1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49834180-096B-44DD-AA1A-DBC0F9645A82}"/>
            </a:ext>
          </a:extLst>
        </xdr:cNvPr>
        <xdr:cNvSpPr txBox="1"/>
      </xdr:nvSpPr>
      <xdr:spPr>
        <a:xfrm>
          <a:off x="6344330" y="203698929"/>
          <a:ext cx="6684508" cy="2092097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Wages:</a:t>
          </a:r>
          <a:endParaRPr lang="en-US" sz="1400" b="1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85046</xdr:colOff>
      <xdr:row>798</xdr:row>
      <xdr:rowOff>85044</xdr:rowOff>
    </xdr:from>
    <xdr:to>
      <xdr:col>4</xdr:col>
      <xdr:colOff>816428</xdr:colOff>
      <xdr:row>809</xdr:row>
      <xdr:rowOff>17008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D0541F49-9A77-4F64-8A9B-270546480E21}"/>
            </a:ext>
          </a:extLst>
        </xdr:cNvPr>
        <xdr:cNvSpPr txBox="1"/>
      </xdr:nvSpPr>
      <xdr:spPr>
        <a:xfrm>
          <a:off x="119064" y="203698928"/>
          <a:ext cx="5817052" cy="2109107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Hours Per Month: </a:t>
          </a:r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(note: must obtain pre-approval to add more hours than previous FY)</a:t>
          </a:r>
          <a:endParaRPr lang="en-US" sz="1400" b="0" i="1" u="none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1479776</xdr:colOff>
      <xdr:row>869</xdr:row>
      <xdr:rowOff>34019</xdr:rowOff>
    </xdr:from>
    <xdr:to>
      <xdr:col>9</xdr:col>
      <xdr:colOff>867455</xdr:colOff>
      <xdr:row>880</xdr:row>
      <xdr:rowOff>0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819935AE-B871-4D43-A921-BA104C180A65}"/>
            </a:ext>
          </a:extLst>
        </xdr:cNvPr>
        <xdr:cNvSpPr txBox="1"/>
      </xdr:nvSpPr>
      <xdr:spPr>
        <a:xfrm>
          <a:off x="6599464" y="220452724"/>
          <a:ext cx="6208259" cy="2143124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Wages:</a:t>
          </a:r>
          <a:endParaRPr lang="en-US" sz="1400" b="1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85045</xdr:colOff>
      <xdr:row>869</xdr:row>
      <xdr:rowOff>17009</xdr:rowOff>
    </xdr:from>
    <xdr:to>
      <xdr:col>4</xdr:col>
      <xdr:colOff>1173616</xdr:colOff>
      <xdr:row>880</xdr:row>
      <xdr:rowOff>17009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841FDD4A-2572-46D8-B401-FA5C45FF99F8}"/>
            </a:ext>
          </a:extLst>
        </xdr:cNvPr>
        <xdr:cNvSpPr txBox="1"/>
      </xdr:nvSpPr>
      <xdr:spPr>
        <a:xfrm>
          <a:off x="119063" y="220435714"/>
          <a:ext cx="6174241" cy="2177143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latin typeface="Arial" panose="020B0604020202020204" pitchFamily="34" charset="0"/>
              <a:cs typeface="Arial" panose="020B0604020202020204" pitchFamily="34" charset="0"/>
            </a:rPr>
            <a:t>Explain Change</a:t>
          </a:r>
          <a:r>
            <a:rPr lang="en-US" sz="1400" b="1" u="sng" baseline="0">
              <a:latin typeface="Arial" panose="020B0604020202020204" pitchFamily="34" charset="0"/>
              <a:cs typeface="Arial" panose="020B0604020202020204" pitchFamily="34" charset="0"/>
            </a:rPr>
            <a:t> in Hours Per Month: </a:t>
          </a:r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400" b="0" i="1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(note: must obtain pre-approval to add more hours than previous FY)</a:t>
          </a:r>
          <a:endParaRPr lang="en-US" sz="1400" b="0" i="1" u="none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53</xdr:row>
      <xdr:rowOff>0</xdr:rowOff>
    </xdr:from>
    <xdr:to>
      <xdr:col>7</xdr:col>
      <xdr:colOff>352082</xdr:colOff>
      <xdr:row>61</xdr:row>
      <xdr:rowOff>142875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1313C89-0925-4034-8449-A77495B33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406" y="16609219"/>
          <a:ext cx="5948020" cy="1678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 codeName="Sheet1">
    <pageSetUpPr fitToPage="1"/>
  </sheetPr>
  <dimension ref="A1:W986"/>
  <sheetViews>
    <sheetView tabSelected="1" defaultGridColor="0" view="pageBreakPreview" topLeftCell="A4" colorId="22" zoomScale="56" zoomScaleNormal="55" zoomScaleSheetLayoutView="56" workbookViewId="0">
      <selection activeCell="Q8" sqref="Q8"/>
    </sheetView>
  </sheetViews>
  <sheetFormatPr defaultColWidth="12.44140625" defaultRowHeight="15"/>
  <cols>
    <col min="1" max="1" width="0.5546875" style="1" customWidth="1"/>
    <col min="2" max="2" width="25" style="1" customWidth="1"/>
    <col min="3" max="3" width="27.33203125" style="1" customWidth="1"/>
    <col min="4" max="4" width="24" style="1" customWidth="1"/>
    <col min="5" max="5" width="27.109375" style="1" customWidth="1"/>
    <col min="6" max="6" width="18.88671875" style="1" customWidth="1"/>
    <col min="7" max="8" width="19.33203125" style="1" customWidth="1"/>
    <col min="9" max="9" width="18.88671875" style="1" customWidth="1"/>
    <col min="10" max="10" width="19" style="1" customWidth="1"/>
    <col min="11" max="11" width="23.88671875" style="1" customWidth="1"/>
    <col min="12" max="12" width="25.44140625" style="1" customWidth="1"/>
    <col min="13" max="13" width="22.44140625" style="1" customWidth="1"/>
    <col min="14" max="14" width="19.33203125" style="1" customWidth="1"/>
    <col min="15" max="15" width="21.5546875" style="1" customWidth="1"/>
    <col min="16" max="17" width="21" style="1" customWidth="1"/>
    <col min="18" max="18" width="17.5546875" style="1" customWidth="1"/>
    <col min="19" max="19" width="17.44140625" style="1" bestFit="1" customWidth="1"/>
    <col min="20" max="20" width="17.109375" style="1" bestFit="1" customWidth="1"/>
    <col min="21" max="28" width="12.44140625" style="1"/>
    <col min="29" max="29" width="13.6640625" style="1" customWidth="1"/>
    <col min="30" max="243" width="12.44140625" style="1"/>
    <col min="244" max="244" width="2.109375" style="1" customWidth="1"/>
    <col min="245" max="245" width="23.5546875" style="1" customWidth="1"/>
    <col min="246" max="246" width="3.44140625" style="1" customWidth="1"/>
    <col min="247" max="250" width="19.33203125" style="1" customWidth="1"/>
    <col min="251" max="255" width="18.88671875" style="1" customWidth="1"/>
    <col min="256" max="257" width="19.33203125" style="1" customWidth="1"/>
    <col min="258" max="258" width="19.109375" style="1" customWidth="1"/>
    <col min="259" max="259" width="19.44140625" style="1" customWidth="1"/>
    <col min="260" max="260" width="15.88671875" style="1" customWidth="1"/>
    <col min="261" max="261" width="8" style="1" customWidth="1"/>
    <col min="262" max="262" width="15" style="1" customWidth="1"/>
    <col min="263" max="272" width="12.44140625" style="1"/>
    <col min="273" max="273" width="13.6640625" style="1" customWidth="1"/>
    <col min="274" max="278" width="12.44140625" style="1"/>
    <col min="279" max="279" width="13.6640625" style="1" customWidth="1"/>
    <col min="280" max="284" width="12.44140625" style="1"/>
    <col min="285" max="285" width="13.6640625" style="1" customWidth="1"/>
    <col min="286" max="499" width="12.44140625" style="1"/>
    <col min="500" max="500" width="2.109375" style="1" customWidth="1"/>
    <col min="501" max="501" width="23.5546875" style="1" customWidth="1"/>
    <col min="502" max="502" width="3.44140625" style="1" customWidth="1"/>
    <col min="503" max="506" width="19.33203125" style="1" customWidth="1"/>
    <col min="507" max="511" width="18.88671875" style="1" customWidth="1"/>
    <col min="512" max="513" width="19.33203125" style="1" customWidth="1"/>
    <col min="514" max="514" width="19.109375" style="1" customWidth="1"/>
    <col min="515" max="515" width="19.44140625" style="1" customWidth="1"/>
    <col min="516" max="516" width="15.88671875" style="1" customWidth="1"/>
    <col min="517" max="517" width="8" style="1" customWidth="1"/>
    <col min="518" max="518" width="15" style="1" customWidth="1"/>
    <col min="519" max="528" width="12.44140625" style="1"/>
    <col min="529" max="529" width="13.6640625" style="1" customWidth="1"/>
    <col min="530" max="534" width="12.44140625" style="1"/>
    <col min="535" max="535" width="13.6640625" style="1" customWidth="1"/>
    <col min="536" max="540" width="12.44140625" style="1"/>
    <col min="541" max="541" width="13.6640625" style="1" customWidth="1"/>
    <col min="542" max="755" width="12.44140625" style="1"/>
    <col min="756" max="756" width="2.109375" style="1" customWidth="1"/>
    <col min="757" max="757" width="23.5546875" style="1" customWidth="1"/>
    <col min="758" max="758" width="3.44140625" style="1" customWidth="1"/>
    <col min="759" max="762" width="19.33203125" style="1" customWidth="1"/>
    <col min="763" max="767" width="18.88671875" style="1" customWidth="1"/>
    <col min="768" max="769" width="19.33203125" style="1" customWidth="1"/>
    <col min="770" max="770" width="19.109375" style="1" customWidth="1"/>
    <col min="771" max="771" width="19.44140625" style="1" customWidth="1"/>
    <col min="772" max="772" width="15.88671875" style="1" customWidth="1"/>
    <col min="773" max="773" width="8" style="1" customWidth="1"/>
    <col min="774" max="774" width="15" style="1" customWidth="1"/>
    <col min="775" max="784" width="12.44140625" style="1"/>
    <col min="785" max="785" width="13.6640625" style="1" customWidth="1"/>
    <col min="786" max="790" width="12.44140625" style="1"/>
    <col min="791" max="791" width="13.6640625" style="1" customWidth="1"/>
    <col min="792" max="796" width="12.44140625" style="1"/>
    <col min="797" max="797" width="13.6640625" style="1" customWidth="1"/>
    <col min="798" max="1011" width="12.44140625" style="1"/>
    <col min="1012" max="1012" width="2.109375" style="1" customWidth="1"/>
    <col min="1013" max="1013" width="23.5546875" style="1" customWidth="1"/>
    <col min="1014" max="1014" width="3.44140625" style="1" customWidth="1"/>
    <col min="1015" max="1018" width="19.33203125" style="1" customWidth="1"/>
    <col min="1019" max="1023" width="18.88671875" style="1" customWidth="1"/>
    <col min="1024" max="1025" width="19.33203125" style="1" customWidth="1"/>
    <col min="1026" max="1026" width="19.109375" style="1" customWidth="1"/>
    <col min="1027" max="1027" width="19.44140625" style="1" customWidth="1"/>
    <col min="1028" max="1028" width="15.88671875" style="1" customWidth="1"/>
    <col min="1029" max="1029" width="8" style="1" customWidth="1"/>
    <col min="1030" max="1030" width="15" style="1" customWidth="1"/>
    <col min="1031" max="1040" width="12.44140625" style="1"/>
    <col min="1041" max="1041" width="13.6640625" style="1" customWidth="1"/>
    <col min="1042" max="1046" width="12.44140625" style="1"/>
    <col min="1047" max="1047" width="13.6640625" style="1" customWidth="1"/>
    <col min="1048" max="1052" width="12.44140625" style="1"/>
    <col min="1053" max="1053" width="13.6640625" style="1" customWidth="1"/>
    <col min="1054" max="1267" width="12.44140625" style="1"/>
    <col min="1268" max="1268" width="2.109375" style="1" customWidth="1"/>
    <col min="1269" max="1269" width="23.5546875" style="1" customWidth="1"/>
    <col min="1270" max="1270" width="3.44140625" style="1" customWidth="1"/>
    <col min="1271" max="1274" width="19.33203125" style="1" customWidth="1"/>
    <col min="1275" max="1279" width="18.88671875" style="1" customWidth="1"/>
    <col min="1280" max="1281" width="19.33203125" style="1" customWidth="1"/>
    <col min="1282" max="1282" width="19.109375" style="1" customWidth="1"/>
    <col min="1283" max="1283" width="19.44140625" style="1" customWidth="1"/>
    <col min="1284" max="1284" width="15.88671875" style="1" customWidth="1"/>
    <col min="1285" max="1285" width="8" style="1" customWidth="1"/>
    <col min="1286" max="1286" width="15" style="1" customWidth="1"/>
    <col min="1287" max="1296" width="12.44140625" style="1"/>
    <col min="1297" max="1297" width="13.6640625" style="1" customWidth="1"/>
    <col min="1298" max="1302" width="12.44140625" style="1"/>
    <col min="1303" max="1303" width="13.6640625" style="1" customWidth="1"/>
    <col min="1304" max="1308" width="12.44140625" style="1"/>
    <col min="1309" max="1309" width="13.6640625" style="1" customWidth="1"/>
    <col min="1310" max="1523" width="12.44140625" style="1"/>
    <col min="1524" max="1524" width="2.109375" style="1" customWidth="1"/>
    <col min="1525" max="1525" width="23.5546875" style="1" customWidth="1"/>
    <col min="1526" max="1526" width="3.44140625" style="1" customWidth="1"/>
    <col min="1527" max="1530" width="19.33203125" style="1" customWidth="1"/>
    <col min="1531" max="1535" width="18.88671875" style="1" customWidth="1"/>
    <col min="1536" max="1537" width="19.33203125" style="1" customWidth="1"/>
    <col min="1538" max="1538" width="19.109375" style="1" customWidth="1"/>
    <col min="1539" max="1539" width="19.44140625" style="1" customWidth="1"/>
    <col min="1540" max="1540" width="15.88671875" style="1" customWidth="1"/>
    <col min="1541" max="1541" width="8" style="1" customWidth="1"/>
    <col min="1542" max="1542" width="15" style="1" customWidth="1"/>
    <col min="1543" max="1552" width="12.44140625" style="1"/>
    <col min="1553" max="1553" width="13.6640625" style="1" customWidth="1"/>
    <col min="1554" max="1558" width="12.44140625" style="1"/>
    <col min="1559" max="1559" width="13.6640625" style="1" customWidth="1"/>
    <col min="1560" max="1564" width="12.44140625" style="1"/>
    <col min="1565" max="1565" width="13.6640625" style="1" customWidth="1"/>
    <col min="1566" max="1779" width="12.44140625" style="1"/>
    <col min="1780" max="1780" width="2.109375" style="1" customWidth="1"/>
    <col min="1781" max="1781" width="23.5546875" style="1" customWidth="1"/>
    <col min="1782" max="1782" width="3.44140625" style="1" customWidth="1"/>
    <col min="1783" max="1786" width="19.33203125" style="1" customWidth="1"/>
    <col min="1787" max="1791" width="18.88671875" style="1" customWidth="1"/>
    <col min="1792" max="1793" width="19.33203125" style="1" customWidth="1"/>
    <col min="1794" max="1794" width="19.109375" style="1" customWidth="1"/>
    <col min="1795" max="1795" width="19.44140625" style="1" customWidth="1"/>
    <col min="1796" max="1796" width="15.88671875" style="1" customWidth="1"/>
    <col min="1797" max="1797" width="8" style="1" customWidth="1"/>
    <col min="1798" max="1798" width="15" style="1" customWidth="1"/>
    <col min="1799" max="1808" width="12.44140625" style="1"/>
    <col min="1809" max="1809" width="13.6640625" style="1" customWidth="1"/>
    <col min="1810" max="1814" width="12.44140625" style="1"/>
    <col min="1815" max="1815" width="13.6640625" style="1" customWidth="1"/>
    <col min="1816" max="1820" width="12.44140625" style="1"/>
    <col min="1821" max="1821" width="13.6640625" style="1" customWidth="1"/>
    <col min="1822" max="2035" width="12.44140625" style="1"/>
    <col min="2036" max="2036" width="2.109375" style="1" customWidth="1"/>
    <col min="2037" max="2037" width="23.5546875" style="1" customWidth="1"/>
    <col min="2038" max="2038" width="3.44140625" style="1" customWidth="1"/>
    <col min="2039" max="2042" width="19.33203125" style="1" customWidth="1"/>
    <col min="2043" max="2047" width="18.88671875" style="1" customWidth="1"/>
    <col min="2048" max="2049" width="19.33203125" style="1" customWidth="1"/>
    <col min="2050" max="2050" width="19.109375" style="1" customWidth="1"/>
    <col min="2051" max="2051" width="19.44140625" style="1" customWidth="1"/>
    <col min="2052" max="2052" width="15.88671875" style="1" customWidth="1"/>
    <col min="2053" max="2053" width="8" style="1" customWidth="1"/>
    <col min="2054" max="2054" width="15" style="1" customWidth="1"/>
    <col min="2055" max="2064" width="12.44140625" style="1"/>
    <col min="2065" max="2065" width="13.6640625" style="1" customWidth="1"/>
    <col min="2066" max="2070" width="12.44140625" style="1"/>
    <col min="2071" max="2071" width="13.6640625" style="1" customWidth="1"/>
    <col min="2072" max="2076" width="12.44140625" style="1"/>
    <col min="2077" max="2077" width="13.6640625" style="1" customWidth="1"/>
    <col min="2078" max="2291" width="12.44140625" style="1"/>
    <col min="2292" max="2292" width="2.109375" style="1" customWidth="1"/>
    <col min="2293" max="2293" width="23.5546875" style="1" customWidth="1"/>
    <col min="2294" max="2294" width="3.44140625" style="1" customWidth="1"/>
    <col min="2295" max="2298" width="19.33203125" style="1" customWidth="1"/>
    <col min="2299" max="2303" width="18.88671875" style="1" customWidth="1"/>
    <col min="2304" max="2305" width="19.33203125" style="1" customWidth="1"/>
    <col min="2306" max="2306" width="19.109375" style="1" customWidth="1"/>
    <col min="2307" max="2307" width="19.44140625" style="1" customWidth="1"/>
    <col min="2308" max="2308" width="15.88671875" style="1" customWidth="1"/>
    <col min="2309" max="2309" width="8" style="1" customWidth="1"/>
    <col min="2310" max="2310" width="15" style="1" customWidth="1"/>
    <col min="2311" max="2320" width="12.44140625" style="1"/>
    <col min="2321" max="2321" width="13.6640625" style="1" customWidth="1"/>
    <col min="2322" max="2326" width="12.44140625" style="1"/>
    <col min="2327" max="2327" width="13.6640625" style="1" customWidth="1"/>
    <col min="2328" max="2332" width="12.44140625" style="1"/>
    <col min="2333" max="2333" width="13.6640625" style="1" customWidth="1"/>
    <col min="2334" max="2547" width="12.44140625" style="1"/>
    <col min="2548" max="2548" width="2.109375" style="1" customWidth="1"/>
    <col min="2549" max="2549" width="23.5546875" style="1" customWidth="1"/>
    <col min="2550" max="2550" width="3.44140625" style="1" customWidth="1"/>
    <col min="2551" max="2554" width="19.33203125" style="1" customWidth="1"/>
    <col min="2555" max="2559" width="18.88671875" style="1" customWidth="1"/>
    <col min="2560" max="2561" width="19.33203125" style="1" customWidth="1"/>
    <col min="2562" max="2562" width="19.109375" style="1" customWidth="1"/>
    <col min="2563" max="2563" width="19.44140625" style="1" customWidth="1"/>
    <col min="2564" max="2564" width="15.88671875" style="1" customWidth="1"/>
    <col min="2565" max="2565" width="8" style="1" customWidth="1"/>
    <col min="2566" max="2566" width="15" style="1" customWidth="1"/>
    <col min="2567" max="2576" width="12.44140625" style="1"/>
    <col min="2577" max="2577" width="13.6640625" style="1" customWidth="1"/>
    <col min="2578" max="2582" width="12.44140625" style="1"/>
    <col min="2583" max="2583" width="13.6640625" style="1" customWidth="1"/>
    <col min="2584" max="2588" width="12.44140625" style="1"/>
    <col min="2589" max="2589" width="13.6640625" style="1" customWidth="1"/>
    <col min="2590" max="2803" width="12.44140625" style="1"/>
    <col min="2804" max="2804" width="2.109375" style="1" customWidth="1"/>
    <col min="2805" max="2805" width="23.5546875" style="1" customWidth="1"/>
    <col min="2806" max="2806" width="3.44140625" style="1" customWidth="1"/>
    <col min="2807" max="2810" width="19.33203125" style="1" customWidth="1"/>
    <col min="2811" max="2815" width="18.88671875" style="1" customWidth="1"/>
    <col min="2816" max="2817" width="19.33203125" style="1" customWidth="1"/>
    <col min="2818" max="2818" width="19.109375" style="1" customWidth="1"/>
    <col min="2819" max="2819" width="19.44140625" style="1" customWidth="1"/>
    <col min="2820" max="2820" width="15.88671875" style="1" customWidth="1"/>
    <col min="2821" max="2821" width="8" style="1" customWidth="1"/>
    <col min="2822" max="2822" width="15" style="1" customWidth="1"/>
    <col min="2823" max="2832" width="12.44140625" style="1"/>
    <col min="2833" max="2833" width="13.6640625" style="1" customWidth="1"/>
    <col min="2834" max="2838" width="12.44140625" style="1"/>
    <col min="2839" max="2839" width="13.6640625" style="1" customWidth="1"/>
    <col min="2840" max="2844" width="12.44140625" style="1"/>
    <col min="2845" max="2845" width="13.6640625" style="1" customWidth="1"/>
    <col min="2846" max="3059" width="12.44140625" style="1"/>
    <col min="3060" max="3060" width="2.109375" style="1" customWidth="1"/>
    <col min="3061" max="3061" width="23.5546875" style="1" customWidth="1"/>
    <col min="3062" max="3062" width="3.44140625" style="1" customWidth="1"/>
    <col min="3063" max="3066" width="19.33203125" style="1" customWidth="1"/>
    <col min="3067" max="3071" width="18.88671875" style="1" customWidth="1"/>
    <col min="3072" max="3073" width="19.33203125" style="1" customWidth="1"/>
    <col min="3074" max="3074" width="19.109375" style="1" customWidth="1"/>
    <col min="3075" max="3075" width="19.44140625" style="1" customWidth="1"/>
    <col min="3076" max="3076" width="15.88671875" style="1" customWidth="1"/>
    <col min="3077" max="3077" width="8" style="1" customWidth="1"/>
    <col min="3078" max="3078" width="15" style="1" customWidth="1"/>
    <col min="3079" max="3088" width="12.44140625" style="1"/>
    <col min="3089" max="3089" width="13.6640625" style="1" customWidth="1"/>
    <col min="3090" max="3094" width="12.44140625" style="1"/>
    <col min="3095" max="3095" width="13.6640625" style="1" customWidth="1"/>
    <col min="3096" max="3100" width="12.44140625" style="1"/>
    <col min="3101" max="3101" width="13.6640625" style="1" customWidth="1"/>
    <col min="3102" max="3315" width="12.44140625" style="1"/>
    <col min="3316" max="3316" width="2.109375" style="1" customWidth="1"/>
    <col min="3317" max="3317" width="23.5546875" style="1" customWidth="1"/>
    <col min="3318" max="3318" width="3.44140625" style="1" customWidth="1"/>
    <col min="3319" max="3322" width="19.33203125" style="1" customWidth="1"/>
    <col min="3323" max="3327" width="18.88671875" style="1" customWidth="1"/>
    <col min="3328" max="3329" width="19.33203125" style="1" customWidth="1"/>
    <col min="3330" max="3330" width="19.109375" style="1" customWidth="1"/>
    <col min="3331" max="3331" width="19.44140625" style="1" customWidth="1"/>
    <col min="3332" max="3332" width="15.88671875" style="1" customWidth="1"/>
    <col min="3333" max="3333" width="8" style="1" customWidth="1"/>
    <col min="3334" max="3334" width="15" style="1" customWidth="1"/>
    <col min="3335" max="3344" width="12.44140625" style="1"/>
    <col min="3345" max="3345" width="13.6640625" style="1" customWidth="1"/>
    <col min="3346" max="3350" width="12.44140625" style="1"/>
    <col min="3351" max="3351" width="13.6640625" style="1" customWidth="1"/>
    <col min="3352" max="3356" width="12.44140625" style="1"/>
    <col min="3357" max="3357" width="13.6640625" style="1" customWidth="1"/>
    <col min="3358" max="3571" width="12.44140625" style="1"/>
    <col min="3572" max="3572" width="2.109375" style="1" customWidth="1"/>
    <col min="3573" max="3573" width="23.5546875" style="1" customWidth="1"/>
    <col min="3574" max="3574" width="3.44140625" style="1" customWidth="1"/>
    <col min="3575" max="3578" width="19.33203125" style="1" customWidth="1"/>
    <col min="3579" max="3583" width="18.88671875" style="1" customWidth="1"/>
    <col min="3584" max="3585" width="19.33203125" style="1" customWidth="1"/>
    <col min="3586" max="3586" width="19.109375" style="1" customWidth="1"/>
    <col min="3587" max="3587" width="19.44140625" style="1" customWidth="1"/>
    <col min="3588" max="3588" width="15.88671875" style="1" customWidth="1"/>
    <col min="3589" max="3589" width="8" style="1" customWidth="1"/>
    <col min="3590" max="3590" width="15" style="1" customWidth="1"/>
    <col min="3591" max="3600" width="12.44140625" style="1"/>
    <col min="3601" max="3601" width="13.6640625" style="1" customWidth="1"/>
    <col min="3602" max="3606" width="12.44140625" style="1"/>
    <col min="3607" max="3607" width="13.6640625" style="1" customWidth="1"/>
    <col min="3608" max="3612" width="12.44140625" style="1"/>
    <col min="3613" max="3613" width="13.6640625" style="1" customWidth="1"/>
    <col min="3614" max="3827" width="12.44140625" style="1"/>
    <col min="3828" max="3828" width="2.109375" style="1" customWidth="1"/>
    <col min="3829" max="3829" width="23.5546875" style="1" customWidth="1"/>
    <col min="3830" max="3830" width="3.44140625" style="1" customWidth="1"/>
    <col min="3831" max="3834" width="19.33203125" style="1" customWidth="1"/>
    <col min="3835" max="3839" width="18.88671875" style="1" customWidth="1"/>
    <col min="3840" max="3841" width="19.33203125" style="1" customWidth="1"/>
    <col min="3842" max="3842" width="19.109375" style="1" customWidth="1"/>
    <col min="3843" max="3843" width="19.44140625" style="1" customWidth="1"/>
    <col min="3844" max="3844" width="15.88671875" style="1" customWidth="1"/>
    <col min="3845" max="3845" width="8" style="1" customWidth="1"/>
    <col min="3846" max="3846" width="15" style="1" customWidth="1"/>
    <col min="3847" max="3856" width="12.44140625" style="1"/>
    <col min="3857" max="3857" width="13.6640625" style="1" customWidth="1"/>
    <col min="3858" max="3862" width="12.44140625" style="1"/>
    <col min="3863" max="3863" width="13.6640625" style="1" customWidth="1"/>
    <col min="3864" max="3868" width="12.44140625" style="1"/>
    <col min="3869" max="3869" width="13.6640625" style="1" customWidth="1"/>
    <col min="3870" max="4083" width="12.44140625" style="1"/>
    <col min="4084" max="4084" width="2.109375" style="1" customWidth="1"/>
    <col min="4085" max="4085" width="23.5546875" style="1" customWidth="1"/>
    <col min="4086" max="4086" width="3.44140625" style="1" customWidth="1"/>
    <col min="4087" max="4090" width="19.33203125" style="1" customWidth="1"/>
    <col min="4091" max="4095" width="18.88671875" style="1" customWidth="1"/>
    <col min="4096" max="4097" width="19.33203125" style="1" customWidth="1"/>
    <col min="4098" max="4098" width="19.109375" style="1" customWidth="1"/>
    <col min="4099" max="4099" width="19.44140625" style="1" customWidth="1"/>
    <col min="4100" max="4100" width="15.88671875" style="1" customWidth="1"/>
    <col min="4101" max="4101" width="8" style="1" customWidth="1"/>
    <col min="4102" max="4102" width="15" style="1" customWidth="1"/>
    <col min="4103" max="4112" width="12.44140625" style="1"/>
    <col min="4113" max="4113" width="13.6640625" style="1" customWidth="1"/>
    <col min="4114" max="4118" width="12.44140625" style="1"/>
    <col min="4119" max="4119" width="13.6640625" style="1" customWidth="1"/>
    <col min="4120" max="4124" width="12.44140625" style="1"/>
    <col min="4125" max="4125" width="13.6640625" style="1" customWidth="1"/>
    <col min="4126" max="4339" width="12.44140625" style="1"/>
    <col min="4340" max="4340" width="2.109375" style="1" customWidth="1"/>
    <col min="4341" max="4341" width="23.5546875" style="1" customWidth="1"/>
    <col min="4342" max="4342" width="3.44140625" style="1" customWidth="1"/>
    <col min="4343" max="4346" width="19.33203125" style="1" customWidth="1"/>
    <col min="4347" max="4351" width="18.88671875" style="1" customWidth="1"/>
    <col min="4352" max="4353" width="19.33203125" style="1" customWidth="1"/>
    <col min="4354" max="4354" width="19.109375" style="1" customWidth="1"/>
    <col min="4355" max="4355" width="19.44140625" style="1" customWidth="1"/>
    <col min="4356" max="4356" width="15.88671875" style="1" customWidth="1"/>
    <col min="4357" max="4357" width="8" style="1" customWidth="1"/>
    <col min="4358" max="4358" width="15" style="1" customWidth="1"/>
    <col min="4359" max="4368" width="12.44140625" style="1"/>
    <col min="4369" max="4369" width="13.6640625" style="1" customWidth="1"/>
    <col min="4370" max="4374" width="12.44140625" style="1"/>
    <col min="4375" max="4375" width="13.6640625" style="1" customWidth="1"/>
    <col min="4376" max="4380" width="12.44140625" style="1"/>
    <col min="4381" max="4381" width="13.6640625" style="1" customWidth="1"/>
    <col min="4382" max="4595" width="12.44140625" style="1"/>
    <col min="4596" max="4596" width="2.109375" style="1" customWidth="1"/>
    <col min="4597" max="4597" width="23.5546875" style="1" customWidth="1"/>
    <col min="4598" max="4598" width="3.44140625" style="1" customWidth="1"/>
    <col min="4599" max="4602" width="19.33203125" style="1" customWidth="1"/>
    <col min="4603" max="4607" width="18.88671875" style="1" customWidth="1"/>
    <col min="4608" max="4609" width="19.33203125" style="1" customWidth="1"/>
    <col min="4610" max="4610" width="19.109375" style="1" customWidth="1"/>
    <col min="4611" max="4611" width="19.44140625" style="1" customWidth="1"/>
    <col min="4612" max="4612" width="15.88671875" style="1" customWidth="1"/>
    <col min="4613" max="4613" width="8" style="1" customWidth="1"/>
    <col min="4614" max="4614" width="15" style="1" customWidth="1"/>
    <col min="4615" max="4624" width="12.44140625" style="1"/>
    <col min="4625" max="4625" width="13.6640625" style="1" customWidth="1"/>
    <col min="4626" max="4630" width="12.44140625" style="1"/>
    <col min="4631" max="4631" width="13.6640625" style="1" customWidth="1"/>
    <col min="4632" max="4636" width="12.44140625" style="1"/>
    <col min="4637" max="4637" width="13.6640625" style="1" customWidth="1"/>
    <col min="4638" max="4851" width="12.44140625" style="1"/>
    <col min="4852" max="4852" width="2.109375" style="1" customWidth="1"/>
    <col min="4853" max="4853" width="23.5546875" style="1" customWidth="1"/>
    <col min="4854" max="4854" width="3.44140625" style="1" customWidth="1"/>
    <col min="4855" max="4858" width="19.33203125" style="1" customWidth="1"/>
    <col min="4859" max="4863" width="18.88671875" style="1" customWidth="1"/>
    <col min="4864" max="4865" width="19.33203125" style="1" customWidth="1"/>
    <col min="4866" max="4866" width="19.109375" style="1" customWidth="1"/>
    <col min="4867" max="4867" width="19.44140625" style="1" customWidth="1"/>
    <col min="4868" max="4868" width="15.88671875" style="1" customWidth="1"/>
    <col min="4869" max="4869" width="8" style="1" customWidth="1"/>
    <col min="4870" max="4870" width="15" style="1" customWidth="1"/>
    <col min="4871" max="4880" width="12.44140625" style="1"/>
    <col min="4881" max="4881" width="13.6640625" style="1" customWidth="1"/>
    <col min="4882" max="4886" width="12.44140625" style="1"/>
    <col min="4887" max="4887" width="13.6640625" style="1" customWidth="1"/>
    <col min="4888" max="4892" width="12.44140625" style="1"/>
    <col min="4893" max="4893" width="13.6640625" style="1" customWidth="1"/>
    <col min="4894" max="5107" width="12.44140625" style="1"/>
    <col min="5108" max="5108" width="2.109375" style="1" customWidth="1"/>
    <col min="5109" max="5109" width="23.5546875" style="1" customWidth="1"/>
    <col min="5110" max="5110" width="3.44140625" style="1" customWidth="1"/>
    <col min="5111" max="5114" width="19.33203125" style="1" customWidth="1"/>
    <col min="5115" max="5119" width="18.88671875" style="1" customWidth="1"/>
    <col min="5120" max="5121" width="19.33203125" style="1" customWidth="1"/>
    <col min="5122" max="5122" width="19.109375" style="1" customWidth="1"/>
    <col min="5123" max="5123" width="19.44140625" style="1" customWidth="1"/>
    <col min="5124" max="5124" width="15.88671875" style="1" customWidth="1"/>
    <col min="5125" max="5125" width="8" style="1" customWidth="1"/>
    <col min="5126" max="5126" width="15" style="1" customWidth="1"/>
    <col min="5127" max="5136" width="12.44140625" style="1"/>
    <col min="5137" max="5137" width="13.6640625" style="1" customWidth="1"/>
    <col min="5138" max="5142" width="12.44140625" style="1"/>
    <col min="5143" max="5143" width="13.6640625" style="1" customWidth="1"/>
    <col min="5144" max="5148" width="12.44140625" style="1"/>
    <col min="5149" max="5149" width="13.6640625" style="1" customWidth="1"/>
    <col min="5150" max="5363" width="12.44140625" style="1"/>
    <col min="5364" max="5364" width="2.109375" style="1" customWidth="1"/>
    <col min="5365" max="5365" width="23.5546875" style="1" customWidth="1"/>
    <col min="5366" max="5366" width="3.44140625" style="1" customWidth="1"/>
    <col min="5367" max="5370" width="19.33203125" style="1" customWidth="1"/>
    <col min="5371" max="5375" width="18.88671875" style="1" customWidth="1"/>
    <col min="5376" max="5377" width="19.33203125" style="1" customWidth="1"/>
    <col min="5378" max="5378" width="19.109375" style="1" customWidth="1"/>
    <col min="5379" max="5379" width="19.44140625" style="1" customWidth="1"/>
    <col min="5380" max="5380" width="15.88671875" style="1" customWidth="1"/>
    <col min="5381" max="5381" width="8" style="1" customWidth="1"/>
    <col min="5382" max="5382" width="15" style="1" customWidth="1"/>
    <col min="5383" max="5392" width="12.44140625" style="1"/>
    <col min="5393" max="5393" width="13.6640625" style="1" customWidth="1"/>
    <col min="5394" max="5398" width="12.44140625" style="1"/>
    <col min="5399" max="5399" width="13.6640625" style="1" customWidth="1"/>
    <col min="5400" max="5404" width="12.44140625" style="1"/>
    <col min="5405" max="5405" width="13.6640625" style="1" customWidth="1"/>
    <col min="5406" max="5619" width="12.44140625" style="1"/>
    <col min="5620" max="5620" width="2.109375" style="1" customWidth="1"/>
    <col min="5621" max="5621" width="23.5546875" style="1" customWidth="1"/>
    <col min="5622" max="5622" width="3.44140625" style="1" customWidth="1"/>
    <col min="5623" max="5626" width="19.33203125" style="1" customWidth="1"/>
    <col min="5627" max="5631" width="18.88671875" style="1" customWidth="1"/>
    <col min="5632" max="5633" width="19.33203125" style="1" customWidth="1"/>
    <col min="5634" max="5634" width="19.109375" style="1" customWidth="1"/>
    <col min="5635" max="5635" width="19.44140625" style="1" customWidth="1"/>
    <col min="5636" max="5636" width="15.88671875" style="1" customWidth="1"/>
    <col min="5637" max="5637" width="8" style="1" customWidth="1"/>
    <col min="5638" max="5638" width="15" style="1" customWidth="1"/>
    <col min="5639" max="5648" width="12.44140625" style="1"/>
    <col min="5649" max="5649" width="13.6640625" style="1" customWidth="1"/>
    <col min="5650" max="5654" width="12.44140625" style="1"/>
    <col min="5655" max="5655" width="13.6640625" style="1" customWidth="1"/>
    <col min="5656" max="5660" width="12.44140625" style="1"/>
    <col min="5661" max="5661" width="13.6640625" style="1" customWidth="1"/>
    <col min="5662" max="5875" width="12.44140625" style="1"/>
    <col min="5876" max="5876" width="2.109375" style="1" customWidth="1"/>
    <col min="5877" max="5877" width="23.5546875" style="1" customWidth="1"/>
    <col min="5878" max="5878" width="3.44140625" style="1" customWidth="1"/>
    <col min="5879" max="5882" width="19.33203125" style="1" customWidth="1"/>
    <col min="5883" max="5887" width="18.88671875" style="1" customWidth="1"/>
    <col min="5888" max="5889" width="19.33203125" style="1" customWidth="1"/>
    <col min="5890" max="5890" width="19.109375" style="1" customWidth="1"/>
    <col min="5891" max="5891" width="19.44140625" style="1" customWidth="1"/>
    <col min="5892" max="5892" width="15.88671875" style="1" customWidth="1"/>
    <col min="5893" max="5893" width="8" style="1" customWidth="1"/>
    <col min="5894" max="5894" width="15" style="1" customWidth="1"/>
    <col min="5895" max="5904" width="12.44140625" style="1"/>
    <col min="5905" max="5905" width="13.6640625" style="1" customWidth="1"/>
    <col min="5906" max="5910" width="12.44140625" style="1"/>
    <col min="5911" max="5911" width="13.6640625" style="1" customWidth="1"/>
    <col min="5912" max="5916" width="12.44140625" style="1"/>
    <col min="5917" max="5917" width="13.6640625" style="1" customWidth="1"/>
    <col min="5918" max="6131" width="12.44140625" style="1"/>
    <col min="6132" max="6132" width="2.109375" style="1" customWidth="1"/>
    <col min="6133" max="6133" width="23.5546875" style="1" customWidth="1"/>
    <col min="6134" max="6134" width="3.44140625" style="1" customWidth="1"/>
    <col min="6135" max="6138" width="19.33203125" style="1" customWidth="1"/>
    <col min="6139" max="6143" width="18.88671875" style="1" customWidth="1"/>
    <col min="6144" max="6145" width="19.33203125" style="1" customWidth="1"/>
    <col min="6146" max="6146" width="19.109375" style="1" customWidth="1"/>
    <col min="6147" max="6147" width="19.44140625" style="1" customWidth="1"/>
    <col min="6148" max="6148" width="15.88671875" style="1" customWidth="1"/>
    <col min="6149" max="6149" width="8" style="1" customWidth="1"/>
    <col min="6150" max="6150" width="15" style="1" customWidth="1"/>
    <col min="6151" max="6160" width="12.44140625" style="1"/>
    <col min="6161" max="6161" width="13.6640625" style="1" customWidth="1"/>
    <col min="6162" max="6166" width="12.44140625" style="1"/>
    <col min="6167" max="6167" width="13.6640625" style="1" customWidth="1"/>
    <col min="6168" max="6172" width="12.44140625" style="1"/>
    <col min="6173" max="6173" width="13.6640625" style="1" customWidth="1"/>
    <col min="6174" max="6387" width="12.44140625" style="1"/>
    <col min="6388" max="6388" width="2.109375" style="1" customWidth="1"/>
    <col min="6389" max="6389" width="23.5546875" style="1" customWidth="1"/>
    <col min="6390" max="6390" width="3.44140625" style="1" customWidth="1"/>
    <col min="6391" max="6394" width="19.33203125" style="1" customWidth="1"/>
    <col min="6395" max="6399" width="18.88671875" style="1" customWidth="1"/>
    <col min="6400" max="6401" width="19.33203125" style="1" customWidth="1"/>
    <col min="6402" max="6402" width="19.109375" style="1" customWidth="1"/>
    <col min="6403" max="6403" width="19.44140625" style="1" customWidth="1"/>
    <col min="6404" max="6404" width="15.88671875" style="1" customWidth="1"/>
    <col min="6405" max="6405" width="8" style="1" customWidth="1"/>
    <col min="6406" max="6406" width="15" style="1" customWidth="1"/>
    <col min="6407" max="6416" width="12.44140625" style="1"/>
    <col min="6417" max="6417" width="13.6640625" style="1" customWidth="1"/>
    <col min="6418" max="6422" width="12.44140625" style="1"/>
    <col min="6423" max="6423" width="13.6640625" style="1" customWidth="1"/>
    <col min="6424" max="6428" width="12.44140625" style="1"/>
    <col min="6429" max="6429" width="13.6640625" style="1" customWidth="1"/>
    <col min="6430" max="6643" width="12.44140625" style="1"/>
    <col min="6644" max="6644" width="2.109375" style="1" customWidth="1"/>
    <col min="6645" max="6645" width="23.5546875" style="1" customWidth="1"/>
    <col min="6646" max="6646" width="3.44140625" style="1" customWidth="1"/>
    <col min="6647" max="6650" width="19.33203125" style="1" customWidth="1"/>
    <col min="6651" max="6655" width="18.88671875" style="1" customWidth="1"/>
    <col min="6656" max="6657" width="19.33203125" style="1" customWidth="1"/>
    <col min="6658" max="6658" width="19.109375" style="1" customWidth="1"/>
    <col min="6659" max="6659" width="19.44140625" style="1" customWidth="1"/>
    <col min="6660" max="6660" width="15.88671875" style="1" customWidth="1"/>
    <col min="6661" max="6661" width="8" style="1" customWidth="1"/>
    <col min="6662" max="6662" width="15" style="1" customWidth="1"/>
    <col min="6663" max="6672" width="12.44140625" style="1"/>
    <col min="6673" max="6673" width="13.6640625" style="1" customWidth="1"/>
    <col min="6674" max="6678" width="12.44140625" style="1"/>
    <col min="6679" max="6679" width="13.6640625" style="1" customWidth="1"/>
    <col min="6680" max="6684" width="12.44140625" style="1"/>
    <col min="6685" max="6685" width="13.6640625" style="1" customWidth="1"/>
    <col min="6686" max="6899" width="12.44140625" style="1"/>
    <col min="6900" max="6900" width="2.109375" style="1" customWidth="1"/>
    <col min="6901" max="6901" width="23.5546875" style="1" customWidth="1"/>
    <col min="6902" max="6902" width="3.44140625" style="1" customWidth="1"/>
    <col min="6903" max="6906" width="19.33203125" style="1" customWidth="1"/>
    <col min="6907" max="6911" width="18.88671875" style="1" customWidth="1"/>
    <col min="6912" max="6913" width="19.33203125" style="1" customWidth="1"/>
    <col min="6914" max="6914" width="19.109375" style="1" customWidth="1"/>
    <col min="6915" max="6915" width="19.44140625" style="1" customWidth="1"/>
    <col min="6916" max="6916" width="15.88671875" style="1" customWidth="1"/>
    <col min="6917" max="6917" width="8" style="1" customWidth="1"/>
    <col min="6918" max="6918" width="15" style="1" customWidth="1"/>
    <col min="6919" max="6928" width="12.44140625" style="1"/>
    <col min="6929" max="6929" width="13.6640625" style="1" customWidth="1"/>
    <col min="6930" max="6934" width="12.44140625" style="1"/>
    <col min="6935" max="6935" width="13.6640625" style="1" customWidth="1"/>
    <col min="6936" max="6940" width="12.44140625" style="1"/>
    <col min="6941" max="6941" width="13.6640625" style="1" customWidth="1"/>
    <col min="6942" max="7155" width="12.44140625" style="1"/>
    <col min="7156" max="7156" width="2.109375" style="1" customWidth="1"/>
    <col min="7157" max="7157" width="23.5546875" style="1" customWidth="1"/>
    <col min="7158" max="7158" width="3.44140625" style="1" customWidth="1"/>
    <col min="7159" max="7162" width="19.33203125" style="1" customWidth="1"/>
    <col min="7163" max="7167" width="18.88671875" style="1" customWidth="1"/>
    <col min="7168" max="7169" width="19.33203125" style="1" customWidth="1"/>
    <col min="7170" max="7170" width="19.109375" style="1" customWidth="1"/>
    <col min="7171" max="7171" width="19.44140625" style="1" customWidth="1"/>
    <col min="7172" max="7172" width="15.88671875" style="1" customWidth="1"/>
    <col min="7173" max="7173" width="8" style="1" customWidth="1"/>
    <col min="7174" max="7174" width="15" style="1" customWidth="1"/>
    <col min="7175" max="7184" width="12.44140625" style="1"/>
    <col min="7185" max="7185" width="13.6640625" style="1" customWidth="1"/>
    <col min="7186" max="7190" width="12.44140625" style="1"/>
    <col min="7191" max="7191" width="13.6640625" style="1" customWidth="1"/>
    <col min="7192" max="7196" width="12.44140625" style="1"/>
    <col min="7197" max="7197" width="13.6640625" style="1" customWidth="1"/>
    <col min="7198" max="7411" width="12.44140625" style="1"/>
    <col min="7412" max="7412" width="2.109375" style="1" customWidth="1"/>
    <col min="7413" max="7413" width="23.5546875" style="1" customWidth="1"/>
    <col min="7414" max="7414" width="3.44140625" style="1" customWidth="1"/>
    <col min="7415" max="7418" width="19.33203125" style="1" customWidth="1"/>
    <col min="7419" max="7423" width="18.88671875" style="1" customWidth="1"/>
    <col min="7424" max="7425" width="19.33203125" style="1" customWidth="1"/>
    <col min="7426" max="7426" width="19.109375" style="1" customWidth="1"/>
    <col min="7427" max="7427" width="19.44140625" style="1" customWidth="1"/>
    <col min="7428" max="7428" width="15.88671875" style="1" customWidth="1"/>
    <col min="7429" max="7429" width="8" style="1" customWidth="1"/>
    <col min="7430" max="7430" width="15" style="1" customWidth="1"/>
    <col min="7431" max="7440" width="12.44140625" style="1"/>
    <col min="7441" max="7441" width="13.6640625" style="1" customWidth="1"/>
    <col min="7442" max="7446" width="12.44140625" style="1"/>
    <col min="7447" max="7447" width="13.6640625" style="1" customWidth="1"/>
    <col min="7448" max="7452" width="12.44140625" style="1"/>
    <col min="7453" max="7453" width="13.6640625" style="1" customWidth="1"/>
    <col min="7454" max="7667" width="12.44140625" style="1"/>
    <col min="7668" max="7668" width="2.109375" style="1" customWidth="1"/>
    <col min="7669" max="7669" width="23.5546875" style="1" customWidth="1"/>
    <col min="7670" max="7670" width="3.44140625" style="1" customWidth="1"/>
    <col min="7671" max="7674" width="19.33203125" style="1" customWidth="1"/>
    <col min="7675" max="7679" width="18.88671875" style="1" customWidth="1"/>
    <col min="7680" max="7681" width="19.33203125" style="1" customWidth="1"/>
    <col min="7682" max="7682" width="19.109375" style="1" customWidth="1"/>
    <col min="7683" max="7683" width="19.44140625" style="1" customWidth="1"/>
    <col min="7684" max="7684" width="15.88671875" style="1" customWidth="1"/>
    <col min="7685" max="7685" width="8" style="1" customWidth="1"/>
    <col min="7686" max="7686" width="15" style="1" customWidth="1"/>
    <col min="7687" max="7696" width="12.44140625" style="1"/>
    <col min="7697" max="7697" width="13.6640625" style="1" customWidth="1"/>
    <col min="7698" max="7702" width="12.44140625" style="1"/>
    <col min="7703" max="7703" width="13.6640625" style="1" customWidth="1"/>
    <col min="7704" max="7708" width="12.44140625" style="1"/>
    <col min="7709" max="7709" width="13.6640625" style="1" customWidth="1"/>
    <col min="7710" max="7923" width="12.44140625" style="1"/>
    <col min="7924" max="7924" width="2.109375" style="1" customWidth="1"/>
    <col min="7925" max="7925" width="23.5546875" style="1" customWidth="1"/>
    <col min="7926" max="7926" width="3.44140625" style="1" customWidth="1"/>
    <col min="7927" max="7930" width="19.33203125" style="1" customWidth="1"/>
    <col min="7931" max="7935" width="18.88671875" style="1" customWidth="1"/>
    <col min="7936" max="7937" width="19.33203125" style="1" customWidth="1"/>
    <col min="7938" max="7938" width="19.109375" style="1" customWidth="1"/>
    <col min="7939" max="7939" width="19.44140625" style="1" customWidth="1"/>
    <col min="7940" max="7940" width="15.88671875" style="1" customWidth="1"/>
    <col min="7941" max="7941" width="8" style="1" customWidth="1"/>
    <col min="7942" max="7942" width="15" style="1" customWidth="1"/>
    <col min="7943" max="7952" width="12.44140625" style="1"/>
    <col min="7953" max="7953" width="13.6640625" style="1" customWidth="1"/>
    <col min="7954" max="7958" width="12.44140625" style="1"/>
    <col min="7959" max="7959" width="13.6640625" style="1" customWidth="1"/>
    <col min="7960" max="7964" width="12.44140625" style="1"/>
    <col min="7965" max="7965" width="13.6640625" style="1" customWidth="1"/>
    <col min="7966" max="8179" width="12.44140625" style="1"/>
    <col min="8180" max="8180" width="2.109375" style="1" customWidth="1"/>
    <col min="8181" max="8181" width="23.5546875" style="1" customWidth="1"/>
    <col min="8182" max="8182" width="3.44140625" style="1" customWidth="1"/>
    <col min="8183" max="8186" width="19.33203125" style="1" customWidth="1"/>
    <col min="8187" max="8191" width="18.88671875" style="1" customWidth="1"/>
    <col min="8192" max="8193" width="19.33203125" style="1" customWidth="1"/>
    <col min="8194" max="8194" width="19.109375" style="1" customWidth="1"/>
    <col min="8195" max="8195" width="19.44140625" style="1" customWidth="1"/>
    <col min="8196" max="8196" width="15.88671875" style="1" customWidth="1"/>
    <col min="8197" max="8197" width="8" style="1" customWidth="1"/>
    <col min="8198" max="8198" width="15" style="1" customWidth="1"/>
    <col min="8199" max="8208" width="12.44140625" style="1"/>
    <col min="8209" max="8209" width="13.6640625" style="1" customWidth="1"/>
    <col min="8210" max="8214" width="12.44140625" style="1"/>
    <col min="8215" max="8215" width="13.6640625" style="1" customWidth="1"/>
    <col min="8216" max="8220" width="12.44140625" style="1"/>
    <col min="8221" max="8221" width="13.6640625" style="1" customWidth="1"/>
    <col min="8222" max="8435" width="12.44140625" style="1"/>
    <col min="8436" max="8436" width="2.109375" style="1" customWidth="1"/>
    <col min="8437" max="8437" width="23.5546875" style="1" customWidth="1"/>
    <col min="8438" max="8438" width="3.44140625" style="1" customWidth="1"/>
    <col min="8439" max="8442" width="19.33203125" style="1" customWidth="1"/>
    <col min="8443" max="8447" width="18.88671875" style="1" customWidth="1"/>
    <col min="8448" max="8449" width="19.33203125" style="1" customWidth="1"/>
    <col min="8450" max="8450" width="19.109375" style="1" customWidth="1"/>
    <col min="8451" max="8451" width="19.44140625" style="1" customWidth="1"/>
    <col min="8452" max="8452" width="15.88671875" style="1" customWidth="1"/>
    <col min="8453" max="8453" width="8" style="1" customWidth="1"/>
    <col min="8454" max="8454" width="15" style="1" customWidth="1"/>
    <col min="8455" max="8464" width="12.44140625" style="1"/>
    <col min="8465" max="8465" width="13.6640625" style="1" customWidth="1"/>
    <col min="8466" max="8470" width="12.44140625" style="1"/>
    <col min="8471" max="8471" width="13.6640625" style="1" customWidth="1"/>
    <col min="8472" max="8476" width="12.44140625" style="1"/>
    <col min="8477" max="8477" width="13.6640625" style="1" customWidth="1"/>
    <col min="8478" max="8691" width="12.44140625" style="1"/>
    <col min="8692" max="8692" width="2.109375" style="1" customWidth="1"/>
    <col min="8693" max="8693" width="23.5546875" style="1" customWidth="1"/>
    <col min="8694" max="8694" width="3.44140625" style="1" customWidth="1"/>
    <col min="8695" max="8698" width="19.33203125" style="1" customWidth="1"/>
    <col min="8699" max="8703" width="18.88671875" style="1" customWidth="1"/>
    <col min="8704" max="8705" width="19.33203125" style="1" customWidth="1"/>
    <col min="8706" max="8706" width="19.109375" style="1" customWidth="1"/>
    <col min="8707" max="8707" width="19.44140625" style="1" customWidth="1"/>
    <col min="8708" max="8708" width="15.88671875" style="1" customWidth="1"/>
    <col min="8709" max="8709" width="8" style="1" customWidth="1"/>
    <col min="8710" max="8710" width="15" style="1" customWidth="1"/>
    <col min="8711" max="8720" width="12.44140625" style="1"/>
    <col min="8721" max="8721" width="13.6640625" style="1" customWidth="1"/>
    <col min="8722" max="8726" width="12.44140625" style="1"/>
    <col min="8727" max="8727" width="13.6640625" style="1" customWidth="1"/>
    <col min="8728" max="8732" width="12.44140625" style="1"/>
    <col min="8733" max="8733" width="13.6640625" style="1" customWidth="1"/>
    <col min="8734" max="8947" width="12.44140625" style="1"/>
    <col min="8948" max="8948" width="2.109375" style="1" customWidth="1"/>
    <col min="8949" max="8949" width="23.5546875" style="1" customWidth="1"/>
    <col min="8950" max="8950" width="3.44140625" style="1" customWidth="1"/>
    <col min="8951" max="8954" width="19.33203125" style="1" customWidth="1"/>
    <col min="8955" max="8959" width="18.88671875" style="1" customWidth="1"/>
    <col min="8960" max="8961" width="19.33203125" style="1" customWidth="1"/>
    <col min="8962" max="8962" width="19.109375" style="1" customWidth="1"/>
    <col min="8963" max="8963" width="19.44140625" style="1" customWidth="1"/>
    <col min="8964" max="8964" width="15.88671875" style="1" customWidth="1"/>
    <col min="8965" max="8965" width="8" style="1" customWidth="1"/>
    <col min="8966" max="8966" width="15" style="1" customWidth="1"/>
    <col min="8967" max="8976" width="12.44140625" style="1"/>
    <col min="8977" max="8977" width="13.6640625" style="1" customWidth="1"/>
    <col min="8978" max="8982" width="12.44140625" style="1"/>
    <col min="8983" max="8983" width="13.6640625" style="1" customWidth="1"/>
    <col min="8984" max="8988" width="12.44140625" style="1"/>
    <col min="8989" max="8989" width="13.6640625" style="1" customWidth="1"/>
    <col min="8990" max="9203" width="12.44140625" style="1"/>
    <col min="9204" max="9204" width="2.109375" style="1" customWidth="1"/>
    <col min="9205" max="9205" width="23.5546875" style="1" customWidth="1"/>
    <col min="9206" max="9206" width="3.44140625" style="1" customWidth="1"/>
    <col min="9207" max="9210" width="19.33203125" style="1" customWidth="1"/>
    <col min="9211" max="9215" width="18.88671875" style="1" customWidth="1"/>
    <col min="9216" max="9217" width="19.33203125" style="1" customWidth="1"/>
    <col min="9218" max="9218" width="19.109375" style="1" customWidth="1"/>
    <col min="9219" max="9219" width="19.44140625" style="1" customWidth="1"/>
    <col min="9220" max="9220" width="15.88671875" style="1" customWidth="1"/>
    <col min="9221" max="9221" width="8" style="1" customWidth="1"/>
    <col min="9222" max="9222" width="15" style="1" customWidth="1"/>
    <col min="9223" max="9232" width="12.44140625" style="1"/>
    <col min="9233" max="9233" width="13.6640625" style="1" customWidth="1"/>
    <col min="9234" max="9238" width="12.44140625" style="1"/>
    <col min="9239" max="9239" width="13.6640625" style="1" customWidth="1"/>
    <col min="9240" max="9244" width="12.44140625" style="1"/>
    <col min="9245" max="9245" width="13.6640625" style="1" customWidth="1"/>
    <col min="9246" max="9459" width="12.44140625" style="1"/>
    <col min="9460" max="9460" width="2.109375" style="1" customWidth="1"/>
    <col min="9461" max="9461" width="23.5546875" style="1" customWidth="1"/>
    <col min="9462" max="9462" width="3.44140625" style="1" customWidth="1"/>
    <col min="9463" max="9466" width="19.33203125" style="1" customWidth="1"/>
    <col min="9467" max="9471" width="18.88671875" style="1" customWidth="1"/>
    <col min="9472" max="9473" width="19.33203125" style="1" customWidth="1"/>
    <col min="9474" max="9474" width="19.109375" style="1" customWidth="1"/>
    <col min="9475" max="9475" width="19.44140625" style="1" customWidth="1"/>
    <col min="9476" max="9476" width="15.88671875" style="1" customWidth="1"/>
    <col min="9477" max="9477" width="8" style="1" customWidth="1"/>
    <col min="9478" max="9478" width="15" style="1" customWidth="1"/>
    <col min="9479" max="9488" width="12.44140625" style="1"/>
    <col min="9489" max="9489" width="13.6640625" style="1" customWidth="1"/>
    <col min="9490" max="9494" width="12.44140625" style="1"/>
    <col min="9495" max="9495" width="13.6640625" style="1" customWidth="1"/>
    <col min="9496" max="9500" width="12.44140625" style="1"/>
    <col min="9501" max="9501" width="13.6640625" style="1" customWidth="1"/>
    <col min="9502" max="9715" width="12.44140625" style="1"/>
    <col min="9716" max="9716" width="2.109375" style="1" customWidth="1"/>
    <col min="9717" max="9717" width="23.5546875" style="1" customWidth="1"/>
    <col min="9718" max="9718" width="3.44140625" style="1" customWidth="1"/>
    <col min="9719" max="9722" width="19.33203125" style="1" customWidth="1"/>
    <col min="9723" max="9727" width="18.88671875" style="1" customWidth="1"/>
    <col min="9728" max="9729" width="19.33203125" style="1" customWidth="1"/>
    <col min="9730" max="9730" width="19.109375" style="1" customWidth="1"/>
    <col min="9731" max="9731" width="19.44140625" style="1" customWidth="1"/>
    <col min="9732" max="9732" width="15.88671875" style="1" customWidth="1"/>
    <col min="9733" max="9733" width="8" style="1" customWidth="1"/>
    <col min="9734" max="9734" width="15" style="1" customWidth="1"/>
    <col min="9735" max="9744" width="12.44140625" style="1"/>
    <col min="9745" max="9745" width="13.6640625" style="1" customWidth="1"/>
    <col min="9746" max="9750" width="12.44140625" style="1"/>
    <col min="9751" max="9751" width="13.6640625" style="1" customWidth="1"/>
    <col min="9752" max="9756" width="12.44140625" style="1"/>
    <col min="9757" max="9757" width="13.6640625" style="1" customWidth="1"/>
    <col min="9758" max="9971" width="12.44140625" style="1"/>
    <col min="9972" max="9972" width="2.109375" style="1" customWidth="1"/>
    <col min="9973" max="9973" width="23.5546875" style="1" customWidth="1"/>
    <col min="9974" max="9974" width="3.44140625" style="1" customWidth="1"/>
    <col min="9975" max="9978" width="19.33203125" style="1" customWidth="1"/>
    <col min="9979" max="9983" width="18.88671875" style="1" customWidth="1"/>
    <col min="9984" max="9985" width="19.33203125" style="1" customWidth="1"/>
    <col min="9986" max="9986" width="19.109375" style="1" customWidth="1"/>
    <col min="9987" max="9987" width="19.44140625" style="1" customWidth="1"/>
    <col min="9988" max="9988" width="15.88671875" style="1" customWidth="1"/>
    <col min="9989" max="9989" width="8" style="1" customWidth="1"/>
    <col min="9990" max="9990" width="15" style="1" customWidth="1"/>
    <col min="9991" max="10000" width="12.44140625" style="1"/>
    <col min="10001" max="10001" width="13.6640625" style="1" customWidth="1"/>
    <col min="10002" max="10006" width="12.44140625" style="1"/>
    <col min="10007" max="10007" width="13.6640625" style="1" customWidth="1"/>
    <col min="10008" max="10012" width="12.44140625" style="1"/>
    <col min="10013" max="10013" width="13.6640625" style="1" customWidth="1"/>
    <col min="10014" max="10227" width="12.44140625" style="1"/>
    <col min="10228" max="10228" width="2.109375" style="1" customWidth="1"/>
    <col min="10229" max="10229" width="23.5546875" style="1" customWidth="1"/>
    <col min="10230" max="10230" width="3.44140625" style="1" customWidth="1"/>
    <col min="10231" max="10234" width="19.33203125" style="1" customWidth="1"/>
    <col min="10235" max="10239" width="18.88671875" style="1" customWidth="1"/>
    <col min="10240" max="10241" width="19.33203125" style="1" customWidth="1"/>
    <col min="10242" max="10242" width="19.109375" style="1" customWidth="1"/>
    <col min="10243" max="10243" width="19.44140625" style="1" customWidth="1"/>
    <col min="10244" max="10244" width="15.88671875" style="1" customWidth="1"/>
    <col min="10245" max="10245" width="8" style="1" customWidth="1"/>
    <col min="10246" max="10246" width="15" style="1" customWidth="1"/>
    <col min="10247" max="10256" width="12.44140625" style="1"/>
    <col min="10257" max="10257" width="13.6640625" style="1" customWidth="1"/>
    <col min="10258" max="10262" width="12.44140625" style="1"/>
    <col min="10263" max="10263" width="13.6640625" style="1" customWidth="1"/>
    <col min="10264" max="10268" width="12.44140625" style="1"/>
    <col min="10269" max="10269" width="13.6640625" style="1" customWidth="1"/>
    <col min="10270" max="10483" width="12.44140625" style="1"/>
    <col min="10484" max="10484" width="2.109375" style="1" customWidth="1"/>
    <col min="10485" max="10485" width="23.5546875" style="1" customWidth="1"/>
    <col min="10486" max="10486" width="3.44140625" style="1" customWidth="1"/>
    <col min="10487" max="10490" width="19.33203125" style="1" customWidth="1"/>
    <col min="10491" max="10495" width="18.88671875" style="1" customWidth="1"/>
    <col min="10496" max="10497" width="19.33203125" style="1" customWidth="1"/>
    <col min="10498" max="10498" width="19.109375" style="1" customWidth="1"/>
    <col min="10499" max="10499" width="19.44140625" style="1" customWidth="1"/>
    <col min="10500" max="10500" width="15.88671875" style="1" customWidth="1"/>
    <col min="10501" max="10501" width="8" style="1" customWidth="1"/>
    <col min="10502" max="10502" width="15" style="1" customWidth="1"/>
    <col min="10503" max="10512" width="12.44140625" style="1"/>
    <col min="10513" max="10513" width="13.6640625" style="1" customWidth="1"/>
    <col min="10514" max="10518" width="12.44140625" style="1"/>
    <col min="10519" max="10519" width="13.6640625" style="1" customWidth="1"/>
    <col min="10520" max="10524" width="12.44140625" style="1"/>
    <col min="10525" max="10525" width="13.6640625" style="1" customWidth="1"/>
    <col min="10526" max="10739" width="12.44140625" style="1"/>
    <col min="10740" max="10740" width="2.109375" style="1" customWidth="1"/>
    <col min="10741" max="10741" width="23.5546875" style="1" customWidth="1"/>
    <col min="10742" max="10742" width="3.44140625" style="1" customWidth="1"/>
    <col min="10743" max="10746" width="19.33203125" style="1" customWidth="1"/>
    <col min="10747" max="10751" width="18.88671875" style="1" customWidth="1"/>
    <col min="10752" max="10753" width="19.33203125" style="1" customWidth="1"/>
    <col min="10754" max="10754" width="19.109375" style="1" customWidth="1"/>
    <col min="10755" max="10755" width="19.44140625" style="1" customWidth="1"/>
    <col min="10756" max="10756" width="15.88671875" style="1" customWidth="1"/>
    <col min="10757" max="10757" width="8" style="1" customWidth="1"/>
    <col min="10758" max="10758" width="15" style="1" customWidth="1"/>
    <col min="10759" max="10768" width="12.44140625" style="1"/>
    <col min="10769" max="10769" width="13.6640625" style="1" customWidth="1"/>
    <col min="10770" max="10774" width="12.44140625" style="1"/>
    <col min="10775" max="10775" width="13.6640625" style="1" customWidth="1"/>
    <col min="10776" max="10780" width="12.44140625" style="1"/>
    <col min="10781" max="10781" width="13.6640625" style="1" customWidth="1"/>
    <col min="10782" max="10995" width="12.44140625" style="1"/>
    <col min="10996" max="10996" width="2.109375" style="1" customWidth="1"/>
    <col min="10997" max="10997" width="23.5546875" style="1" customWidth="1"/>
    <col min="10998" max="10998" width="3.44140625" style="1" customWidth="1"/>
    <col min="10999" max="11002" width="19.33203125" style="1" customWidth="1"/>
    <col min="11003" max="11007" width="18.88671875" style="1" customWidth="1"/>
    <col min="11008" max="11009" width="19.33203125" style="1" customWidth="1"/>
    <col min="11010" max="11010" width="19.109375" style="1" customWidth="1"/>
    <col min="11011" max="11011" width="19.44140625" style="1" customWidth="1"/>
    <col min="11012" max="11012" width="15.88671875" style="1" customWidth="1"/>
    <col min="11013" max="11013" width="8" style="1" customWidth="1"/>
    <col min="11014" max="11014" width="15" style="1" customWidth="1"/>
    <col min="11015" max="11024" width="12.44140625" style="1"/>
    <col min="11025" max="11025" width="13.6640625" style="1" customWidth="1"/>
    <col min="11026" max="11030" width="12.44140625" style="1"/>
    <col min="11031" max="11031" width="13.6640625" style="1" customWidth="1"/>
    <col min="11032" max="11036" width="12.44140625" style="1"/>
    <col min="11037" max="11037" width="13.6640625" style="1" customWidth="1"/>
    <col min="11038" max="11251" width="12.44140625" style="1"/>
    <col min="11252" max="11252" width="2.109375" style="1" customWidth="1"/>
    <col min="11253" max="11253" width="23.5546875" style="1" customWidth="1"/>
    <col min="11254" max="11254" width="3.44140625" style="1" customWidth="1"/>
    <col min="11255" max="11258" width="19.33203125" style="1" customWidth="1"/>
    <col min="11259" max="11263" width="18.88671875" style="1" customWidth="1"/>
    <col min="11264" max="11265" width="19.33203125" style="1" customWidth="1"/>
    <col min="11266" max="11266" width="19.109375" style="1" customWidth="1"/>
    <col min="11267" max="11267" width="19.44140625" style="1" customWidth="1"/>
    <col min="11268" max="11268" width="15.88671875" style="1" customWidth="1"/>
    <col min="11269" max="11269" width="8" style="1" customWidth="1"/>
    <col min="11270" max="11270" width="15" style="1" customWidth="1"/>
    <col min="11271" max="11280" width="12.44140625" style="1"/>
    <col min="11281" max="11281" width="13.6640625" style="1" customWidth="1"/>
    <col min="11282" max="11286" width="12.44140625" style="1"/>
    <col min="11287" max="11287" width="13.6640625" style="1" customWidth="1"/>
    <col min="11288" max="11292" width="12.44140625" style="1"/>
    <col min="11293" max="11293" width="13.6640625" style="1" customWidth="1"/>
    <col min="11294" max="11507" width="12.44140625" style="1"/>
    <col min="11508" max="11508" width="2.109375" style="1" customWidth="1"/>
    <col min="11509" max="11509" width="23.5546875" style="1" customWidth="1"/>
    <col min="11510" max="11510" width="3.44140625" style="1" customWidth="1"/>
    <col min="11511" max="11514" width="19.33203125" style="1" customWidth="1"/>
    <col min="11515" max="11519" width="18.88671875" style="1" customWidth="1"/>
    <col min="11520" max="11521" width="19.33203125" style="1" customWidth="1"/>
    <col min="11522" max="11522" width="19.109375" style="1" customWidth="1"/>
    <col min="11523" max="11523" width="19.44140625" style="1" customWidth="1"/>
    <col min="11524" max="11524" width="15.88671875" style="1" customWidth="1"/>
    <col min="11525" max="11525" width="8" style="1" customWidth="1"/>
    <col min="11526" max="11526" width="15" style="1" customWidth="1"/>
    <col min="11527" max="11536" width="12.44140625" style="1"/>
    <col min="11537" max="11537" width="13.6640625" style="1" customWidth="1"/>
    <col min="11538" max="11542" width="12.44140625" style="1"/>
    <col min="11543" max="11543" width="13.6640625" style="1" customWidth="1"/>
    <col min="11544" max="11548" width="12.44140625" style="1"/>
    <col min="11549" max="11549" width="13.6640625" style="1" customWidth="1"/>
    <col min="11550" max="11763" width="12.44140625" style="1"/>
    <col min="11764" max="11764" width="2.109375" style="1" customWidth="1"/>
    <col min="11765" max="11765" width="23.5546875" style="1" customWidth="1"/>
    <col min="11766" max="11766" width="3.44140625" style="1" customWidth="1"/>
    <col min="11767" max="11770" width="19.33203125" style="1" customWidth="1"/>
    <col min="11771" max="11775" width="18.88671875" style="1" customWidth="1"/>
    <col min="11776" max="11777" width="19.33203125" style="1" customWidth="1"/>
    <col min="11778" max="11778" width="19.109375" style="1" customWidth="1"/>
    <col min="11779" max="11779" width="19.44140625" style="1" customWidth="1"/>
    <col min="11780" max="11780" width="15.88671875" style="1" customWidth="1"/>
    <col min="11781" max="11781" width="8" style="1" customWidth="1"/>
    <col min="11782" max="11782" width="15" style="1" customWidth="1"/>
    <col min="11783" max="11792" width="12.44140625" style="1"/>
    <col min="11793" max="11793" width="13.6640625" style="1" customWidth="1"/>
    <col min="11794" max="11798" width="12.44140625" style="1"/>
    <col min="11799" max="11799" width="13.6640625" style="1" customWidth="1"/>
    <col min="11800" max="11804" width="12.44140625" style="1"/>
    <col min="11805" max="11805" width="13.6640625" style="1" customWidth="1"/>
    <col min="11806" max="12019" width="12.44140625" style="1"/>
    <col min="12020" max="12020" width="2.109375" style="1" customWidth="1"/>
    <col min="12021" max="12021" width="23.5546875" style="1" customWidth="1"/>
    <col min="12022" max="12022" width="3.44140625" style="1" customWidth="1"/>
    <col min="12023" max="12026" width="19.33203125" style="1" customWidth="1"/>
    <col min="12027" max="12031" width="18.88671875" style="1" customWidth="1"/>
    <col min="12032" max="12033" width="19.33203125" style="1" customWidth="1"/>
    <col min="12034" max="12034" width="19.109375" style="1" customWidth="1"/>
    <col min="12035" max="12035" width="19.44140625" style="1" customWidth="1"/>
    <col min="12036" max="12036" width="15.88671875" style="1" customWidth="1"/>
    <col min="12037" max="12037" width="8" style="1" customWidth="1"/>
    <col min="12038" max="12038" width="15" style="1" customWidth="1"/>
    <col min="12039" max="12048" width="12.44140625" style="1"/>
    <col min="12049" max="12049" width="13.6640625" style="1" customWidth="1"/>
    <col min="12050" max="12054" width="12.44140625" style="1"/>
    <col min="12055" max="12055" width="13.6640625" style="1" customWidth="1"/>
    <col min="12056" max="12060" width="12.44140625" style="1"/>
    <col min="12061" max="12061" width="13.6640625" style="1" customWidth="1"/>
    <col min="12062" max="12275" width="12.44140625" style="1"/>
    <col min="12276" max="12276" width="2.109375" style="1" customWidth="1"/>
    <col min="12277" max="12277" width="23.5546875" style="1" customWidth="1"/>
    <col min="12278" max="12278" width="3.44140625" style="1" customWidth="1"/>
    <col min="12279" max="12282" width="19.33203125" style="1" customWidth="1"/>
    <col min="12283" max="12287" width="18.88671875" style="1" customWidth="1"/>
    <col min="12288" max="12289" width="19.33203125" style="1" customWidth="1"/>
    <col min="12290" max="12290" width="19.109375" style="1" customWidth="1"/>
    <col min="12291" max="12291" width="19.44140625" style="1" customWidth="1"/>
    <col min="12292" max="12292" width="15.88671875" style="1" customWidth="1"/>
    <col min="12293" max="12293" width="8" style="1" customWidth="1"/>
    <col min="12294" max="12294" width="15" style="1" customWidth="1"/>
    <col min="12295" max="12304" width="12.44140625" style="1"/>
    <col min="12305" max="12305" width="13.6640625" style="1" customWidth="1"/>
    <col min="12306" max="12310" width="12.44140625" style="1"/>
    <col min="12311" max="12311" width="13.6640625" style="1" customWidth="1"/>
    <col min="12312" max="12316" width="12.44140625" style="1"/>
    <col min="12317" max="12317" width="13.6640625" style="1" customWidth="1"/>
    <col min="12318" max="12531" width="12.44140625" style="1"/>
    <col min="12532" max="12532" width="2.109375" style="1" customWidth="1"/>
    <col min="12533" max="12533" width="23.5546875" style="1" customWidth="1"/>
    <col min="12534" max="12534" width="3.44140625" style="1" customWidth="1"/>
    <col min="12535" max="12538" width="19.33203125" style="1" customWidth="1"/>
    <col min="12539" max="12543" width="18.88671875" style="1" customWidth="1"/>
    <col min="12544" max="12545" width="19.33203125" style="1" customWidth="1"/>
    <col min="12546" max="12546" width="19.109375" style="1" customWidth="1"/>
    <col min="12547" max="12547" width="19.44140625" style="1" customWidth="1"/>
    <col min="12548" max="12548" width="15.88671875" style="1" customWidth="1"/>
    <col min="12549" max="12549" width="8" style="1" customWidth="1"/>
    <col min="12550" max="12550" width="15" style="1" customWidth="1"/>
    <col min="12551" max="12560" width="12.44140625" style="1"/>
    <col min="12561" max="12561" width="13.6640625" style="1" customWidth="1"/>
    <col min="12562" max="12566" width="12.44140625" style="1"/>
    <col min="12567" max="12567" width="13.6640625" style="1" customWidth="1"/>
    <col min="12568" max="12572" width="12.44140625" style="1"/>
    <col min="12573" max="12573" width="13.6640625" style="1" customWidth="1"/>
    <col min="12574" max="12787" width="12.44140625" style="1"/>
    <col min="12788" max="12788" width="2.109375" style="1" customWidth="1"/>
    <col min="12789" max="12789" width="23.5546875" style="1" customWidth="1"/>
    <col min="12790" max="12790" width="3.44140625" style="1" customWidth="1"/>
    <col min="12791" max="12794" width="19.33203125" style="1" customWidth="1"/>
    <col min="12795" max="12799" width="18.88671875" style="1" customWidth="1"/>
    <col min="12800" max="12801" width="19.33203125" style="1" customWidth="1"/>
    <col min="12802" max="12802" width="19.109375" style="1" customWidth="1"/>
    <col min="12803" max="12803" width="19.44140625" style="1" customWidth="1"/>
    <col min="12804" max="12804" width="15.88671875" style="1" customWidth="1"/>
    <col min="12805" max="12805" width="8" style="1" customWidth="1"/>
    <col min="12806" max="12806" width="15" style="1" customWidth="1"/>
    <col min="12807" max="12816" width="12.44140625" style="1"/>
    <col min="12817" max="12817" width="13.6640625" style="1" customWidth="1"/>
    <col min="12818" max="12822" width="12.44140625" style="1"/>
    <col min="12823" max="12823" width="13.6640625" style="1" customWidth="1"/>
    <col min="12824" max="12828" width="12.44140625" style="1"/>
    <col min="12829" max="12829" width="13.6640625" style="1" customWidth="1"/>
    <col min="12830" max="13043" width="12.44140625" style="1"/>
    <col min="13044" max="13044" width="2.109375" style="1" customWidth="1"/>
    <col min="13045" max="13045" width="23.5546875" style="1" customWidth="1"/>
    <col min="13046" max="13046" width="3.44140625" style="1" customWidth="1"/>
    <col min="13047" max="13050" width="19.33203125" style="1" customWidth="1"/>
    <col min="13051" max="13055" width="18.88671875" style="1" customWidth="1"/>
    <col min="13056" max="13057" width="19.33203125" style="1" customWidth="1"/>
    <col min="13058" max="13058" width="19.109375" style="1" customWidth="1"/>
    <col min="13059" max="13059" width="19.44140625" style="1" customWidth="1"/>
    <col min="13060" max="13060" width="15.88671875" style="1" customWidth="1"/>
    <col min="13061" max="13061" width="8" style="1" customWidth="1"/>
    <col min="13062" max="13062" width="15" style="1" customWidth="1"/>
    <col min="13063" max="13072" width="12.44140625" style="1"/>
    <col min="13073" max="13073" width="13.6640625" style="1" customWidth="1"/>
    <col min="13074" max="13078" width="12.44140625" style="1"/>
    <col min="13079" max="13079" width="13.6640625" style="1" customWidth="1"/>
    <col min="13080" max="13084" width="12.44140625" style="1"/>
    <col min="13085" max="13085" width="13.6640625" style="1" customWidth="1"/>
    <col min="13086" max="13299" width="12.44140625" style="1"/>
    <col min="13300" max="13300" width="2.109375" style="1" customWidth="1"/>
    <col min="13301" max="13301" width="23.5546875" style="1" customWidth="1"/>
    <col min="13302" max="13302" width="3.44140625" style="1" customWidth="1"/>
    <col min="13303" max="13306" width="19.33203125" style="1" customWidth="1"/>
    <col min="13307" max="13311" width="18.88671875" style="1" customWidth="1"/>
    <col min="13312" max="13313" width="19.33203125" style="1" customWidth="1"/>
    <col min="13314" max="13314" width="19.109375" style="1" customWidth="1"/>
    <col min="13315" max="13315" width="19.44140625" style="1" customWidth="1"/>
    <col min="13316" max="13316" width="15.88671875" style="1" customWidth="1"/>
    <col min="13317" max="13317" width="8" style="1" customWidth="1"/>
    <col min="13318" max="13318" width="15" style="1" customWidth="1"/>
    <col min="13319" max="13328" width="12.44140625" style="1"/>
    <col min="13329" max="13329" width="13.6640625" style="1" customWidth="1"/>
    <col min="13330" max="13334" width="12.44140625" style="1"/>
    <col min="13335" max="13335" width="13.6640625" style="1" customWidth="1"/>
    <col min="13336" max="13340" width="12.44140625" style="1"/>
    <col min="13341" max="13341" width="13.6640625" style="1" customWidth="1"/>
    <col min="13342" max="13555" width="12.44140625" style="1"/>
    <col min="13556" max="13556" width="2.109375" style="1" customWidth="1"/>
    <col min="13557" max="13557" width="23.5546875" style="1" customWidth="1"/>
    <col min="13558" max="13558" width="3.44140625" style="1" customWidth="1"/>
    <col min="13559" max="13562" width="19.33203125" style="1" customWidth="1"/>
    <col min="13563" max="13567" width="18.88671875" style="1" customWidth="1"/>
    <col min="13568" max="13569" width="19.33203125" style="1" customWidth="1"/>
    <col min="13570" max="13570" width="19.109375" style="1" customWidth="1"/>
    <col min="13571" max="13571" width="19.44140625" style="1" customWidth="1"/>
    <col min="13572" max="13572" width="15.88671875" style="1" customWidth="1"/>
    <col min="13573" max="13573" width="8" style="1" customWidth="1"/>
    <col min="13574" max="13574" width="15" style="1" customWidth="1"/>
    <col min="13575" max="13584" width="12.44140625" style="1"/>
    <col min="13585" max="13585" width="13.6640625" style="1" customWidth="1"/>
    <col min="13586" max="13590" width="12.44140625" style="1"/>
    <col min="13591" max="13591" width="13.6640625" style="1" customWidth="1"/>
    <col min="13592" max="13596" width="12.44140625" style="1"/>
    <col min="13597" max="13597" width="13.6640625" style="1" customWidth="1"/>
    <col min="13598" max="13811" width="12.44140625" style="1"/>
    <col min="13812" max="13812" width="2.109375" style="1" customWidth="1"/>
    <col min="13813" max="13813" width="23.5546875" style="1" customWidth="1"/>
    <col min="13814" max="13814" width="3.44140625" style="1" customWidth="1"/>
    <col min="13815" max="13818" width="19.33203125" style="1" customWidth="1"/>
    <col min="13819" max="13823" width="18.88671875" style="1" customWidth="1"/>
    <col min="13824" max="13825" width="19.33203125" style="1" customWidth="1"/>
    <col min="13826" max="13826" width="19.109375" style="1" customWidth="1"/>
    <col min="13827" max="13827" width="19.44140625" style="1" customWidth="1"/>
    <col min="13828" max="13828" width="15.88671875" style="1" customWidth="1"/>
    <col min="13829" max="13829" width="8" style="1" customWidth="1"/>
    <col min="13830" max="13830" width="15" style="1" customWidth="1"/>
    <col min="13831" max="13840" width="12.44140625" style="1"/>
    <col min="13841" max="13841" width="13.6640625" style="1" customWidth="1"/>
    <col min="13842" max="13846" width="12.44140625" style="1"/>
    <col min="13847" max="13847" width="13.6640625" style="1" customWidth="1"/>
    <col min="13848" max="13852" width="12.44140625" style="1"/>
    <col min="13853" max="13853" width="13.6640625" style="1" customWidth="1"/>
    <col min="13854" max="14067" width="12.44140625" style="1"/>
    <col min="14068" max="14068" width="2.109375" style="1" customWidth="1"/>
    <col min="14069" max="14069" width="23.5546875" style="1" customWidth="1"/>
    <col min="14070" max="14070" width="3.44140625" style="1" customWidth="1"/>
    <col min="14071" max="14074" width="19.33203125" style="1" customWidth="1"/>
    <col min="14075" max="14079" width="18.88671875" style="1" customWidth="1"/>
    <col min="14080" max="14081" width="19.33203125" style="1" customWidth="1"/>
    <col min="14082" max="14082" width="19.109375" style="1" customWidth="1"/>
    <col min="14083" max="14083" width="19.44140625" style="1" customWidth="1"/>
    <col min="14084" max="14084" width="15.88671875" style="1" customWidth="1"/>
    <col min="14085" max="14085" width="8" style="1" customWidth="1"/>
    <col min="14086" max="14086" width="15" style="1" customWidth="1"/>
    <col min="14087" max="14096" width="12.44140625" style="1"/>
    <col min="14097" max="14097" width="13.6640625" style="1" customWidth="1"/>
    <col min="14098" max="14102" width="12.44140625" style="1"/>
    <col min="14103" max="14103" width="13.6640625" style="1" customWidth="1"/>
    <col min="14104" max="14108" width="12.44140625" style="1"/>
    <col min="14109" max="14109" width="13.6640625" style="1" customWidth="1"/>
    <col min="14110" max="14323" width="12.44140625" style="1"/>
    <col min="14324" max="14324" width="2.109375" style="1" customWidth="1"/>
    <col min="14325" max="14325" width="23.5546875" style="1" customWidth="1"/>
    <col min="14326" max="14326" width="3.44140625" style="1" customWidth="1"/>
    <col min="14327" max="14330" width="19.33203125" style="1" customWidth="1"/>
    <col min="14331" max="14335" width="18.88671875" style="1" customWidth="1"/>
    <col min="14336" max="14337" width="19.33203125" style="1" customWidth="1"/>
    <col min="14338" max="14338" width="19.109375" style="1" customWidth="1"/>
    <col min="14339" max="14339" width="19.44140625" style="1" customWidth="1"/>
    <col min="14340" max="14340" width="15.88671875" style="1" customWidth="1"/>
    <col min="14341" max="14341" width="8" style="1" customWidth="1"/>
    <col min="14342" max="14342" width="15" style="1" customWidth="1"/>
    <col min="14343" max="14352" width="12.44140625" style="1"/>
    <col min="14353" max="14353" width="13.6640625" style="1" customWidth="1"/>
    <col min="14354" max="14358" width="12.44140625" style="1"/>
    <col min="14359" max="14359" width="13.6640625" style="1" customWidth="1"/>
    <col min="14360" max="14364" width="12.44140625" style="1"/>
    <col min="14365" max="14365" width="13.6640625" style="1" customWidth="1"/>
    <col min="14366" max="14579" width="12.44140625" style="1"/>
    <col min="14580" max="14580" width="2.109375" style="1" customWidth="1"/>
    <col min="14581" max="14581" width="23.5546875" style="1" customWidth="1"/>
    <col min="14582" max="14582" width="3.44140625" style="1" customWidth="1"/>
    <col min="14583" max="14586" width="19.33203125" style="1" customWidth="1"/>
    <col min="14587" max="14591" width="18.88671875" style="1" customWidth="1"/>
    <col min="14592" max="14593" width="19.33203125" style="1" customWidth="1"/>
    <col min="14594" max="14594" width="19.109375" style="1" customWidth="1"/>
    <col min="14595" max="14595" width="19.44140625" style="1" customWidth="1"/>
    <col min="14596" max="14596" width="15.88671875" style="1" customWidth="1"/>
    <col min="14597" max="14597" width="8" style="1" customWidth="1"/>
    <col min="14598" max="14598" width="15" style="1" customWidth="1"/>
    <col min="14599" max="14608" width="12.44140625" style="1"/>
    <col min="14609" max="14609" width="13.6640625" style="1" customWidth="1"/>
    <col min="14610" max="14614" width="12.44140625" style="1"/>
    <col min="14615" max="14615" width="13.6640625" style="1" customWidth="1"/>
    <col min="14616" max="14620" width="12.44140625" style="1"/>
    <col min="14621" max="14621" width="13.6640625" style="1" customWidth="1"/>
    <col min="14622" max="14835" width="12.44140625" style="1"/>
    <col min="14836" max="14836" width="2.109375" style="1" customWidth="1"/>
    <col min="14837" max="14837" width="23.5546875" style="1" customWidth="1"/>
    <col min="14838" max="14838" width="3.44140625" style="1" customWidth="1"/>
    <col min="14839" max="14842" width="19.33203125" style="1" customWidth="1"/>
    <col min="14843" max="14847" width="18.88671875" style="1" customWidth="1"/>
    <col min="14848" max="14849" width="19.33203125" style="1" customWidth="1"/>
    <col min="14850" max="14850" width="19.109375" style="1" customWidth="1"/>
    <col min="14851" max="14851" width="19.44140625" style="1" customWidth="1"/>
    <col min="14852" max="14852" width="15.88671875" style="1" customWidth="1"/>
    <col min="14853" max="14853" width="8" style="1" customWidth="1"/>
    <col min="14854" max="14854" width="15" style="1" customWidth="1"/>
    <col min="14855" max="14864" width="12.44140625" style="1"/>
    <col min="14865" max="14865" width="13.6640625" style="1" customWidth="1"/>
    <col min="14866" max="14870" width="12.44140625" style="1"/>
    <col min="14871" max="14871" width="13.6640625" style="1" customWidth="1"/>
    <col min="14872" max="14876" width="12.44140625" style="1"/>
    <col min="14877" max="14877" width="13.6640625" style="1" customWidth="1"/>
    <col min="14878" max="15091" width="12.44140625" style="1"/>
    <col min="15092" max="15092" width="2.109375" style="1" customWidth="1"/>
    <col min="15093" max="15093" width="23.5546875" style="1" customWidth="1"/>
    <col min="15094" max="15094" width="3.44140625" style="1" customWidth="1"/>
    <col min="15095" max="15098" width="19.33203125" style="1" customWidth="1"/>
    <col min="15099" max="15103" width="18.88671875" style="1" customWidth="1"/>
    <col min="15104" max="15105" width="19.33203125" style="1" customWidth="1"/>
    <col min="15106" max="15106" width="19.109375" style="1" customWidth="1"/>
    <col min="15107" max="15107" width="19.44140625" style="1" customWidth="1"/>
    <col min="15108" max="15108" width="15.88671875" style="1" customWidth="1"/>
    <col min="15109" max="15109" width="8" style="1" customWidth="1"/>
    <col min="15110" max="15110" width="15" style="1" customWidth="1"/>
    <col min="15111" max="15120" width="12.44140625" style="1"/>
    <col min="15121" max="15121" width="13.6640625" style="1" customWidth="1"/>
    <col min="15122" max="15126" width="12.44140625" style="1"/>
    <col min="15127" max="15127" width="13.6640625" style="1" customWidth="1"/>
    <col min="15128" max="15132" width="12.44140625" style="1"/>
    <col min="15133" max="15133" width="13.6640625" style="1" customWidth="1"/>
    <col min="15134" max="15347" width="12.44140625" style="1"/>
    <col min="15348" max="15348" width="2.109375" style="1" customWidth="1"/>
    <col min="15349" max="15349" width="23.5546875" style="1" customWidth="1"/>
    <col min="15350" max="15350" width="3.44140625" style="1" customWidth="1"/>
    <col min="15351" max="15354" width="19.33203125" style="1" customWidth="1"/>
    <col min="15355" max="15359" width="18.88671875" style="1" customWidth="1"/>
    <col min="15360" max="15361" width="19.33203125" style="1" customWidth="1"/>
    <col min="15362" max="15362" width="19.109375" style="1" customWidth="1"/>
    <col min="15363" max="15363" width="19.44140625" style="1" customWidth="1"/>
    <col min="15364" max="15364" width="15.88671875" style="1" customWidth="1"/>
    <col min="15365" max="15365" width="8" style="1" customWidth="1"/>
    <col min="15366" max="15366" width="15" style="1" customWidth="1"/>
    <col min="15367" max="15376" width="12.44140625" style="1"/>
    <col min="15377" max="15377" width="13.6640625" style="1" customWidth="1"/>
    <col min="15378" max="15382" width="12.44140625" style="1"/>
    <col min="15383" max="15383" width="13.6640625" style="1" customWidth="1"/>
    <col min="15384" max="15388" width="12.44140625" style="1"/>
    <col min="15389" max="15389" width="13.6640625" style="1" customWidth="1"/>
    <col min="15390" max="15603" width="12.44140625" style="1"/>
    <col min="15604" max="15604" width="2.109375" style="1" customWidth="1"/>
    <col min="15605" max="15605" width="23.5546875" style="1" customWidth="1"/>
    <col min="15606" max="15606" width="3.44140625" style="1" customWidth="1"/>
    <col min="15607" max="15610" width="19.33203125" style="1" customWidth="1"/>
    <col min="15611" max="15615" width="18.88671875" style="1" customWidth="1"/>
    <col min="15616" max="15617" width="19.33203125" style="1" customWidth="1"/>
    <col min="15618" max="15618" width="19.109375" style="1" customWidth="1"/>
    <col min="15619" max="15619" width="19.44140625" style="1" customWidth="1"/>
    <col min="15620" max="15620" width="15.88671875" style="1" customWidth="1"/>
    <col min="15621" max="15621" width="8" style="1" customWidth="1"/>
    <col min="15622" max="15622" width="15" style="1" customWidth="1"/>
    <col min="15623" max="15632" width="12.44140625" style="1"/>
    <col min="15633" max="15633" width="13.6640625" style="1" customWidth="1"/>
    <col min="15634" max="15638" width="12.44140625" style="1"/>
    <col min="15639" max="15639" width="13.6640625" style="1" customWidth="1"/>
    <col min="15640" max="15644" width="12.44140625" style="1"/>
    <col min="15645" max="15645" width="13.6640625" style="1" customWidth="1"/>
    <col min="15646" max="15859" width="12.44140625" style="1"/>
    <col min="15860" max="15860" width="2.109375" style="1" customWidth="1"/>
    <col min="15861" max="15861" width="23.5546875" style="1" customWidth="1"/>
    <col min="15862" max="15862" width="3.44140625" style="1" customWidth="1"/>
    <col min="15863" max="15866" width="19.33203125" style="1" customWidth="1"/>
    <col min="15867" max="15871" width="18.88671875" style="1" customWidth="1"/>
    <col min="15872" max="15873" width="19.33203125" style="1" customWidth="1"/>
    <col min="15874" max="15874" width="19.109375" style="1" customWidth="1"/>
    <col min="15875" max="15875" width="19.44140625" style="1" customWidth="1"/>
    <col min="15876" max="15876" width="15.88671875" style="1" customWidth="1"/>
    <col min="15877" max="15877" width="8" style="1" customWidth="1"/>
    <col min="15878" max="15878" width="15" style="1" customWidth="1"/>
    <col min="15879" max="15888" width="12.44140625" style="1"/>
    <col min="15889" max="15889" width="13.6640625" style="1" customWidth="1"/>
    <col min="15890" max="15894" width="12.44140625" style="1"/>
    <col min="15895" max="15895" width="13.6640625" style="1" customWidth="1"/>
    <col min="15896" max="15900" width="12.44140625" style="1"/>
    <col min="15901" max="15901" width="13.6640625" style="1" customWidth="1"/>
    <col min="15902" max="16115" width="12.44140625" style="1"/>
    <col min="16116" max="16116" width="2.109375" style="1" customWidth="1"/>
    <col min="16117" max="16117" width="23.5546875" style="1" customWidth="1"/>
    <col min="16118" max="16118" width="3.44140625" style="1" customWidth="1"/>
    <col min="16119" max="16122" width="19.33203125" style="1" customWidth="1"/>
    <col min="16123" max="16127" width="18.88671875" style="1" customWidth="1"/>
    <col min="16128" max="16129" width="19.33203125" style="1" customWidth="1"/>
    <col min="16130" max="16130" width="19.109375" style="1" customWidth="1"/>
    <col min="16131" max="16131" width="19.44140625" style="1" customWidth="1"/>
    <col min="16132" max="16132" width="15.88671875" style="1" customWidth="1"/>
    <col min="16133" max="16133" width="8" style="1" customWidth="1"/>
    <col min="16134" max="16134" width="15" style="1" customWidth="1"/>
    <col min="16135" max="16144" width="12.44140625" style="1"/>
    <col min="16145" max="16145" width="13.6640625" style="1" customWidth="1"/>
    <col min="16146" max="16150" width="12.44140625" style="1"/>
    <col min="16151" max="16151" width="13.6640625" style="1" customWidth="1"/>
    <col min="16152" max="16156" width="12.44140625" style="1"/>
    <col min="16157" max="16157" width="13.6640625" style="1" customWidth="1"/>
    <col min="16158" max="16384" width="12.44140625" style="1"/>
  </cols>
  <sheetData>
    <row r="1" spans="2:23" ht="30">
      <c r="B1" s="135" t="s">
        <v>405</v>
      </c>
      <c r="D1" s="135"/>
      <c r="E1" s="135"/>
      <c r="F1" s="135"/>
      <c r="G1" s="135"/>
      <c r="S1" s="2"/>
    </row>
    <row r="2" spans="2:23" ht="23.25" customHeight="1" thickBot="1">
      <c r="B2" s="218" t="s">
        <v>292</v>
      </c>
      <c r="D2" s="4"/>
      <c r="E2" s="4"/>
      <c r="F2" s="4"/>
      <c r="G2" s="4"/>
      <c r="H2" s="4"/>
      <c r="I2" s="5"/>
      <c r="J2" s="4"/>
      <c r="K2" s="4"/>
      <c r="L2" s="4"/>
      <c r="M2" s="4"/>
      <c r="N2" s="4"/>
      <c r="O2" s="4"/>
      <c r="P2" s="4"/>
      <c r="Q2" s="4"/>
      <c r="R2" s="4"/>
    </row>
    <row r="3" spans="2:23" ht="42.75" customHeight="1">
      <c r="C3" s="399" t="s">
        <v>0</v>
      </c>
      <c r="D3" s="399"/>
      <c r="E3" s="399"/>
      <c r="F3" s="202" t="s">
        <v>374</v>
      </c>
      <c r="G3" s="13"/>
      <c r="H3" s="13"/>
      <c r="I3" s="13"/>
      <c r="J3" s="13"/>
      <c r="K3" s="14"/>
      <c r="L3" s="14"/>
    </row>
    <row r="4" spans="2:23" ht="96" customHeight="1">
      <c r="C4" s="31" t="s">
        <v>1</v>
      </c>
      <c r="D4" s="32"/>
      <c r="E4" s="32"/>
      <c r="F4" s="355" t="s">
        <v>374</v>
      </c>
      <c r="G4" s="355"/>
      <c r="H4" s="355"/>
      <c r="I4" s="355"/>
      <c r="J4" s="355"/>
      <c r="K4" s="198"/>
      <c r="L4" s="198"/>
      <c r="M4" s="35"/>
      <c r="N4" s="10"/>
      <c r="O4" s="31" t="s">
        <v>2</v>
      </c>
      <c r="P4" s="203" t="s">
        <v>374</v>
      </c>
      <c r="Q4" s="16"/>
    </row>
    <row r="5" spans="2:23" ht="60.6">
      <c r="C5" s="31" t="s">
        <v>3</v>
      </c>
      <c r="D5" s="32"/>
      <c r="E5" s="32"/>
      <c r="F5" s="203" t="s">
        <v>406</v>
      </c>
      <c r="G5" s="16"/>
      <c r="H5" s="134"/>
      <c r="I5" s="14"/>
      <c r="J5" s="17"/>
      <c r="K5" s="18"/>
      <c r="L5" s="18"/>
      <c r="M5" s="11"/>
      <c r="N5" s="10"/>
    </row>
    <row r="6" spans="2:23" ht="15.6" thickBot="1"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2:23" s="24" customFormat="1" ht="34.799999999999997">
      <c r="B7" s="131" t="s">
        <v>4</v>
      </c>
      <c r="C7" s="133" t="s">
        <v>5</v>
      </c>
      <c r="D7" s="133" t="s">
        <v>6</v>
      </c>
      <c r="E7" s="133" t="s">
        <v>7</v>
      </c>
      <c r="F7" s="133" t="s">
        <v>8</v>
      </c>
      <c r="G7" s="133" t="s">
        <v>9</v>
      </c>
      <c r="H7" s="133" t="s">
        <v>10</v>
      </c>
      <c r="I7" s="133" t="s">
        <v>11</v>
      </c>
      <c r="J7" s="133" t="s">
        <v>12</v>
      </c>
      <c r="K7" s="133" t="s">
        <v>13</v>
      </c>
      <c r="L7" s="133" t="s">
        <v>14</v>
      </c>
      <c r="M7" s="133" t="s">
        <v>15</v>
      </c>
      <c r="N7" s="132" t="s">
        <v>16</v>
      </c>
      <c r="O7" s="98" t="s">
        <v>17</v>
      </c>
      <c r="P7" s="99" t="s">
        <v>18</v>
      </c>
      <c r="Q7" s="100" t="s">
        <v>19</v>
      </c>
      <c r="R7" s="101" t="s">
        <v>20</v>
      </c>
    </row>
    <row r="8" spans="2:23" ht="69.900000000000006" customHeight="1">
      <c r="B8" s="102" t="s">
        <v>21</v>
      </c>
      <c r="C8" s="250">
        <f>SUM(I85+P92)</f>
        <v>0</v>
      </c>
      <c r="D8" s="250">
        <f>SUM(I154+P161)</f>
        <v>0</v>
      </c>
      <c r="E8" s="250">
        <f>SUM(I228+P235)</f>
        <v>0</v>
      </c>
      <c r="F8" s="250">
        <f>SUM(I299+P306)</f>
        <v>0</v>
      </c>
      <c r="G8" s="250">
        <f>SUM(I370+P377)</f>
        <v>0</v>
      </c>
      <c r="H8" s="250">
        <f>SUM(I442+P449)</f>
        <v>0</v>
      </c>
      <c r="I8" s="250">
        <f>SUM(I513+P520)</f>
        <v>0</v>
      </c>
      <c r="J8" s="250">
        <f>SUM(I584+P591)</f>
        <v>0</v>
      </c>
      <c r="K8" s="250">
        <f>SUM(I655+P662)</f>
        <v>0</v>
      </c>
      <c r="L8" s="250">
        <f>SUM(I726+P733)</f>
        <v>0</v>
      </c>
      <c r="M8" s="250">
        <f>SUM(I797+P804)</f>
        <v>0</v>
      </c>
      <c r="N8" s="250">
        <f>SUM(I868+P875)</f>
        <v>0</v>
      </c>
      <c r="O8" s="343">
        <f t="shared" ref="O8:O16" si="0">SUM(C8:N8)</f>
        <v>0</v>
      </c>
      <c r="P8" s="344">
        <v>0</v>
      </c>
      <c r="Q8" s="176">
        <f t="shared" ref="Q8:Q17" si="1">SUM(O8-P8)</f>
        <v>0</v>
      </c>
      <c r="R8" s="245" t="e">
        <f t="shared" ref="R8:R17" si="2">SUM((Q8/P8)*100)</f>
        <v>#DIV/0!</v>
      </c>
      <c r="V8" s="6"/>
      <c r="W8" s="6"/>
    </row>
    <row r="9" spans="2:23" ht="69.900000000000006" customHeight="1">
      <c r="B9" s="102" t="s">
        <v>22</v>
      </c>
      <c r="C9" s="251">
        <f>SUM(G85+N92)</f>
        <v>0</v>
      </c>
      <c r="D9" s="251">
        <f>SUM(G154+N161)</f>
        <v>0</v>
      </c>
      <c r="E9" s="251">
        <f>SUM(G228+N235)</f>
        <v>0</v>
      </c>
      <c r="F9" s="251">
        <f>SUM(G299+N306)</f>
        <v>0</v>
      </c>
      <c r="G9" s="251">
        <f>SUM(G370+N377)</f>
        <v>0</v>
      </c>
      <c r="H9" s="251">
        <f>SUM(G442+N449)</f>
        <v>0</v>
      </c>
      <c r="I9" s="251">
        <f>SUM(G513+N520)</f>
        <v>0</v>
      </c>
      <c r="J9" s="251">
        <f>SUM(G584+N591)</f>
        <v>0</v>
      </c>
      <c r="K9" s="251">
        <f>SUM(G655+N662)</f>
        <v>0</v>
      </c>
      <c r="L9" s="251">
        <f>SUM(G726+N733)</f>
        <v>0</v>
      </c>
      <c r="M9" s="251">
        <f>SUM(G797+N804)</f>
        <v>0</v>
      </c>
      <c r="N9" s="251">
        <f>SUM(G868+N875)</f>
        <v>0</v>
      </c>
      <c r="O9" s="345">
        <f t="shared" si="0"/>
        <v>0</v>
      </c>
      <c r="P9" s="346">
        <v>0</v>
      </c>
      <c r="Q9" s="347">
        <f t="shared" si="1"/>
        <v>0</v>
      </c>
      <c r="R9" s="245" t="e">
        <f t="shared" si="2"/>
        <v>#DIV/0!</v>
      </c>
      <c r="V9" s="6"/>
      <c r="W9" s="6"/>
    </row>
    <row r="10" spans="2:23" ht="69.900000000000006" customHeight="1">
      <c r="B10" s="102" t="s">
        <v>23</v>
      </c>
      <c r="C10" s="244">
        <v>0</v>
      </c>
      <c r="D10" s="244">
        <v>0</v>
      </c>
      <c r="E10" s="244">
        <v>0</v>
      </c>
      <c r="F10" s="244">
        <v>0</v>
      </c>
      <c r="G10" s="244">
        <v>0</v>
      </c>
      <c r="H10" s="244">
        <v>0</v>
      </c>
      <c r="I10" s="244">
        <v>0</v>
      </c>
      <c r="J10" s="244">
        <v>0</v>
      </c>
      <c r="K10" s="244">
        <v>0</v>
      </c>
      <c r="L10" s="244">
        <v>0</v>
      </c>
      <c r="M10" s="244">
        <v>0</v>
      </c>
      <c r="N10" s="244">
        <v>0</v>
      </c>
      <c r="O10" s="348">
        <f t="shared" si="0"/>
        <v>0</v>
      </c>
      <c r="P10" s="344">
        <v>0</v>
      </c>
      <c r="Q10" s="176">
        <f t="shared" si="1"/>
        <v>0</v>
      </c>
      <c r="R10" s="245" t="e">
        <f t="shared" si="2"/>
        <v>#DIV/0!</v>
      </c>
    </row>
    <row r="11" spans="2:23" ht="69.900000000000006" customHeight="1">
      <c r="B11" s="178" t="s">
        <v>24</v>
      </c>
      <c r="C11" s="199">
        <f t="shared" ref="C11:N11" si="3">C894</f>
        <v>0</v>
      </c>
      <c r="D11" s="199">
        <f t="shared" ref="D11:I11" si="4">D894</f>
        <v>0</v>
      </c>
      <c r="E11" s="199">
        <f t="shared" si="4"/>
        <v>0</v>
      </c>
      <c r="F11" s="199">
        <f t="shared" si="4"/>
        <v>0</v>
      </c>
      <c r="G11" s="199">
        <f t="shared" si="4"/>
        <v>0</v>
      </c>
      <c r="H11" s="199">
        <f t="shared" si="4"/>
        <v>0</v>
      </c>
      <c r="I11" s="199">
        <f t="shared" si="4"/>
        <v>0</v>
      </c>
      <c r="J11" s="199">
        <f t="shared" si="3"/>
        <v>0</v>
      </c>
      <c r="K11" s="199">
        <f t="shared" si="3"/>
        <v>0</v>
      </c>
      <c r="L11" s="199">
        <f t="shared" si="3"/>
        <v>0</v>
      </c>
      <c r="M11" s="199">
        <f t="shared" si="3"/>
        <v>0</v>
      </c>
      <c r="N11" s="199">
        <f t="shared" si="3"/>
        <v>0</v>
      </c>
      <c r="O11" s="348">
        <f t="shared" si="0"/>
        <v>0</v>
      </c>
      <c r="P11" s="344">
        <v>0</v>
      </c>
      <c r="Q11" s="176">
        <f t="shared" si="1"/>
        <v>0</v>
      </c>
      <c r="R11" s="245" t="e">
        <f t="shared" si="2"/>
        <v>#DIV/0!</v>
      </c>
    </row>
    <row r="12" spans="2:23" ht="69.900000000000006" customHeight="1">
      <c r="B12" s="102" t="s">
        <v>25</v>
      </c>
      <c r="C12" s="199">
        <f t="shared" ref="C12:N12" si="5">C910</f>
        <v>0</v>
      </c>
      <c r="D12" s="199">
        <f t="shared" ref="D12:I12" si="6">D910</f>
        <v>0</v>
      </c>
      <c r="E12" s="199">
        <f t="shared" si="6"/>
        <v>0</v>
      </c>
      <c r="F12" s="199">
        <f t="shared" si="6"/>
        <v>0</v>
      </c>
      <c r="G12" s="199">
        <f t="shared" si="6"/>
        <v>0</v>
      </c>
      <c r="H12" s="199">
        <f t="shared" si="6"/>
        <v>0</v>
      </c>
      <c r="I12" s="199">
        <f t="shared" si="6"/>
        <v>0</v>
      </c>
      <c r="J12" s="199">
        <f t="shared" si="5"/>
        <v>0</v>
      </c>
      <c r="K12" s="199">
        <f t="shared" si="5"/>
        <v>0</v>
      </c>
      <c r="L12" s="199">
        <f t="shared" si="5"/>
        <v>0</v>
      </c>
      <c r="M12" s="199">
        <f t="shared" si="5"/>
        <v>0</v>
      </c>
      <c r="N12" s="199">
        <f t="shared" si="5"/>
        <v>0</v>
      </c>
      <c r="O12" s="348">
        <f t="shared" si="0"/>
        <v>0</v>
      </c>
      <c r="P12" s="344">
        <v>0</v>
      </c>
      <c r="Q12" s="176">
        <f t="shared" si="1"/>
        <v>0</v>
      </c>
      <c r="R12" s="245" t="e">
        <f t="shared" si="2"/>
        <v>#DIV/0!</v>
      </c>
    </row>
    <row r="13" spans="2:23" ht="69.900000000000006" customHeight="1">
      <c r="B13" s="102" t="s">
        <v>26</v>
      </c>
      <c r="C13" s="199">
        <f t="shared" ref="C13:N13" si="7">C923</f>
        <v>0</v>
      </c>
      <c r="D13" s="199">
        <f t="shared" ref="D13:I13" si="8">D923</f>
        <v>0</v>
      </c>
      <c r="E13" s="199">
        <f t="shared" si="8"/>
        <v>0</v>
      </c>
      <c r="F13" s="199">
        <f t="shared" si="8"/>
        <v>0</v>
      </c>
      <c r="G13" s="199">
        <f t="shared" si="8"/>
        <v>0</v>
      </c>
      <c r="H13" s="199">
        <f t="shared" si="8"/>
        <v>0</v>
      </c>
      <c r="I13" s="199">
        <f t="shared" si="8"/>
        <v>0</v>
      </c>
      <c r="J13" s="199">
        <f t="shared" si="7"/>
        <v>0</v>
      </c>
      <c r="K13" s="199">
        <f t="shared" si="7"/>
        <v>0</v>
      </c>
      <c r="L13" s="199">
        <f t="shared" si="7"/>
        <v>0</v>
      </c>
      <c r="M13" s="199">
        <f t="shared" si="7"/>
        <v>0</v>
      </c>
      <c r="N13" s="199">
        <f t="shared" si="7"/>
        <v>0</v>
      </c>
      <c r="O13" s="348">
        <f t="shared" si="0"/>
        <v>0</v>
      </c>
      <c r="P13" s="344">
        <v>0</v>
      </c>
      <c r="Q13" s="176">
        <f t="shared" si="1"/>
        <v>0</v>
      </c>
      <c r="R13" s="245" t="e">
        <f t="shared" si="2"/>
        <v>#DIV/0!</v>
      </c>
    </row>
    <row r="14" spans="2:23" ht="69.900000000000006" customHeight="1">
      <c r="B14" s="103" t="s">
        <v>27</v>
      </c>
      <c r="C14" s="244">
        <v>0</v>
      </c>
      <c r="D14" s="244">
        <v>0</v>
      </c>
      <c r="E14" s="244">
        <v>0</v>
      </c>
      <c r="F14" s="244">
        <v>0</v>
      </c>
      <c r="G14" s="244">
        <v>0</v>
      </c>
      <c r="H14" s="244">
        <v>0</v>
      </c>
      <c r="I14" s="244">
        <v>0</v>
      </c>
      <c r="J14" s="244">
        <v>0</v>
      </c>
      <c r="K14" s="244">
        <v>0</v>
      </c>
      <c r="L14" s="244">
        <v>0</v>
      </c>
      <c r="M14" s="244">
        <v>0</v>
      </c>
      <c r="N14" s="244">
        <v>0</v>
      </c>
      <c r="O14" s="348">
        <f t="shared" si="0"/>
        <v>0</v>
      </c>
      <c r="P14" s="344">
        <v>0</v>
      </c>
      <c r="Q14" s="176">
        <f t="shared" si="1"/>
        <v>0</v>
      </c>
      <c r="R14" s="245" t="e">
        <f t="shared" si="2"/>
        <v>#DIV/0!</v>
      </c>
    </row>
    <row r="15" spans="2:23" ht="69.900000000000006" customHeight="1">
      <c r="B15" s="104" t="s">
        <v>28</v>
      </c>
      <c r="C15" s="200">
        <f t="shared" ref="C15:N15" si="9">C940</f>
        <v>0</v>
      </c>
      <c r="D15" s="200">
        <f t="shared" ref="D15:I15" si="10">D940</f>
        <v>0</v>
      </c>
      <c r="E15" s="200">
        <f t="shared" si="10"/>
        <v>0</v>
      </c>
      <c r="F15" s="200">
        <f t="shared" si="10"/>
        <v>0</v>
      </c>
      <c r="G15" s="200">
        <f t="shared" si="10"/>
        <v>0</v>
      </c>
      <c r="H15" s="200">
        <f t="shared" si="10"/>
        <v>0</v>
      </c>
      <c r="I15" s="200">
        <f t="shared" si="10"/>
        <v>0</v>
      </c>
      <c r="J15" s="200">
        <f t="shared" si="9"/>
        <v>0</v>
      </c>
      <c r="K15" s="200">
        <f t="shared" si="9"/>
        <v>0</v>
      </c>
      <c r="L15" s="200">
        <f t="shared" si="9"/>
        <v>0</v>
      </c>
      <c r="M15" s="200">
        <f t="shared" si="9"/>
        <v>0</v>
      </c>
      <c r="N15" s="200">
        <f t="shared" si="9"/>
        <v>0</v>
      </c>
      <c r="O15" s="348">
        <f t="shared" si="0"/>
        <v>0</v>
      </c>
      <c r="P15" s="344">
        <v>0</v>
      </c>
      <c r="Q15" s="176">
        <f t="shared" si="1"/>
        <v>0</v>
      </c>
      <c r="R15" s="245" t="e">
        <f t="shared" si="2"/>
        <v>#DIV/0!</v>
      </c>
    </row>
    <row r="16" spans="2:23" ht="69.900000000000006" customHeight="1" thickBot="1">
      <c r="B16" s="105" t="s">
        <v>29</v>
      </c>
      <c r="C16" s="201">
        <f t="shared" ref="C16:N16" si="11">C954</f>
        <v>0</v>
      </c>
      <c r="D16" s="201">
        <f t="shared" ref="D16:I16" si="12">D954</f>
        <v>0</v>
      </c>
      <c r="E16" s="201">
        <f t="shared" si="12"/>
        <v>0</v>
      </c>
      <c r="F16" s="201">
        <f t="shared" si="12"/>
        <v>0</v>
      </c>
      <c r="G16" s="201">
        <f t="shared" si="12"/>
        <v>0</v>
      </c>
      <c r="H16" s="201">
        <f t="shared" si="12"/>
        <v>0</v>
      </c>
      <c r="I16" s="201">
        <f t="shared" si="12"/>
        <v>0</v>
      </c>
      <c r="J16" s="201">
        <f t="shared" si="11"/>
        <v>0</v>
      </c>
      <c r="K16" s="201">
        <f t="shared" si="11"/>
        <v>0</v>
      </c>
      <c r="L16" s="201">
        <f t="shared" si="11"/>
        <v>0</v>
      </c>
      <c r="M16" s="201">
        <f t="shared" si="11"/>
        <v>0</v>
      </c>
      <c r="N16" s="201">
        <f t="shared" si="11"/>
        <v>0</v>
      </c>
      <c r="O16" s="349">
        <f t="shared" si="0"/>
        <v>0</v>
      </c>
      <c r="P16" s="344">
        <v>0</v>
      </c>
      <c r="Q16" s="176">
        <f t="shared" si="1"/>
        <v>0</v>
      </c>
      <c r="R16" s="245" t="e">
        <f t="shared" si="2"/>
        <v>#DIV/0!</v>
      </c>
    </row>
    <row r="17" spans="2:23" ht="69.900000000000006" customHeight="1" thickBot="1">
      <c r="B17" s="128" t="s">
        <v>30</v>
      </c>
      <c r="C17" s="129">
        <f t="shared" ref="C17:P17" si="13">SUM(C8,C10:C16)</f>
        <v>0</v>
      </c>
      <c r="D17" s="129">
        <f t="shared" si="13"/>
        <v>0</v>
      </c>
      <c r="E17" s="129">
        <f t="shared" si="13"/>
        <v>0</v>
      </c>
      <c r="F17" s="129">
        <f t="shared" si="13"/>
        <v>0</v>
      </c>
      <c r="G17" s="129">
        <f t="shared" si="13"/>
        <v>0</v>
      </c>
      <c r="H17" s="129">
        <f t="shared" si="13"/>
        <v>0</v>
      </c>
      <c r="I17" s="129">
        <f t="shared" si="13"/>
        <v>0</v>
      </c>
      <c r="J17" s="129">
        <f t="shared" si="13"/>
        <v>0</v>
      </c>
      <c r="K17" s="129">
        <f t="shared" si="13"/>
        <v>0</v>
      </c>
      <c r="L17" s="129">
        <f t="shared" si="13"/>
        <v>0</v>
      </c>
      <c r="M17" s="129">
        <f t="shared" si="13"/>
        <v>0</v>
      </c>
      <c r="N17" s="129">
        <f t="shared" si="13"/>
        <v>0</v>
      </c>
      <c r="O17" s="129">
        <f t="shared" si="13"/>
        <v>0</v>
      </c>
      <c r="P17" s="350">
        <f t="shared" si="13"/>
        <v>0</v>
      </c>
      <c r="Q17" s="177">
        <f t="shared" si="1"/>
        <v>0</v>
      </c>
      <c r="R17" s="246" t="e">
        <f t="shared" si="2"/>
        <v>#DIV/0!</v>
      </c>
      <c r="U17" s="6"/>
      <c r="V17" s="6"/>
      <c r="W17" s="6"/>
    </row>
    <row r="18" spans="2:23" ht="29.25" customHeight="1">
      <c r="H18" s="6"/>
      <c r="N18" s="7"/>
      <c r="P18" s="8"/>
      <c r="R18" s="96"/>
      <c r="S18" s="96"/>
      <c r="T18" s="97"/>
      <c r="U18" s="6"/>
      <c r="V18" s="6"/>
      <c r="W18" s="6"/>
    </row>
    <row r="19" spans="2:23" ht="34.5" customHeight="1">
      <c r="H19" s="6"/>
      <c r="M19" s="92"/>
      <c r="N19" s="93"/>
      <c r="O19" s="92"/>
      <c r="P19" s="94" t="s">
        <v>31</v>
      </c>
      <c r="Q19" s="95" t="e">
        <f>SUM(O14/O17)</f>
        <v>#DIV/0!</v>
      </c>
      <c r="U19" s="6"/>
      <c r="V19" s="6"/>
      <c r="W19" s="6"/>
    </row>
    <row r="20" spans="2:23" ht="34.5" customHeight="1">
      <c r="H20" s="6"/>
      <c r="N20" s="7"/>
      <c r="O20" s="365" t="s">
        <v>32</v>
      </c>
      <c r="P20" s="365"/>
      <c r="Q20" s="23" t="e">
        <f>SUM(O10)/O8</f>
        <v>#DIV/0!</v>
      </c>
      <c r="U20" s="6"/>
      <c r="V20" s="6"/>
      <c r="W20" s="6"/>
    </row>
    <row r="21" spans="2:23" ht="34.5" customHeight="1">
      <c r="C21" s="159" t="s">
        <v>33</v>
      </c>
      <c r="D21" s="159"/>
      <c r="E21" s="159"/>
      <c r="F21" s="159"/>
      <c r="G21" s="159"/>
      <c r="H21" s="159"/>
      <c r="I21" s="159"/>
      <c r="J21" s="159"/>
      <c r="K21" s="159"/>
      <c r="N21" s="7"/>
      <c r="P21" s="22"/>
      <c r="Q21" s="23"/>
      <c r="U21" s="6"/>
      <c r="V21" s="6"/>
      <c r="W21" s="6"/>
    </row>
    <row r="22" spans="2:23" ht="34.5" customHeight="1">
      <c r="C22" s="159" t="s">
        <v>280</v>
      </c>
      <c r="D22" s="159"/>
      <c r="E22" s="159"/>
      <c r="F22" s="159"/>
      <c r="G22" s="159"/>
      <c r="H22" s="159"/>
      <c r="I22" s="159"/>
      <c r="J22" s="159"/>
      <c r="K22" s="159"/>
      <c r="N22" s="7"/>
      <c r="P22" s="22"/>
      <c r="Q22" s="23"/>
      <c r="U22" s="6"/>
      <c r="V22" s="6"/>
      <c r="W22" s="6"/>
    </row>
    <row r="23" spans="2:23" ht="34.5" customHeight="1">
      <c r="C23" s="159"/>
      <c r="D23" s="159"/>
      <c r="E23" s="159"/>
      <c r="F23" s="159"/>
      <c r="G23" s="159"/>
      <c r="H23" s="159"/>
      <c r="I23" s="159"/>
      <c r="J23" s="159"/>
      <c r="K23" s="159"/>
      <c r="N23" s="7"/>
      <c r="P23" s="22"/>
      <c r="Q23" s="23"/>
      <c r="U23" s="6"/>
      <c r="V23" s="6"/>
      <c r="W23" s="6"/>
    </row>
    <row r="24" spans="2:23" ht="34.5" customHeight="1">
      <c r="C24" s="159"/>
      <c r="D24" s="159"/>
      <c r="E24" s="159"/>
      <c r="F24" s="159"/>
      <c r="G24" s="159"/>
      <c r="H24" s="159"/>
      <c r="I24" s="159"/>
      <c r="J24" s="159"/>
      <c r="K24" s="159"/>
      <c r="N24" s="7"/>
      <c r="P24" s="22"/>
      <c r="Q24" s="23"/>
      <c r="U24" s="6"/>
      <c r="V24" s="6"/>
      <c r="W24" s="6"/>
    </row>
    <row r="25" spans="2:23" ht="34.5" customHeight="1">
      <c r="C25" s="159"/>
      <c r="D25" s="159"/>
      <c r="E25" s="159"/>
      <c r="F25" s="159"/>
      <c r="G25" s="159"/>
      <c r="H25" s="159"/>
      <c r="I25" s="159"/>
      <c r="J25" s="159"/>
      <c r="K25" s="159"/>
      <c r="N25" s="7"/>
      <c r="P25" s="22"/>
      <c r="Q25" s="23"/>
      <c r="U25" s="6"/>
      <c r="V25" s="6"/>
      <c r="W25" s="6"/>
    </row>
    <row r="26" spans="2:23" ht="34.5" customHeight="1">
      <c r="C26" s="159"/>
      <c r="D26" s="159"/>
      <c r="E26" s="159"/>
      <c r="F26" s="159"/>
      <c r="G26" s="159"/>
      <c r="H26" s="159"/>
      <c r="I26" s="159"/>
      <c r="J26" s="159"/>
      <c r="K26" s="159"/>
      <c r="N26" s="7"/>
      <c r="P26" s="22"/>
      <c r="Q26" s="23"/>
      <c r="U26" s="6"/>
      <c r="V26" s="6"/>
      <c r="W26" s="6"/>
    </row>
    <row r="27" spans="2:23" ht="34.5" customHeight="1">
      <c r="C27" s="159"/>
      <c r="D27" s="159"/>
      <c r="E27" s="159"/>
      <c r="F27" s="159"/>
      <c r="G27" s="159"/>
      <c r="H27" s="159"/>
      <c r="I27" s="159"/>
      <c r="J27" s="159"/>
      <c r="K27" s="159"/>
      <c r="N27" s="7"/>
      <c r="P27" s="22"/>
      <c r="Q27" s="23"/>
      <c r="U27" s="6"/>
      <c r="V27" s="6"/>
      <c r="W27" s="6"/>
    </row>
    <row r="28" spans="2:23" ht="34.5" customHeight="1" thickBot="1">
      <c r="H28" s="6"/>
      <c r="N28" s="7"/>
      <c r="P28" s="22"/>
      <c r="Q28" s="23"/>
      <c r="U28" s="6"/>
      <c r="V28" s="6"/>
      <c r="W28" s="6"/>
    </row>
    <row r="29" spans="2:23" ht="21" customHeight="1" thickBot="1">
      <c r="D29" s="31"/>
      <c r="E29" s="395" t="s">
        <v>276</v>
      </c>
      <c r="F29" s="396"/>
      <c r="G29" s="396"/>
      <c r="H29" s="396"/>
      <c r="I29" s="396"/>
      <c r="J29" s="396"/>
      <c r="K29" s="396"/>
      <c r="L29" s="396"/>
      <c r="M29" s="396"/>
      <c r="N29" s="397"/>
      <c r="O29" s="6"/>
      <c r="P29" s="6"/>
    </row>
    <row r="30" spans="2:23" ht="21" customHeight="1" thickBot="1">
      <c r="C30" s="29"/>
      <c r="E30" s="130"/>
      <c r="F30" s="20"/>
      <c r="G30" s="20"/>
      <c r="H30" s="398"/>
      <c r="I30" s="398"/>
      <c r="J30" s="398"/>
      <c r="K30" s="398"/>
      <c r="L30" s="21"/>
      <c r="M30" s="21"/>
      <c r="N30" s="122"/>
      <c r="O30" s="6"/>
      <c r="P30" s="6"/>
    </row>
    <row r="31" spans="2:23" ht="21.75" customHeight="1" thickBot="1">
      <c r="C31" s="29"/>
      <c r="E31" s="130"/>
      <c r="F31" s="369" t="s">
        <v>277</v>
      </c>
      <c r="G31" s="370"/>
      <c r="H31" s="370"/>
      <c r="I31" s="370"/>
      <c r="J31" s="370"/>
      <c r="K31" s="370"/>
      <c r="L31" s="371"/>
      <c r="M31" s="21"/>
      <c r="N31" s="122"/>
      <c r="O31" s="6"/>
      <c r="P31" s="6"/>
    </row>
    <row r="32" spans="2:23" ht="21.75" customHeight="1" thickBot="1">
      <c r="C32" s="82"/>
      <c r="E32" s="130"/>
      <c r="F32" s="366" t="s">
        <v>275</v>
      </c>
      <c r="G32" s="367"/>
      <c r="H32" s="367"/>
      <c r="I32" s="367"/>
      <c r="J32" s="367"/>
      <c r="K32" s="367"/>
      <c r="L32" s="368"/>
      <c r="M32" s="21"/>
      <c r="N32" s="122"/>
      <c r="O32" s="6"/>
      <c r="P32" s="6"/>
    </row>
    <row r="33" spans="3:18" ht="40.5" customHeight="1">
      <c r="C33" s="29"/>
      <c r="D33" s="89"/>
      <c r="E33" s="263" t="s">
        <v>36</v>
      </c>
      <c r="F33" s="186" t="s">
        <v>282</v>
      </c>
      <c r="G33" s="186" t="s">
        <v>283</v>
      </c>
      <c r="H33" s="186" t="s">
        <v>284</v>
      </c>
      <c r="I33" s="186" t="s">
        <v>285</v>
      </c>
      <c r="J33" s="186" t="s">
        <v>286</v>
      </c>
      <c r="K33" s="186" t="s">
        <v>287</v>
      </c>
      <c r="L33" s="186" t="s">
        <v>288</v>
      </c>
      <c r="M33" s="264" t="s">
        <v>44</v>
      </c>
      <c r="N33" s="265" t="s">
        <v>45</v>
      </c>
      <c r="O33" s="6"/>
      <c r="P33" s="6"/>
    </row>
    <row r="34" spans="3:18" ht="31.5" customHeight="1">
      <c r="C34" s="29"/>
      <c r="D34" s="89"/>
      <c r="E34" s="287" t="s">
        <v>328</v>
      </c>
      <c r="F34" s="274"/>
      <c r="G34" s="274"/>
      <c r="H34" s="274"/>
      <c r="I34" s="274"/>
      <c r="J34" s="274"/>
      <c r="K34" s="274"/>
      <c r="L34" s="274"/>
      <c r="M34" s="275"/>
      <c r="N34" s="276"/>
      <c r="O34" s="6"/>
      <c r="P34" s="6"/>
    </row>
    <row r="35" spans="3:18" ht="21.75" customHeight="1">
      <c r="C35" s="29"/>
      <c r="D35" s="262" t="s">
        <v>58</v>
      </c>
      <c r="E35" s="266" t="s">
        <v>254</v>
      </c>
      <c r="F35" s="136"/>
      <c r="G35" s="136"/>
      <c r="H35" s="136"/>
      <c r="I35" s="136"/>
      <c r="J35" s="136"/>
      <c r="K35" s="136"/>
      <c r="L35" s="136"/>
      <c r="M35" s="255">
        <v>0</v>
      </c>
      <c r="N35" s="204">
        <f t="shared" ref="N35:N42" si="14">SUM(M35*4.33)</f>
        <v>0</v>
      </c>
      <c r="O35" s="6"/>
      <c r="P35" s="6"/>
      <c r="R35" s="277"/>
    </row>
    <row r="36" spans="3:18" ht="21.75" customHeight="1">
      <c r="D36" s="262"/>
      <c r="E36" s="266" t="s">
        <v>250</v>
      </c>
      <c r="F36" s="136"/>
      <c r="G36" s="136"/>
      <c r="H36" s="136"/>
      <c r="I36" s="136"/>
      <c r="J36" s="136"/>
      <c r="K36" s="136"/>
      <c r="L36" s="136"/>
      <c r="M36" s="255">
        <v>0</v>
      </c>
      <c r="N36" s="204">
        <f t="shared" si="14"/>
        <v>0</v>
      </c>
    </row>
    <row r="37" spans="3:18" ht="21.75" customHeight="1">
      <c r="C37" s="30"/>
      <c r="D37" s="262"/>
      <c r="E37" s="266" t="s">
        <v>281</v>
      </c>
      <c r="F37" s="136"/>
      <c r="G37" s="136"/>
      <c r="H37" s="136"/>
      <c r="I37" s="136"/>
      <c r="J37" s="136"/>
      <c r="K37" s="136"/>
      <c r="L37" s="136"/>
      <c r="M37" s="255">
        <v>0</v>
      </c>
      <c r="N37" s="204">
        <f t="shared" si="14"/>
        <v>0</v>
      </c>
      <c r="P37" s="29"/>
    </row>
    <row r="38" spans="3:18" ht="21.75" customHeight="1">
      <c r="C38" s="30"/>
      <c r="D38" s="262"/>
      <c r="E38" s="266" t="s">
        <v>281</v>
      </c>
      <c r="F38" s="136"/>
      <c r="G38" s="136"/>
      <c r="H38" s="136"/>
      <c r="I38" s="136"/>
      <c r="J38" s="136"/>
      <c r="K38" s="136"/>
      <c r="L38" s="136"/>
      <c r="M38" s="255">
        <v>0</v>
      </c>
      <c r="N38" s="204">
        <f t="shared" si="14"/>
        <v>0</v>
      </c>
      <c r="P38" s="29"/>
    </row>
    <row r="39" spans="3:18" ht="21.75" customHeight="1">
      <c r="C39" s="30"/>
      <c r="D39" s="262"/>
      <c r="E39" s="266" t="s">
        <v>281</v>
      </c>
      <c r="F39" s="136"/>
      <c r="G39" s="136"/>
      <c r="H39" s="136"/>
      <c r="I39" s="136"/>
      <c r="J39" s="136"/>
      <c r="K39" s="136"/>
      <c r="L39" s="136"/>
      <c r="M39" s="255">
        <v>0</v>
      </c>
      <c r="N39" s="204">
        <f t="shared" si="14"/>
        <v>0</v>
      </c>
      <c r="P39" s="29"/>
    </row>
    <row r="40" spans="3:18" ht="21.75" customHeight="1">
      <c r="C40" s="29"/>
      <c r="D40" s="262"/>
      <c r="E40" s="266" t="s">
        <v>281</v>
      </c>
      <c r="F40" s="136"/>
      <c r="G40" s="136"/>
      <c r="H40" s="136"/>
      <c r="I40" s="136"/>
      <c r="J40" s="136"/>
      <c r="K40" s="136"/>
      <c r="L40" s="136"/>
      <c r="M40" s="255">
        <v>0</v>
      </c>
      <c r="N40" s="204">
        <f t="shared" si="14"/>
        <v>0</v>
      </c>
      <c r="O40" s="29"/>
      <c r="P40" s="29"/>
    </row>
    <row r="41" spans="3:18" ht="21.75" customHeight="1">
      <c r="C41" s="29"/>
      <c r="D41" s="262"/>
      <c r="E41" s="266" t="s">
        <v>281</v>
      </c>
      <c r="F41" s="136"/>
      <c r="G41" s="136"/>
      <c r="H41" s="136"/>
      <c r="I41" s="136"/>
      <c r="J41" s="136"/>
      <c r="K41" s="136"/>
      <c r="L41" s="136"/>
      <c r="M41" s="255">
        <v>0</v>
      </c>
      <c r="N41" s="204">
        <f t="shared" si="14"/>
        <v>0</v>
      </c>
      <c r="O41" s="29"/>
      <c r="P41" s="29"/>
    </row>
    <row r="42" spans="3:18" ht="21.75" customHeight="1">
      <c r="D42" s="262"/>
      <c r="E42" s="266" t="s">
        <v>281</v>
      </c>
      <c r="F42" s="136"/>
      <c r="G42" s="136"/>
      <c r="H42" s="136"/>
      <c r="I42" s="136"/>
      <c r="J42" s="136"/>
      <c r="K42" s="136"/>
      <c r="L42" s="136"/>
      <c r="M42" s="255">
        <v>0</v>
      </c>
      <c r="N42" s="204">
        <f t="shared" si="14"/>
        <v>0</v>
      </c>
    </row>
    <row r="43" spans="3:18" ht="21.75" customHeight="1">
      <c r="C43" s="78"/>
      <c r="D43" s="262"/>
      <c r="E43" s="286" t="s">
        <v>329</v>
      </c>
      <c r="F43" s="294"/>
      <c r="G43" s="294"/>
      <c r="H43" s="294"/>
      <c r="I43" s="294"/>
      <c r="J43" s="294"/>
      <c r="K43" s="294"/>
      <c r="L43" s="294"/>
      <c r="M43" s="295"/>
      <c r="N43" s="296"/>
    </row>
    <row r="44" spans="3:18" ht="21.75" customHeight="1">
      <c r="C44" s="29"/>
      <c r="D44" s="262"/>
      <c r="E44" s="266" t="s">
        <v>265</v>
      </c>
      <c r="F44" s="136"/>
      <c r="G44" s="136"/>
      <c r="H44" s="136"/>
      <c r="I44" s="136"/>
      <c r="J44" s="136"/>
      <c r="K44" s="136"/>
      <c r="L44" s="136"/>
      <c r="M44" s="255">
        <v>0</v>
      </c>
      <c r="N44" s="204">
        <f>SUM(M44*4.33)</f>
        <v>0</v>
      </c>
      <c r="O44" s="6"/>
      <c r="P44" s="6"/>
    </row>
    <row r="45" spans="3:18" ht="21.75" customHeight="1">
      <c r="C45" s="29"/>
      <c r="D45" s="262"/>
      <c r="E45" s="266" t="s">
        <v>266</v>
      </c>
      <c r="F45" s="136"/>
      <c r="G45" s="136"/>
      <c r="H45" s="136"/>
      <c r="I45" s="136"/>
      <c r="J45" s="136"/>
      <c r="K45" s="136"/>
      <c r="L45" s="136"/>
      <c r="M45" s="255">
        <v>0</v>
      </c>
      <c r="N45" s="204">
        <f>SUM(M45*4.33)</f>
        <v>0</v>
      </c>
      <c r="O45" s="6"/>
      <c r="P45" s="6"/>
    </row>
    <row r="46" spans="3:18" ht="21.75" customHeight="1">
      <c r="C46" s="29"/>
      <c r="D46" s="262"/>
      <c r="E46" s="266" t="s">
        <v>267</v>
      </c>
      <c r="F46" s="136"/>
      <c r="G46" s="136"/>
      <c r="H46" s="136"/>
      <c r="I46" s="136"/>
      <c r="J46" s="136"/>
      <c r="K46" s="136"/>
      <c r="L46" s="136"/>
      <c r="M46" s="255">
        <v>0</v>
      </c>
      <c r="N46" s="204">
        <f>SUM(M46*4.33)</f>
        <v>0</v>
      </c>
      <c r="O46" s="6"/>
      <c r="P46" s="6"/>
    </row>
    <row r="47" spans="3:18" ht="21.75" customHeight="1">
      <c r="C47" s="80"/>
      <c r="D47" s="262"/>
      <c r="E47" s="266" t="s">
        <v>268</v>
      </c>
      <c r="F47" s="136"/>
      <c r="G47" s="136"/>
      <c r="H47" s="136"/>
      <c r="I47" s="136"/>
      <c r="J47" s="136"/>
      <c r="K47" s="136"/>
      <c r="L47" s="136"/>
      <c r="M47" s="255">
        <v>0</v>
      </c>
      <c r="N47" s="204">
        <f t="shared" ref="N47:N58" si="15">SUM(M47*4.33)</f>
        <v>0</v>
      </c>
      <c r="O47" s="6"/>
      <c r="P47" s="6"/>
    </row>
    <row r="48" spans="3:18" ht="21.75" customHeight="1">
      <c r="D48" s="262"/>
      <c r="E48" s="266" t="s">
        <v>269</v>
      </c>
      <c r="F48" s="136"/>
      <c r="G48" s="136"/>
      <c r="H48" s="136"/>
      <c r="I48" s="136"/>
      <c r="J48" s="136"/>
      <c r="K48" s="136"/>
      <c r="L48" s="136"/>
      <c r="M48" s="255">
        <v>0</v>
      </c>
      <c r="N48" s="204">
        <f t="shared" si="15"/>
        <v>0</v>
      </c>
      <c r="O48" s="6"/>
      <c r="P48" s="6"/>
    </row>
    <row r="49" spans="3:16" ht="21.75" customHeight="1">
      <c r="D49" s="262"/>
      <c r="E49" s="266" t="s">
        <v>270</v>
      </c>
      <c r="F49" s="136"/>
      <c r="G49" s="136"/>
      <c r="H49" s="136"/>
      <c r="I49" s="136"/>
      <c r="J49" s="136"/>
      <c r="K49" s="136"/>
      <c r="L49" s="136"/>
      <c r="M49" s="255">
        <v>0</v>
      </c>
      <c r="N49" s="204">
        <f t="shared" si="15"/>
        <v>0</v>
      </c>
      <c r="O49" s="6"/>
      <c r="P49" s="6"/>
    </row>
    <row r="50" spans="3:16" ht="21.75" customHeight="1">
      <c r="C50" s="29"/>
      <c r="D50" s="262"/>
      <c r="E50" s="266" t="s">
        <v>271</v>
      </c>
      <c r="F50" s="136"/>
      <c r="G50" s="136"/>
      <c r="H50" s="136"/>
      <c r="I50" s="136"/>
      <c r="J50" s="136"/>
      <c r="K50" s="136"/>
      <c r="L50" s="136"/>
      <c r="M50" s="255">
        <v>0</v>
      </c>
      <c r="N50" s="204">
        <f t="shared" si="15"/>
        <v>0</v>
      </c>
      <c r="O50" s="6"/>
      <c r="P50" s="6"/>
    </row>
    <row r="51" spans="3:16" ht="21.75" customHeight="1">
      <c r="C51" s="81"/>
      <c r="D51" s="262"/>
      <c r="E51" s="266" t="s">
        <v>272</v>
      </c>
      <c r="F51" s="136"/>
      <c r="G51" s="136"/>
      <c r="H51" s="136"/>
      <c r="I51" s="136"/>
      <c r="J51" s="136"/>
      <c r="K51" s="136"/>
      <c r="L51" s="136"/>
      <c r="M51" s="255">
        <v>0</v>
      </c>
      <c r="N51" s="204">
        <f t="shared" si="15"/>
        <v>0</v>
      </c>
      <c r="O51" s="6"/>
      <c r="P51" s="6"/>
    </row>
    <row r="52" spans="3:16" ht="21.75" customHeight="1">
      <c r="D52" s="262"/>
      <c r="E52" s="266" t="s">
        <v>273</v>
      </c>
      <c r="F52" s="136"/>
      <c r="G52" s="136"/>
      <c r="H52" s="136"/>
      <c r="I52" s="136"/>
      <c r="J52" s="136"/>
      <c r="K52" s="136"/>
      <c r="L52" s="136"/>
      <c r="M52" s="255">
        <v>0</v>
      </c>
      <c r="N52" s="204">
        <f t="shared" si="15"/>
        <v>0</v>
      </c>
      <c r="O52" s="6"/>
      <c r="P52" s="6"/>
    </row>
    <row r="53" spans="3:16" ht="21.75" customHeight="1">
      <c r="D53" s="262"/>
      <c r="E53" s="266" t="s">
        <v>274</v>
      </c>
      <c r="F53" s="136"/>
      <c r="G53" s="136"/>
      <c r="H53" s="136"/>
      <c r="I53" s="136"/>
      <c r="J53" s="136"/>
      <c r="K53" s="136"/>
      <c r="L53" s="136"/>
      <c r="M53" s="255">
        <v>0</v>
      </c>
      <c r="N53" s="204">
        <f t="shared" si="15"/>
        <v>0</v>
      </c>
      <c r="O53" s="6"/>
      <c r="P53" s="6"/>
    </row>
    <row r="54" spans="3:16" ht="21.75" customHeight="1" thickBot="1">
      <c r="D54" s="262"/>
      <c r="E54" s="266" t="s">
        <v>330</v>
      </c>
      <c r="F54" s="136"/>
      <c r="G54" s="136"/>
      <c r="H54" s="136"/>
      <c r="I54" s="136"/>
      <c r="J54" s="136"/>
      <c r="K54" s="136"/>
      <c r="L54" s="136"/>
      <c r="M54" s="255">
        <v>0</v>
      </c>
      <c r="N54" s="204">
        <f t="shared" si="15"/>
        <v>0</v>
      </c>
      <c r="O54" s="6"/>
      <c r="P54" s="6"/>
    </row>
    <row r="55" spans="3:16" ht="21.75" customHeight="1">
      <c r="C55" s="123" t="s">
        <v>46</v>
      </c>
      <c r="D55" s="262"/>
      <c r="E55" s="266" t="s">
        <v>331</v>
      </c>
      <c r="F55" s="136"/>
      <c r="G55" s="136"/>
      <c r="H55" s="136"/>
      <c r="I55" s="136"/>
      <c r="J55" s="136"/>
      <c r="K55" s="136"/>
      <c r="L55" s="136"/>
      <c r="M55" s="255">
        <v>0</v>
      </c>
      <c r="N55" s="204">
        <f t="shared" si="15"/>
        <v>0</v>
      </c>
      <c r="O55" s="6"/>
      <c r="P55" s="6"/>
    </row>
    <row r="56" spans="3:16" ht="21.75" customHeight="1">
      <c r="C56" s="124" t="s">
        <v>47</v>
      </c>
      <c r="D56" s="262"/>
      <c r="E56" s="266" t="s">
        <v>332</v>
      </c>
      <c r="F56" s="136"/>
      <c r="G56" s="136"/>
      <c r="H56" s="136"/>
      <c r="I56" s="136"/>
      <c r="J56" s="136"/>
      <c r="K56" s="136"/>
      <c r="L56" s="136"/>
      <c r="M56" s="255">
        <v>0</v>
      </c>
      <c r="N56" s="204">
        <f t="shared" si="15"/>
        <v>0</v>
      </c>
      <c r="O56" s="6"/>
      <c r="P56" s="6"/>
    </row>
    <row r="57" spans="3:16" ht="21.75" customHeight="1" thickBot="1">
      <c r="C57" s="183">
        <f>SUM(I85+P92)</f>
        <v>0</v>
      </c>
      <c r="D57" s="262"/>
      <c r="E57" s="266" t="s">
        <v>333</v>
      </c>
      <c r="F57" s="136"/>
      <c r="G57" s="136"/>
      <c r="H57" s="136"/>
      <c r="I57" s="136"/>
      <c r="J57" s="136"/>
      <c r="K57" s="136"/>
      <c r="L57" s="136"/>
      <c r="M57" s="255">
        <v>0</v>
      </c>
      <c r="N57" s="204">
        <f t="shared" si="15"/>
        <v>0</v>
      </c>
      <c r="O57" s="6"/>
      <c r="P57" s="6"/>
    </row>
    <row r="58" spans="3:16" ht="21.75" customHeight="1">
      <c r="C58" s="185" t="s">
        <v>49</v>
      </c>
      <c r="D58" s="262"/>
      <c r="E58" s="266" t="s">
        <v>334</v>
      </c>
      <c r="F58" s="136"/>
      <c r="G58" s="136"/>
      <c r="H58" s="136"/>
      <c r="I58" s="136"/>
      <c r="J58" s="136"/>
      <c r="K58" s="136"/>
      <c r="L58" s="136"/>
      <c r="M58" s="255">
        <v>0</v>
      </c>
      <c r="N58" s="204">
        <f t="shared" si="15"/>
        <v>0</v>
      </c>
      <c r="O58" s="6"/>
      <c r="P58" s="6"/>
    </row>
    <row r="59" spans="3:16" ht="21.75" customHeight="1" thickBot="1">
      <c r="C59" s="293">
        <f>SUM(G85+N92)</f>
        <v>0</v>
      </c>
      <c r="D59" s="259"/>
      <c r="E59" s="258" t="s">
        <v>48</v>
      </c>
      <c r="F59" s="256">
        <v>0</v>
      </c>
      <c r="G59" s="256">
        <v>0</v>
      </c>
      <c r="H59" s="256">
        <v>0</v>
      </c>
      <c r="I59" s="256">
        <v>0</v>
      </c>
      <c r="J59" s="256">
        <v>0</v>
      </c>
      <c r="K59" s="256">
        <v>0</v>
      </c>
      <c r="L59" s="256">
        <v>0</v>
      </c>
      <c r="M59" s="138">
        <f>SUM(M35:M58)</f>
        <v>0</v>
      </c>
      <c r="N59" s="139">
        <f>SUM(N35:N58)</f>
        <v>0</v>
      </c>
      <c r="O59" s="6"/>
      <c r="P59" s="6"/>
    </row>
    <row r="60" spans="3:16" ht="21.75" customHeight="1">
      <c r="E60" s="29"/>
      <c r="F60" s="29"/>
      <c r="G60" s="20"/>
      <c r="H60" s="20"/>
      <c r="I60" s="6"/>
      <c r="J60" s="6"/>
      <c r="K60" s="29"/>
      <c r="L60" s="29"/>
      <c r="M60" s="20"/>
      <c r="N60" s="20"/>
      <c r="O60" s="6"/>
      <c r="P60" s="6"/>
    </row>
    <row r="61" spans="3:16" ht="21.75" customHeight="1" thickBot="1">
      <c r="E61" s="29"/>
      <c r="F61" s="29"/>
      <c r="G61" s="20"/>
      <c r="H61" s="20"/>
      <c r="I61" s="6"/>
      <c r="J61" s="6"/>
      <c r="K61" s="29"/>
      <c r="L61" s="29"/>
      <c r="M61" s="20"/>
      <c r="N61" s="20"/>
      <c r="O61" s="6"/>
      <c r="P61" s="6"/>
    </row>
    <row r="62" spans="3:16" ht="21.75" customHeight="1" thickBot="1">
      <c r="D62" s="381" t="s">
        <v>289</v>
      </c>
      <c r="E62" s="382"/>
      <c r="F62" s="382"/>
      <c r="G62" s="382"/>
      <c r="H62" s="382"/>
      <c r="I62" s="383"/>
      <c r="K62" s="381" t="s">
        <v>289</v>
      </c>
      <c r="L62" s="382"/>
      <c r="M62" s="382"/>
      <c r="N62" s="382"/>
      <c r="O62" s="382"/>
      <c r="P62" s="383"/>
    </row>
    <row r="63" spans="3:16" ht="21.75" customHeight="1">
      <c r="C63" s="280"/>
      <c r="D63" s="384" t="s">
        <v>326</v>
      </c>
      <c r="E63" s="384"/>
      <c r="F63" s="384"/>
      <c r="G63" s="384"/>
      <c r="H63" s="384"/>
      <c r="I63" s="385"/>
      <c r="K63" s="402" t="s">
        <v>335</v>
      </c>
      <c r="L63" s="384"/>
      <c r="M63" s="384"/>
      <c r="N63" s="384"/>
      <c r="O63" s="384"/>
      <c r="P63" s="385"/>
    </row>
    <row r="64" spans="3:16" ht="21.75" customHeight="1" thickBot="1">
      <c r="C64" s="24"/>
      <c r="D64" s="278"/>
      <c r="E64" s="272"/>
      <c r="F64" s="189" t="s">
        <v>50</v>
      </c>
      <c r="G64" s="190" t="s">
        <v>50</v>
      </c>
      <c r="H64" s="191"/>
      <c r="I64" s="192" t="s">
        <v>51</v>
      </c>
      <c r="K64" s="312"/>
      <c r="L64" s="311"/>
      <c r="M64" s="189" t="s">
        <v>50</v>
      </c>
      <c r="N64" s="190" t="s">
        <v>50</v>
      </c>
      <c r="O64" s="191"/>
      <c r="P64" s="192" t="s">
        <v>51</v>
      </c>
    </row>
    <row r="65" spans="4:19" ht="21.75" customHeight="1">
      <c r="D65" s="273" t="s">
        <v>52</v>
      </c>
      <c r="E65" s="322" t="s">
        <v>36</v>
      </c>
      <c r="F65" s="194" t="s">
        <v>53</v>
      </c>
      <c r="G65" s="195" t="s">
        <v>54</v>
      </c>
      <c r="H65" s="194" t="s">
        <v>55</v>
      </c>
      <c r="I65" s="196" t="s">
        <v>54</v>
      </c>
      <c r="K65" s="283" t="s">
        <v>52</v>
      </c>
      <c r="L65" s="260" t="s">
        <v>36</v>
      </c>
      <c r="M65" s="285" t="s">
        <v>53</v>
      </c>
      <c r="N65" s="195" t="s">
        <v>54</v>
      </c>
      <c r="O65" s="194" t="s">
        <v>55</v>
      </c>
      <c r="P65" s="196" t="s">
        <v>54</v>
      </c>
    </row>
    <row r="66" spans="4:19" ht="21.75" customHeight="1">
      <c r="D66" s="356" t="s">
        <v>56</v>
      </c>
      <c r="E66" s="357"/>
      <c r="F66" s="357"/>
      <c r="G66" s="357"/>
      <c r="H66" s="357"/>
      <c r="I66" s="358"/>
      <c r="J66" s="24"/>
      <c r="K66" s="356" t="s">
        <v>56</v>
      </c>
      <c r="L66" s="357"/>
      <c r="M66" s="357"/>
      <c r="N66" s="357"/>
      <c r="O66" s="357"/>
      <c r="P66" s="358"/>
      <c r="S66" s="24"/>
    </row>
    <row r="67" spans="4:19" ht="21.75" customHeight="1">
      <c r="D67" s="187" t="s">
        <v>278</v>
      </c>
      <c r="E67" s="268" t="str">
        <f t="shared" ref="E67:E74" si="16">E35</f>
        <v>Manager 1</v>
      </c>
      <c r="F67" s="288">
        <f t="shared" ref="F67:F74" si="17">SUM(M35)</f>
        <v>0</v>
      </c>
      <c r="G67" s="288">
        <f t="shared" ref="G67:G74" si="18">SUM(F67*4.33)</f>
        <v>0</v>
      </c>
      <c r="H67" s="142">
        <v>0</v>
      </c>
      <c r="I67" s="206">
        <f t="shared" ref="I67:I74" si="19">ROUND(H67*G67,2)</f>
        <v>0</v>
      </c>
      <c r="K67" s="278" t="s">
        <v>278</v>
      </c>
      <c r="L67" s="268" t="str">
        <f t="shared" ref="L67:L81" si="20">E44</f>
        <v>Worker 1</v>
      </c>
      <c r="M67" s="288">
        <f>SUM(M44)</f>
        <v>0</v>
      </c>
      <c r="N67" s="288">
        <f>SUM(M67*4.33)</f>
        <v>0</v>
      </c>
      <c r="O67" s="142">
        <v>0</v>
      </c>
      <c r="P67" s="206">
        <f>ROUND(O67*N67,2)</f>
        <v>0</v>
      </c>
    </row>
    <row r="68" spans="4:19" ht="21.75" customHeight="1">
      <c r="D68" s="187" t="s">
        <v>278</v>
      </c>
      <c r="E68" s="268" t="str">
        <f t="shared" si="16"/>
        <v>Lead 2</v>
      </c>
      <c r="F68" s="288">
        <f t="shared" si="17"/>
        <v>0</v>
      </c>
      <c r="G68" s="288">
        <f t="shared" si="18"/>
        <v>0</v>
      </c>
      <c r="H68" s="142">
        <v>0</v>
      </c>
      <c r="I68" s="206">
        <f t="shared" si="19"/>
        <v>0</v>
      </c>
      <c r="K68" s="278" t="s">
        <v>278</v>
      </c>
      <c r="L68" s="268" t="str">
        <f t="shared" si="20"/>
        <v>Worker 2</v>
      </c>
      <c r="M68" s="288">
        <f>SUM(M45)</f>
        <v>0</v>
      </c>
      <c r="N68" s="288">
        <f t="shared" ref="N68:N70" si="21">SUM(M68*4.33)</f>
        <v>0</v>
      </c>
      <c r="O68" s="142">
        <v>0</v>
      </c>
      <c r="P68" s="206">
        <f>ROUND(O68*N68,2)</f>
        <v>0</v>
      </c>
    </row>
    <row r="69" spans="4:19" ht="21.75" customHeight="1">
      <c r="D69" s="187" t="s">
        <v>278</v>
      </c>
      <c r="E69" s="268" t="str">
        <f t="shared" si="16"/>
        <v>Make a Selection</v>
      </c>
      <c r="F69" s="288">
        <f t="shared" si="17"/>
        <v>0</v>
      </c>
      <c r="G69" s="288">
        <f t="shared" si="18"/>
        <v>0</v>
      </c>
      <c r="H69" s="142">
        <v>0</v>
      </c>
      <c r="I69" s="206">
        <f t="shared" si="19"/>
        <v>0</v>
      </c>
      <c r="K69" s="278" t="s">
        <v>278</v>
      </c>
      <c r="L69" s="268" t="str">
        <f t="shared" si="20"/>
        <v>Worker 3</v>
      </c>
      <c r="M69" s="288">
        <f>SUM(M46)</f>
        <v>0</v>
      </c>
      <c r="N69" s="288">
        <f t="shared" si="21"/>
        <v>0</v>
      </c>
      <c r="O69" s="142">
        <v>0</v>
      </c>
      <c r="P69" s="206">
        <f>ROUND(O69*N69,2)</f>
        <v>0</v>
      </c>
    </row>
    <row r="70" spans="4:19" ht="21.75" customHeight="1">
      <c r="D70" s="187" t="s">
        <v>278</v>
      </c>
      <c r="E70" s="268" t="str">
        <f t="shared" si="16"/>
        <v>Make a Selection</v>
      </c>
      <c r="F70" s="288">
        <f t="shared" si="17"/>
        <v>0</v>
      </c>
      <c r="G70" s="288">
        <f t="shared" si="18"/>
        <v>0</v>
      </c>
      <c r="H70" s="142">
        <v>0</v>
      </c>
      <c r="I70" s="206">
        <f t="shared" si="19"/>
        <v>0</v>
      </c>
      <c r="K70" s="278" t="s">
        <v>278</v>
      </c>
      <c r="L70" s="268" t="str">
        <f t="shared" si="20"/>
        <v>Worker 4</v>
      </c>
      <c r="M70" s="288">
        <f>SUM(M47)</f>
        <v>0</v>
      </c>
      <c r="N70" s="288">
        <f t="shared" si="21"/>
        <v>0</v>
      </c>
      <c r="O70" s="142">
        <v>0</v>
      </c>
      <c r="P70" s="206">
        <f>ROUND(O70*N70,2)</f>
        <v>0</v>
      </c>
    </row>
    <row r="71" spans="4:19" ht="21.75" customHeight="1">
      <c r="D71" s="187" t="s">
        <v>278</v>
      </c>
      <c r="E71" s="268" t="str">
        <f t="shared" si="16"/>
        <v>Make a Selection</v>
      </c>
      <c r="F71" s="288">
        <f t="shared" si="17"/>
        <v>0</v>
      </c>
      <c r="G71" s="288">
        <f t="shared" si="18"/>
        <v>0</v>
      </c>
      <c r="H71" s="142">
        <v>0</v>
      </c>
      <c r="I71" s="206">
        <f t="shared" si="19"/>
        <v>0</v>
      </c>
      <c r="K71" s="278" t="s">
        <v>278</v>
      </c>
      <c r="L71" s="268" t="str">
        <f t="shared" si="20"/>
        <v>Worker 5</v>
      </c>
      <c r="M71" s="288">
        <f t="shared" ref="M71:M81" si="22">SUM(M48)</f>
        <v>0</v>
      </c>
      <c r="N71" s="288">
        <f t="shared" ref="N71:N79" si="23">SUM(M71*4.33)</f>
        <v>0</v>
      </c>
      <c r="O71" s="142">
        <v>0</v>
      </c>
      <c r="P71" s="206">
        <f>ROUND(O71*N71,2)</f>
        <v>0</v>
      </c>
    </row>
    <row r="72" spans="4:19" ht="21.75" customHeight="1">
      <c r="D72" s="187" t="s">
        <v>278</v>
      </c>
      <c r="E72" s="268" t="str">
        <f t="shared" si="16"/>
        <v>Make a Selection</v>
      </c>
      <c r="F72" s="288">
        <f t="shared" si="17"/>
        <v>0</v>
      </c>
      <c r="G72" s="288">
        <f t="shared" si="18"/>
        <v>0</v>
      </c>
      <c r="H72" s="142">
        <v>0</v>
      </c>
      <c r="I72" s="206">
        <f t="shared" si="19"/>
        <v>0</v>
      </c>
      <c r="K72" s="278" t="s">
        <v>278</v>
      </c>
      <c r="L72" s="268" t="str">
        <f t="shared" si="20"/>
        <v>Worker 6</v>
      </c>
      <c r="M72" s="288">
        <f t="shared" si="22"/>
        <v>0</v>
      </c>
      <c r="N72" s="288">
        <f t="shared" si="23"/>
        <v>0</v>
      </c>
      <c r="O72" s="142">
        <v>0</v>
      </c>
      <c r="P72" s="206">
        <f t="shared" ref="P72:P76" si="24">ROUND(O72*N72,2)</f>
        <v>0</v>
      </c>
    </row>
    <row r="73" spans="4:19" ht="21.75" customHeight="1">
      <c r="D73" s="187" t="s">
        <v>278</v>
      </c>
      <c r="E73" s="268" t="str">
        <f t="shared" si="16"/>
        <v>Make a Selection</v>
      </c>
      <c r="F73" s="288">
        <f t="shared" si="17"/>
        <v>0</v>
      </c>
      <c r="G73" s="288">
        <f t="shared" si="18"/>
        <v>0</v>
      </c>
      <c r="H73" s="142">
        <v>0</v>
      </c>
      <c r="I73" s="206">
        <f t="shared" si="19"/>
        <v>0</v>
      </c>
      <c r="K73" s="278" t="s">
        <v>278</v>
      </c>
      <c r="L73" s="268" t="str">
        <f t="shared" si="20"/>
        <v>Worker 7</v>
      </c>
      <c r="M73" s="288">
        <f t="shared" si="22"/>
        <v>0</v>
      </c>
      <c r="N73" s="288">
        <f t="shared" si="23"/>
        <v>0</v>
      </c>
      <c r="O73" s="142">
        <v>0</v>
      </c>
      <c r="P73" s="206">
        <f t="shared" si="24"/>
        <v>0</v>
      </c>
    </row>
    <row r="74" spans="4:19" ht="21.75" customHeight="1">
      <c r="D74" s="187" t="s">
        <v>278</v>
      </c>
      <c r="E74" s="268" t="str">
        <f t="shared" si="16"/>
        <v>Make a Selection</v>
      </c>
      <c r="F74" s="288">
        <f t="shared" si="17"/>
        <v>0</v>
      </c>
      <c r="G74" s="288">
        <f t="shared" si="18"/>
        <v>0</v>
      </c>
      <c r="H74" s="142">
        <v>0</v>
      </c>
      <c r="I74" s="206">
        <f t="shared" si="19"/>
        <v>0</v>
      </c>
      <c r="K74" s="278" t="s">
        <v>278</v>
      </c>
      <c r="L74" s="268" t="str">
        <f t="shared" si="20"/>
        <v>Worker 8</v>
      </c>
      <c r="M74" s="288">
        <f t="shared" si="22"/>
        <v>0</v>
      </c>
      <c r="N74" s="288">
        <f t="shared" si="23"/>
        <v>0</v>
      </c>
      <c r="O74" s="142">
        <v>0</v>
      </c>
      <c r="P74" s="206">
        <f t="shared" si="24"/>
        <v>0</v>
      </c>
    </row>
    <row r="75" spans="4:19" ht="21.75" customHeight="1">
      <c r="D75" s="400" t="s">
        <v>290</v>
      </c>
      <c r="E75" s="401"/>
      <c r="F75" s="289">
        <f>SUM(F67:F74)</f>
        <v>0</v>
      </c>
      <c r="G75" s="248">
        <f>SUM(G67:G74)</f>
        <v>0</v>
      </c>
      <c r="H75" s="292"/>
      <c r="I75" s="216">
        <f>SUM(I67:I74)</f>
        <v>0</v>
      </c>
      <c r="K75" s="278" t="s">
        <v>278</v>
      </c>
      <c r="L75" s="268" t="str">
        <f t="shared" si="20"/>
        <v>Worker 9</v>
      </c>
      <c r="M75" s="288">
        <f t="shared" si="22"/>
        <v>0</v>
      </c>
      <c r="N75" s="288">
        <f t="shared" si="23"/>
        <v>0</v>
      </c>
      <c r="O75" s="142">
        <v>0</v>
      </c>
      <c r="P75" s="206">
        <f t="shared" si="24"/>
        <v>0</v>
      </c>
    </row>
    <row r="76" spans="4:19" ht="21.75" customHeight="1">
      <c r="D76" s="208" t="s">
        <v>279</v>
      </c>
      <c r="E76" s="270" t="s">
        <v>251</v>
      </c>
      <c r="F76" s="209">
        <v>0</v>
      </c>
      <c r="G76" s="257">
        <v>0</v>
      </c>
      <c r="H76" s="143">
        <v>0</v>
      </c>
      <c r="I76" s="207">
        <f t="shared" ref="I76:I82" si="25">ROUND(H76*G76,2)</f>
        <v>0</v>
      </c>
      <c r="K76" s="278" t="s">
        <v>278</v>
      </c>
      <c r="L76" s="268" t="str">
        <f t="shared" si="20"/>
        <v>Worker 10</v>
      </c>
      <c r="M76" s="288">
        <f t="shared" si="22"/>
        <v>0</v>
      </c>
      <c r="N76" s="288">
        <f t="shared" si="23"/>
        <v>0</v>
      </c>
      <c r="O76" s="142">
        <v>0</v>
      </c>
      <c r="P76" s="206">
        <f t="shared" si="24"/>
        <v>0</v>
      </c>
    </row>
    <row r="77" spans="4:19" ht="21.75" customHeight="1">
      <c r="D77" s="208" t="s">
        <v>279</v>
      </c>
      <c r="E77" s="270" t="s">
        <v>281</v>
      </c>
      <c r="F77" s="209">
        <v>0</v>
      </c>
      <c r="G77" s="257">
        <v>0</v>
      </c>
      <c r="H77" s="143">
        <v>0</v>
      </c>
      <c r="I77" s="207">
        <f t="shared" si="25"/>
        <v>0</v>
      </c>
      <c r="K77" s="278" t="s">
        <v>278</v>
      </c>
      <c r="L77" s="268" t="str">
        <f t="shared" si="20"/>
        <v>Worker 11</v>
      </c>
      <c r="M77" s="288">
        <f t="shared" si="22"/>
        <v>0</v>
      </c>
      <c r="N77" s="288">
        <f t="shared" si="23"/>
        <v>0</v>
      </c>
      <c r="O77" s="142">
        <v>0</v>
      </c>
      <c r="P77" s="206">
        <f>ROUND(O77*N77,2)</f>
        <v>0</v>
      </c>
    </row>
    <row r="78" spans="4:19" ht="21.75" customHeight="1">
      <c r="D78" s="208" t="s">
        <v>279</v>
      </c>
      <c r="E78" s="270" t="s">
        <v>281</v>
      </c>
      <c r="F78" s="209">
        <v>0</v>
      </c>
      <c r="G78" s="257">
        <v>0</v>
      </c>
      <c r="H78" s="143">
        <v>0</v>
      </c>
      <c r="I78" s="207">
        <f t="shared" si="25"/>
        <v>0</v>
      </c>
      <c r="K78" s="278" t="s">
        <v>278</v>
      </c>
      <c r="L78" s="268" t="str">
        <f t="shared" si="20"/>
        <v>Worker 12</v>
      </c>
      <c r="M78" s="288">
        <f t="shared" si="22"/>
        <v>0</v>
      </c>
      <c r="N78" s="288">
        <f t="shared" si="23"/>
        <v>0</v>
      </c>
      <c r="O78" s="142">
        <v>0</v>
      </c>
      <c r="P78" s="206">
        <f>ROUND(O78*N78,2)</f>
        <v>0</v>
      </c>
    </row>
    <row r="79" spans="4:19" ht="21.75" customHeight="1">
      <c r="D79" s="208" t="s">
        <v>279</v>
      </c>
      <c r="E79" s="270" t="s">
        <v>281</v>
      </c>
      <c r="F79" s="209">
        <v>0</v>
      </c>
      <c r="G79" s="257">
        <v>0</v>
      </c>
      <c r="H79" s="143">
        <v>0</v>
      </c>
      <c r="I79" s="207">
        <f t="shared" si="25"/>
        <v>0</v>
      </c>
      <c r="K79" s="278" t="s">
        <v>278</v>
      </c>
      <c r="L79" s="268" t="str">
        <f t="shared" si="20"/>
        <v>Worker 13</v>
      </c>
      <c r="M79" s="288">
        <f t="shared" si="22"/>
        <v>0</v>
      </c>
      <c r="N79" s="288">
        <f t="shared" si="23"/>
        <v>0</v>
      </c>
      <c r="O79" s="142">
        <v>0</v>
      </c>
      <c r="P79" s="206">
        <f>ROUND(O79*N79,2)</f>
        <v>0</v>
      </c>
    </row>
    <row r="80" spans="4:19" ht="21.75" customHeight="1">
      <c r="D80" s="208" t="s">
        <v>279</v>
      </c>
      <c r="E80" s="270" t="s">
        <v>281</v>
      </c>
      <c r="F80" s="209">
        <v>0</v>
      </c>
      <c r="G80" s="257">
        <v>0</v>
      </c>
      <c r="H80" s="143">
        <v>0</v>
      </c>
      <c r="I80" s="207">
        <f t="shared" si="25"/>
        <v>0</v>
      </c>
      <c r="K80" s="278" t="s">
        <v>278</v>
      </c>
      <c r="L80" s="268" t="str">
        <f t="shared" si="20"/>
        <v>Worker 14</v>
      </c>
      <c r="M80" s="288">
        <f t="shared" si="22"/>
        <v>0</v>
      </c>
      <c r="N80" s="288">
        <f t="shared" ref="N80:N81" si="26">SUM(M80*4.33)</f>
        <v>0</v>
      </c>
      <c r="O80" s="142">
        <v>0</v>
      </c>
      <c r="P80" s="206">
        <f t="shared" ref="P80:P81" si="27">ROUND(O80*N80,2)</f>
        <v>0</v>
      </c>
    </row>
    <row r="81" spans="4:16" ht="21.75" customHeight="1">
      <c r="D81" s="208" t="s">
        <v>279</v>
      </c>
      <c r="E81" s="270" t="s">
        <v>281</v>
      </c>
      <c r="F81" s="209">
        <v>0</v>
      </c>
      <c r="G81" s="257">
        <v>0</v>
      </c>
      <c r="H81" s="143">
        <v>0</v>
      </c>
      <c r="I81" s="207">
        <f t="shared" si="25"/>
        <v>0</v>
      </c>
      <c r="K81" s="278" t="s">
        <v>278</v>
      </c>
      <c r="L81" s="268" t="str">
        <f t="shared" si="20"/>
        <v>Worker 15</v>
      </c>
      <c r="M81" s="288">
        <f t="shared" si="22"/>
        <v>0</v>
      </c>
      <c r="N81" s="288">
        <f t="shared" si="26"/>
        <v>0</v>
      </c>
      <c r="O81" s="142">
        <v>0</v>
      </c>
      <c r="P81" s="206">
        <f t="shared" si="27"/>
        <v>0</v>
      </c>
    </row>
    <row r="82" spans="4:16" s="24" customFormat="1" ht="21.75" customHeight="1">
      <c r="D82" s="208" t="s">
        <v>279</v>
      </c>
      <c r="E82" s="270" t="s">
        <v>281</v>
      </c>
      <c r="F82" s="209">
        <v>0</v>
      </c>
      <c r="G82" s="257">
        <v>0</v>
      </c>
      <c r="H82" s="143">
        <v>0</v>
      </c>
      <c r="I82" s="207">
        <f t="shared" si="25"/>
        <v>0</v>
      </c>
      <c r="K82" s="290" t="s">
        <v>290</v>
      </c>
      <c r="L82" s="291"/>
      <c r="M82" s="289">
        <f>SUM(M67:M81)</f>
        <v>0</v>
      </c>
      <c r="N82" s="248">
        <f>SUM(N67:N81)</f>
        <v>0</v>
      </c>
      <c r="O82" s="292"/>
      <c r="P82" s="216">
        <f>SUM(P67:P81)</f>
        <v>0</v>
      </c>
    </row>
    <row r="83" spans="4:16" ht="21.75" customHeight="1">
      <c r="D83" s="208" t="s">
        <v>279</v>
      </c>
      <c r="E83" s="271" t="s">
        <v>281</v>
      </c>
      <c r="F83" s="209">
        <v>0</v>
      </c>
      <c r="G83" s="209">
        <v>0</v>
      </c>
      <c r="H83" s="143">
        <v>0</v>
      </c>
      <c r="I83" s="207">
        <f>ROUND(H83*G83,2)</f>
        <v>0</v>
      </c>
      <c r="K83" s="281" t="s">
        <v>279</v>
      </c>
      <c r="L83" s="270" t="s">
        <v>256</v>
      </c>
      <c r="M83" s="209">
        <v>0</v>
      </c>
      <c r="N83" s="257">
        <v>0</v>
      </c>
      <c r="O83" s="143">
        <v>0</v>
      </c>
      <c r="P83" s="207">
        <f t="shared" ref="P83:P89" si="28">ROUND(O83*N83,2)</f>
        <v>0</v>
      </c>
    </row>
    <row r="84" spans="4:16" ht="21.75" customHeight="1">
      <c r="D84" s="299" t="s">
        <v>291</v>
      </c>
      <c r="E84" s="297"/>
      <c r="F84" s="248">
        <f>SUM(F76:F83)</f>
        <v>0</v>
      </c>
      <c r="G84" s="248">
        <f>SUM(G76:G83)</f>
        <v>0</v>
      </c>
      <c r="H84" s="298"/>
      <c r="I84" s="237">
        <f>SUM(I76:I83)</f>
        <v>0</v>
      </c>
      <c r="K84" s="281" t="s">
        <v>279</v>
      </c>
      <c r="L84" s="270" t="s">
        <v>281</v>
      </c>
      <c r="M84" s="209">
        <v>0</v>
      </c>
      <c r="N84" s="257">
        <v>0</v>
      </c>
      <c r="O84" s="143">
        <v>0</v>
      </c>
      <c r="P84" s="207">
        <f t="shared" si="28"/>
        <v>0</v>
      </c>
    </row>
    <row r="85" spans="4:16" ht="21.75" customHeight="1" thickBot="1">
      <c r="D85" s="217"/>
      <c r="E85" s="269" t="s">
        <v>57</v>
      </c>
      <c r="F85" s="212">
        <f>SUM(F75+F84)</f>
        <v>0</v>
      </c>
      <c r="G85" s="212">
        <f>SUM(G75+G84)</f>
        <v>0</v>
      </c>
      <c r="H85" s="213"/>
      <c r="I85" s="214">
        <f>SUM(I75+I84)</f>
        <v>0</v>
      </c>
      <c r="K85" s="281" t="s">
        <v>279</v>
      </c>
      <c r="L85" s="270" t="s">
        <v>281</v>
      </c>
      <c r="M85" s="209">
        <v>0</v>
      </c>
      <c r="N85" s="257">
        <v>0</v>
      </c>
      <c r="O85" s="143">
        <v>0</v>
      </c>
      <c r="P85" s="207">
        <f t="shared" si="28"/>
        <v>0</v>
      </c>
    </row>
    <row r="86" spans="4:16" ht="21.75" customHeight="1">
      <c r="K86" s="313" t="s">
        <v>279</v>
      </c>
      <c r="L86" s="270" t="s">
        <v>281</v>
      </c>
      <c r="M86" s="209">
        <v>0</v>
      </c>
      <c r="N86" s="257">
        <v>0</v>
      </c>
      <c r="O86" s="143">
        <v>0</v>
      </c>
      <c r="P86" s="207">
        <f t="shared" si="28"/>
        <v>0</v>
      </c>
    </row>
    <row r="87" spans="4:16" ht="21.75" customHeight="1">
      <c r="K87" s="313" t="s">
        <v>279</v>
      </c>
      <c r="L87" s="270" t="s">
        <v>281</v>
      </c>
      <c r="M87" s="209">
        <v>0</v>
      </c>
      <c r="N87" s="257">
        <v>0</v>
      </c>
      <c r="O87" s="143">
        <v>0</v>
      </c>
      <c r="P87" s="207">
        <f t="shared" si="28"/>
        <v>0</v>
      </c>
    </row>
    <row r="88" spans="4:16" ht="21.75" customHeight="1">
      <c r="K88" s="313" t="s">
        <v>279</v>
      </c>
      <c r="L88" s="270" t="s">
        <v>281</v>
      </c>
      <c r="M88" s="209">
        <v>0</v>
      </c>
      <c r="N88" s="257">
        <v>0</v>
      </c>
      <c r="O88" s="143">
        <v>0</v>
      </c>
      <c r="P88" s="207">
        <f t="shared" si="28"/>
        <v>0</v>
      </c>
    </row>
    <row r="89" spans="4:16" ht="21.75" customHeight="1">
      <c r="K89" s="313" t="s">
        <v>279</v>
      </c>
      <c r="L89" s="270" t="s">
        <v>281</v>
      </c>
      <c r="M89" s="209">
        <v>0</v>
      </c>
      <c r="N89" s="257">
        <v>0</v>
      </c>
      <c r="O89" s="143">
        <v>0</v>
      </c>
      <c r="P89" s="207">
        <f t="shared" si="28"/>
        <v>0</v>
      </c>
    </row>
    <row r="90" spans="4:16" ht="21.75" customHeight="1">
      <c r="K90" s="313" t="s">
        <v>279</v>
      </c>
      <c r="L90" s="271" t="s">
        <v>281</v>
      </c>
      <c r="M90" s="209">
        <v>0</v>
      </c>
      <c r="N90" s="209">
        <v>0</v>
      </c>
      <c r="O90" s="143">
        <v>0</v>
      </c>
      <c r="P90" s="207">
        <f>ROUND(O90*N90,2)</f>
        <v>0</v>
      </c>
    </row>
    <row r="91" spans="4:16" ht="21.75" customHeight="1">
      <c r="K91" s="299" t="s">
        <v>291</v>
      </c>
      <c r="L91" s="297"/>
      <c r="M91" s="248">
        <f>SUM(M83:M90)</f>
        <v>0</v>
      </c>
      <c r="N91" s="248">
        <f>SUM(N83:N90)</f>
        <v>0</v>
      </c>
      <c r="O91" s="298"/>
      <c r="P91" s="237">
        <f>SUM(P83:P90)</f>
        <v>0</v>
      </c>
    </row>
    <row r="92" spans="4:16" ht="21.75" customHeight="1" thickBot="1">
      <c r="K92" s="217"/>
      <c r="L92" s="269" t="s">
        <v>57</v>
      </c>
      <c r="M92" s="212">
        <f>SUM(M82+M91)</f>
        <v>0</v>
      </c>
      <c r="N92" s="212">
        <f>SUM(N82+N91)</f>
        <v>0</v>
      </c>
      <c r="O92" s="213"/>
      <c r="P92" s="214">
        <f>SUM(P82+P91)</f>
        <v>0</v>
      </c>
    </row>
    <row r="93" spans="4:16" ht="21.75" customHeight="1">
      <c r="E93" s="40"/>
      <c r="F93" s="40"/>
      <c r="G93" s="42"/>
      <c r="H93" s="42"/>
      <c r="I93" s="43"/>
      <c r="J93" s="8"/>
    </row>
    <row r="94" spans="4:16" ht="21.75" customHeight="1">
      <c r="E94" s="40"/>
      <c r="F94" s="40"/>
      <c r="G94" s="42"/>
      <c r="H94" s="42"/>
      <c r="I94" s="43"/>
      <c r="J94" s="8"/>
    </row>
    <row r="95" spans="4:16" ht="65.25" customHeight="1">
      <c r="E95" s="40"/>
      <c r="F95" s="40"/>
      <c r="G95" s="42"/>
      <c r="H95" s="42"/>
      <c r="I95" s="43"/>
      <c r="J95" s="8"/>
    </row>
    <row r="96" spans="4:16" ht="21.75" customHeight="1">
      <c r="E96" s="40"/>
      <c r="F96" s="40"/>
      <c r="G96" s="42"/>
      <c r="H96" s="42"/>
      <c r="I96" s="43"/>
      <c r="J96" s="8"/>
    </row>
    <row r="97" spans="3:16" ht="21.75" customHeight="1" thickBot="1">
      <c r="E97" s="40"/>
      <c r="F97" s="40"/>
      <c r="G97" s="42"/>
      <c r="H97" s="42"/>
      <c r="I97" s="43"/>
      <c r="J97" s="8"/>
    </row>
    <row r="98" spans="3:16" ht="21.75" customHeight="1" thickBot="1">
      <c r="E98" s="395" t="s">
        <v>293</v>
      </c>
      <c r="F98" s="396"/>
      <c r="G98" s="396"/>
      <c r="H98" s="396"/>
      <c r="I98" s="396"/>
      <c r="J98" s="396"/>
      <c r="K98" s="396"/>
      <c r="L98" s="396"/>
      <c r="M98" s="396"/>
      <c r="N98" s="397"/>
      <c r="O98" s="6"/>
      <c r="P98" s="6"/>
    </row>
    <row r="99" spans="3:16" ht="21.75" customHeight="1" thickBot="1">
      <c r="E99" s="130"/>
      <c r="F99" s="20"/>
      <c r="G99" s="20"/>
      <c r="H99" s="261"/>
      <c r="I99" s="261"/>
      <c r="J99" s="261"/>
      <c r="K99" s="261"/>
      <c r="L99" s="21"/>
      <c r="M99" s="21"/>
      <c r="N99" s="122"/>
      <c r="O99" s="6"/>
      <c r="P99" s="6"/>
    </row>
    <row r="100" spans="3:16" ht="21.75" customHeight="1" thickBot="1">
      <c r="D100" s="31"/>
      <c r="E100" s="130"/>
      <c r="F100" s="369" t="s">
        <v>277</v>
      </c>
      <c r="G100" s="370"/>
      <c r="H100" s="370"/>
      <c r="I100" s="370"/>
      <c r="J100" s="370"/>
      <c r="K100" s="370"/>
      <c r="L100" s="371"/>
      <c r="M100" s="21"/>
      <c r="N100" s="122"/>
      <c r="O100" s="6"/>
      <c r="P100" s="6"/>
    </row>
    <row r="101" spans="3:16" ht="21.75" customHeight="1">
      <c r="C101" s="29"/>
      <c r="E101" s="130"/>
      <c r="F101" s="372" t="s">
        <v>275</v>
      </c>
      <c r="G101" s="373"/>
      <c r="H101" s="373"/>
      <c r="I101" s="373"/>
      <c r="J101" s="373"/>
      <c r="K101" s="373"/>
      <c r="L101" s="374"/>
      <c r="M101" s="21"/>
      <c r="N101" s="122"/>
      <c r="O101" s="6"/>
      <c r="P101" s="6"/>
    </row>
    <row r="102" spans="3:16" ht="31.5" customHeight="1">
      <c r="C102" s="29"/>
      <c r="E102" s="267" t="s">
        <v>36</v>
      </c>
      <c r="F102" s="184" t="s">
        <v>282</v>
      </c>
      <c r="G102" s="184" t="s">
        <v>283</v>
      </c>
      <c r="H102" s="184" t="s">
        <v>284</v>
      </c>
      <c r="I102" s="184" t="s">
        <v>285</v>
      </c>
      <c r="J102" s="184" t="s">
        <v>286</v>
      </c>
      <c r="K102" s="184" t="s">
        <v>287</v>
      </c>
      <c r="L102" s="184" t="s">
        <v>288</v>
      </c>
      <c r="M102" s="140" t="s">
        <v>44</v>
      </c>
      <c r="N102" s="141" t="s">
        <v>45</v>
      </c>
      <c r="O102" s="6"/>
      <c r="P102" s="6"/>
    </row>
    <row r="103" spans="3:16" ht="30" customHeight="1">
      <c r="C103" s="82"/>
      <c r="E103" s="287" t="s">
        <v>328</v>
      </c>
      <c r="F103" s="184"/>
      <c r="G103" s="184"/>
      <c r="H103" s="184"/>
      <c r="I103" s="184"/>
      <c r="J103" s="184"/>
      <c r="K103" s="184"/>
      <c r="L103" s="184"/>
      <c r="M103" s="140"/>
      <c r="N103" s="141"/>
      <c r="O103" s="6"/>
      <c r="P103" s="6"/>
    </row>
    <row r="104" spans="3:16" ht="21" customHeight="1">
      <c r="C104" s="29"/>
      <c r="D104" s="89"/>
      <c r="E104" s="266" t="s">
        <v>249</v>
      </c>
      <c r="F104" s="136"/>
      <c r="G104" s="136"/>
      <c r="H104" s="136"/>
      <c r="I104" s="136"/>
      <c r="J104" s="136"/>
      <c r="K104" s="136"/>
      <c r="L104" s="136"/>
      <c r="M104" s="255">
        <v>0</v>
      </c>
      <c r="N104" s="204">
        <f>SUM(M104*4.33)</f>
        <v>0</v>
      </c>
      <c r="O104" s="6"/>
      <c r="P104" s="6"/>
    </row>
    <row r="105" spans="3:16" ht="24" customHeight="1">
      <c r="C105" s="29"/>
      <c r="D105" s="89"/>
      <c r="E105" s="266" t="s">
        <v>250</v>
      </c>
      <c r="F105" s="136"/>
      <c r="G105" s="136"/>
      <c r="H105" s="136"/>
      <c r="I105" s="136"/>
      <c r="J105" s="136"/>
      <c r="K105" s="136"/>
      <c r="L105" s="136"/>
      <c r="M105" s="255">
        <v>0</v>
      </c>
      <c r="N105" s="204">
        <f t="shared" ref="N105:N127" si="29">SUM(M105*4.33)</f>
        <v>0</v>
      </c>
      <c r="O105" s="6"/>
      <c r="P105" s="6"/>
    </row>
    <row r="106" spans="3:16" ht="21.75" customHeight="1">
      <c r="C106" s="29"/>
      <c r="D106" s="262"/>
      <c r="E106" s="266" t="s">
        <v>251</v>
      </c>
      <c r="F106" s="136"/>
      <c r="G106" s="136"/>
      <c r="H106" s="136"/>
      <c r="I106" s="136"/>
      <c r="J106" s="136"/>
      <c r="K106" s="136"/>
      <c r="L106" s="136"/>
      <c r="M106" s="255">
        <v>0</v>
      </c>
      <c r="N106" s="204">
        <f t="shared" si="29"/>
        <v>0</v>
      </c>
      <c r="O106" s="6"/>
      <c r="P106" s="6"/>
    </row>
    <row r="107" spans="3:16" ht="21.75" customHeight="1">
      <c r="D107" s="262"/>
      <c r="E107" s="266" t="s">
        <v>252</v>
      </c>
      <c r="F107" s="136"/>
      <c r="G107" s="136"/>
      <c r="H107" s="136"/>
      <c r="I107" s="136"/>
      <c r="J107" s="136"/>
      <c r="K107" s="136"/>
      <c r="L107" s="136"/>
      <c r="M107" s="255">
        <v>0</v>
      </c>
      <c r="N107" s="204">
        <f t="shared" si="29"/>
        <v>0</v>
      </c>
    </row>
    <row r="108" spans="3:16" ht="21.75" customHeight="1">
      <c r="C108" s="30"/>
      <c r="D108" s="262"/>
      <c r="E108" s="266" t="s">
        <v>253</v>
      </c>
      <c r="F108" s="136"/>
      <c r="G108" s="136"/>
      <c r="H108" s="136"/>
      <c r="I108" s="136"/>
      <c r="J108" s="136"/>
      <c r="K108" s="136"/>
      <c r="L108" s="136"/>
      <c r="M108" s="255">
        <v>0</v>
      </c>
      <c r="N108" s="204">
        <f t="shared" si="29"/>
        <v>0</v>
      </c>
      <c r="P108" s="29"/>
    </row>
    <row r="109" spans="3:16" ht="21.75" customHeight="1">
      <c r="C109" s="29"/>
      <c r="D109" s="262"/>
      <c r="E109" s="266" t="s">
        <v>254</v>
      </c>
      <c r="F109" s="136"/>
      <c r="G109" s="136"/>
      <c r="H109" s="136"/>
      <c r="I109" s="136"/>
      <c r="J109" s="136"/>
      <c r="K109" s="136"/>
      <c r="L109" s="136"/>
      <c r="M109" s="255">
        <v>0</v>
      </c>
      <c r="N109" s="204">
        <f t="shared" si="29"/>
        <v>0</v>
      </c>
      <c r="O109" s="29"/>
      <c r="P109" s="29"/>
    </row>
    <row r="110" spans="3:16" ht="21.75" customHeight="1">
      <c r="C110" s="78"/>
      <c r="D110" s="262"/>
      <c r="E110" s="266" t="s">
        <v>255</v>
      </c>
      <c r="F110" s="136"/>
      <c r="G110" s="136"/>
      <c r="H110" s="136"/>
      <c r="I110" s="136"/>
      <c r="J110" s="136"/>
      <c r="K110" s="136"/>
      <c r="L110" s="136"/>
      <c r="M110" s="255">
        <v>0</v>
      </c>
      <c r="N110" s="204">
        <f t="shared" si="29"/>
        <v>0</v>
      </c>
    </row>
    <row r="111" spans="3:16" ht="21.75" customHeight="1">
      <c r="C111" s="29"/>
      <c r="D111" s="262"/>
      <c r="E111" s="266" t="s">
        <v>256</v>
      </c>
      <c r="F111" s="136"/>
      <c r="G111" s="136"/>
      <c r="H111" s="136"/>
      <c r="I111" s="136"/>
      <c r="J111" s="136"/>
      <c r="K111" s="136"/>
      <c r="L111" s="136"/>
      <c r="M111" s="255">
        <v>0</v>
      </c>
      <c r="N111" s="204">
        <f t="shared" si="29"/>
        <v>0</v>
      </c>
      <c r="O111" s="6"/>
      <c r="P111" s="6"/>
    </row>
    <row r="112" spans="3:16" ht="21.75" customHeight="1">
      <c r="C112" s="80"/>
      <c r="D112" s="262"/>
      <c r="E112" s="300" t="s">
        <v>329</v>
      </c>
      <c r="F112" s="294"/>
      <c r="G112" s="294"/>
      <c r="H112" s="294"/>
      <c r="I112" s="294"/>
      <c r="J112" s="294"/>
      <c r="K112" s="294"/>
      <c r="L112" s="294"/>
      <c r="M112" s="295"/>
      <c r="N112" s="296"/>
      <c r="O112" s="6"/>
      <c r="P112" s="6"/>
    </row>
    <row r="113" spans="3:16" ht="21.75" customHeight="1">
      <c r="D113" s="262"/>
      <c r="E113" s="266" t="s">
        <v>265</v>
      </c>
      <c r="F113" s="136"/>
      <c r="G113" s="136"/>
      <c r="H113" s="136"/>
      <c r="I113" s="136"/>
      <c r="J113" s="136"/>
      <c r="K113" s="136"/>
      <c r="L113" s="136"/>
      <c r="M113" s="255">
        <v>0</v>
      </c>
      <c r="N113" s="204">
        <f t="shared" si="29"/>
        <v>0</v>
      </c>
      <c r="O113" s="6"/>
      <c r="P113" s="6"/>
    </row>
    <row r="114" spans="3:16" ht="21.75" customHeight="1">
      <c r="D114" s="262"/>
      <c r="E114" s="266" t="s">
        <v>266</v>
      </c>
      <c r="F114" s="136"/>
      <c r="G114" s="136"/>
      <c r="H114" s="136"/>
      <c r="I114" s="136"/>
      <c r="J114" s="136"/>
      <c r="K114" s="136"/>
      <c r="L114" s="136"/>
      <c r="M114" s="255">
        <v>0</v>
      </c>
      <c r="N114" s="204">
        <f t="shared" si="29"/>
        <v>0</v>
      </c>
      <c r="O114" s="6"/>
      <c r="P114" s="6"/>
    </row>
    <row r="115" spans="3:16" ht="21.75" customHeight="1">
      <c r="D115" s="262"/>
      <c r="E115" s="266" t="s">
        <v>267</v>
      </c>
      <c r="F115" s="136"/>
      <c r="G115" s="136"/>
      <c r="H115" s="136"/>
      <c r="I115" s="136"/>
      <c r="J115" s="136"/>
      <c r="K115" s="136"/>
      <c r="L115" s="136"/>
      <c r="M115" s="255">
        <v>0</v>
      </c>
      <c r="N115" s="204">
        <f t="shared" si="29"/>
        <v>0</v>
      </c>
      <c r="O115" s="6"/>
      <c r="P115" s="6"/>
    </row>
    <row r="116" spans="3:16" ht="21.75" customHeight="1">
      <c r="C116" s="29"/>
      <c r="D116" s="262"/>
      <c r="E116" s="266" t="s">
        <v>268</v>
      </c>
      <c r="F116" s="136"/>
      <c r="G116" s="136"/>
      <c r="H116" s="136"/>
      <c r="I116" s="136"/>
      <c r="J116" s="136"/>
      <c r="K116" s="136"/>
      <c r="L116" s="136"/>
      <c r="M116" s="255">
        <v>0</v>
      </c>
      <c r="N116" s="204">
        <f t="shared" si="29"/>
        <v>0</v>
      </c>
      <c r="O116" s="6"/>
      <c r="P116" s="6"/>
    </row>
    <row r="117" spans="3:16" ht="21.75" customHeight="1">
      <c r="C117" s="81"/>
      <c r="D117" s="262"/>
      <c r="E117" s="266" t="s">
        <v>269</v>
      </c>
      <c r="F117" s="136"/>
      <c r="G117" s="136"/>
      <c r="H117" s="136"/>
      <c r="I117" s="136"/>
      <c r="J117" s="136"/>
      <c r="K117" s="136"/>
      <c r="L117" s="136"/>
      <c r="M117" s="255">
        <v>0</v>
      </c>
      <c r="N117" s="204">
        <f t="shared" si="29"/>
        <v>0</v>
      </c>
      <c r="O117" s="6"/>
      <c r="P117" s="6"/>
    </row>
    <row r="118" spans="3:16" ht="21.75" customHeight="1">
      <c r="D118" s="262"/>
      <c r="E118" s="266" t="s">
        <v>270</v>
      </c>
      <c r="F118" s="136"/>
      <c r="G118" s="136"/>
      <c r="H118" s="136"/>
      <c r="I118" s="136"/>
      <c r="J118" s="136"/>
      <c r="K118" s="136"/>
      <c r="L118" s="136"/>
      <c r="M118" s="255">
        <v>0</v>
      </c>
      <c r="N118" s="204">
        <f t="shared" si="29"/>
        <v>0</v>
      </c>
      <c r="O118" s="6"/>
      <c r="P118" s="6"/>
    </row>
    <row r="119" spans="3:16" ht="21.75" customHeight="1">
      <c r="D119" s="262"/>
      <c r="E119" s="266" t="s">
        <v>271</v>
      </c>
      <c r="F119" s="136"/>
      <c r="G119" s="136"/>
      <c r="H119" s="136"/>
      <c r="I119" s="136"/>
      <c r="J119" s="136"/>
      <c r="K119" s="136"/>
      <c r="L119" s="136"/>
      <c r="M119" s="255">
        <v>0</v>
      </c>
      <c r="N119" s="204">
        <f t="shared" si="29"/>
        <v>0</v>
      </c>
      <c r="O119" s="6"/>
      <c r="P119" s="6"/>
    </row>
    <row r="120" spans="3:16" ht="21.75" customHeight="1" thickBot="1">
      <c r="D120" s="262"/>
      <c r="E120" s="266" t="s">
        <v>272</v>
      </c>
      <c r="F120" s="136"/>
      <c r="G120" s="136"/>
      <c r="H120" s="136"/>
      <c r="I120" s="136"/>
      <c r="J120" s="136"/>
      <c r="K120" s="136"/>
      <c r="L120" s="136"/>
      <c r="M120" s="255">
        <v>0</v>
      </c>
      <c r="N120" s="204">
        <f t="shared" si="29"/>
        <v>0</v>
      </c>
      <c r="O120" s="6"/>
      <c r="P120" s="6"/>
    </row>
    <row r="121" spans="3:16" ht="21.75" customHeight="1">
      <c r="C121" s="123" t="s">
        <v>294</v>
      </c>
      <c r="D121" s="262"/>
      <c r="E121" s="266" t="s">
        <v>273</v>
      </c>
      <c r="F121" s="136"/>
      <c r="G121" s="136"/>
      <c r="H121" s="136"/>
      <c r="I121" s="136"/>
      <c r="J121" s="136"/>
      <c r="K121" s="136"/>
      <c r="L121" s="136"/>
      <c r="M121" s="255">
        <v>0</v>
      </c>
      <c r="N121" s="204">
        <f t="shared" si="29"/>
        <v>0</v>
      </c>
      <c r="O121" s="6"/>
      <c r="P121" s="6"/>
    </row>
    <row r="122" spans="3:16" ht="21.75" customHeight="1">
      <c r="C122" s="124" t="s">
        <v>47</v>
      </c>
      <c r="D122" s="262"/>
      <c r="E122" s="266" t="s">
        <v>274</v>
      </c>
      <c r="F122" s="136"/>
      <c r="G122" s="136"/>
      <c r="H122" s="136"/>
      <c r="I122" s="136"/>
      <c r="J122" s="136"/>
      <c r="K122" s="136"/>
      <c r="L122" s="136"/>
      <c r="M122" s="255">
        <v>0</v>
      </c>
      <c r="N122" s="204">
        <f t="shared" si="29"/>
        <v>0</v>
      </c>
      <c r="O122" s="6"/>
      <c r="P122" s="6"/>
    </row>
    <row r="123" spans="3:16" ht="21.75" customHeight="1" thickBot="1">
      <c r="C123" s="183">
        <f>SUM(I154+P161)</f>
        <v>0</v>
      </c>
      <c r="D123" s="262"/>
      <c r="E123" s="266" t="s">
        <v>330</v>
      </c>
      <c r="F123" s="136"/>
      <c r="G123" s="136"/>
      <c r="H123" s="136"/>
      <c r="I123" s="136"/>
      <c r="J123" s="136"/>
      <c r="K123" s="136"/>
      <c r="L123" s="136"/>
      <c r="M123" s="255">
        <v>0</v>
      </c>
      <c r="N123" s="204">
        <f t="shared" si="29"/>
        <v>0</v>
      </c>
      <c r="O123" s="6"/>
      <c r="P123" s="6"/>
    </row>
    <row r="124" spans="3:16" ht="21.75" customHeight="1">
      <c r="C124" s="185" t="s">
        <v>49</v>
      </c>
      <c r="D124" s="262"/>
      <c r="E124" s="266" t="s">
        <v>331</v>
      </c>
      <c r="F124" s="136"/>
      <c r="G124" s="136"/>
      <c r="H124" s="136"/>
      <c r="I124" s="136"/>
      <c r="J124" s="136"/>
      <c r="K124" s="136"/>
      <c r="L124" s="136"/>
      <c r="M124" s="255">
        <v>0</v>
      </c>
      <c r="N124" s="204">
        <f t="shared" si="29"/>
        <v>0</v>
      </c>
      <c r="O124" s="6"/>
      <c r="P124" s="6"/>
    </row>
    <row r="125" spans="3:16" ht="21.75" customHeight="1" thickBot="1">
      <c r="C125" s="316">
        <f>SUM(G154+N161)</f>
        <v>0</v>
      </c>
      <c r="D125" s="262"/>
      <c r="E125" s="266" t="s">
        <v>332</v>
      </c>
      <c r="F125" s="136"/>
      <c r="G125" s="136"/>
      <c r="H125" s="136"/>
      <c r="I125" s="136"/>
      <c r="J125" s="136"/>
      <c r="K125" s="136"/>
      <c r="L125" s="136"/>
      <c r="M125" s="255">
        <v>0</v>
      </c>
      <c r="N125" s="204">
        <f t="shared" si="29"/>
        <v>0</v>
      </c>
      <c r="O125" s="6"/>
      <c r="P125" s="6"/>
    </row>
    <row r="126" spans="3:16" ht="21.75" customHeight="1">
      <c r="D126" s="262"/>
      <c r="E126" s="266" t="s">
        <v>333</v>
      </c>
      <c r="F126" s="136"/>
      <c r="G126" s="136"/>
      <c r="H126" s="136"/>
      <c r="I126" s="136"/>
      <c r="J126" s="136"/>
      <c r="K126" s="136"/>
      <c r="L126" s="136"/>
      <c r="M126" s="255">
        <v>0</v>
      </c>
      <c r="N126" s="204">
        <f t="shared" si="29"/>
        <v>0</v>
      </c>
      <c r="O126" s="6"/>
      <c r="P126" s="6"/>
    </row>
    <row r="127" spans="3:16" ht="21.75" customHeight="1">
      <c r="D127" s="262"/>
      <c r="E127" s="266" t="s">
        <v>334</v>
      </c>
      <c r="F127" s="136"/>
      <c r="G127" s="136"/>
      <c r="H127" s="136"/>
      <c r="I127" s="136"/>
      <c r="J127" s="136"/>
      <c r="K127" s="136"/>
      <c r="L127" s="136"/>
      <c r="M127" s="255">
        <v>0</v>
      </c>
      <c r="N127" s="204">
        <f t="shared" si="29"/>
        <v>0</v>
      </c>
      <c r="O127" s="6"/>
      <c r="P127" s="6"/>
    </row>
    <row r="128" spans="3:16" ht="21.75" customHeight="1" thickBot="1">
      <c r="D128" s="262"/>
      <c r="E128" s="258" t="s">
        <v>48</v>
      </c>
      <c r="F128" s="256">
        <v>0</v>
      </c>
      <c r="G128" s="256">
        <v>0</v>
      </c>
      <c r="H128" s="256">
        <v>0</v>
      </c>
      <c r="I128" s="256">
        <v>0</v>
      </c>
      <c r="J128" s="256">
        <v>0</v>
      </c>
      <c r="K128" s="256">
        <v>0</v>
      </c>
      <c r="L128" s="256">
        <v>0</v>
      </c>
      <c r="M128" s="138">
        <f>SUM(M104:M127)</f>
        <v>0</v>
      </c>
      <c r="N128" s="139">
        <f>SUM(N104:N127)</f>
        <v>0</v>
      </c>
      <c r="O128" s="6"/>
      <c r="P128" s="6"/>
    </row>
    <row r="129" spans="4:19" ht="22.5" customHeight="1">
      <c r="D129" s="262"/>
      <c r="O129" s="6"/>
      <c r="P129" s="6"/>
    </row>
    <row r="130" spans="4:19" ht="15.6" thickBot="1">
      <c r="D130" s="259"/>
      <c r="O130" s="6"/>
      <c r="P130" s="6"/>
    </row>
    <row r="131" spans="4:19" ht="23.4" thickBot="1">
      <c r="D131" s="375" t="s">
        <v>295</v>
      </c>
      <c r="E131" s="376"/>
      <c r="F131" s="376"/>
      <c r="G131" s="376"/>
      <c r="H131" s="376"/>
      <c r="I131" s="377"/>
      <c r="J131" s="6"/>
      <c r="K131" s="362" t="s">
        <v>295</v>
      </c>
      <c r="L131" s="363"/>
      <c r="M131" s="363"/>
      <c r="N131" s="363"/>
      <c r="O131" s="363"/>
      <c r="P131" s="364"/>
    </row>
    <row r="132" spans="4:19" ht="15.6">
      <c r="D132" s="378" t="s">
        <v>326</v>
      </c>
      <c r="E132" s="379"/>
      <c r="F132" s="379"/>
      <c r="G132" s="379"/>
      <c r="H132" s="379"/>
      <c r="I132" s="380"/>
      <c r="J132" s="6"/>
      <c r="K132" s="359" t="s">
        <v>336</v>
      </c>
      <c r="L132" s="360"/>
      <c r="M132" s="360"/>
      <c r="N132" s="360"/>
      <c r="O132" s="360"/>
      <c r="P132" s="361"/>
    </row>
    <row r="133" spans="4:19" ht="22.8">
      <c r="D133" s="306"/>
      <c r="E133" s="74"/>
      <c r="F133" s="307" t="s">
        <v>50</v>
      </c>
      <c r="G133" s="308" t="s">
        <v>50</v>
      </c>
      <c r="H133" s="309"/>
      <c r="I133" s="310" t="s">
        <v>51</v>
      </c>
      <c r="K133" s="284"/>
      <c r="L133" s="305"/>
      <c r="M133" s="189" t="s">
        <v>50</v>
      </c>
      <c r="N133" s="304" t="s">
        <v>50</v>
      </c>
      <c r="O133" s="303"/>
      <c r="P133" s="301" t="s">
        <v>51</v>
      </c>
      <c r="Q133" s="44"/>
      <c r="R133" s="44"/>
      <c r="S133" s="44"/>
    </row>
    <row r="134" spans="4:19" ht="15.6">
      <c r="D134" s="273" t="s">
        <v>52</v>
      </c>
      <c r="E134" s="260" t="s">
        <v>36</v>
      </c>
      <c r="F134" s="194" t="s">
        <v>53</v>
      </c>
      <c r="G134" s="195" t="s">
        <v>54</v>
      </c>
      <c r="H134" s="194" t="s">
        <v>55</v>
      </c>
      <c r="I134" s="302" t="s">
        <v>54</v>
      </c>
      <c r="K134" s="273" t="s">
        <v>52</v>
      </c>
      <c r="L134" s="260" t="s">
        <v>36</v>
      </c>
      <c r="M134" s="194" t="s">
        <v>53</v>
      </c>
      <c r="N134" s="195" t="s">
        <v>54</v>
      </c>
      <c r="O134" s="194" t="s">
        <v>55</v>
      </c>
      <c r="P134" s="302" t="s">
        <v>54</v>
      </c>
      <c r="Q134" s="24"/>
      <c r="R134" s="24"/>
      <c r="S134" s="24"/>
    </row>
    <row r="135" spans="4:19" ht="15.6">
      <c r="D135" s="356" t="s">
        <v>340</v>
      </c>
      <c r="E135" s="357"/>
      <c r="F135" s="357"/>
      <c r="G135" s="357"/>
      <c r="H135" s="357"/>
      <c r="I135" s="358"/>
      <c r="K135" s="356" t="s">
        <v>340</v>
      </c>
      <c r="L135" s="357"/>
      <c r="M135" s="357"/>
      <c r="N135" s="357"/>
      <c r="O135" s="357"/>
      <c r="P135" s="358"/>
    </row>
    <row r="136" spans="4:19">
      <c r="D136" s="187" t="s">
        <v>278</v>
      </c>
      <c r="E136" s="268" t="str">
        <f t="shared" ref="E136:E143" si="30">E104</f>
        <v>Lead 1</v>
      </c>
      <c r="F136" s="205">
        <f t="shared" ref="F136:F143" si="31">SUM(M104)</f>
        <v>0</v>
      </c>
      <c r="G136" s="205">
        <f t="shared" ref="G136:G143" si="32">SUM(F136*4.33)</f>
        <v>0</v>
      </c>
      <c r="H136" s="142">
        <v>0</v>
      </c>
      <c r="I136" s="206">
        <f t="shared" ref="I136:I143" si="33">ROUND(H136*G136,2)</f>
        <v>0</v>
      </c>
      <c r="K136" s="187" t="s">
        <v>278</v>
      </c>
      <c r="L136" s="268" t="str">
        <f t="shared" ref="L136:L150" si="34">E113</f>
        <v>Worker 1</v>
      </c>
      <c r="M136" s="288">
        <f t="shared" ref="M136:M150" si="35">M113</f>
        <v>0</v>
      </c>
      <c r="N136" s="288">
        <f>SUM(M136*4.33)</f>
        <v>0</v>
      </c>
      <c r="O136" s="142">
        <v>0</v>
      </c>
      <c r="P136" s="206">
        <f>ROUND(O136*N136,2)</f>
        <v>0</v>
      </c>
    </row>
    <row r="137" spans="4:19">
      <c r="D137" s="187" t="s">
        <v>278</v>
      </c>
      <c r="E137" s="268" t="str">
        <f t="shared" si="30"/>
        <v>Lead 2</v>
      </c>
      <c r="F137" s="205">
        <f t="shared" si="31"/>
        <v>0</v>
      </c>
      <c r="G137" s="205">
        <f t="shared" si="32"/>
        <v>0</v>
      </c>
      <c r="H137" s="142">
        <v>0</v>
      </c>
      <c r="I137" s="206">
        <f t="shared" si="33"/>
        <v>0</v>
      </c>
      <c r="K137" s="187" t="s">
        <v>278</v>
      </c>
      <c r="L137" s="268" t="str">
        <f t="shared" si="34"/>
        <v>Worker 2</v>
      </c>
      <c r="M137" s="288">
        <f t="shared" si="35"/>
        <v>0</v>
      </c>
      <c r="N137" s="288">
        <f t="shared" ref="N137:N150" si="36">SUM(M137*4.33)</f>
        <v>0</v>
      </c>
      <c r="O137" s="142">
        <v>0</v>
      </c>
      <c r="P137" s="206">
        <f>ROUND(O137*N137,2)</f>
        <v>0</v>
      </c>
    </row>
    <row r="138" spans="4:19">
      <c r="D138" s="187" t="s">
        <v>278</v>
      </c>
      <c r="E138" s="268" t="str">
        <f t="shared" si="30"/>
        <v>Lead 3</v>
      </c>
      <c r="F138" s="205">
        <f t="shared" si="31"/>
        <v>0</v>
      </c>
      <c r="G138" s="205">
        <f t="shared" si="32"/>
        <v>0</v>
      </c>
      <c r="H138" s="142">
        <v>0</v>
      </c>
      <c r="I138" s="206">
        <f t="shared" si="33"/>
        <v>0</v>
      </c>
      <c r="K138" s="187" t="s">
        <v>278</v>
      </c>
      <c r="L138" s="268" t="str">
        <f t="shared" si="34"/>
        <v>Worker 3</v>
      </c>
      <c r="M138" s="288">
        <f t="shared" si="35"/>
        <v>0</v>
      </c>
      <c r="N138" s="288">
        <f t="shared" si="36"/>
        <v>0</v>
      </c>
      <c r="O138" s="142">
        <v>0</v>
      </c>
      <c r="P138" s="206">
        <f>ROUND(O138*N138,2)</f>
        <v>0</v>
      </c>
    </row>
    <row r="139" spans="4:19">
      <c r="D139" s="187" t="s">
        <v>278</v>
      </c>
      <c r="E139" s="268" t="str">
        <f t="shared" si="30"/>
        <v>Lead 4</v>
      </c>
      <c r="F139" s="205">
        <f t="shared" si="31"/>
        <v>0</v>
      </c>
      <c r="G139" s="205">
        <f t="shared" si="32"/>
        <v>0</v>
      </c>
      <c r="H139" s="142">
        <v>0</v>
      </c>
      <c r="I139" s="206">
        <f t="shared" si="33"/>
        <v>0</v>
      </c>
      <c r="K139" s="187" t="s">
        <v>278</v>
      </c>
      <c r="L139" s="268" t="str">
        <f t="shared" si="34"/>
        <v>Worker 4</v>
      </c>
      <c r="M139" s="288">
        <f t="shared" si="35"/>
        <v>0</v>
      </c>
      <c r="N139" s="288">
        <f t="shared" si="36"/>
        <v>0</v>
      </c>
      <c r="O139" s="142">
        <v>0</v>
      </c>
      <c r="P139" s="206">
        <f>ROUND(O139*N139,2)</f>
        <v>0</v>
      </c>
    </row>
    <row r="140" spans="4:19">
      <c r="D140" s="187" t="s">
        <v>278</v>
      </c>
      <c r="E140" s="268" t="str">
        <f t="shared" si="30"/>
        <v>Lead 5</v>
      </c>
      <c r="F140" s="205">
        <f t="shared" si="31"/>
        <v>0</v>
      </c>
      <c r="G140" s="205">
        <f t="shared" si="32"/>
        <v>0</v>
      </c>
      <c r="H140" s="142">
        <v>0</v>
      </c>
      <c r="I140" s="206">
        <f t="shared" si="33"/>
        <v>0</v>
      </c>
      <c r="K140" s="187" t="s">
        <v>278</v>
      </c>
      <c r="L140" s="268" t="str">
        <f t="shared" si="34"/>
        <v>Worker 5</v>
      </c>
      <c r="M140" s="288">
        <f t="shared" si="35"/>
        <v>0</v>
      </c>
      <c r="N140" s="288">
        <f t="shared" si="36"/>
        <v>0</v>
      </c>
      <c r="O140" s="142">
        <v>0</v>
      </c>
      <c r="P140" s="206">
        <f t="shared" ref="P140:P149" si="37">ROUND(O140*N140,2)</f>
        <v>0</v>
      </c>
    </row>
    <row r="141" spans="4:19">
      <c r="D141" s="187" t="s">
        <v>278</v>
      </c>
      <c r="E141" s="268" t="str">
        <f t="shared" si="30"/>
        <v>Manager 1</v>
      </c>
      <c r="F141" s="205">
        <f t="shared" si="31"/>
        <v>0</v>
      </c>
      <c r="G141" s="205">
        <f t="shared" si="32"/>
        <v>0</v>
      </c>
      <c r="H141" s="142">
        <v>0</v>
      </c>
      <c r="I141" s="206">
        <f t="shared" si="33"/>
        <v>0</v>
      </c>
      <c r="K141" s="187" t="s">
        <v>278</v>
      </c>
      <c r="L141" s="268" t="str">
        <f t="shared" si="34"/>
        <v>Worker 6</v>
      </c>
      <c r="M141" s="288">
        <f t="shared" si="35"/>
        <v>0</v>
      </c>
      <c r="N141" s="288">
        <f t="shared" si="36"/>
        <v>0</v>
      </c>
      <c r="O141" s="142">
        <v>0</v>
      </c>
      <c r="P141" s="206">
        <f t="shared" si="37"/>
        <v>0</v>
      </c>
    </row>
    <row r="142" spans="4:19">
      <c r="D142" s="187" t="s">
        <v>278</v>
      </c>
      <c r="E142" s="268" t="str">
        <f t="shared" si="30"/>
        <v>Manager 2</v>
      </c>
      <c r="F142" s="205">
        <f t="shared" si="31"/>
        <v>0</v>
      </c>
      <c r="G142" s="205">
        <f t="shared" si="32"/>
        <v>0</v>
      </c>
      <c r="H142" s="142">
        <v>0</v>
      </c>
      <c r="I142" s="206">
        <f t="shared" si="33"/>
        <v>0</v>
      </c>
      <c r="K142" s="187" t="s">
        <v>278</v>
      </c>
      <c r="L142" s="268" t="str">
        <f t="shared" si="34"/>
        <v>Worker 7</v>
      </c>
      <c r="M142" s="288">
        <f t="shared" si="35"/>
        <v>0</v>
      </c>
      <c r="N142" s="288">
        <f t="shared" si="36"/>
        <v>0</v>
      </c>
      <c r="O142" s="142">
        <v>0</v>
      </c>
      <c r="P142" s="206">
        <f t="shared" si="37"/>
        <v>0</v>
      </c>
    </row>
    <row r="143" spans="4:19">
      <c r="D143" s="187" t="s">
        <v>278</v>
      </c>
      <c r="E143" s="268" t="str">
        <f t="shared" si="30"/>
        <v>Manager 3</v>
      </c>
      <c r="F143" s="205">
        <f t="shared" si="31"/>
        <v>0</v>
      </c>
      <c r="G143" s="205">
        <f t="shared" si="32"/>
        <v>0</v>
      </c>
      <c r="H143" s="142">
        <v>0</v>
      </c>
      <c r="I143" s="206">
        <f t="shared" si="33"/>
        <v>0</v>
      </c>
      <c r="K143" s="187" t="s">
        <v>278</v>
      </c>
      <c r="L143" s="268" t="str">
        <f t="shared" si="34"/>
        <v>Worker 8</v>
      </c>
      <c r="M143" s="288">
        <f t="shared" si="35"/>
        <v>0</v>
      </c>
      <c r="N143" s="288">
        <f t="shared" si="36"/>
        <v>0</v>
      </c>
      <c r="O143" s="142">
        <v>0</v>
      </c>
      <c r="P143" s="206">
        <f t="shared" si="37"/>
        <v>0</v>
      </c>
    </row>
    <row r="144" spans="4:19" ht="15.6">
      <c r="D144" s="314" t="s">
        <v>290</v>
      </c>
      <c r="E144" s="315"/>
      <c r="F144" s="254">
        <f>SUM(F136:F143)</f>
        <v>0</v>
      </c>
      <c r="G144" s="215">
        <f>SUM(G136:G143)</f>
        <v>0</v>
      </c>
      <c r="H144" s="292"/>
      <c r="I144" s="216">
        <f>SUM(I136:I143)</f>
        <v>0</v>
      </c>
      <c r="K144" s="187" t="s">
        <v>278</v>
      </c>
      <c r="L144" s="268" t="str">
        <f t="shared" si="34"/>
        <v>Worker 9</v>
      </c>
      <c r="M144" s="288">
        <f t="shared" si="35"/>
        <v>0</v>
      </c>
      <c r="N144" s="288">
        <f t="shared" si="36"/>
        <v>0</v>
      </c>
      <c r="O144" s="142">
        <v>0</v>
      </c>
      <c r="P144" s="206">
        <f t="shared" si="37"/>
        <v>0</v>
      </c>
    </row>
    <row r="145" spans="1:16">
      <c r="D145" s="208" t="s">
        <v>279</v>
      </c>
      <c r="E145" s="270" t="s">
        <v>281</v>
      </c>
      <c r="F145" s="209">
        <v>0</v>
      </c>
      <c r="G145" s="257">
        <v>0</v>
      </c>
      <c r="H145" s="143">
        <v>0</v>
      </c>
      <c r="I145" s="207">
        <f t="shared" ref="I145:I152" si="38">ROUND(H145*G145,2)</f>
        <v>0</v>
      </c>
      <c r="K145" s="187" t="s">
        <v>278</v>
      </c>
      <c r="L145" s="268" t="str">
        <f t="shared" si="34"/>
        <v>Worker 10</v>
      </c>
      <c r="M145" s="288">
        <f t="shared" si="35"/>
        <v>0</v>
      </c>
      <c r="N145" s="288">
        <f t="shared" si="36"/>
        <v>0</v>
      </c>
      <c r="O145" s="142">
        <v>0</v>
      </c>
      <c r="P145" s="206">
        <f t="shared" si="37"/>
        <v>0</v>
      </c>
    </row>
    <row r="146" spans="1:16">
      <c r="D146" s="208" t="s">
        <v>279</v>
      </c>
      <c r="E146" s="270" t="s">
        <v>281</v>
      </c>
      <c r="F146" s="209">
        <v>0</v>
      </c>
      <c r="G146" s="257">
        <v>0</v>
      </c>
      <c r="H146" s="143">
        <v>0</v>
      </c>
      <c r="I146" s="207">
        <f t="shared" si="38"/>
        <v>0</v>
      </c>
      <c r="K146" s="187" t="s">
        <v>278</v>
      </c>
      <c r="L146" s="268" t="str">
        <f t="shared" si="34"/>
        <v>Worker 11</v>
      </c>
      <c r="M146" s="288">
        <f t="shared" si="35"/>
        <v>0</v>
      </c>
      <c r="N146" s="288">
        <f t="shared" si="36"/>
        <v>0</v>
      </c>
      <c r="O146" s="142">
        <v>0</v>
      </c>
      <c r="P146" s="206">
        <f t="shared" si="37"/>
        <v>0</v>
      </c>
    </row>
    <row r="147" spans="1:16">
      <c r="D147" s="208" t="s">
        <v>279</v>
      </c>
      <c r="E147" s="270" t="s">
        <v>281</v>
      </c>
      <c r="F147" s="209">
        <v>0</v>
      </c>
      <c r="G147" s="257">
        <v>0</v>
      </c>
      <c r="H147" s="143">
        <v>0</v>
      </c>
      <c r="I147" s="207">
        <f t="shared" si="38"/>
        <v>0</v>
      </c>
      <c r="K147" s="187" t="s">
        <v>278</v>
      </c>
      <c r="L147" s="268" t="str">
        <f t="shared" si="34"/>
        <v>Worker 12</v>
      </c>
      <c r="M147" s="288">
        <f t="shared" si="35"/>
        <v>0</v>
      </c>
      <c r="N147" s="288">
        <f t="shared" si="36"/>
        <v>0</v>
      </c>
      <c r="O147" s="142">
        <v>0</v>
      </c>
      <c r="P147" s="206">
        <f t="shared" si="37"/>
        <v>0</v>
      </c>
    </row>
    <row r="148" spans="1:16">
      <c r="D148" s="208" t="s">
        <v>279</v>
      </c>
      <c r="E148" s="270" t="s">
        <v>281</v>
      </c>
      <c r="F148" s="209">
        <v>0</v>
      </c>
      <c r="G148" s="257">
        <v>0</v>
      </c>
      <c r="H148" s="143">
        <v>0</v>
      </c>
      <c r="I148" s="207">
        <f t="shared" si="38"/>
        <v>0</v>
      </c>
      <c r="K148" s="187" t="s">
        <v>278</v>
      </c>
      <c r="L148" s="268" t="str">
        <f t="shared" si="34"/>
        <v>Worker 13</v>
      </c>
      <c r="M148" s="288">
        <f t="shared" si="35"/>
        <v>0</v>
      </c>
      <c r="N148" s="288">
        <f t="shared" si="36"/>
        <v>0</v>
      </c>
      <c r="O148" s="142">
        <v>0</v>
      </c>
      <c r="P148" s="206">
        <f t="shared" si="37"/>
        <v>0</v>
      </c>
    </row>
    <row r="149" spans="1:16">
      <c r="D149" s="208" t="s">
        <v>279</v>
      </c>
      <c r="E149" s="270" t="s">
        <v>281</v>
      </c>
      <c r="F149" s="209">
        <v>0</v>
      </c>
      <c r="G149" s="257">
        <v>0</v>
      </c>
      <c r="H149" s="143">
        <v>0</v>
      </c>
      <c r="I149" s="207">
        <f t="shared" si="38"/>
        <v>0</v>
      </c>
      <c r="K149" s="187" t="s">
        <v>278</v>
      </c>
      <c r="L149" s="268" t="str">
        <f t="shared" si="34"/>
        <v>Worker 14</v>
      </c>
      <c r="M149" s="288">
        <f t="shared" si="35"/>
        <v>0</v>
      </c>
      <c r="N149" s="288">
        <f t="shared" si="36"/>
        <v>0</v>
      </c>
      <c r="O149" s="142">
        <v>0</v>
      </c>
      <c r="P149" s="206">
        <f t="shared" si="37"/>
        <v>0</v>
      </c>
    </row>
    <row r="150" spans="1:16">
      <c r="D150" s="208" t="s">
        <v>279</v>
      </c>
      <c r="E150" s="270" t="s">
        <v>281</v>
      </c>
      <c r="F150" s="209">
        <v>0</v>
      </c>
      <c r="G150" s="257">
        <v>0</v>
      </c>
      <c r="H150" s="143">
        <v>0</v>
      </c>
      <c r="I150" s="207">
        <f t="shared" si="38"/>
        <v>0</v>
      </c>
      <c r="K150" s="208" t="s">
        <v>278</v>
      </c>
      <c r="L150" s="268" t="str">
        <f t="shared" si="34"/>
        <v>Worker 15</v>
      </c>
      <c r="M150" s="288">
        <f t="shared" si="35"/>
        <v>0</v>
      </c>
      <c r="N150" s="288">
        <f t="shared" si="36"/>
        <v>0</v>
      </c>
      <c r="O150" s="143">
        <v>0</v>
      </c>
      <c r="P150" s="207">
        <f>ROUND(O150*N150,2)</f>
        <v>0</v>
      </c>
    </row>
    <row r="151" spans="1:16" ht="15.6">
      <c r="D151" s="208" t="s">
        <v>279</v>
      </c>
      <c r="E151" s="270" t="s">
        <v>281</v>
      </c>
      <c r="F151" s="209">
        <v>0</v>
      </c>
      <c r="G151" s="257">
        <v>0</v>
      </c>
      <c r="H151" s="143">
        <v>0</v>
      </c>
      <c r="I151" s="207">
        <f t="shared" si="38"/>
        <v>0</v>
      </c>
      <c r="K151" s="314" t="s">
        <v>290</v>
      </c>
      <c r="L151" s="315"/>
      <c r="M151" s="289">
        <f>SUM(M136:M150)</f>
        <v>0</v>
      </c>
      <c r="N151" s="248">
        <f>SUM(N136:N150)</f>
        <v>0</v>
      </c>
      <c r="O151" s="292"/>
      <c r="P151" s="216">
        <f>SUM(P136:P150)</f>
        <v>0</v>
      </c>
    </row>
    <row r="152" spans="1:16">
      <c r="D152" s="208" t="s">
        <v>279</v>
      </c>
      <c r="E152" s="271" t="s">
        <v>281</v>
      </c>
      <c r="F152" s="209">
        <v>0</v>
      </c>
      <c r="G152" s="209">
        <v>0</v>
      </c>
      <c r="H152" s="143">
        <v>0</v>
      </c>
      <c r="I152" s="207">
        <f t="shared" si="38"/>
        <v>0</v>
      </c>
      <c r="K152" s="208" t="s">
        <v>279</v>
      </c>
      <c r="L152" s="270" t="s">
        <v>249</v>
      </c>
      <c r="M152" s="209">
        <v>0</v>
      </c>
      <c r="N152" s="257">
        <v>0</v>
      </c>
      <c r="O152" s="143">
        <v>0</v>
      </c>
      <c r="P152" s="207">
        <f t="shared" ref="P152:P159" si="39">ROUND(O152*N152,2)</f>
        <v>0</v>
      </c>
    </row>
    <row r="153" spans="1:16" ht="15.6">
      <c r="A153" s="24"/>
      <c r="B153" s="24"/>
      <c r="D153" s="299" t="s">
        <v>291</v>
      </c>
      <c r="E153" s="331"/>
      <c r="F153" s="248">
        <f>SUM(F145:F152)</f>
        <v>0</v>
      </c>
      <c r="G153" s="248">
        <f>SUM(G145:G152)</f>
        <v>0</v>
      </c>
      <c r="H153" s="249"/>
      <c r="I153" s="237">
        <f>SUM(I145:I152)</f>
        <v>0</v>
      </c>
      <c r="K153" s="208" t="s">
        <v>279</v>
      </c>
      <c r="L153" s="270" t="s">
        <v>281</v>
      </c>
      <c r="M153" s="209">
        <v>0</v>
      </c>
      <c r="N153" s="257">
        <v>0</v>
      </c>
      <c r="O153" s="143">
        <v>0</v>
      </c>
      <c r="P153" s="207">
        <f t="shared" si="39"/>
        <v>0</v>
      </c>
    </row>
    <row r="154" spans="1:16" ht="16.2" thickBot="1">
      <c r="D154" s="217"/>
      <c r="E154" s="269" t="s">
        <v>57</v>
      </c>
      <c r="F154" s="212">
        <f>SUM(F144+F153)</f>
        <v>0</v>
      </c>
      <c r="G154" s="212">
        <f>SUM(G144+G153)</f>
        <v>0</v>
      </c>
      <c r="H154" s="213"/>
      <c r="I154" s="214">
        <f>SUM(I144+I153)</f>
        <v>0</v>
      </c>
      <c r="K154" s="208" t="s">
        <v>279</v>
      </c>
      <c r="L154" s="270" t="s">
        <v>281</v>
      </c>
      <c r="M154" s="209">
        <v>0</v>
      </c>
      <c r="N154" s="257">
        <v>0</v>
      </c>
      <c r="O154" s="143">
        <v>0</v>
      </c>
      <c r="P154" s="207">
        <f t="shared" si="39"/>
        <v>0</v>
      </c>
    </row>
    <row r="155" spans="1:16">
      <c r="K155" s="208" t="s">
        <v>279</v>
      </c>
      <c r="L155" s="270" t="s">
        <v>281</v>
      </c>
      <c r="M155" s="209">
        <v>0</v>
      </c>
      <c r="N155" s="257">
        <v>0</v>
      </c>
      <c r="O155" s="143">
        <v>0</v>
      </c>
      <c r="P155" s="207">
        <f t="shared" si="39"/>
        <v>0</v>
      </c>
    </row>
    <row r="156" spans="1:16">
      <c r="K156" s="208" t="s">
        <v>279</v>
      </c>
      <c r="L156" s="270" t="s">
        <v>281</v>
      </c>
      <c r="M156" s="209">
        <v>0</v>
      </c>
      <c r="N156" s="257">
        <v>0</v>
      </c>
      <c r="O156" s="143">
        <v>0</v>
      </c>
      <c r="P156" s="207">
        <f t="shared" si="39"/>
        <v>0</v>
      </c>
    </row>
    <row r="157" spans="1:16">
      <c r="K157" s="208" t="s">
        <v>279</v>
      </c>
      <c r="L157" s="270" t="s">
        <v>281</v>
      </c>
      <c r="M157" s="209">
        <v>0</v>
      </c>
      <c r="N157" s="257">
        <v>0</v>
      </c>
      <c r="O157" s="143">
        <v>0</v>
      </c>
      <c r="P157" s="207">
        <f t="shared" si="39"/>
        <v>0</v>
      </c>
    </row>
    <row r="158" spans="1:16">
      <c r="K158" s="208" t="s">
        <v>279</v>
      </c>
      <c r="L158" s="270" t="s">
        <v>281</v>
      </c>
      <c r="M158" s="209">
        <v>0</v>
      </c>
      <c r="N158" s="257">
        <v>0</v>
      </c>
      <c r="O158" s="143">
        <v>0</v>
      </c>
      <c r="P158" s="207">
        <f t="shared" si="39"/>
        <v>0</v>
      </c>
    </row>
    <row r="159" spans="1:16">
      <c r="K159" s="208" t="s">
        <v>279</v>
      </c>
      <c r="L159" s="271" t="s">
        <v>281</v>
      </c>
      <c r="M159" s="209">
        <v>0</v>
      </c>
      <c r="N159" s="209">
        <v>0</v>
      </c>
      <c r="O159" s="143">
        <v>0</v>
      </c>
      <c r="P159" s="207">
        <f t="shared" si="39"/>
        <v>0</v>
      </c>
    </row>
    <row r="160" spans="1:16" ht="15.6">
      <c r="K160" s="299" t="s">
        <v>291</v>
      </c>
      <c r="L160" s="331"/>
      <c r="M160" s="248">
        <f>SUM(M152:M159)</f>
        <v>0</v>
      </c>
      <c r="N160" s="248">
        <f>SUM(N152:N159)</f>
        <v>0</v>
      </c>
      <c r="O160" s="249"/>
      <c r="P160" s="237">
        <f>SUM(P152:P159)</f>
        <v>0</v>
      </c>
    </row>
    <row r="161" spans="3:16" ht="16.2" thickBot="1">
      <c r="K161" s="217"/>
      <c r="L161" s="269" t="s">
        <v>57</v>
      </c>
      <c r="M161" s="212">
        <f>SUM(M151+M160)</f>
        <v>0</v>
      </c>
      <c r="N161" s="212">
        <f>SUM(N151+N160)</f>
        <v>0</v>
      </c>
      <c r="O161" s="213"/>
      <c r="P161" s="214">
        <f>SUM(P151+P160)</f>
        <v>0</v>
      </c>
    </row>
    <row r="164" spans="3:16" ht="15.6">
      <c r="E164" s="40"/>
      <c r="F164" s="40"/>
      <c r="G164" s="42"/>
      <c r="H164" s="42"/>
      <c r="I164" s="43"/>
      <c r="J164" s="8"/>
    </row>
    <row r="165" spans="3:16" ht="15.6">
      <c r="E165" s="40"/>
      <c r="F165" s="40"/>
      <c r="G165" s="42"/>
      <c r="H165" s="42"/>
      <c r="I165" s="43"/>
      <c r="J165" s="8"/>
    </row>
    <row r="166" spans="3:16" ht="15.6">
      <c r="E166" s="40"/>
      <c r="F166" s="40"/>
      <c r="G166" s="42"/>
      <c r="H166" s="42"/>
      <c r="I166" s="43"/>
      <c r="J166" s="8"/>
    </row>
    <row r="167" spans="3:16" ht="15.6">
      <c r="E167" s="40"/>
      <c r="F167" s="40"/>
      <c r="G167" s="42"/>
      <c r="H167" s="42"/>
      <c r="I167" s="43"/>
      <c r="J167" s="8"/>
    </row>
    <row r="168" spans="3:16" ht="15.6">
      <c r="E168" s="40"/>
      <c r="F168" s="40"/>
      <c r="G168" s="42"/>
      <c r="H168" s="42"/>
      <c r="I168" s="43"/>
      <c r="J168" s="8"/>
    </row>
    <row r="169" spans="3:16" ht="15.6">
      <c r="E169" s="40"/>
      <c r="F169" s="41"/>
      <c r="G169" s="42"/>
      <c r="H169" s="42"/>
      <c r="I169" s="43"/>
      <c r="J169" s="8"/>
      <c r="K169" s="79"/>
      <c r="L169" s="20"/>
      <c r="M169" s="20"/>
      <c r="N169" s="20"/>
      <c r="O169" s="6"/>
      <c r="P169" s="6"/>
    </row>
    <row r="170" spans="3:16" ht="15.6">
      <c r="E170" s="40"/>
      <c r="F170" s="41"/>
      <c r="G170" s="42"/>
      <c r="H170" s="42"/>
      <c r="I170" s="43"/>
      <c r="J170" s="8"/>
      <c r="K170" s="79"/>
      <c r="L170" s="20"/>
      <c r="M170" s="20"/>
      <c r="N170" s="20"/>
      <c r="O170" s="6"/>
      <c r="P170" s="6"/>
    </row>
    <row r="171" spans="3:16" ht="21.75" customHeight="1" thickBot="1">
      <c r="E171" s="40"/>
      <c r="F171" s="41"/>
      <c r="G171" s="42"/>
      <c r="H171" s="42"/>
      <c r="I171" s="43"/>
      <c r="J171" s="8"/>
      <c r="K171" s="79"/>
      <c r="L171" s="20"/>
      <c r="M171" s="20"/>
      <c r="N171" s="20"/>
      <c r="O171" s="6"/>
      <c r="P171" s="6"/>
    </row>
    <row r="172" spans="3:16" ht="21.75" customHeight="1" thickBot="1">
      <c r="D172" s="31"/>
      <c r="E172" s="395" t="s">
        <v>296</v>
      </c>
      <c r="F172" s="396"/>
      <c r="G172" s="396"/>
      <c r="H172" s="396"/>
      <c r="I172" s="396"/>
      <c r="J172" s="396"/>
      <c r="K172" s="396"/>
      <c r="L172" s="396"/>
      <c r="M172" s="396"/>
      <c r="N172" s="397"/>
      <c r="O172" s="6"/>
      <c r="P172" s="6"/>
    </row>
    <row r="173" spans="3:16" ht="21.75" customHeight="1" thickBot="1">
      <c r="C173" s="29"/>
      <c r="E173" s="130"/>
      <c r="F173" s="20"/>
      <c r="G173" s="20"/>
      <c r="H173" s="398"/>
      <c r="I173" s="398"/>
      <c r="J173" s="398"/>
      <c r="K173" s="398"/>
      <c r="L173" s="21"/>
      <c r="M173" s="21"/>
      <c r="N173" s="122"/>
      <c r="O173" s="6"/>
      <c r="P173" s="6"/>
    </row>
    <row r="174" spans="3:16" ht="21.75" customHeight="1" thickBot="1">
      <c r="C174" s="29"/>
      <c r="E174" s="130"/>
      <c r="F174" s="369" t="s">
        <v>277</v>
      </c>
      <c r="G174" s="370"/>
      <c r="H174" s="370"/>
      <c r="I174" s="370"/>
      <c r="J174" s="370"/>
      <c r="K174" s="370"/>
      <c r="L174" s="371"/>
      <c r="M174" s="21"/>
      <c r="N174" s="122"/>
      <c r="O174" s="6"/>
      <c r="P174" s="6"/>
    </row>
    <row r="175" spans="3:16" ht="21.75" customHeight="1">
      <c r="C175" s="82"/>
      <c r="E175" s="130"/>
      <c r="F175" s="372" t="s">
        <v>275</v>
      </c>
      <c r="G175" s="373"/>
      <c r="H175" s="373"/>
      <c r="I175" s="373"/>
      <c r="J175" s="373"/>
      <c r="K175" s="373"/>
      <c r="L175" s="374"/>
      <c r="M175" s="21"/>
      <c r="N175" s="122"/>
      <c r="O175" s="6"/>
      <c r="P175" s="6"/>
    </row>
    <row r="176" spans="3:16" ht="54.75" customHeight="1">
      <c r="C176" s="29"/>
      <c r="D176" s="89"/>
      <c r="E176" s="267" t="s">
        <v>36</v>
      </c>
      <c r="F176" s="184" t="s">
        <v>282</v>
      </c>
      <c r="G176" s="184" t="s">
        <v>283</v>
      </c>
      <c r="H176" s="184" t="s">
        <v>284</v>
      </c>
      <c r="I176" s="184" t="s">
        <v>285</v>
      </c>
      <c r="J176" s="184" t="s">
        <v>286</v>
      </c>
      <c r="K176" s="184" t="s">
        <v>287</v>
      </c>
      <c r="L176" s="184" t="s">
        <v>288</v>
      </c>
      <c r="M176" s="140" t="s">
        <v>44</v>
      </c>
      <c r="N176" s="141" t="s">
        <v>45</v>
      </c>
      <c r="O176" s="6"/>
      <c r="P176" s="6"/>
    </row>
    <row r="177" spans="3:16" ht="46.5" customHeight="1">
      <c r="C177" s="29"/>
      <c r="D177" s="89"/>
      <c r="E177" s="287" t="s">
        <v>328</v>
      </c>
      <c r="F177" s="184"/>
      <c r="G177" s="184"/>
      <c r="H177" s="184"/>
      <c r="I177" s="184"/>
      <c r="J177" s="184"/>
      <c r="K177" s="184"/>
      <c r="L177" s="184"/>
      <c r="M177" s="140"/>
      <c r="N177" s="141"/>
      <c r="O177" s="6"/>
      <c r="P177" s="6"/>
    </row>
    <row r="178" spans="3:16" ht="21.75" customHeight="1">
      <c r="C178" s="29"/>
      <c r="D178" s="262"/>
      <c r="E178" s="266" t="s">
        <v>249</v>
      </c>
      <c r="F178" s="136"/>
      <c r="G178" s="136"/>
      <c r="H178" s="136"/>
      <c r="I178" s="136"/>
      <c r="J178" s="136"/>
      <c r="K178" s="136"/>
      <c r="L178" s="136"/>
      <c r="M178" s="255">
        <v>0</v>
      </c>
      <c r="N178" s="204">
        <f>SUM(M178*4.33)</f>
        <v>0</v>
      </c>
      <c r="O178" s="6"/>
      <c r="P178" s="6"/>
    </row>
    <row r="179" spans="3:16" ht="21.75" customHeight="1">
      <c r="D179" s="262"/>
      <c r="E179" s="266" t="s">
        <v>250</v>
      </c>
      <c r="F179" s="136"/>
      <c r="G179" s="136"/>
      <c r="H179" s="136"/>
      <c r="I179" s="136"/>
      <c r="J179" s="136"/>
      <c r="K179" s="136"/>
      <c r="L179" s="136"/>
      <c r="M179" s="255">
        <v>0</v>
      </c>
      <c r="N179" s="204">
        <f t="shared" ref="N179:N201" si="40">SUM(M179*4.33)</f>
        <v>0</v>
      </c>
    </row>
    <row r="180" spans="3:16" ht="21.75" customHeight="1">
      <c r="C180" s="30"/>
      <c r="D180" s="262"/>
      <c r="E180" s="266" t="s">
        <v>251</v>
      </c>
      <c r="F180" s="136"/>
      <c r="G180" s="136"/>
      <c r="H180" s="136"/>
      <c r="I180" s="136"/>
      <c r="J180" s="136"/>
      <c r="K180" s="136"/>
      <c r="L180" s="136"/>
      <c r="M180" s="255">
        <v>0</v>
      </c>
      <c r="N180" s="204">
        <f t="shared" si="40"/>
        <v>0</v>
      </c>
      <c r="P180" s="29"/>
    </row>
    <row r="181" spans="3:16" ht="21.75" customHeight="1">
      <c r="C181" s="29"/>
      <c r="D181" s="262"/>
      <c r="E181" s="266" t="s">
        <v>252</v>
      </c>
      <c r="F181" s="136"/>
      <c r="G181" s="136"/>
      <c r="H181" s="136"/>
      <c r="I181" s="136"/>
      <c r="J181" s="136"/>
      <c r="K181" s="136"/>
      <c r="L181" s="136"/>
      <c r="M181" s="255">
        <v>0</v>
      </c>
      <c r="N181" s="204">
        <f t="shared" si="40"/>
        <v>0</v>
      </c>
      <c r="O181" s="29"/>
      <c r="P181" s="29"/>
    </row>
    <row r="182" spans="3:16" ht="21.75" customHeight="1">
      <c r="C182" s="78"/>
      <c r="D182" s="262"/>
      <c r="E182" s="266" t="s">
        <v>253</v>
      </c>
      <c r="F182" s="136"/>
      <c r="G182" s="136"/>
      <c r="H182" s="136"/>
      <c r="I182" s="136"/>
      <c r="J182" s="136"/>
      <c r="K182" s="136"/>
      <c r="L182" s="136"/>
      <c r="M182" s="255">
        <v>0</v>
      </c>
      <c r="N182" s="204">
        <f t="shared" si="40"/>
        <v>0</v>
      </c>
    </row>
    <row r="183" spans="3:16" ht="21.75" customHeight="1">
      <c r="C183" s="29"/>
      <c r="D183" s="262"/>
      <c r="E183" s="266" t="s">
        <v>254</v>
      </c>
      <c r="F183" s="136"/>
      <c r="G183" s="136"/>
      <c r="H183" s="136"/>
      <c r="I183" s="136"/>
      <c r="J183" s="136"/>
      <c r="K183" s="136"/>
      <c r="L183" s="136"/>
      <c r="M183" s="255">
        <v>0</v>
      </c>
      <c r="N183" s="204">
        <f t="shared" si="40"/>
        <v>0</v>
      </c>
      <c r="O183" s="6"/>
      <c r="P183" s="6"/>
    </row>
    <row r="184" spans="3:16" ht="21.75" customHeight="1">
      <c r="C184" s="80"/>
      <c r="D184" s="262"/>
      <c r="E184" s="266" t="s">
        <v>255</v>
      </c>
      <c r="F184" s="136"/>
      <c r="G184" s="136"/>
      <c r="H184" s="136"/>
      <c r="I184" s="136"/>
      <c r="J184" s="136"/>
      <c r="K184" s="136"/>
      <c r="L184" s="136"/>
      <c r="M184" s="255">
        <v>0</v>
      </c>
      <c r="N184" s="204">
        <f t="shared" si="40"/>
        <v>0</v>
      </c>
      <c r="O184" s="6"/>
      <c r="P184" s="6"/>
    </row>
    <row r="185" spans="3:16" ht="21.75" customHeight="1">
      <c r="C185" s="80"/>
      <c r="D185" s="262"/>
      <c r="E185" s="266" t="s">
        <v>256</v>
      </c>
      <c r="F185" s="136"/>
      <c r="G185" s="136"/>
      <c r="H185" s="136"/>
      <c r="I185" s="136"/>
      <c r="J185" s="136"/>
      <c r="K185" s="136"/>
      <c r="L185" s="136"/>
      <c r="M185" s="255">
        <v>0</v>
      </c>
      <c r="N185" s="204">
        <f t="shared" si="40"/>
        <v>0</v>
      </c>
      <c r="O185" s="6"/>
      <c r="P185" s="6"/>
    </row>
    <row r="186" spans="3:16" ht="21.75" customHeight="1">
      <c r="D186" s="262"/>
      <c r="E186" s="300" t="s">
        <v>329</v>
      </c>
      <c r="F186" s="294"/>
      <c r="G186" s="294"/>
      <c r="H186" s="294"/>
      <c r="I186" s="294"/>
      <c r="J186" s="294"/>
      <c r="K186" s="294"/>
      <c r="L186" s="294"/>
      <c r="M186" s="295"/>
      <c r="N186" s="296"/>
      <c r="O186" s="6"/>
      <c r="P186" s="6"/>
    </row>
    <row r="187" spans="3:16" ht="21.75" customHeight="1">
      <c r="D187" s="262"/>
      <c r="E187" s="266" t="s">
        <v>265</v>
      </c>
      <c r="F187" s="136"/>
      <c r="G187" s="136"/>
      <c r="H187" s="136"/>
      <c r="I187" s="136"/>
      <c r="J187" s="136"/>
      <c r="K187" s="136"/>
      <c r="L187" s="136"/>
      <c r="M187" s="255">
        <v>0</v>
      </c>
      <c r="N187" s="204">
        <f t="shared" si="40"/>
        <v>0</v>
      </c>
      <c r="O187" s="6"/>
      <c r="P187" s="6"/>
    </row>
    <row r="188" spans="3:16" ht="21.75" customHeight="1">
      <c r="D188" s="262"/>
      <c r="E188" s="266" t="s">
        <v>266</v>
      </c>
      <c r="F188" s="136"/>
      <c r="G188" s="136"/>
      <c r="H188" s="136"/>
      <c r="I188" s="136"/>
      <c r="J188" s="136"/>
      <c r="K188" s="136"/>
      <c r="L188" s="136"/>
      <c r="M188" s="255">
        <v>0</v>
      </c>
      <c r="N188" s="204">
        <f t="shared" si="40"/>
        <v>0</v>
      </c>
      <c r="O188" s="6"/>
      <c r="P188" s="6"/>
    </row>
    <row r="189" spans="3:16" ht="21.75" customHeight="1">
      <c r="D189" s="262"/>
      <c r="E189" s="266" t="s">
        <v>267</v>
      </c>
      <c r="F189" s="136"/>
      <c r="G189" s="136"/>
      <c r="H189" s="136"/>
      <c r="I189" s="136"/>
      <c r="J189" s="136"/>
      <c r="K189" s="136"/>
      <c r="L189" s="136"/>
      <c r="M189" s="255">
        <v>0</v>
      </c>
      <c r="N189" s="204">
        <f t="shared" si="40"/>
        <v>0</v>
      </c>
      <c r="O189" s="6"/>
      <c r="P189" s="6"/>
    </row>
    <row r="190" spans="3:16" ht="21.75" customHeight="1">
      <c r="D190" s="262"/>
      <c r="E190" s="266" t="s">
        <v>268</v>
      </c>
      <c r="F190" s="136"/>
      <c r="G190" s="136"/>
      <c r="H190" s="136"/>
      <c r="I190" s="136"/>
      <c r="J190" s="136"/>
      <c r="K190" s="136"/>
      <c r="L190" s="136"/>
      <c r="M190" s="255">
        <v>0</v>
      </c>
      <c r="N190" s="204">
        <f t="shared" si="40"/>
        <v>0</v>
      </c>
      <c r="O190" s="6"/>
      <c r="P190" s="6"/>
    </row>
    <row r="191" spans="3:16" ht="21.75" customHeight="1">
      <c r="D191" s="262"/>
      <c r="E191" s="266" t="s">
        <v>269</v>
      </c>
      <c r="F191" s="136"/>
      <c r="G191" s="136"/>
      <c r="H191" s="136"/>
      <c r="I191" s="136"/>
      <c r="J191" s="136"/>
      <c r="K191" s="136"/>
      <c r="L191" s="136"/>
      <c r="M191" s="255">
        <v>0</v>
      </c>
      <c r="N191" s="204">
        <f t="shared" si="40"/>
        <v>0</v>
      </c>
      <c r="O191" s="6"/>
      <c r="P191" s="6"/>
    </row>
    <row r="192" spans="3:16" ht="21.75" customHeight="1">
      <c r="D192" s="262"/>
      <c r="E192" s="266" t="s">
        <v>270</v>
      </c>
      <c r="F192" s="136"/>
      <c r="G192" s="136"/>
      <c r="H192" s="136"/>
      <c r="I192" s="136"/>
      <c r="J192" s="136"/>
      <c r="K192" s="136"/>
      <c r="L192" s="136"/>
      <c r="M192" s="255">
        <v>0</v>
      </c>
      <c r="N192" s="204">
        <f t="shared" si="40"/>
        <v>0</v>
      </c>
      <c r="O192" s="6"/>
      <c r="P192" s="6"/>
    </row>
    <row r="193" spans="3:16" ht="21.75" customHeight="1" thickBot="1">
      <c r="D193" s="262"/>
      <c r="E193" s="266" t="s">
        <v>271</v>
      </c>
      <c r="F193" s="136"/>
      <c r="G193" s="136"/>
      <c r="H193" s="136"/>
      <c r="I193" s="136"/>
      <c r="J193" s="136"/>
      <c r="K193" s="136"/>
      <c r="L193" s="136"/>
      <c r="M193" s="255">
        <v>0</v>
      </c>
      <c r="N193" s="204">
        <f t="shared" si="40"/>
        <v>0</v>
      </c>
      <c r="O193" s="6"/>
      <c r="P193" s="6"/>
    </row>
    <row r="194" spans="3:16" ht="21.75" customHeight="1">
      <c r="C194" s="123" t="s">
        <v>297</v>
      </c>
      <c r="D194" s="262"/>
      <c r="E194" s="266" t="s">
        <v>272</v>
      </c>
      <c r="F194" s="136"/>
      <c r="G194" s="136"/>
      <c r="H194" s="136"/>
      <c r="I194" s="136"/>
      <c r="J194" s="136"/>
      <c r="K194" s="136"/>
      <c r="L194" s="136"/>
      <c r="M194" s="255">
        <v>0</v>
      </c>
      <c r="N194" s="204">
        <f t="shared" si="40"/>
        <v>0</v>
      </c>
      <c r="O194" s="6"/>
      <c r="P194" s="6"/>
    </row>
    <row r="195" spans="3:16" ht="21.75" customHeight="1">
      <c r="C195" s="124" t="s">
        <v>47</v>
      </c>
      <c r="D195" s="262"/>
      <c r="E195" s="266" t="s">
        <v>273</v>
      </c>
      <c r="F195" s="136"/>
      <c r="G195" s="136"/>
      <c r="H195" s="136"/>
      <c r="I195" s="136"/>
      <c r="J195" s="136"/>
      <c r="K195" s="136"/>
      <c r="L195" s="136"/>
      <c r="M195" s="255">
        <v>0</v>
      </c>
      <c r="N195" s="204">
        <f t="shared" si="40"/>
        <v>0</v>
      </c>
      <c r="O195" s="6"/>
      <c r="P195" s="6"/>
    </row>
    <row r="196" spans="3:16" ht="21.75" customHeight="1" thickBot="1">
      <c r="C196" s="183">
        <f>SUM(I228+P235)</f>
        <v>0</v>
      </c>
      <c r="D196" s="262"/>
      <c r="E196" s="266" t="s">
        <v>274</v>
      </c>
      <c r="F196" s="136"/>
      <c r="G196" s="136"/>
      <c r="H196" s="136"/>
      <c r="I196" s="136"/>
      <c r="J196" s="136"/>
      <c r="K196" s="136"/>
      <c r="L196" s="136"/>
      <c r="M196" s="255">
        <v>0</v>
      </c>
      <c r="N196" s="204">
        <f t="shared" si="40"/>
        <v>0</v>
      </c>
      <c r="O196" s="6"/>
      <c r="P196" s="6"/>
    </row>
    <row r="197" spans="3:16" ht="21.75" customHeight="1">
      <c r="C197" s="185" t="s">
        <v>49</v>
      </c>
      <c r="D197" s="262"/>
      <c r="E197" s="266" t="s">
        <v>330</v>
      </c>
      <c r="F197" s="136"/>
      <c r="G197" s="136"/>
      <c r="H197" s="136"/>
      <c r="I197" s="136"/>
      <c r="J197" s="136"/>
      <c r="K197" s="136"/>
      <c r="L197" s="136"/>
      <c r="M197" s="255">
        <v>0</v>
      </c>
      <c r="N197" s="204">
        <f t="shared" si="40"/>
        <v>0</v>
      </c>
      <c r="O197" s="6"/>
      <c r="P197" s="6"/>
    </row>
    <row r="198" spans="3:16" ht="21.75" customHeight="1" thickBot="1">
      <c r="C198" s="316">
        <f>SUM(G228+N235)</f>
        <v>0</v>
      </c>
      <c r="D198" s="262"/>
      <c r="E198" s="266" t="s">
        <v>331</v>
      </c>
      <c r="F198" s="136"/>
      <c r="G198" s="136"/>
      <c r="H198" s="136"/>
      <c r="I198" s="136"/>
      <c r="J198" s="136"/>
      <c r="K198" s="136"/>
      <c r="L198" s="136"/>
      <c r="M198" s="255">
        <v>0</v>
      </c>
      <c r="N198" s="204">
        <f t="shared" si="40"/>
        <v>0</v>
      </c>
      <c r="O198" s="6"/>
      <c r="P198" s="6"/>
    </row>
    <row r="199" spans="3:16" ht="21.75" customHeight="1">
      <c r="D199" s="262"/>
      <c r="E199" s="266" t="s">
        <v>332</v>
      </c>
      <c r="F199" s="136"/>
      <c r="G199" s="136"/>
      <c r="H199" s="136"/>
      <c r="I199" s="136"/>
      <c r="J199" s="136"/>
      <c r="K199" s="136"/>
      <c r="L199" s="136"/>
      <c r="M199" s="255">
        <v>0</v>
      </c>
      <c r="N199" s="204">
        <f t="shared" si="40"/>
        <v>0</v>
      </c>
      <c r="O199" s="6"/>
      <c r="P199" s="6"/>
    </row>
    <row r="200" spans="3:16" ht="21.75" customHeight="1">
      <c r="D200" s="262"/>
      <c r="E200" s="266" t="s">
        <v>333</v>
      </c>
      <c r="F200" s="136"/>
      <c r="G200" s="136"/>
      <c r="H200" s="136"/>
      <c r="I200" s="136"/>
      <c r="J200" s="136"/>
      <c r="K200" s="136"/>
      <c r="L200" s="136"/>
      <c r="M200" s="255">
        <v>0</v>
      </c>
      <c r="N200" s="204">
        <f t="shared" si="40"/>
        <v>0</v>
      </c>
      <c r="O200" s="6"/>
      <c r="P200" s="6"/>
    </row>
    <row r="201" spans="3:16" ht="22.5" customHeight="1">
      <c r="D201" s="262"/>
      <c r="E201" s="266" t="s">
        <v>334</v>
      </c>
      <c r="F201" s="136"/>
      <c r="G201" s="136"/>
      <c r="H201" s="136"/>
      <c r="I201" s="136"/>
      <c r="J201" s="136"/>
      <c r="K201" s="136"/>
      <c r="L201" s="136"/>
      <c r="M201" s="255">
        <v>0</v>
      </c>
      <c r="N201" s="204">
        <f t="shared" si="40"/>
        <v>0</v>
      </c>
      <c r="O201" s="6"/>
      <c r="P201" s="6"/>
    </row>
    <row r="202" spans="3:16" ht="21.75" customHeight="1" thickBot="1">
      <c r="D202" s="259"/>
      <c r="E202" s="258" t="s">
        <v>48</v>
      </c>
      <c r="F202" s="256">
        <v>0</v>
      </c>
      <c r="G202" s="256">
        <v>0</v>
      </c>
      <c r="H202" s="256">
        <v>0</v>
      </c>
      <c r="I202" s="256">
        <v>0</v>
      </c>
      <c r="J202" s="256">
        <v>0</v>
      </c>
      <c r="K202" s="256">
        <v>0</v>
      </c>
      <c r="L202" s="256">
        <v>0</v>
      </c>
      <c r="M202" s="138">
        <f>SUM(M178:M201)</f>
        <v>0</v>
      </c>
      <c r="N202" s="139">
        <f>SUM(N178:N201)</f>
        <v>0</v>
      </c>
      <c r="O202" s="6"/>
      <c r="P202" s="6"/>
    </row>
    <row r="203" spans="3:16" ht="15" customHeight="1">
      <c r="E203" s="29"/>
      <c r="F203" s="29"/>
      <c r="G203" s="20"/>
      <c r="H203" s="20"/>
      <c r="I203" s="6"/>
      <c r="J203" s="6"/>
      <c r="K203" s="29"/>
      <c r="L203" s="29"/>
      <c r="M203" s="20"/>
      <c r="N203" s="20"/>
      <c r="O203" s="6"/>
      <c r="P203" s="6"/>
    </row>
    <row r="204" spans="3:16" ht="15.6" thickBot="1">
      <c r="E204" s="29"/>
      <c r="F204" s="29"/>
      <c r="G204" s="20"/>
      <c r="H204" s="20"/>
      <c r="I204" s="6"/>
      <c r="J204" s="6"/>
      <c r="K204" s="29"/>
      <c r="L204" s="29"/>
      <c r="M204" s="20"/>
      <c r="N204" s="20"/>
      <c r="O204" s="6"/>
      <c r="P204" s="6"/>
    </row>
    <row r="205" spans="3:16" ht="22.8">
      <c r="D205" s="362" t="s">
        <v>298</v>
      </c>
      <c r="E205" s="363"/>
      <c r="F205" s="363"/>
      <c r="G205" s="363"/>
      <c r="H205" s="363"/>
      <c r="I205" s="364"/>
      <c r="J205" s="44"/>
      <c r="K205" s="362" t="s">
        <v>298</v>
      </c>
      <c r="L205" s="363"/>
      <c r="M205" s="363"/>
      <c r="N205" s="363"/>
      <c r="O205" s="363"/>
      <c r="P205" s="364"/>
    </row>
    <row r="206" spans="3:16" ht="15.6">
      <c r="D206" s="359" t="s">
        <v>326</v>
      </c>
      <c r="E206" s="360"/>
      <c r="F206" s="360"/>
      <c r="G206" s="360"/>
      <c r="H206" s="360"/>
      <c r="I206" s="361"/>
      <c r="J206" s="24"/>
      <c r="K206" s="359" t="s">
        <v>327</v>
      </c>
      <c r="L206" s="360"/>
      <c r="M206" s="360"/>
      <c r="N206" s="360"/>
      <c r="O206" s="360"/>
      <c r="P206" s="361"/>
    </row>
    <row r="207" spans="3:16" ht="15.6">
      <c r="D207" s="282"/>
      <c r="E207" s="24"/>
      <c r="F207" s="189" t="s">
        <v>50</v>
      </c>
      <c r="G207" s="304" t="s">
        <v>50</v>
      </c>
      <c r="H207" s="303"/>
      <c r="I207" s="301" t="s">
        <v>51</v>
      </c>
      <c r="J207" s="24"/>
      <c r="K207" s="282"/>
      <c r="L207" s="24"/>
      <c r="M207" s="189" t="s">
        <v>50</v>
      </c>
      <c r="N207" s="304" t="s">
        <v>50</v>
      </c>
      <c r="O207" s="303"/>
      <c r="P207" s="301" t="s">
        <v>51</v>
      </c>
    </row>
    <row r="208" spans="3:16" ht="15.6">
      <c r="D208" s="273" t="s">
        <v>52</v>
      </c>
      <c r="E208" s="260" t="s">
        <v>36</v>
      </c>
      <c r="F208" s="194" t="s">
        <v>53</v>
      </c>
      <c r="G208" s="195" t="s">
        <v>54</v>
      </c>
      <c r="H208" s="194" t="s">
        <v>55</v>
      </c>
      <c r="I208" s="302" t="s">
        <v>54</v>
      </c>
      <c r="J208" s="197"/>
      <c r="K208" s="273" t="s">
        <v>52</v>
      </c>
      <c r="L208" s="260" t="s">
        <v>36</v>
      </c>
      <c r="M208" s="194" t="s">
        <v>53</v>
      </c>
      <c r="N208" s="195" t="s">
        <v>54</v>
      </c>
      <c r="O208" s="194" t="s">
        <v>55</v>
      </c>
      <c r="P208" s="302" t="s">
        <v>54</v>
      </c>
    </row>
    <row r="209" spans="4:16" ht="15.6">
      <c r="D209" s="356" t="s">
        <v>341</v>
      </c>
      <c r="E209" s="357"/>
      <c r="F209" s="357"/>
      <c r="G209" s="357"/>
      <c r="H209" s="357"/>
      <c r="I209" s="358"/>
      <c r="J209" s="197"/>
      <c r="K209" s="356" t="s">
        <v>341</v>
      </c>
      <c r="L209" s="357"/>
      <c r="M209" s="357"/>
      <c r="N209" s="357"/>
      <c r="O209" s="357"/>
      <c r="P209" s="358"/>
    </row>
    <row r="210" spans="4:16">
      <c r="D210" s="187" t="s">
        <v>278</v>
      </c>
      <c r="E210" s="268" t="str">
        <f t="shared" ref="E210:E217" si="41">E178</f>
        <v>Lead 1</v>
      </c>
      <c r="F210" s="288">
        <f t="shared" ref="F210:F216" si="42">SUM(M178)</f>
        <v>0</v>
      </c>
      <c r="G210" s="288">
        <f t="shared" ref="G210:G217" si="43">SUM(F210*4.33)</f>
        <v>0</v>
      </c>
      <c r="H210" s="142">
        <v>0</v>
      </c>
      <c r="I210" s="206">
        <f t="shared" ref="I210:I217" si="44">ROUND(H210*G210,2)</f>
        <v>0</v>
      </c>
      <c r="J210" s="197"/>
      <c r="K210" s="187" t="s">
        <v>278</v>
      </c>
      <c r="L210" s="317" t="str">
        <f t="shared" ref="L210:L224" si="45">E187</f>
        <v>Worker 1</v>
      </c>
      <c r="M210" s="288">
        <f t="shared" ref="M210:M224" si="46">M187</f>
        <v>0</v>
      </c>
      <c r="N210" s="288">
        <f>SUM(M210*4.33)</f>
        <v>0</v>
      </c>
      <c r="O210" s="142">
        <v>0</v>
      </c>
      <c r="P210" s="206">
        <f t="shared" ref="P210:P224" si="47">ROUND(O210*N210,2)</f>
        <v>0</v>
      </c>
    </row>
    <row r="211" spans="4:16">
      <c r="D211" s="187" t="s">
        <v>278</v>
      </c>
      <c r="E211" s="268" t="str">
        <f t="shared" si="41"/>
        <v>Lead 2</v>
      </c>
      <c r="F211" s="288">
        <f t="shared" si="42"/>
        <v>0</v>
      </c>
      <c r="G211" s="288">
        <f t="shared" si="43"/>
        <v>0</v>
      </c>
      <c r="H211" s="142">
        <v>0</v>
      </c>
      <c r="I211" s="206">
        <f t="shared" si="44"/>
        <v>0</v>
      </c>
      <c r="J211" s="197"/>
      <c r="K211" s="187" t="s">
        <v>278</v>
      </c>
      <c r="L211" s="317" t="str">
        <f t="shared" si="45"/>
        <v>Worker 2</v>
      </c>
      <c r="M211" s="288">
        <f t="shared" si="46"/>
        <v>0</v>
      </c>
      <c r="N211" s="288">
        <f t="shared" ref="N211:N224" si="48">SUM(M211*4.33)</f>
        <v>0</v>
      </c>
      <c r="O211" s="142">
        <v>0</v>
      </c>
      <c r="P211" s="206">
        <f t="shared" si="47"/>
        <v>0</v>
      </c>
    </row>
    <row r="212" spans="4:16">
      <c r="D212" s="187" t="s">
        <v>278</v>
      </c>
      <c r="E212" s="268" t="str">
        <f t="shared" si="41"/>
        <v>Lead 3</v>
      </c>
      <c r="F212" s="288">
        <f t="shared" si="42"/>
        <v>0</v>
      </c>
      <c r="G212" s="288">
        <f t="shared" si="43"/>
        <v>0</v>
      </c>
      <c r="H212" s="142">
        <v>0</v>
      </c>
      <c r="I212" s="206">
        <f t="shared" si="44"/>
        <v>0</v>
      </c>
      <c r="J212" s="197"/>
      <c r="K212" s="187" t="s">
        <v>278</v>
      </c>
      <c r="L212" s="317" t="str">
        <f t="shared" si="45"/>
        <v>Worker 3</v>
      </c>
      <c r="M212" s="288">
        <f t="shared" si="46"/>
        <v>0</v>
      </c>
      <c r="N212" s="288">
        <f t="shared" si="48"/>
        <v>0</v>
      </c>
      <c r="O212" s="142">
        <v>0</v>
      </c>
      <c r="P212" s="206">
        <f t="shared" si="47"/>
        <v>0</v>
      </c>
    </row>
    <row r="213" spans="4:16">
      <c r="D213" s="187" t="s">
        <v>278</v>
      </c>
      <c r="E213" s="268" t="str">
        <f t="shared" si="41"/>
        <v>Lead 4</v>
      </c>
      <c r="F213" s="288">
        <f t="shared" si="42"/>
        <v>0</v>
      </c>
      <c r="G213" s="288">
        <f t="shared" si="43"/>
        <v>0</v>
      </c>
      <c r="H213" s="142">
        <v>0</v>
      </c>
      <c r="I213" s="206">
        <f t="shared" si="44"/>
        <v>0</v>
      </c>
      <c r="J213" s="197"/>
      <c r="K213" s="187" t="s">
        <v>278</v>
      </c>
      <c r="L213" s="317" t="str">
        <f t="shared" si="45"/>
        <v>Worker 4</v>
      </c>
      <c r="M213" s="288">
        <f t="shared" si="46"/>
        <v>0</v>
      </c>
      <c r="N213" s="288">
        <f t="shared" si="48"/>
        <v>0</v>
      </c>
      <c r="O213" s="142">
        <v>0</v>
      </c>
      <c r="P213" s="206">
        <f t="shared" si="47"/>
        <v>0</v>
      </c>
    </row>
    <row r="214" spans="4:16">
      <c r="D214" s="187" t="s">
        <v>278</v>
      </c>
      <c r="E214" s="268" t="str">
        <f t="shared" si="41"/>
        <v>Lead 5</v>
      </c>
      <c r="F214" s="288">
        <f t="shared" si="42"/>
        <v>0</v>
      </c>
      <c r="G214" s="288">
        <f t="shared" si="43"/>
        <v>0</v>
      </c>
      <c r="H214" s="142">
        <v>0</v>
      </c>
      <c r="I214" s="206">
        <f t="shared" si="44"/>
        <v>0</v>
      </c>
      <c r="J214" s="197"/>
      <c r="K214" s="187" t="s">
        <v>278</v>
      </c>
      <c r="L214" s="317" t="str">
        <f t="shared" si="45"/>
        <v>Worker 5</v>
      </c>
      <c r="M214" s="288">
        <f t="shared" si="46"/>
        <v>0</v>
      </c>
      <c r="N214" s="288">
        <f t="shared" si="48"/>
        <v>0</v>
      </c>
      <c r="O214" s="142">
        <v>0</v>
      </c>
      <c r="P214" s="206">
        <f t="shared" si="47"/>
        <v>0</v>
      </c>
    </row>
    <row r="215" spans="4:16">
      <c r="D215" s="187" t="s">
        <v>278</v>
      </c>
      <c r="E215" s="268" t="str">
        <f t="shared" si="41"/>
        <v>Manager 1</v>
      </c>
      <c r="F215" s="288">
        <f t="shared" si="42"/>
        <v>0</v>
      </c>
      <c r="G215" s="288">
        <f t="shared" si="43"/>
        <v>0</v>
      </c>
      <c r="H215" s="142">
        <v>0</v>
      </c>
      <c r="I215" s="206">
        <f t="shared" si="44"/>
        <v>0</v>
      </c>
      <c r="J215" s="197"/>
      <c r="K215" s="187" t="s">
        <v>278</v>
      </c>
      <c r="L215" s="317" t="str">
        <f t="shared" si="45"/>
        <v>Worker 6</v>
      </c>
      <c r="M215" s="288">
        <f t="shared" si="46"/>
        <v>0</v>
      </c>
      <c r="N215" s="288">
        <f t="shared" si="48"/>
        <v>0</v>
      </c>
      <c r="O215" s="142">
        <v>0</v>
      </c>
      <c r="P215" s="206">
        <f t="shared" si="47"/>
        <v>0</v>
      </c>
    </row>
    <row r="216" spans="4:16">
      <c r="D216" s="187" t="s">
        <v>278</v>
      </c>
      <c r="E216" s="268" t="str">
        <f t="shared" si="41"/>
        <v>Manager 2</v>
      </c>
      <c r="F216" s="288">
        <f t="shared" si="42"/>
        <v>0</v>
      </c>
      <c r="G216" s="288">
        <f t="shared" si="43"/>
        <v>0</v>
      </c>
      <c r="H216" s="142">
        <v>0</v>
      </c>
      <c r="I216" s="206">
        <f t="shared" si="44"/>
        <v>0</v>
      </c>
      <c r="J216" s="197"/>
      <c r="K216" s="187" t="s">
        <v>278</v>
      </c>
      <c r="L216" s="317" t="str">
        <f t="shared" si="45"/>
        <v>Worker 7</v>
      </c>
      <c r="M216" s="288">
        <f t="shared" si="46"/>
        <v>0</v>
      </c>
      <c r="N216" s="288">
        <f t="shared" si="48"/>
        <v>0</v>
      </c>
      <c r="O216" s="142">
        <v>0</v>
      </c>
      <c r="P216" s="206">
        <f t="shared" si="47"/>
        <v>0</v>
      </c>
    </row>
    <row r="217" spans="4:16">
      <c r="D217" s="187" t="s">
        <v>278</v>
      </c>
      <c r="E217" s="268" t="str">
        <f t="shared" si="41"/>
        <v>Manager 3</v>
      </c>
      <c r="F217" s="288">
        <f>SUM(M186)</f>
        <v>0</v>
      </c>
      <c r="G217" s="288">
        <f t="shared" si="43"/>
        <v>0</v>
      </c>
      <c r="H217" s="142">
        <v>0</v>
      </c>
      <c r="I217" s="206">
        <f t="shared" si="44"/>
        <v>0</v>
      </c>
      <c r="J217" s="197"/>
      <c r="K217" s="187" t="s">
        <v>278</v>
      </c>
      <c r="L217" s="317" t="str">
        <f t="shared" si="45"/>
        <v>Worker 8</v>
      </c>
      <c r="M217" s="288">
        <f t="shared" si="46"/>
        <v>0</v>
      </c>
      <c r="N217" s="288">
        <f t="shared" si="48"/>
        <v>0</v>
      </c>
      <c r="O217" s="142">
        <v>0</v>
      </c>
      <c r="P217" s="206">
        <f t="shared" si="47"/>
        <v>0</v>
      </c>
    </row>
    <row r="218" spans="4:16" ht="15.6">
      <c r="D218" s="314" t="s">
        <v>290</v>
      </c>
      <c r="E218" s="315"/>
      <c r="F218" s="289">
        <f>SUM(F210:F217)</f>
        <v>0</v>
      </c>
      <c r="G218" s="248">
        <f>SUM(G210:G217)</f>
        <v>0</v>
      </c>
      <c r="H218" s="292"/>
      <c r="I218" s="216">
        <f>SUM(I210:I217)</f>
        <v>0</v>
      </c>
      <c r="J218" s="197"/>
      <c r="K218" s="187" t="s">
        <v>278</v>
      </c>
      <c r="L218" s="317" t="str">
        <f t="shared" si="45"/>
        <v>Worker 9</v>
      </c>
      <c r="M218" s="288">
        <f t="shared" si="46"/>
        <v>0</v>
      </c>
      <c r="N218" s="288">
        <f t="shared" si="48"/>
        <v>0</v>
      </c>
      <c r="O218" s="142">
        <v>0</v>
      </c>
      <c r="P218" s="206">
        <f t="shared" si="47"/>
        <v>0</v>
      </c>
    </row>
    <row r="219" spans="4:16" ht="15.6">
      <c r="D219" s="208" t="s">
        <v>279</v>
      </c>
      <c r="E219" s="270" t="s">
        <v>281</v>
      </c>
      <c r="F219" s="209">
        <v>0</v>
      </c>
      <c r="G219" s="257">
        <v>0</v>
      </c>
      <c r="H219" s="143">
        <v>0</v>
      </c>
      <c r="I219" s="207">
        <f t="shared" ref="I219:I226" si="49">ROUND(H219*G219,2)</f>
        <v>0</v>
      </c>
      <c r="J219" s="210"/>
      <c r="K219" s="187" t="s">
        <v>278</v>
      </c>
      <c r="L219" s="317" t="str">
        <f t="shared" si="45"/>
        <v>Worker 10</v>
      </c>
      <c r="M219" s="288">
        <f t="shared" si="46"/>
        <v>0</v>
      </c>
      <c r="N219" s="288">
        <f t="shared" si="48"/>
        <v>0</v>
      </c>
      <c r="O219" s="142">
        <v>0</v>
      </c>
      <c r="P219" s="206">
        <f t="shared" si="47"/>
        <v>0</v>
      </c>
    </row>
    <row r="220" spans="4:16">
      <c r="D220" s="208" t="s">
        <v>279</v>
      </c>
      <c r="E220" s="270" t="s">
        <v>281</v>
      </c>
      <c r="F220" s="209">
        <v>0</v>
      </c>
      <c r="G220" s="257">
        <v>0</v>
      </c>
      <c r="H220" s="143">
        <v>0</v>
      </c>
      <c r="I220" s="207">
        <f t="shared" si="49"/>
        <v>0</v>
      </c>
      <c r="J220" s="197"/>
      <c r="K220" s="187" t="s">
        <v>278</v>
      </c>
      <c r="L220" s="317" t="str">
        <f t="shared" si="45"/>
        <v>Worker 11</v>
      </c>
      <c r="M220" s="288">
        <f t="shared" si="46"/>
        <v>0</v>
      </c>
      <c r="N220" s="288">
        <f t="shared" si="48"/>
        <v>0</v>
      </c>
      <c r="O220" s="142">
        <v>0</v>
      </c>
      <c r="P220" s="206">
        <f t="shared" si="47"/>
        <v>0</v>
      </c>
    </row>
    <row r="221" spans="4:16">
      <c r="D221" s="208" t="s">
        <v>279</v>
      </c>
      <c r="E221" s="270" t="s">
        <v>281</v>
      </c>
      <c r="F221" s="209">
        <v>0</v>
      </c>
      <c r="G221" s="257">
        <v>0</v>
      </c>
      <c r="H221" s="143">
        <v>0</v>
      </c>
      <c r="I221" s="207">
        <f t="shared" si="49"/>
        <v>0</v>
      </c>
      <c r="J221" s="197"/>
      <c r="K221" s="187" t="s">
        <v>278</v>
      </c>
      <c r="L221" s="317" t="str">
        <f t="shared" si="45"/>
        <v>Worker 12</v>
      </c>
      <c r="M221" s="288">
        <f t="shared" si="46"/>
        <v>0</v>
      </c>
      <c r="N221" s="288">
        <f t="shared" si="48"/>
        <v>0</v>
      </c>
      <c r="O221" s="142">
        <v>0</v>
      </c>
      <c r="P221" s="206">
        <f t="shared" si="47"/>
        <v>0</v>
      </c>
    </row>
    <row r="222" spans="4:16">
      <c r="D222" s="208" t="s">
        <v>279</v>
      </c>
      <c r="E222" s="270" t="s">
        <v>281</v>
      </c>
      <c r="F222" s="209">
        <v>0</v>
      </c>
      <c r="G222" s="257">
        <v>0</v>
      </c>
      <c r="H222" s="143">
        <v>0</v>
      </c>
      <c r="I222" s="207">
        <f t="shared" si="49"/>
        <v>0</v>
      </c>
      <c r="J222" s="197"/>
      <c r="K222" s="187" t="s">
        <v>278</v>
      </c>
      <c r="L222" s="317" t="str">
        <f t="shared" si="45"/>
        <v>Worker 13</v>
      </c>
      <c r="M222" s="288">
        <f t="shared" si="46"/>
        <v>0</v>
      </c>
      <c r="N222" s="288">
        <f t="shared" si="48"/>
        <v>0</v>
      </c>
      <c r="O222" s="142">
        <v>0</v>
      </c>
      <c r="P222" s="206">
        <f t="shared" si="47"/>
        <v>0</v>
      </c>
    </row>
    <row r="223" spans="4:16">
      <c r="D223" s="208" t="s">
        <v>279</v>
      </c>
      <c r="E223" s="270" t="s">
        <v>281</v>
      </c>
      <c r="F223" s="209">
        <v>0</v>
      </c>
      <c r="G223" s="257">
        <v>0</v>
      </c>
      <c r="H223" s="143">
        <v>0</v>
      </c>
      <c r="I223" s="207">
        <f t="shared" si="49"/>
        <v>0</v>
      </c>
      <c r="J223" s="197"/>
      <c r="K223" s="187" t="s">
        <v>278</v>
      </c>
      <c r="L223" s="317" t="str">
        <f t="shared" si="45"/>
        <v>Worker 14</v>
      </c>
      <c r="M223" s="288">
        <f t="shared" si="46"/>
        <v>0</v>
      </c>
      <c r="N223" s="288">
        <f t="shared" si="48"/>
        <v>0</v>
      </c>
      <c r="O223" s="142">
        <v>0</v>
      </c>
      <c r="P223" s="206">
        <f t="shared" si="47"/>
        <v>0</v>
      </c>
    </row>
    <row r="224" spans="4:16">
      <c r="D224" s="208" t="s">
        <v>279</v>
      </c>
      <c r="E224" s="270" t="s">
        <v>281</v>
      </c>
      <c r="F224" s="209">
        <v>0</v>
      </c>
      <c r="G224" s="257">
        <v>0</v>
      </c>
      <c r="H224" s="143">
        <v>0</v>
      </c>
      <c r="I224" s="207">
        <f t="shared" si="49"/>
        <v>0</v>
      </c>
      <c r="J224" s="197"/>
      <c r="K224" s="208" t="s">
        <v>278</v>
      </c>
      <c r="L224" s="317" t="str">
        <f t="shared" si="45"/>
        <v>Worker 15</v>
      </c>
      <c r="M224" s="288">
        <f t="shared" si="46"/>
        <v>0</v>
      </c>
      <c r="N224" s="288">
        <f t="shared" si="48"/>
        <v>0</v>
      </c>
      <c r="O224" s="143">
        <v>0</v>
      </c>
      <c r="P224" s="207">
        <f t="shared" si="47"/>
        <v>0</v>
      </c>
    </row>
    <row r="225" spans="1:16" ht="15.6">
      <c r="A225" s="24"/>
      <c r="B225" s="24"/>
      <c r="D225" s="208" t="s">
        <v>279</v>
      </c>
      <c r="E225" s="270" t="s">
        <v>281</v>
      </c>
      <c r="F225" s="209">
        <v>0</v>
      </c>
      <c r="G225" s="257">
        <v>0</v>
      </c>
      <c r="H225" s="143">
        <v>0</v>
      </c>
      <c r="I225" s="207">
        <f t="shared" si="49"/>
        <v>0</v>
      </c>
      <c r="J225" s="210"/>
      <c r="K225" s="314" t="s">
        <v>290</v>
      </c>
      <c r="L225" s="330"/>
      <c r="M225" s="289">
        <f>SUM(M210:M224)</f>
        <v>0</v>
      </c>
      <c r="N225" s="248">
        <f>SUM(N210:N224)</f>
        <v>0</v>
      </c>
      <c r="O225" s="292"/>
      <c r="P225" s="216">
        <f>SUM(P210:P224)</f>
        <v>0</v>
      </c>
    </row>
    <row r="226" spans="1:16">
      <c r="D226" s="208" t="s">
        <v>279</v>
      </c>
      <c r="E226" s="271" t="s">
        <v>281</v>
      </c>
      <c r="F226" s="209">
        <v>0</v>
      </c>
      <c r="G226" s="209">
        <v>0</v>
      </c>
      <c r="H226" s="143">
        <v>0</v>
      </c>
      <c r="I226" s="207">
        <f t="shared" si="49"/>
        <v>0</v>
      </c>
      <c r="J226" s="197"/>
      <c r="K226" s="208" t="s">
        <v>279</v>
      </c>
      <c r="L226" s="318" t="s">
        <v>281</v>
      </c>
      <c r="M226" s="209">
        <v>0</v>
      </c>
      <c r="N226" s="257">
        <v>0</v>
      </c>
      <c r="O226" s="143">
        <v>0</v>
      </c>
      <c r="P226" s="207">
        <f t="shared" ref="P226:P233" si="50">ROUND(O226*N226,2)</f>
        <v>0</v>
      </c>
    </row>
    <row r="227" spans="1:16" ht="15.6">
      <c r="D227" s="299" t="s">
        <v>291</v>
      </c>
      <c r="E227" s="331"/>
      <c r="F227" s="248">
        <f>SUM(F219:F226)</f>
        <v>0</v>
      </c>
      <c r="G227" s="248">
        <f>SUM(G219:G226)</f>
        <v>0</v>
      </c>
      <c r="H227" s="249"/>
      <c r="I227" s="237">
        <f>SUM(I219:I226)</f>
        <v>0</v>
      </c>
      <c r="J227" s="197"/>
      <c r="K227" s="208" t="s">
        <v>279</v>
      </c>
      <c r="L227" s="318" t="s">
        <v>281</v>
      </c>
      <c r="M227" s="209">
        <v>0</v>
      </c>
      <c r="N227" s="257">
        <v>0</v>
      </c>
      <c r="O227" s="143">
        <v>0</v>
      </c>
      <c r="P227" s="207">
        <f t="shared" si="50"/>
        <v>0</v>
      </c>
    </row>
    <row r="228" spans="1:16" ht="16.2" thickBot="1">
      <c r="D228" s="217"/>
      <c r="E228" s="269" t="s">
        <v>57</v>
      </c>
      <c r="F228" s="212">
        <f>SUM(F218+F227)</f>
        <v>0</v>
      </c>
      <c r="G228" s="212">
        <f>SUM(G218+G227)</f>
        <v>0</v>
      </c>
      <c r="H228" s="213"/>
      <c r="I228" s="214">
        <f>SUM(I218+I227)</f>
        <v>0</v>
      </c>
      <c r="J228" s="197"/>
      <c r="K228" s="208" t="s">
        <v>279</v>
      </c>
      <c r="L228" s="318" t="s">
        <v>281</v>
      </c>
      <c r="M228" s="209">
        <v>0</v>
      </c>
      <c r="N228" s="257">
        <v>0</v>
      </c>
      <c r="O228" s="143">
        <v>0</v>
      </c>
      <c r="P228" s="207">
        <f t="shared" si="50"/>
        <v>0</v>
      </c>
    </row>
    <row r="229" spans="1:16">
      <c r="J229" s="197"/>
      <c r="K229" s="208" t="s">
        <v>279</v>
      </c>
      <c r="L229" s="318" t="s">
        <v>281</v>
      </c>
      <c r="M229" s="209">
        <v>0</v>
      </c>
      <c r="N229" s="257">
        <v>0</v>
      </c>
      <c r="O229" s="143">
        <v>0</v>
      </c>
      <c r="P229" s="207">
        <f t="shared" si="50"/>
        <v>0</v>
      </c>
    </row>
    <row r="230" spans="1:16">
      <c r="J230" s="197"/>
      <c r="K230" s="208" t="s">
        <v>279</v>
      </c>
      <c r="L230" s="318" t="s">
        <v>281</v>
      </c>
      <c r="M230" s="209">
        <v>0</v>
      </c>
      <c r="N230" s="257">
        <v>0</v>
      </c>
      <c r="O230" s="143">
        <v>0</v>
      </c>
      <c r="P230" s="207">
        <f t="shared" si="50"/>
        <v>0</v>
      </c>
    </row>
    <row r="231" spans="1:16">
      <c r="J231" s="197"/>
      <c r="K231" s="208" t="s">
        <v>279</v>
      </c>
      <c r="L231" s="318" t="s">
        <v>281</v>
      </c>
      <c r="M231" s="209">
        <v>0</v>
      </c>
      <c r="N231" s="257">
        <v>0</v>
      </c>
      <c r="O231" s="143">
        <v>0</v>
      </c>
      <c r="P231" s="207">
        <f t="shared" si="50"/>
        <v>0</v>
      </c>
    </row>
    <row r="232" spans="1:16">
      <c r="J232" s="197"/>
      <c r="K232" s="208" t="s">
        <v>279</v>
      </c>
      <c r="L232" s="318" t="s">
        <v>281</v>
      </c>
      <c r="M232" s="209">
        <v>0</v>
      </c>
      <c r="N232" s="257">
        <v>0</v>
      </c>
      <c r="O232" s="143">
        <v>0</v>
      </c>
      <c r="P232" s="207">
        <f t="shared" si="50"/>
        <v>0</v>
      </c>
    </row>
    <row r="233" spans="1:16">
      <c r="J233" s="197"/>
      <c r="K233" s="208" t="s">
        <v>279</v>
      </c>
      <c r="L233" s="319" t="s">
        <v>281</v>
      </c>
      <c r="M233" s="209">
        <v>0</v>
      </c>
      <c r="N233" s="209">
        <v>0</v>
      </c>
      <c r="O233" s="143">
        <v>0</v>
      </c>
      <c r="P233" s="207">
        <f t="shared" si="50"/>
        <v>0</v>
      </c>
    </row>
    <row r="234" spans="1:16" ht="15.6">
      <c r="J234" s="197"/>
      <c r="K234" s="299" t="s">
        <v>291</v>
      </c>
      <c r="L234" s="332"/>
      <c r="M234" s="248">
        <f>SUM(M226:M233)</f>
        <v>0</v>
      </c>
      <c r="N234" s="248">
        <f>SUM(N226:N233)</f>
        <v>0</v>
      </c>
      <c r="O234" s="249"/>
      <c r="P234" s="237">
        <f>SUM(P226:P233)</f>
        <v>0</v>
      </c>
    </row>
    <row r="235" spans="1:16" ht="16.2" thickBot="1">
      <c r="J235" s="197"/>
      <c r="K235" s="217"/>
      <c r="L235" s="320" t="s">
        <v>57</v>
      </c>
      <c r="M235" s="212">
        <f>SUM(M225+M234)</f>
        <v>0</v>
      </c>
      <c r="N235" s="212">
        <f>SUM(N225+N234)</f>
        <v>0</v>
      </c>
      <c r="O235" s="213"/>
      <c r="P235" s="214">
        <f>SUM(P225+P234)</f>
        <v>0</v>
      </c>
    </row>
    <row r="236" spans="1:16" ht="15.6">
      <c r="E236" s="40"/>
      <c r="F236" s="40"/>
      <c r="G236" s="42"/>
      <c r="H236" s="42"/>
      <c r="I236" s="43"/>
      <c r="J236" s="8"/>
    </row>
    <row r="237" spans="1:16" ht="15.6">
      <c r="E237" s="40"/>
      <c r="F237" s="40"/>
      <c r="G237" s="42"/>
      <c r="H237" s="42"/>
      <c r="I237" s="43"/>
      <c r="J237" s="8"/>
    </row>
    <row r="238" spans="1:16" ht="15.6">
      <c r="E238" s="40"/>
      <c r="F238" s="40"/>
      <c r="G238" s="42"/>
      <c r="H238" s="42"/>
      <c r="I238" s="43"/>
      <c r="J238" s="8"/>
    </row>
    <row r="239" spans="1:16" ht="15.6">
      <c r="E239" s="40"/>
      <c r="F239" s="40"/>
      <c r="G239" s="42"/>
      <c r="H239" s="42"/>
      <c r="I239" s="43"/>
      <c r="J239" s="8"/>
    </row>
    <row r="240" spans="1:16" ht="15.6">
      <c r="E240" s="40"/>
      <c r="F240" s="40"/>
      <c r="G240" s="42"/>
      <c r="H240" s="42"/>
      <c r="I240" s="43"/>
      <c r="J240" s="8"/>
    </row>
    <row r="241" spans="3:16" ht="15.6">
      <c r="E241" s="40"/>
      <c r="F241" s="41"/>
      <c r="G241" s="42"/>
      <c r="H241" s="42"/>
      <c r="I241" s="43"/>
      <c r="J241" s="8"/>
      <c r="K241" s="79"/>
      <c r="L241" s="20"/>
      <c r="M241" s="20"/>
      <c r="N241" s="20"/>
      <c r="O241" s="6"/>
      <c r="P241" s="6"/>
    </row>
    <row r="242" spans="3:16" ht="16.2" thickBot="1">
      <c r="E242" s="40"/>
      <c r="F242" s="41"/>
      <c r="G242" s="42"/>
      <c r="H242" s="42"/>
      <c r="I242" s="43"/>
      <c r="J242" s="8"/>
      <c r="K242" s="79"/>
      <c r="L242" s="20"/>
      <c r="M242" s="20"/>
      <c r="N242" s="20"/>
      <c r="O242" s="6"/>
      <c r="P242" s="6"/>
    </row>
    <row r="243" spans="3:16" ht="21.75" customHeight="1" thickBot="1">
      <c r="D243" s="31"/>
      <c r="E243" s="395" t="s">
        <v>299</v>
      </c>
      <c r="F243" s="396"/>
      <c r="G243" s="396"/>
      <c r="H243" s="396"/>
      <c r="I243" s="396"/>
      <c r="J243" s="396"/>
      <c r="K243" s="396"/>
      <c r="L243" s="396"/>
      <c r="M243" s="396"/>
      <c r="N243" s="397"/>
      <c r="O243" s="6"/>
      <c r="P243" s="6"/>
    </row>
    <row r="244" spans="3:16" ht="21.75" customHeight="1" thickBot="1">
      <c r="C244" s="29"/>
      <c r="E244" s="130"/>
      <c r="F244" s="20"/>
      <c r="G244" s="20"/>
      <c r="H244" s="398"/>
      <c r="I244" s="398"/>
      <c r="J244" s="398"/>
      <c r="K244" s="398"/>
      <c r="L244" s="21"/>
      <c r="M244" s="21"/>
      <c r="N244" s="122"/>
      <c r="O244" s="6"/>
      <c r="P244" s="6"/>
    </row>
    <row r="245" spans="3:16" ht="26.1" customHeight="1" thickBot="1">
      <c r="C245" s="29"/>
      <c r="E245" s="130"/>
      <c r="F245" s="369" t="s">
        <v>277</v>
      </c>
      <c r="G245" s="370"/>
      <c r="H245" s="370"/>
      <c r="I245" s="370"/>
      <c r="J245" s="370"/>
      <c r="K245" s="370"/>
      <c r="L245" s="371"/>
      <c r="M245" s="21"/>
      <c r="N245" s="122"/>
      <c r="O245" s="6"/>
      <c r="P245" s="6"/>
    </row>
    <row r="246" spans="3:16" ht="22.5" customHeight="1">
      <c r="C246" s="82"/>
      <c r="E246" s="130"/>
      <c r="F246" s="372" t="s">
        <v>275</v>
      </c>
      <c r="G246" s="373"/>
      <c r="H246" s="373"/>
      <c r="I246" s="373"/>
      <c r="J246" s="373"/>
      <c r="K246" s="373"/>
      <c r="L246" s="374"/>
      <c r="M246" s="21"/>
      <c r="N246" s="122"/>
      <c r="O246" s="6"/>
      <c r="P246" s="6"/>
    </row>
    <row r="247" spans="3:16" ht="31.2">
      <c r="C247" s="29"/>
      <c r="D247" s="89"/>
      <c r="E247" s="267" t="s">
        <v>36</v>
      </c>
      <c r="F247" s="184" t="s">
        <v>282</v>
      </c>
      <c r="G247" s="184" t="s">
        <v>283</v>
      </c>
      <c r="H247" s="184" t="s">
        <v>284</v>
      </c>
      <c r="I247" s="184" t="s">
        <v>285</v>
      </c>
      <c r="J247" s="184" t="s">
        <v>286</v>
      </c>
      <c r="K247" s="184" t="s">
        <v>287</v>
      </c>
      <c r="L247" s="184" t="s">
        <v>288</v>
      </c>
      <c r="M247" s="140" t="s">
        <v>44</v>
      </c>
      <c r="N247" s="141" t="s">
        <v>45</v>
      </c>
      <c r="O247" s="6"/>
      <c r="P247" s="6"/>
    </row>
    <row r="248" spans="3:16" ht="51.75" customHeight="1">
      <c r="C248" s="29"/>
      <c r="D248" s="89"/>
      <c r="E248" s="287" t="s">
        <v>328</v>
      </c>
      <c r="F248" s="184"/>
      <c r="G248" s="184"/>
      <c r="H248" s="184"/>
      <c r="I248" s="184"/>
      <c r="J248" s="184"/>
      <c r="K248" s="184"/>
      <c r="L248" s="184"/>
      <c r="M248" s="140"/>
      <c r="N248" s="141"/>
      <c r="O248" s="6"/>
      <c r="P248" s="6"/>
    </row>
    <row r="249" spans="3:16" ht="21.75" customHeight="1">
      <c r="C249" s="29"/>
      <c r="D249" s="262"/>
      <c r="E249" s="266" t="s">
        <v>249</v>
      </c>
      <c r="F249" s="136"/>
      <c r="G249" s="136"/>
      <c r="H249" s="136"/>
      <c r="I249" s="136"/>
      <c r="J249" s="136"/>
      <c r="K249" s="136"/>
      <c r="L249" s="136"/>
      <c r="M249" s="255">
        <v>0</v>
      </c>
      <c r="N249" s="204">
        <f>SUM(M249*4.33)</f>
        <v>0</v>
      </c>
      <c r="O249" s="6"/>
      <c r="P249" s="6"/>
    </row>
    <row r="250" spans="3:16" ht="21.75" customHeight="1">
      <c r="D250" s="262"/>
      <c r="E250" s="266" t="s">
        <v>250</v>
      </c>
      <c r="F250" s="136"/>
      <c r="G250" s="136"/>
      <c r="H250" s="136"/>
      <c r="I250" s="136"/>
      <c r="J250" s="136"/>
      <c r="K250" s="136"/>
      <c r="L250" s="136"/>
      <c r="M250" s="255">
        <v>0</v>
      </c>
      <c r="N250" s="204">
        <f t="shared" ref="N250:N272" si="51">SUM(M250*4.33)</f>
        <v>0</v>
      </c>
    </row>
    <row r="251" spans="3:16" ht="21.75" customHeight="1">
      <c r="C251" s="30"/>
      <c r="D251" s="262"/>
      <c r="E251" s="266" t="s">
        <v>251</v>
      </c>
      <c r="F251" s="136"/>
      <c r="G251" s="136"/>
      <c r="H251" s="136"/>
      <c r="I251" s="136"/>
      <c r="J251" s="136"/>
      <c r="K251" s="136"/>
      <c r="L251" s="136"/>
      <c r="M251" s="255">
        <v>0</v>
      </c>
      <c r="N251" s="204">
        <f t="shared" si="51"/>
        <v>0</v>
      </c>
      <c r="P251" s="29"/>
    </row>
    <row r="252" spans="3:16" ht="21.75" customHeight="1">
      <c r="C252" s="29"/>
      <c r="D252" s="262"/>
      <c r="E252" s="266" t="s">
        <v>252</v>
      </c>
      <c r="F252" s="136"/>
      <c r="G252" s="136"/>
      <c r="H252" s="136"/>
      <c r="I252" s="136"/>
      <c r="J252" s="136"/>
      <c r="K252" s="136"/>
      <c r="L252" s="136"/>
      <c r="M252" s="255">
        <v>0</v>
      </c>
      <c r="N252" s="204">
        <f t="shared" si="51"/>
        <v>0</v>
      </c>
      <c r="O252" s="29"/>
      <c r="P252" s="29"/>
    </row>
    <row r="253" spans="3:16" ht="21.75" customHeight="1">
      <c r="C253" s="78"/>
      <c r="D253" s="262"/>
      <c r="E253" s="266" t="s">
        <v>253</v>
      </c>
      <c r="F253" s="136"/>
      <c r="G253" s="136"/>
      <c r="H253" s="136"/>
      <c r="I253" s="136"/>
      <c r="J253" s="136"/>
      <c r="K253" s="136"/>
      <c r="L253" s="136"/>
      <c r="M253" s="255">
        <v>0</v>
      </c>
      <c r="N253" s="204">
        <f t="shared" si="51"/>
        <v>0</v>
      </c>
    </row>
    <row r="254" spans="3:16" ht="21.75" customHeight="1">
      <c r="C254" s="29"/>
      <c r="D254" s="262"/>
      <c r="E254" s="266" t="s">
        <v>254</v>
      </c>
      <c r="F254" s="136"/>
      <c r="G254" s="136"/>
      <c r="H254" s="136"/>
      <c r="I254" s="136"/>
      <c r="J254" s="136"/>
      <c r="K254" s="136"/>
      <c r="L254" s="136"/>
      <c r="M254" s="255">
        <v>0</v>
      </c>
      <c r="N254" s="204">
        <f t="shared" si="51"/>
        <v>0</v>
      </c>
      <c r="O254" s="6"/>
      <c r="P254" s="6"/>
    </row>
    <row r="255" spans="3:16" ht="21.75" customHeight="1">
      <c r="C255" s="80"/>
      <c r="D255" s="262"/>
      <c r="E255" s="266" t="s">
        <v>255</v>
      </c>
      <c r="F255" s="136"/>
      <c r="G255" s="136"/>
      <c r="H255" s="136"/>
      <c r="I255" s="136"/>
      <c r="J255" s="136"/>
      <c r="K255" s="136"/>
      <c r="L255" s="136"/>
      <c r="M255" s="255">
        <v>0</v>
      </c>
      <c r="N255" s="204">
        <f t="shared" si="51"/>
        <v>0</v>
      </c>
      <c r="O255" s="6"/>
      <c r="P255" s="6"/>
    </row>
    <row r="256" spans="3:16" ht="21.75" customHeight="1">
      <c r="D256" s="262"/>
      <c r="E256" s="266" t="s">
        <v>256</v>
      </c>
      <c r="F256" s="136"/>
      <c r="G256" s="136"/>
      <c r="H256" s="136"/>
      <c r="I256" s="136"/>
      <c r="J256" s="136"/>
      <c r="K256" s="136"/>
      <c r="L256" s="136"/>
      <c r="M256" s="255">
        <v>0</v>
      </c>
      <c r="N256" s="204">
        <f t="shared" si="51"/>
        <v>0</v>
      </c>
      <c r="O256" s="6"/>
      <c r="P256" s="6"/>
    </row>
    <row r="257" spans="3:16" ht="21.75" customHeight="1">
      <c r="D257" s="262"/>
      <c r="E257" s="300" t="s">
        <v>329</v>
      </c>
      <c r="F257" s="294"/>
      <c r="G257" s="294"/>
      <c r="H257" s="294"/>
      <c r="I257" s="294"/>
      <c r="J257" s="294"/>
      <c r="K257" s="294"/>
      <c r="L257" s="294"/>
      <c r="M257" s="295"/>
      <c r="N257" s="296"/>
      <c r="O257" s="6"/>
      <c r="P257" s="6"/>
    </row>
    <row r="258" spans="3:16" ht="21.75" customHeight="1">
      <c r="D258" s="262"/>
      <c r="E258" s="266" t="s">
        <v>265</v>
      </c>
      <c r="F258" s="136"/>
      <c r="G258" s="136"/>
      <c r="H258" s="136"/>
      <c r="I258" s="136"/>
      <c r="J258" s="136"/>
      <c r="K258" s="136"/>
      <c r="L258" s="136"/>
      <c r="M258" s="255">
        <v>0</v>
      </c>
      <c r="N258" s="204">
        <f t="shared" si="51"/>
        <v>0</v>
      </c>
      <c r="O258" s="6"/>
      <c r="P258" s="6"/>
    </row>
    <row r="259" spans="3:16" ht="21.75" customHeight="1">
      <c r="D259" s="262"/>
      <c r="E259" s="266" t="s">
        <v>266</v>
      </c>
      <c r="F259" s="136"/>
      <c r="G259" s="136"/>
      <c r="H259" s="136"/>
      <c r="I259" s="136"/>
      <c r="J259" s="136"/>
      <c r="K259" s="136"/>
      <c r="L259" s="136"/>
      <c r="M259" s="255">
        <v>0</v>
      </c>
      <c r="N259" s="204">
        <f t="shared" si="51"/>
        <v>0</v>
      </c>
      <c r="O259" s="6"/>
      <c r="P259" s="6"/>
    </row>
    <row r="260" spans="3:16" ht="21.75" customHeight="1">
      <c r="D260" s="262"/>
      <c r="E260" s="266" t="s">
        <v>267</v>
      </c>
      <c r="F260" s="136"/>
      <c r="G260" s="136"/>
      <c r="H260" s="136"/>
      <c r="I260" s="136"/>
      <c r="J260" s="136"/>
      <c r="K260" s="136"/>
      <c r="L260" s="136"/>
      <c r="M260" s="255">
        <v>0</v>
      </c>
      <c r="N260" s="204">
        <f t="shared" si="51"/>
        <v>0</v>
      </c>
      <c r="O260" s="6"/>
      <c r="P260" s="6"/>
    </row>
    <row r="261" spans="3:16" ht="21.75" customHeight="1">
      <c r="D261" s="262"/>
      <c r="E261" s="266" t="s">
        <v>268</v>
      </c>
      <c r="F261" s="136"/>
      <c r="G261" s="136"/>
      <c r="H261" s="136"/>
      <c r="I261" s="136"/>
      <c r="J261" s="136"/>
      <c r="K261" s="136"/>
      <c r="L261" s="136"/>
      <c r="M261" s="255">
        <v>0</v>
      </c>
      <c r="N261" s="204">
        <f t="shared" si="51"/>
        <v>0</v>
      </c>
      <c r="O261" s="6"/>
      <c r="P261" s="6"/>
    </row>
    <row r="262" spans="3:16" ht="21.75" customHeight="1">
      <c r="D262" s="262"/>
      <c r="E262" s="266" t="s">
        <v>269</v>
      </c>
      <c r="F262" s="136"/>
      <c r="G262" s="136"/>
      <c r="H262" s="136"/>
      <c r="I262" s="136"/>
      <c r="J262" s="136"/>
      <c r="K262" s="136"/>
      <c r="L262" s="136"/>
      <c r="M262" s="255">
        <v>0</v>
      </c>
      <c r="N262" s="204">
        <f t="shared" si="51"/>
        <v>0</v>
      </c>
      <c r="O262" s="6"/>
      <c r="P262" s="6"/>
    </row>
    <row r="263" spans="3:16" ht="21.75" customHeight="1">
      <c r="D263" s="262"/>
      <c r="E263" s="266" t="s">
        <v>270</v>
      </c>
      <c r="F263" s="136"/>
      <c r="G263" s="136"/>
      <c r="H263" s="136"/>
      <c r="I263" s="136"/>
      <c r="J263" s="136"/>
      <c r="K263" s="136"/>
      <c r="L263" s="136"/>
      <c r="M263" s="255">
        <v>0</v>
      </c>
      <c r="N263" s="204">
        <f t="shared" si="51"/>
        <v>0</v>
      </c>
      <c r="O263" s="6"/>
      <c r="P263" s="6"/>
    </row>
    <row r="264" spans="3:16" ht="21.75" customHeight="1" thickBot="1">
      <c r="D264" s="262"/>
      <c r="E264" s="266" t="s">
        <v>271</v>
      </c>
      <c r="F264" s="136"/>
      <c r="G264" s="136"/>
      <c r="H264" s="136"/>
      <c r="I264" s="136"/>
      <c r="J264" s="136"/>
      <c r="K264" s="136"/>
      <c r="L264" s="136"/>
      <c r="M264" s="255">
        <v>0</v>
      </c>
      <c r="N264" s="204">
        <f t="shared" si="51"/>
        <v>0</v>
      </c>
      <c r="O264" s="6"/>
      <c r="P264" s="6"/>
    </row>
    <row r="265" spans="3:16" ht="21.75" customHeight="1">
      <c r="C265" s="123" t="s">
        <v>300</v>
      </c>
      <c r="D265" s="262"/>
      <c r="E265" s="266" t="s">
        <v>272</v>
      </c>
      <c r="F265" s="136"/>
      <c r="G265" s="136"/>
      <c r="H265" s="136"/>
      <c r="I265" s="136"/>
      <c r="J265" s="136"/>
      <c r="K265" s="136"/>
      <c r="L265" s="136"/>
      <c r="M265" s="255">
        <v>0</v>
      </c>
      <c r="N265" s="204">
        <f t="shared" si="51"/>
        <v>0</v>
      </c>
      <c r="O265" s="6"/>
      <c r="P265" s="6"/>
    </row>
    <row r="266" spans="3:16" ht="21.75" customHeight="1">
      <c r="C266" s="124" t="s">
        <v>47</v>
      </c>
      <c r="D266" s="262"/>
      <c r="E266" s="266" t="s">
        <v>273</v>
      </c>
      <c r="F266" s="136"/>
      <c r="G266" s="136"/>
      <c r="H266" s="136"/>
      <c r="I266" s="136"/>
      <c r="J266" s="136"/>
      <c r="K266" s="136"/>
      <c r="L266" s="136"/>
      <c r="M266" s="255">
        <v>0</v>
      </c>
      <c r="N266" s="204">
        <f t="shared" si="51"/>
        <v>0</v>
      </c>
      <c r="O266" s="6"/>
      <c r="P266" s="6"/>
    </row>
    <row r="267" spans="3:16" ht="21.75" customHeight="1" thickBot="1">
      <c r="C267" s="183">
        <f>SUM(I299+P306)</f>
        <v>0</v>
      </c>
      <c r="D267" s="262"/>
      <c r="E267" s="266" t="s">
        <v>274</v>
      </c>
      <c r="F267" s="136"/>
      <c r="G267" s="136"/>
      <c r="H267" s="136"/>
      <c r="I267" s="136"/>
      <c r="J267" s="136"/>
      <c r="K267" s="136"/>
      <c r="L267" s="136"/>
      <c r="M267" s="255">
        <v>0</v>
      </c>
      <c r="N267" s="204">
        <f t="shared" si="51"/>
        <v>0</v>
      </c>
      <c r="O267" s="6"/>
      <c r="P267" s="6"/>
    </row>
    <row r="268" spans="3:16" ht="21.75" customHeight="1">
      <c r="C268" s="185" t="s">
        <v>49</v>
      </c>
      <c r="D268" s="262"/>
      <c r="E268" s="266" t="s">
        <v>330</v>
      </c>
      <c r="F268" s="136"/>
      <c r="G268" s="136"/>
      <c r="H268" s="136"/>
      <c r="I268" s="136"/>
      <c r="J268" s="136"/>
      <c r="K268" s="136"/>
      <c r="L268" s="136"/>
      <c r="M268" s="255">
        <v>0</v>
      </c>
      <c r="N268" s="204">
        <f t="shared" si="51"/>
        <v>0</v>
      </c>
      <c r="O268" s="6"/>
      <c r="P268" s="6"/>
    </row>
    <row r="269" spans="3:16" ht="21.75" customHeight="1" thickBot="1">
      <c r="C269" s="316">
        <f>SUM(G299+N306)</f>
        <v>0</v>
      </c>
      <c r="D269" s="262"/>
      <c r="E269" s="266" t="s">
        <v>331</v>
      </c>
      <c r="F269" s="136"/>
      <c r="G269" s="136"/>
      <c r="H269" s="136"/>
      <c r="I269" s="136"/>
      <c r="J269" s="136"/>
      <c r="K269" s="136"/>
      <c r="L269" s="136"/>
      <c r="M269" s="255">
        <v>0</v>
      </c>
      <c r="N269" s="204">
        <f t="shared" si="51"/>
        <v>0</v>
      </c>
      <c r="O269" s="6"/>
      <c r="P269" s="6"/>
    </row>
    <row r="270" spans="3:16" ht="21.75" customHeight="1">
      <c r="D270" s="262"/>
      <c r="E270" s="266" t="s">
        <v>332</v>
      </c>
      <c r="F270" s="136"/>
      <c r="G270" s="136"/>
      <c r="H270" s="136"/>
      <c r="I270" s="136"/>
      <c r="J270" s="136"/>
      <c r="K270" s="136"/>
      <c r="L270" s="136"/>
      <c r="M270" s="255">
        <v>0</v>
      </c>
      <c r="N270" s="204">
        <f t="shared" si="51"/>
        <v>0</v>
      </c>
      <c r="O270" s="6"/>
      <c r="P270" s="6"/>
    </row>
    <row r="271" spans="3:16" ht="21.75" customHeight="1">
      <c r="D271" s="262"/>
      <c r="E271" s="266" t="s">
        <v>333</v>
      </c>
      <c r="F271" s="136"/>
      <c r="G271" s="136"/>
      <c r="H271" s="136"/>
      <c r="I271" s="136"/>
      <c r="J271" s="136"/>
      <c r="K271" s="136"/>
      <c r="L271" s="136"/>
      <c r="M271" s="255">
        <v>0</v>
      </c>
      <c r="N271" s="204">
        <f t="shared" si="51"/>
        <v>0</v>
      </c>
      <c r="O271" s="6"/>
      <c r="P271" s="6"/>
    </row>
    <row r="272" spans="3:16" ht="22.5" customHeight="1">
      <c r="D272" s="262"/>
      <c r="E272" s="266" t="s">
        <v>334</v>
      </c>
      <c r="F272" s="136"/>
      <c r="G272" s="136"/>
      <c r="H272" s="136"/>
      <c r="I272" s="136"/>
      <c r="J272" s="136"/>
      <c r="K272" s="136"/>
      <c r="L272" s="136"/>
      <c r="M272" s="255">
        <v>0</v>
      </c>
      <c r="N272" s="204">
        <f t="shared" si="51"/>
        <v>0</v>
      </c>
      <c r="O272" s="6"/>
      <c r="P272" s="6"/>
    </row>
    <row r="273" spans="4:16" ht="21.75" customHeight="1" thickBot="1">
      <c r="D273" s="259"/>
      <c r="E273" s="258" t="s">
        <v>48</v>
      </c>
      <c r="F273" s="256">
        <v>0</v>
      </c>
      <c r="G273" s="256">
        <v>0</v>
      </c>
      <c r="H273" s="256">
        <v>0</v>
      </c>
      <c r="I273" s="256">
        <v>0</v>
      </c>
      <c r="J273" s="256">
        <v>0</v>
      </c>
      <c r="K273" s="256">
        <v>0</v>
      </c>
      <c r="L273" s="256">
        <v>0</v>
      </c>
      <c r="M273" s="138">
        <f>SUM(M249:M272)</f>
        <v>0</v>
      </c>
      <c r="N273" s="139">
        <f>SUM(N249:N272)</f>
        <v>0</v>
      </c>
      <c r="O273" s="6"/>
      <c r="P273" s="6"/>
    </row>
    <row r="274" spans="4:16" ht="15" customHeight="1">
      <c r="E274" s="29"/>
      <c r="F274" s="29"/>
      <c r="G274" s="20"/>
      <c r="H274" s="20"/>
      <c r="I274" s="6"/>
      <c r="J274" s="6"/>
      <c r="K274" s="29"/>
      <c r="L274" s="29"/>
      <c r="M274" s="20"/>
      <c r="N274" s="20"/>
      <c r="O274" s="6"/>
      <c r="P274" s="6"/>
    </row>
    <row r="275" spans="4:16" ht="15.6" thickBot="1">
      <c r="E275" s="29"/>
      <c r="F275" s="29"/>
      <c r="G275" s="20"/>
      <c r="H275" s="20"/>
      <c r="I275" s="6"/>
      <c r="J275" s="6"/>
      <c r="K275" s="29"/>
      <c r="L275" s="29"/>
      <c r="M275" s="20"/>
      <c r="N275" s="20"/>
      <c r="O275" s="6"/>
      <c r="P275" s="6"/>
    </row>
    <row r="276" spans="4:16" ht="22.8">
      <c r="D276" s="362" t="s">
        <v>301</v>
      </c>
      <c r="E276" s="363"/>
      <c r="F276" s="363"/>
      <c r="G276" s="363"/>
      <c r="H276" s="363"/>
      <c r="I276" s="364"/>
      <c r="J276" s="44"/>
      <c r="K276" s="362" t="s">
        <v>301</v>
      </c>
      <c r="L276" s="363"/>
      <c r="M276" s="363"/>
      <c r="N276" s="363"/>
      <c r="O276" s="363"/>
      <c r="P276" s="364"/>
    </row>
    <row r="277" spans="4:16" ht="15.6">
      <c r="D277" s="359" t="s">
        <v>338</v>
      </c>
      <c r="E277" s="360"/>
      <c r="F277" s="360"/>
      <c r="G277" s="360"/>
      <c r="H277" s="360"/>
      <c r="I277" s="361"/>
      <c r="J277" s="24"/>
      <c r="K277" s="359" t="s">
        <v>337</v>
      </c>
      <c r="L277" s="360"/>
      <c r="M277" s="360"/>
      <c r="N277" s="360"/>
      <c r="O277" s="360"/>
      <c r="P277" s="361"/>
    </row>
    <row r="278" spans="4:16" ht="15.6">
      <c r="D278" s="282"/>
      <c r="E278" s="24"/>
      <c r="F278" s="188"/>
      <c r="G278" s="189" t="s">
        <v>50</v>
      </c>
      <c r="H278" s="190" t="s">
        <v>50</v>
      </c>
      <c r="I278" s="301" t="s">
        <v>51</v>
      </c>
      <c r="J278" s="24"/>
      <c r="K278" s="282"/>
      <c r="L278" s="24"/>
      <c r="M278" s="188"/>
      <c r="N278" s="189" t="s">
        <v>50</v>
      </c>
      <c r="O278" s="190" t="s">
        <v>50</v>
      </c>
      <c r="P278" s="301" t="s">
        <v>51</v>
      </c>
    </row>
    <row r="279" spans="4:16" ht="15.6">
      <c r="D279" s="273" t="s">
        <v>52</v>
      </c>
      <c r="E279" s="260" t="s">
        <v>36</v>
      </c>
      <c r="F279" s="321" t="s">
        <v>53</v>
      </c>
      <c r="G279" s="195" t="s">
        <v>54</v>
      </c>
      <c r="H279" s="194" t="s">
        <v>55</v>
      </c>
      <c r="I279" s="302" t="s">
        <v>54</v>
      </c>
      <c r="J279" s="197"/>
      <c r="K279" s="273" t="s">
        <v>52</v>
      </c>
      <c r="L279" s="260" t="s">
        <v>36</v>
      </c>
      <c r="M279" s="321" t="s">
        <v>53</v>
      </c>
      <c r="N279" s="195" t="s">
        <v>54</v>
      </c>
      <c r="O279" s="194" t="s">
        <v>55</v>
      </c>
      <c r="P279" s="302" t="s">
        <v>54</v>
      </c>
    </row>
    <row r="280" spans="4:16" ht="15.6">
      <c r="D280" s="356" t="s">
        <v>342</v>
      </c>
      <c r="E280" s="357"/>
      <c r="F280" s="357"/>
      <c r="G280" s="357"/>
      <c r="H280" s="357"/>
      <c r="I280" s="358"/>
      <c r="J280" s="197"/>
      <c r="K280" s="356" t="s">
        <v>342</v>
      </c>
      <c r="L280" s="357"/>
      <c r="M280" s="357"/>
      <c r="N280" s="357"/>
      <c r="O280" s="357"/>
      <c r="P280" s="358"/>
    </row>
    <row r="281" spans="4:16">
      <c r="D281" s="187" t="s">
        <v>278</v>
      </c>
      <c r="E281" s="268" t="str">
        <f t="shared" ref="E281:E288" si="52">E249</f>
        <v>Lead 1</v>
      </c>
      <c r="F281" s="288">
        <f t="shared" ref="F281:F288" si="53">SUM(M249)</f>
        <v>0</v>
      </c>
      <c r="G281" s="288">
        <f t="shared" ref="G281:G288" si="54">SUM(F281*4.33)</f>
        <v>0</v>
      </c>
      <c r="H281" s="142">
        <v>0</v>
      </c>
      <c r="I281" s="206">
        <f t="shared" ref="I281:I288" si="55">ROUND(H281*G281,2)</f>
        <v>0</v>
      </c>
      <c r="J281" s="197"/>
      <c r="K281" s="187" t="s">
        <v>278</v>
      </c>
      <c r="L281" s="317" t="str">
        <f t="shared" ref="L281:L295" si="56">E258</f>
        <v>Worker 1</v>
      </c>
      <c r="M281" s="288">
        <f t="shared" ref="M281:M295" si="57">M258</f>
        <v>0</v>
      </c>
      <c r="N281" s="205">
        <f>SUM(M281*4.33)</f>
        <v>0</v>
      </c>
      <c r="O281" s="142">
        <v>0</v>
      </c>
      <c r="P281" s="206">
        <f t="shared" ref="P281:P295" si="58">ROUND(O281*N281,2)</f>
        <v>0</v>
      </c>
    </row>
    <row r="282" spans="4:16">
      <c r="D282" s="187" t="s">
        <v>278</v>
      </c>
      <c r="E282" s="268" t="str">
        <f t="shared" si="52"/>
        <v>Lead 2</v>
      </c>
      <c r="F282" s="288">
        <f t="shared" si="53"/>
        <v>0</v>
      </c>
      <c r="G282" s="288">
        <f t="shared" si="54"/>
        <v>0</v>
      </c>
      <c r="H282" s="142">
        <v>0</v>
      </c>
      <c r="I282" s="206">
        <f t="shared" si="55"/>
        <v>0</v>
      </c>
      <c r="J282" s="197"/>
      <c r="K282" s="187" t="s">
        <v>278</v>
      </c>
      <c r="L282" s="317" t="str">
        <f t="shared" si="56"/>
        <v>Worker 2</v>
      </c>
      <c r="M282" s="288">
        <f t="shared" si="57"/>
        <v>0</v>
      </c>
      <c r="N282" s="205">
        <f t="shared" ref="N282:N295" si="59">SUM(M282*4.33)</f>
        <v>0</v>
      </c>
      <c r="O282" s="142">
        <v>0</v>
      </c>
      <c r="P282" s="206">
        <f t="shared" si="58"/>
        <v>0</v>
      </c>
    </row>
    <row r="283" spans="4:16">
      <c r="D283" s="187" t="s">
        <v>278</v>
      </c>
      <c r="E283" s="268" t="str">
        <f t="shared" si="52"/>
        <v>Lead 3</v>
      </c>
      <c r="F283" s="288">
        <f t="shared" si="53"/>
        <v>0</v>
      </c>
      <c r="G283" s="288">
        <f t="shared" si="54"/>
        <v>0</v>
      </c>
      <c r="H283" s="142">
        <v>0</v>
      </c>
      <c r="I283" s="206">
        <f t="shared" si="55"/>
        <v>0</v>
      </c>
      <c r="J283" s="197"/>
      <c r="K283" s="187" t="s">
        <v>278</v>
      </c>
      <c r="L283" s="317" t="str">
        <f t="shared" si="56"/>
        <v>Worker 3</v>
      </c>
      <c r="M283" s="288">
        <f t="shared" si="57"/>
        <v>0</v>
      </c>
      <c r="N283" s="205">
        <f t="shared" si="59"/>
        <v>0</v>
      </c>
      <c r="O283" s="142">
        <v>0</v>
      </c>
      <c r="P283" s="206">
        <f t="shared" si="58"/>
        <v>0</v>
      </c>
    </row>
    <row r="284" spans="4:16">
      <c r="D284" s="187" t="s">
        <v>278</v>
      </c>
      <c r="E284" s="268" t="str">
        <f t="shared" si="52"/>
        <v>Lead 4</v>
      </c>
      <c r="F284" s="288">
        <f t="shared" si="53"/>
        <v>0</v>
      </c>
      <c r="G284" s="288">
        <f t="shared" si="54"/>
        <v>0</v>
      </c>
      <c r="H284" s="142">
        <v>0</v>
      </c>
      <c r="I284" s="206">
        <f t="shared" si="55"/>
        <v>0</v>
      </c>
      <c r="J284" s="197"/>
      <c r="K284" s="187" t="s">
        <v>278</v>
      </c>
      <c r="L284" s="317" t="str">
        <f t="shared" si="56"/>
        <v>Worker 4</v>
      </c>
      <c r="M284" s="288">
        <f t="shared" si="57"/>
        <v>0</v>
      </c>
      <c r="N284" s="205">
        <f t="shared" si="59"/>
        <v>0</v>
      </c>
      <c r="O284" s="142">
        <v>0</v>
      </c>
      <c r="P284" s="206">
        <f t="shared" si="58"/>
        <v>0</v>
      </c>
    </row>
    <row r="285" spans="4:16">
      <c r="D285" s="187" t="s">
        <v>278</v>
      </c>
      <c r="E285" s="268" t="str">
        <f t="shared" si="52"/>
        <v>Lead 5</v>
      </c>
      <c r="F285" s="288">
        <f t="shared" si="53"/>
        <v>0</v>
      </c>
      <c r="G285" s="288">
        <f t="shared" si="54"/>
        <v>0</v>
      </c>
      <c r="H285" s="142">
        <v>0</v>
      </c>
      <c r="I285" s="206">
        <f t="shared" si="55"/>
        <v>0</v>
      </c>
      <c r="J285" s="197"/>
      <c r="K285" s="187" t="s">
        <v>278</v>
      </c>
      <c r="L285" s="317" t="str">
        <f t="shared" si="56"/>
        <v>Worker 5</v>
      </c>
      <c r="M285" s="288">
        <f t="shared" si="57"/>
        <v>0</v>
      </c>
      <c r="N285" s="205">
        <f t="shared" si="59"/>
        <v>0</v>
      </c>
      <c r="O285" s="142">
        <v>0</v>
      </c>
      <c r="P285" s="206">
        <f t="shared" si="58"/>
        <v>0</v>
      </c>
    </row>
    <row r="286" spans="4:16">
      <c r="D286" s="187" t="s">
        <v>278</v>
      </c>
      <c r="E286" s="268" t="str">
        <f t="shared" si="52"/>
        <v>Manager 1</v>
      </c>
      <c r="F286" s="288">
        <f t="shared" si="53"/>
        <v>0</v>
      </c>
      <c r="G286" s="288">
        <f t="shared" si="54"/>
        <v>0</v>
      </c>
      <c r="H286" s="142">
        <v>0</v>
      </c>
      <c r="I286" s="206">
        <f t="shared" si="55"/>
        <v>0</v>
      </c>
      <c r="J286" s="197"/>
      <c r="K286" s="187" t="s">
        <v>278</v>
      </c>
      <c r="L286" s="317" t="str">
        <f t="shared" si="56"/>
        <v>Worker 6</v>
      </c>
      <c r="M286" s="288">
        <f t="shared" si="57"/>
        <v>0</v>
      </c>
      <c r="N286" s="205">
        <f t="shared" si="59"/>
        <v>0</v>
      </c>
      <c r="O286" s="142">
        <v>0</v>
      </c>
      <c r="P286" s="206">
        <f t="shared" si="58"/>
        <v>0</v>
      </c>
    </row>
    <row r="287" spans="4:16">
      <c r="D287" s="187" t="s">
        <v>278</v>
      </c>
      <c r="E287" s="268" t="str">
        <f t="shared" si="52"/>
        <v>Manager 2</v>
      </c>
      <c r="F287" s="288">
        <f t="shared" si="53"/>
        <v>0</v>
      </c>
      <c r="G287" s="288">
        <f t="shared" si="54"/>
        <v>0</v>
      </c>
      <c r="H287" s="142">
        <v>0</v>
      </c>
      <c r="I287" s="206">
        <f t="shared" si="55"/>
        <v>0</v>
      </c>
      <c r="J287" s="197"/>
      <c r="K287" s="187" t="s">
        <v>278</v>
      </c>
      <c r="L287" s="317" t="str">
        <f t="shared" si="56"/>
        <v>Worker 7</v>
      </c>
      <c r="M287" s="288">
        <f t="shared" si="57"/>
        <v>0</v>
      </c>
      <c r="N287" s="205">
        <f t="shared" si="59"/>
        <v>0</v>
      </c>
      <c r="O287" s="142">
        <v>0</v>
      </c>
      <c r="P287" s="206">
        <f t="shared" si="58"/>
        <v>0</v>
      </c>
    </row>
    <row r="288" spans="4:16">
      <c r="D288" s="187" t="s">
        <v>278</v>
      </c>
      <c r="E288" s="268" t="str">
        <f t="shared" si="52"/>
        <v>Manager 3</v>
      </c>
      <c r="F288" s="288">
        <f t="shared" si="53"/>
        <v>0</v>
      </c>
      <c r="G288" s="288">
        <f t="shared" si="54"/>
        <v>0</v>
      </c>
      <c r="H288" s="142">
        <v>0</v>
      </c>
      <c r="I288" s="206">
        <f t="shared" si="55"/>
        <v>0</v>
      </c>
      <c r="J288" s="197"/>
      <c r="K288" s="187" t="s">
        <v>278</v>
      </c>
      <c r="L288" s="317" t="str">
        <f t="shared" si="56"/>
        <v>Worker 8</v>
      </c>
      <c r="M288" s="288">
        <f t="shared" si="57"/>
        <v>0</v>
      </c>
      <c r="N288" s="205">
        <f t="shared" si="59"/>
        <v>0</v>
      </c>
      <c r="O288" s="142">
        <v>0</v>
      </c>
      <c r="P288" s="206">
        <f t="shared" si="58"/>
        <v>0</v>
      </c>
    </row>
    <row r="289" spans="1:16" ht="15.6">
      <c r="D289" s="314" t="s">
        <v>290</v>
      </c>
      <c r="E289" s="315"/>
      <c r="F289" s="289">
        <f>SUM(F281:F288)</f>
        <v>0</v>
      </c>
      <c r="G289" s="248">
        <f>SUM(G281:G288)</f>
        <v>0</v>
      </c>
      <c r="H289" s="292"/>
      <c r="I289" s="216">
        <f>SUM(I281:I288)</f>
        <v>0</v>
      </c>
      <c r="J289" s="197"/>
      <c r="K289" s="187" t="s">
        <v>278</v>
      </c>
      <c r="L289" s="317" t="str">
        <f t="shared" si="56"/>
        <v>Worker 9</v>
      </c>
      <c r="M289" s="288">
        <f t="shared" si="57"/>
        <v>0</v>
      </c>
      <c r="N289" s="205">
        <f t="shared" si="59"/>
        <v>0</v>
      </c>
      <c r="O289" s="142">
        <v>0</v>
      </c>
      <c r="P289" s="206">
        <f t="shared" si="58"/>
        <v>0</v>
      </c>
    </row>
    <row r="290" spans="1:16" ht="15.6">
      <c r="D290" s="208" t="s">
        <v>279</v>
      </c>
      <c r="E290" s="270" t="s">
        <v>281</v>
      </c>
      <c r="F290" s="209">
        <v>0</v>
      </c>
      <c r="G290" s="257">
        <v>0</v>
      </c>
      <c r="H290" s="143">
        <v>0</v>
      </c>
      <c r="I290" s="207">
        <f t="shared" ref="I290:I297" si="60">ROUND(H290*G290,2)</f>
        <v>0</v>
      </c>
      <c r="J290" s="210"/>
      <c r="K290" s="187" t="s">
        <v>278</v>
      </c>
      <c r="L290" s="317" t="str">
        <f t="shared" si="56"/>
        <v>Worker 10</v>
      </c>
      <c r="M290" s="288">
        <f t="shared" si="57"/>
        <v>0</v>
      </c>
      <c r="N290" s="205">
        <f t="shared" si="59"/>
        <v>0</v>
      </c>
      <c r="O290" s="142">
        <v>0</v>
      </c>
      <c r="P290" s="206">
        <f t="shared" si="58"/>
        <v>0</v>
      </c>
    </row>
    <row r="291" spans="1:16">
      <c r="D291" s="208" t="s">
        <v>279</v>
      </c>
      <c r="E291" s="270" t="s">
        <v>281</v>
      </c>
      <c r="F291" s="209">
        <v>0</v>
      </c>
      <c r="G291" s="257">
        <v>0</v>
      </c>
      <c r="H291" s="143">
        <v>0</v>
      </c>
      <c r="I291" s="207">
        <f t="shared" si="60"/>
        <v>0</v>
      </c>
      <c r="J291" s="197"/>
      <c r="K291" s="187" t="s">
        <v>278</v>
      </c>
      <c r="L291" s="317" t="str">
        <f t="shared" si="56"/>
        <v>Worker 11</v>
      </c>
      <c r="M291" s="288">
        <f t="shared" si="57"/>
        <v>0</v>
      </c>
      <c r="N291" s="205">
        <f t="shared" si="59"/>
        <v>0</v>
      </c>
      <c r="O291" s="142">
        <v>0</v>
      </c>
      <c r="P291" s="206">
        <f t="shared" si="58"/>
        <v>0</v>
      </c>
    </row>
    <row r="292" spans="1:16">
      <c r="D292" s="208" t="s">
        <v>279</v>
      </c>
      <c r="E292" s="270" t="s">
        <v>281</v>
      </c>
      <c r="F292" s="209">
        <v>0</v>
      </c>
      <c r="G292" s="257">
        <v>0</v>
      </c>
      <c r="H292" s="143">
        <v>0</v>
      </c>
      <c r="I292" s="207">
        <f t="shared" si="60"/>
        <v>0</v>
      </c>
      <c r="J292" s="197"/>
      <c r="K292" s="187" t="s">
        <v>278</v>
      </c>
      <c r="L292" s="317" t="str">
        <f t="shared" si="56"/>
        <v>Worker 12</v>
      </c>
      <c r="M292" s="288">
        <f t="shared" si="57"/>
        <v>0</v>
      </c>
      <c r="N292" s="205">
        <f t="shared" si="59"/>
        <v>0</v>
      </c>
      <c r="O292" s="142">
        <v>0</v>
      </c>
      <c r="P292" s="206">
        <f t="shared" si="58"/>
        <v>0</v>
      </c>
    </row>
    <row r="293" spans="1:16">
      <c r="D293" s="208" t="s">
        <v>279</v>
      </c>
      <c r="E293" s="270" t="s">
        <v>281</v>
      </c>
      <c r="F293" s="209">
        <v>0</v>
      </c>
      <c r="G293" s="257">
        <v>0</v>
      </c>
      <c r="H293" s="143">
        <v>0</v>
      </c>
      <c r="I293" s="207">
        <f t="shared" si="60"/>
        <v>0</v>
      </c>
      <c r="J293" s="197"/>
      <c r="K293" s="187" t="s">
        <v>278</v>
      </c>
      <c r="L293" s="317" t="str">
        <f t="shared" si="56"/>
        <v>Worker 13</v>
      </c>
      <c r="M293" s="288">
        <f t="shared" si="57"/>
        <v>0</v>
      </c>
      <c r="N293" s="205">
        <f t="shared" si="59"/>
        <v>0</v>
      </c>
      <c r="O293" s="142">
        <v>0</v>
      </c>
      <c r="P293" s="206">
        <f t="shared" si="58"/>
        <v>0</v>
      </c>
    </row>
    <row r="294" spans="1:16">
      <c r="D294" s="208" t="s">
        <v>279</v>
      </c>
      <c r="E294" s="270" t="s">
        <v>281</v>
      </c>
      <c r="F294" s="209">
        <v>0</v>
      </c>
      <c r="G294" s="257">
        <v>0</v>
      </c>
      <c r="H294" s="143">
        <v>0</v>
      </c>
      <c r="I294" s="207">
        <f t="shared" si="60"/>
        <v>0</v>
      </c>
      <c r="J294" s="197"/>
      <c r="K294" s="187" t="s">
        <v>278</v>
      </c>
      <c r="L294" s="317" t="str">
        <f t="shared" si="56"/>
        <v>Worker 14</v>
      </c>
      <c r="M294" s="288">
        <f t="shared" si="57"/>
        <v>0</v>
      </c>
      <c r="N294" s="205">
        <f t="shared" si="59"/>
        <v>0</v>
      </c>
      <c r="O294" s="142">
        <v>0</v>
      </c>
      <c r="P294" s="206">
        <f t="shared" si="58"/>
        <v>0</v>
      </c>
    </row>
    <row r="295" spans="1:16">
      <c r="D295" s="208" t="s">
        <v>279</v>
      </c>
      <c r="E295" s="270" t="s">
        <v>281</v>
      </c>
      <c r="F295" s="209">
        <v>0</v>
      </c>
      <c r="G295" s="257">
        <v>0</v>
      </c>
      <c r="H295" s="143">
        <v>0</v>
      </c>
      <c r="I295" s="207">
        <f t="shared" si="60"/>
        <v>0</v>
      </c>
      <c r="J295" s="197"/>
      <c r="K295" s="208" t="s">
        <v>278</v>
      </c>
      <c r="L295" s="317" t="str">
        <f t="shared" si="56"/>
        <v>Worker 15</v>
      </c>
      <c r="M295" s="288">
        <f t="shared" si="57"/>
        <v>0</v>
      </c>
      <c r="N295" s="205">
        <f t="shared" si="59"/>
        <v>0</v>
      </c>
      <c r="O295" s="143">
        <v>0</v>
      </c>
      <c r="P295" s="207">
        <f t="shared" si="58"/>
        <v>0</v>
      </c>
    </row>
    <row r="296" spans="1:16" ht="15.6">
      <c r="A296" s="24"/>
      <c r="B296" s="24"/>
      <c r="D296" s="208" t="s">
        <v>279</v>
      </c>
      <c r="E296" s="270" t="s">
        <v>281</v>
      </c>
      <c r="F296" s="209">
        <v>0</v>
      </c>
      <c r="G296" s="257">
        <v>0</v>
      </c>
      <c r="H296" s="143">
        <v>0</v>
      </c>
      <c r="I296" s="207">
        <f t="shared" si="60"/>
        <v>0</v>
      </c>
      <c r="J296" s="210"/>
      <c r="K296" s="314" t="s">
        <v>290</v>
      </c>
      <c r="L296" s="330"/>
      <c r="M296" s="289">
        <f>SUM(M281:M295)</f>
        <v>0</v>
      </c>
      <c r="N296" s="215">
        <f>SUM(N281:N295)</f>
        <v>0</v>
      </c>
      <c r="O296" s="292"/>
      <c r="P296" s="216">
        <f>SUM(P281:P295)</f>
        <v>0</v>
      </c>
    </row>
    <row r="297" spans="1:16">
      <c r="D297" s="208" t="s">
        <v>279</v>
      </c>
      <c r="E297" s="271" t="s">
        <v>281</v>
      </c>
      <c r="F297" s="209">
        <v>0</v>
      </c>
      <c r="G297" s="209">
        <v>0</v>
      </c>
      <c r="H297" s="143">
        <v>0</v>
      </c>
      <c r="I297" s="207">
        <f t="shared" si="60"/>
        <v>0</v>
      </c>
      <c r="J297" s="197"/>
      <c r="K297" s="208" t="s">
        <v>279</v>
      </c>
      <c r="L297" s="318" t="s">
        <v>281</v>
      </c>
      <c r="M297" s="209">
        <v>0</v>
      </c>
      <c r="N297" s="257">
        <v>0</v>
      </c>
      <c r="O297" s="143">
        <v>0</v>
      </c>
      <c r="P297" s="207">
        <f t="shared" ref="P297:P304" si="61">ROUND(O297*N297,2)</f>
        <v>0</v>
      </c>
    </row>
    <row r="298" spans="1:16" ht="15.6">
      <c r="D298" s="299" t="s">
        <v>291</v>
      </c>
      <c r="E298" s="331"/>
      <c r="F298" s="248">
        <f>SUM(F290:F297)</f>
        <v>0</v>
      </c>
      <c r="G298" s="248">
        <f>SUM(G290:G297)</f>
        <v>0</v>
      </c>
      <c r="H298" s="249"/>
      <c r="I298" s="237">
        <f>SUM(I290:I297)</f>
        <v>0</v>
      </c>
      <c r="J298" s="197"/>
      <c r="K298" s="208" t="s">
        <v>279</v>
      </c>
      <c r="L298" s="318" t="s">
        <v>281</v>
      </c>
      <c r="M298" s="209">
        <v>0</v>
      </c>
      <c r="N298" s="257">
        <v>0</v>
      </c>
      <c r="O298" s="143">
        <v>0</v>
      </c>
      <c r="P298" s="207">
        <f t="shared" si="61"/>
        <v>0</v>
      </c>
    </row>
    <row r="299" spans="1:16" ht="16.2" thickBot="1">
      <c r="D299" s="217"/>
      <c r="E299" s="269" t="s">
        <v>57</v>
      </c>
      <c r="F299" s="212">
        <f>SUM(F289+F298)</f>
        <v>0</v>
      </c>
      <c r="G299" s="212">
        <f>SUM(G289+G298)</f>
        <v>0</v>
      </c>
      <c r="H299" s="213"/>
      <c r="I299" s="214">
        <f>SUM(I289+I298)</f>
        <v>0</v>
      </c>
      <c r="J299" s="197"/>
      <c r="K299" s="208" t="s">
        <v>279</v>
      </c>
      <c r="L299" s="318" t="s">
        <v>281</v>
      </c>
      <c r="M299" s="209">
        <v>0</v>
      </c>
      <c r="N299" s="257">
        <v>0</v>
      </c>
      <c r="O299" s="143">
        <v>0</v>
      </c>
      <c r="P299" s="207">
        <f t="shared" si="61"/>
        <v>0</v>
      </c>
    </row>
    <row r="300" spans="1:16">
      <c r="J300" s="197"/>
      <c r="K300" s="208" t="s">
        <v>279</v>
      </c>
      <c r="L300" s="318" t="s">
        <v>281</v>
      </c>
      <c r="M300" s="209">
        <v>0</v>
      </c>
      <c r="N300" s="257">
        <v>0</v>
      </c>
      <c r="O300" s="143">
        <v>0</v>
      </c>
      <c r="P300" s="207">
        <f t="shared" si="61"/>
        <v>0</v>
      </c>
    </row>
    <row r="301" spans="1:16">
      <c r="J301" s="197"/>
      <c r="K301" s="208" t="s">
        <v>279</v>
      </c>
      <c r="L301" s="318" t="s">
        <v>281</v>
      </c>
      <c r="M301" s="209">
        <v>0</v>
      </c>
      <c r="N301" s="257">
        <v>0</v>
      </c>
      <c r="O301" s="143">
        <v>0</v>
      </c>
      <c r="P301" s="207">
        <f t="shared" si="61"/>
        <v>0</v>
      </c>
    </row>
    <row r="302" spans="1:16">
      <c r="J302" s="197"/>
      <c r="K302" s="208" t="s">
        <v>279</v>
      </c>
      <c r="L302" s="318" t="s">
        <v>281</v>
      </c>
      <c r="M302" s="209">
        <v>0</v>
      </c>
      <c r="N302" s="257">
        <v>0</v>
      </c>
      <c r="O302" s="143">
        <v>0</v>
      </c>
      <c r="P302" s="207">
        <f t="shared" si="61"/>
        <v>0</v>
      </c>
    </row>
    <row r="303" spans="1:16">
      <c r="J303" s="197"/>
      <c r="K303" s="208" t="s">
        <v>279</v>
      </c>
      <c r="L303" s="318" t="s">
        <v>281</v>
      </c>
      <c r="M303" s="209">
        <v>0</v>
      </c>
      <c r="N303" s="257">
        <v>0</v>
      </c>
      <c r="O303" s="143">
        <v>0</v>
      </c>
      <c r="P303" s="207">
        <f t="shared" si="61"/>
        <v>0</v>
      </c>
    </row>
    <row r="304" spans="1:16">
      <c r="J304" s="197"/>
      <c r="K304" s="208" t="s">
        <v>279</v>
      </c>
      <c r="L304" s="319" t="s">
        <v>281</v>
      </c>
      <c r="M304" s="209">
        <v>0</v>
      </c>
      <c r="N304" s="209">
        <v>0</v>
      </c>
      <c r="O304" s="143">
        <v>0</v>
      </c>
      <c r="P304" s="207">
        <f t="shared" si="61"/>
        <v>0</v>
      </c>
    </row>
    <row r="305" spans="3:16" ht="15.6">
      <c r="J305" s="197"/>
      <c r="K305" s="299" t="s">
        <v>291</v>
      </c>
      <c r="L305" s="332"/>
      <c r="M305" s="248">
        <f>SUM(M297:M304)</f>
        <v>0</v>
      </c>
      <c r="N305" s="248">
        <f>SUM(N297:N304)</f>
        <v>0</v>
      </c>
      <c r="O305" s="249"/>
      <c r="P305" s="237">
        <f>SUM(P297:P304)</f>
        <v>0</v>
      </c>
    </row>
    <row r="306" spans="3:16" ht="16.2" thickBot="1">
      <c r="J306" s="197"/>
      <c r="K306" s="217"/>
      <c r="L306" s="320" t="s">
        <v>57</v>
      </c>
      <c r="M306" s="212">
        <f>SUM(M296+M305)</f>
        <v>0</v>
      </c>
      <c r="N306" s="212">
        <f>SUM(N296+N305)</f>
        <v>0</v>
      </c>
      <c r="O306" s="213"/>
      <c r="P306" s="214">
        <f>SUM(P296+P305)</f>
        <v>0</v>
      </c>
    </row>
    <row r="307" spans="3:16" ht="15.6">
      <c r="E307" s="40"/>
      <c r="F307" s="40"/>
      <c r="G307" s="42"/>
      <c r="H307" s="42"/>
      <c r="I307" s="43"/>
      <c r="J307" s="8"/>
    </row>
    <row r="308" spans="3:16" ht="15.6">
      <c r="E308" s="40"/>
      <c r="F308" s="40"/>
      <c r="G308" s="42"/>
      <c r="H308" s="42"/>
      <c r="I308" s="43"/>
      <c r="J308" s="8"/>
    </row>
    <row r="309" spans="3:16" ht="15.6">
      <c r="E309" s="40"/>
      <c r="F309" s="40"/>
      <c r="G309" s="42"/>
      <c r="H309" s="42"/>
      <c r="I309" s="43"/>
      <c r="J309" s="8"/>
    </row>
    <row r="310" spans="3:16" ht="15.6">
      <c r="E310" s="40"/>
      <c r="F310" s="40"/>
      <c r="G310" s="42"/>
      <c r="H310" s="42"/>
      <c r="I310" s="43"/>
      <c r="J310" s="8"/>
    </row>
    <row r="311" spans="3:16" ht="15.6">
      <c r="E311" s="40"/>
      <c r="F311" s="40"/>
      <c r="G311" s="42"/>
      <c r="H311" s="42"/>
      <c r="I311" s="43"/>
      <c r="J311" s="8"/>
    </row>
    <row r="312" spans="3:16" ht="15.6">
      <c r="E312" s="40"/>
      <c r="F312" s="41"/>
      <c r="G312" s="42"/>
      <c r="H312" s="42"/>
      <c r="I312" s="43"/>
      <c r="J312" s="8"/>
      <c r="K312" s="79"/>
      <c r="L312" s="20"/>
      <c r="M312" s="20"/>
      <c r="N312" s="20"/>
      <c r="O312" s="6"/>
      <c r="P312" s="6"/>
    </row>
    <row r="313" spans="3:16" ht="16.2" thickBot="1">
      <c r="E313" s="40"/>
      <c r="F313" s="41"/>
      <c r="G313" s="42"/>
      <c r="H313" s="42"/>
      <c r="I313" s="43"/>
      <c r="J313" s="8"/>
      <c r="K313" s="79"/>
      <c r="L313" s="20"/>
      <c r="M313" s="20"/>
      <c r="N313" s="20"/>
      <c r="O313" s="6"/>
      <c r="P313" s="6"/>
    </row>
    <row r="314" spans="3:16" ht="21.75" customHeight="1" thickBot="1">
      <c r="D314" s="31"/>
      <c r="E314" s="395" t="s">
        <v>302</v>
      </c>
      <c r="F314" s="396"/>
      <c r="G314" s="396"/>
      <c r="H314" s="396"/>
      <c r="I314" s="396"/>
      <c r="J314" s="396"/>
      <c r="K314" s="396"/>
      <c r="L314" s="396"/>
      <c r="M314" s="396"/>
      <c r="N314" s="397"/>
      <c r="O314" s="6"/>
      <c r="P314" s="6"/>
    </row>
    <row r="315" spans="3:16" ht="21.75" customHeight="1" thickBot="1">
      <c r="C315" s="29"/>
      <c r="E315" s="130"/>
      <c r="F315" s="20"/>
      <c r="G315" s="20"/>
      <c r="H315" s="398"/>
      <c r="I315" s="398"/>
      <c r="J315" s="398"/>
      <c r="K315" s="398"/>
      <c r="L315" s="21"/>
      <c r="M315" s="21"/>
      <c r="N315" s="122"/>
      <c r="O315" s="6"/>
      <c r="P315" s="6"/>
    </row>
    <row r="316" spans="3:16" ht="21.75" customHeight="1" thickBot="1">
      <c r="C316" s="29"/>
      <c r="E316" s="130"/>
      <c r="F316" s="369" t="s">
        <v>277</v>
      </c>
      <c r="G316" s="370"/>
      <c r="H316" s="370"/>
      <c r="I316" s="370"/>
      <c r="J316" s="370"/>
      <c r="K316" s="370"/>
      <c r="L316" s="371"/>
      <c r="M316" s="21"/>
      <c r="N316" s="122"/>
      <c r="O316" s="6"/>
      <c r="P316" s="6"/>
    </row>
    <row r="317" spans="3:16" ht="21.75" customHeight="1">
      <c r="C317" s="82"/>
      <c r="E317" s="130"/>
      <c r="F317" s="372" t="s">
        <v>275</v>
      </c>
      <c r="G317" s="373"/>
      <c r="H317" s="373"/>
      <c r="I317" s="373"/>
      <c r="J317" s="373"/>
      <c r="K317" s="373"/>
      <c r="L317" s="374"/>
      <c r="M317" s="21"/>
      <c r="N317" s="122"/>
      <c r="O317" s="6"/>
      <c r="P317" s="6"/>
    </row>
    <row r="318" spans="3:16" ht="31.2">
      <c r="C318" s="29"/>
      <c r="D318" s="89"/>
      <c r="E318" s="267" t="s">
        <v>36</v>
      </c>
      <c r="F318" s="184" t="s">
        <v>282</v>
      </c>
      <c r="G318" s="184" t="s">
        <v>283</v>
      </c>
      <c r="H318" s="184" t="s">
        <v>284</v>
      </c>
      <c r="I318" s="184" t="s">
        <v>285</v>
      </c>
      <c r="J318" s="184" t="s">
        <v>286</v>
      </c>
      <c r="K318" s="184" t="s">
        <v>287</v>
      </c>
      <c r="L318" s="184" t="s">
        <v>288</v>
      </c>
      <c r="M318" s="140" t="s">
        <v>44</v>
      </c>
      <c r="N318" s="141" t="s">
        <v>45</v>
      </c>
      <c r="O318" s="6"/>
      <c r="P318" s="6"/>
    </row>
    <row r="319" spans="3:16" ht="48" customHeight="1">
      <c r="C319" s="29"/>
      <c r="D319" s="89"/>
      <c r="E319" s="287" t="s">
        <v>328</v>
      </c>
      <c r="F319" s="184"/>
      <c r="G319" s="184"/>
      <c r="H319" s="184"/>
      <c r="I319" s="184"/>
      <c r="J319" s="184"/>
      <c r="K319" s="184"/>
      <c r="L319" s="184"/>
      <c r="M319" s="140"/>
      <c r="N319" s="141"/>
      <c r="O319" s="6"/>
      <c r="P319" s="6"/>
    </row>
    <row r="320" spans="3:16" ht="21.75" customHeight="1">
      <c r="C320" s="29"/>
      <c r="D320" s="262"/>
      <c r="E320" s="266" t="s">
        <v>249</v>
      </c>
      <c r="F320" s="136"/>
      <c r="G320" s="136"/>
      <c r="H320" s="136"/>
      <c r="I320" s="136"/>
      <c r="J320" s="136"/>
      <c r="K320" s="136"/>
      <c r="L320" s="136"/>
      <c r="M320" s="255">
        <v>0</v>
      </c>
      <c r="N320" s="204">
        <f t="shared" ref="N320:N327" si="62">SUM(M320*4.33)</f>
        <v>0</v>
      </c>
      <c r="O320" s="6"/>
      <c r="P320" s="6"/>
    </row>
    <row r="321" spans="3:16" ht="21.75" customHeight="1">
      <c r="D321" s="262"/>
      <c r="E321" s="266" t="s">
        <v>250</v>
      </c>
      <c r="F321" s="136"/>
      <c r="G321" s="136"/>
      <c r="H321" s="136"/>
      <c r="I321" s="136"/>
      <c r="J321" s="136"/>
      <c r="K321" s="136"/>
      <c r="L321" s="136"/>
      <c r="M321" s="255">
        <v>0</v>
      </c>
      <c r="N321" s="204">
        <f t="shared" si="62"/>
        <v>0</v>
      </c>
    </row>
    <row r="322" spans="3:16" ht="21.75" customHeight="1">
      <c r="C322" s="30"/>
      <c r="D322" s="262"/>
      <c r="E322" s="266" t="s">
        <v>251</v>
      </c>
      <c r="F322" s="136"/>
      <c r="G322" s="136"/>
      <c r="H322" s="136"/>
      <c r="I322" s="136"/>
      <c r="J322" s="136"/>
      <c r="K322" s="136"/>
      <c r="L322" s="136"/>
      <c r="M322" s="255">
        <v>0</v>
      </c>
      <c r="N322" s="204">
        <f t="shared" si="62"/>
        <v>0</v>
      </c>
      <c r="P322" s="29"/>
    </row>
    <row r="323" spans="3:16" ht="21.75" customHeight="1">
      <c r="C323" s="29"/>
      <c r="D323" s="262"/>
      <c r="E323" s="266" t="s">
        <v>252</v>
      </c>
      <c r="F323" s="136"/>
      <c r="G323" s="136"/>
      <c r="H323" s="136"/>
      <c r="I323" s="136"/>
      <c r="J323" s="136"/>
      <c r="K323" s="136"/>
      <c r="L323" s="136"/>
      <c r="M323" s="255">
        <v>0</v>
      </c>
      <c r="N323" s="204">
        <f t="shared" si="62"/>
        <v>0</v>
      </c>
      <c r="O323" s="29"/>
      <c r="P323" s="29"/>
    </row>
    <row r="324" spans="3:16" ht="21.75" customHeight="1">
      <c r="C324" s="78"/>
      <c r="D324" s="262"/>
      <c r="E324" s="266" t="s">
        <v>253</v>
      </c>
      <c r="F324" s="136"/>
      <c r="G324" s="136"/>
      <c r="H324" s="136"/>
      <c r="I324" s="136"/>
      <c r="J324" s="136"/>
      <c r="K324" s="136"/>
      <c r="L324" s="136"/>
      <c r="M324" s="255">
        <v>0</v>
      </c>
      <c r="N324" s="204">
        <f t="shared" si="62"/>
        <v>0</v>
      </c>
    </row>
    <row r="325" spans="3:16" ht="21.75" customHeight="1">
      <c r="C325" s="29"/>
      <c r="D325" s="262"/>
      <c r="E325" s="266" t="s">
        <v>254</v>
      </c>
      <c r="F325" s="136"/>
      <c r="G325" s="136"/>
      <c r="H325" s="136"/>
      <c r="I325" s="136"/>
      <c r="J325" s="136"/>
      <c r="K325" s="136"/>
      <c r="L325" s="136"/>
      <c r="M325" s="255">
        <v>0</v>
      </c>
      <c r="N325" s="204">
        <f t="shared" si="62"/>
        <v>0</v>
      </c>
      <c r="O325" s="6"/>
      <c r="P325" s="6"/>
    </row>
    <row r="326" spans="3:16" ht="21.75" customHeight="1">
      <c r="C326" s="80"/>
      <c r="D326" s="262"/>
      <c r="E326" s="266" t="s">
        <v>256</v>
      </c>
      <c r="F326" s="136"/>
      <c r="G326" s="136"/>
      <c r="H326" s="136"/>
      <c r="I326" s="136"/>
      <c r="J326" s="136"/>
      <c r="K326" s="136"/>
      <c r="L326" s="136"/>
      <c r="M326" s="255">
        <v>0</v>
      </c>
      <c r="N326" s="204">
        <f t="shared" si="62"/>
        <v>0</v>
      </c>
      <c r="O326" s="6"/>
      <c r="P326" s="6"/>
    </row>
    <row r="327" spans="3:16" ht="21.75" customHeight="1">
      <c r="D327" s="262"/>
      <c r="E327" s="266" t="s">
        <v>256</v>
      </c>
      <c r="F327" s="136"/>
      <c r="G327" s="136"/>
      <c r="H327" s="136"/>
      <c r="I327" s="136"/>
      <c r="J327" s="136"/>
      <c r="K327" s="136"/>
      <c r="L327" s="136"/>
      <c r="M327" s="255">
        <v>0</v>
      </c>
      <c r="N327" s="204">
        <f t="shared" si="62"/>
        <v>0</v>
      </c>
      <c r="O327" s="6"/>
      <c r="P327" s="6"/>
    </row>
    <row r="328" spans="3:16" ht="21.75" customHeight="1">
      <c r="D328" s="262"/>
      <c r="E328" s="300" t="s">
        <v>329</v>
      </c>
      <c r="F328" s="294"/>
      <c r="G328" s="294"/>
      <c r="H328" s="294"/>
      <c r="I328" s="294"/>
      <c r="J328" s="294"/>
      <c r="K328" s="294"/>
      <c r="L328" s="294"/>
      <c r="M328" s="295"/>
      <c r="N328" s="296"/>
      <c r="O328" s="6"/>
      <c r="P328" s="6"/>
    </row>
    <row r="329" spans="3:16" ht="21.75" customHeight="1">
      <c r="D329" s="262"/>
      <c r="E329" s="266" t="s">
        <v>265</v>
      </c>
      <c r="F329" s="136"/>
      <c r="G329" s="136"/>
      <c r="H329" s="136"/>
      <c r="I329" s="136"/>
      <c r="J329" s="136"/>
      <c r="K329" s="136"/>
      <c r="L329" s="136"/>
      <c r="M329" s="255">
        <v>0</v>
      </c>
      <c r="N329" s="204">
        <f t="shared" ref="N329:N333" si="63">SUM(M329*4.33)</f>
        <v>0</v>
      </c>
      <c r="O329" s="6"/>
      <c r="P329" s="6"/>
    </row>
    <row r="330" spans="3:16" ht="21.75" customHeight="1">
      <c r="D330" s="262"/>
      <c r="E330" s="266" t="s">
        <v>266</v>
      </c>
      <c r="F330" s="136"/>
      <c r="G330" s="136"/>
      <c r="H330" s="136"/>
      <c r="I330" s="136"/>
      <c r="J330" s="136"/>
      <c r="K330" s="136"/>
      <c r="L330" s="136"/>
      <c r="M330" s="255">
        <v>0</v>
      </c>
      <c r="N330" s="204">
        <f t="shared" si="63"/>
        <v>0</v>
      </c>
      <c r="O330" s="6"/>
      <c r="P330" s="6"/>
    </row>
    <row r="331" spans="3:16" ht="21.75" customHeight="1">
      <c r="D331" s="262"/>
      <c r="E331" s="266" t="s">
        <v>267</v>
      </c>
      <c r="F331" s="136"/>
      <c r="G331" s="136"/>
      <c r="H331" s="136"/>
      <c r="I331" s="136"/>
      <c r="J331" s="136"/>
      <c r="K331" s="136"/>
      <c r="L331" s="136"/>
      <c r="M331" s="255">
        <v>0</v>
      </c>
      <c r="N331" s="204">
        <f t="shared" si="63"/>
        <v>0</v>
      </c>
      <c r="O331" s="6"/>
      <c r="P331" s="6"/>
    </row>
    <row r="332" spans="3:16" ht="21.75" customHeight="1">
      <c r="D332" s="262"/>
      <c r="E332" s="266" t="s">
        <v>268</v>
      </c>
      <c r="F332" s="136"/>
      <c r="G332" s="136"/>
      <c r="H332" s="136"/>
      <c r="I332" s="136"/>
      <c r="J332" s="136"/>
      <c r="K332" s="136"/>
      <c r="L332" s="136"/>
      <c r="M332" s="255">
        <v>0</v>
      </c>
      <c r="N332" s="204">
        <f t="shared" si="63"/>
        <v>0</v>
      </c>
      <c r="O332" s="6"/>
      <c r="P332" s="6"/>
    </row>
    <row r="333" spans="3:16" ht="21.75" customHeight="1">
      <c r="D333" s="262"/>
      <c r="E333" s="266" t="s">
        <v>269</v>
      </c>
      <c r="F333" s="136"/>
      <c r="G333" s="136"/>
      <c r="H333" s="136"/>
      <c r="I333" s="136"/>
      <c r="J333" s="136"/>
      <c r="K333" s="136"/>
      <c r="L333" s="136"/>
      <c r="M333" s="255">
        <v>0</v>
      </c>
      <c r="N333" s="204">
        <f t="shared" si="63"/>
        <v>0</v>
      </c>
      <c r="O333" s="6"/>
      <c r="P333" s="6"/>
    </row>
    <row r="334" spans="3:16" ht="21.75" customHeight="1">
      <c r="D334" s="262"/>
      <c r="E334" s="266" t="s">
        <v>270</v>
      </c>
      <c r="F334" s="136"/>
      <c r="G334" s="136"/>
      <c r="H334" s="136"/>
      <c r="I334" s="136"/>
      <c r="J334" s="136"/>
      <c r="K334" s="136"/>
      <c r="L334" s="136"/>
      <c r="M334" s="255">
        <v>0</v>
      </c>
      <c r="N334" s="204">
        <f>SUM(M334*4.33)</f>
        <v>0</v>
      </c>
      <c r="O334" s="6"/>
      <c r="P334" s="6"/>
    </row>
    <row r="335" spans="3:16" ht="21.75" customHeight="1">
      <c r="C335" s="29"/>
      <c r="D335" s="262"/>
      <c r="E335" s="266" t="s">
        <v>271</v>
      </c>
      <c r="F335" s="136"/>
      <c r="G335" s="136"/>
      <c r="H335" s="136"/>
      <c r="I335" s="136"/>
      <c r="J335" s="136"/>
      <c r="K335" s="136"/>
      <c r="L335" s="136"/>
      <c r="M335" s="255">
        <v>0</v>
      </c>
      <c r="N335" s="204">
        <f>SUM(M335*4.33)</f>
        <v>0</v>
      </c>
      <c r="O335" s="6"/>
      <c r="P335" s="6"/>
    </row>
    <row r="336" spans="3:16" ht="21.75" customHeight="1" thickBot="1">
      <c r="C336" s="29"/>
      <c r="D336" s="262"/>
      <c r="E336" s="266" t="s">
        <v>272</v>
      </c>
      <c r="F336" s="136"/>
      <c r="G336" s="136"/>
      <c r="H336" s="136"/>
      <c r="I336" s="136"/>
      <c r="J336" s="136"/>
      <c r="K336" s="136"/>
      <c r="L336" s="136"/>
      <c r="M336" s="255">
        <v>0</v>
      </c>
      <c r="N336" s="204">
        <f t="shared" ref="N336:N339" si="64">SUM(M336*4.33)</f>
        <v>0</v>
      </c>
      <c r="O336" s="6"/>
      <c r="P336" s="6"/>
    </row>
    <row r="337" spans="3:16" ht="21.75" customHeight="1">
      <c r="C337" s="123" t="s">
        <v>303</v>
      </c>
      <c r="D337" s="262"/>
      <c r="E337" s="266" t="s">
        <v>273</v>
      </c>
      <c r="F337" s="136"/>
      <c r="G337" s="136"/>
      <c r="H337" s="136"/>
      <c r="I337" s="136"/>
      <c r="J337" s="136"/>
      <c r="K337" s="136"/>
      <c r="L337" s="136"/>
      <c r="M337" s="255">
        <v>0</v>
      </c>
      <c r="N337" s="204">
        <f t="shared" si="64"/>
        <v>0</v>
      </c>
      <c r="O337" s="6"/>
      <c r="P337" s="6"/>
    </row>
    <row r="338" spans="3:16" ht="21.75" customHeight="1">
      <c r="C338" s="124" t="s">
        <v>47</v>
      </c>
      <c r="D338" s="262"/>
      <c r="E338" s="266" t="s">
        <v>274</v>
      </c>
      <c r="F338" s="136"/>
      <c r="G338" s="136"/>
      <c r="H338" s="136"/>
      <c r="I338" s="136"/>
      <c r="J338" s="136"/>
      <c r="K338" s="136"/>
      <c r="L338" s="136"/>
      <c r="M338" s="255">
        <v>0</v>
      </c>
      <c r="N338" s="204">
        <f t="shared" si="64"/>
        <v>0</v>
      </c>
      <c r="O338" s="6"/>
      <c r="P338" s="6"/>
    </row>
    <row r="339" spans="3:16" ht="21.75" customHeight="1" thickBot="1">
      <c r="C339" s="183">
        <f>SUM(I370+P377)</f>
        <v>0</v>
      </c>
      <c r="D339" s="262"/>
      <c r="E339" s="266" t="s">
        <v>330</v>
      </c>
      <c r="F339" s="136"/>
      <c r="G339" s="136"/>
      <c r="H339" s="136"/>
      <c r="I339" s="136"/>
      <c r="J339" s="136"/>
      <c r="K339" s="136"/>
      <c r="L339" s="136"/>
      <c r="M339" s="255">
        <v>0</v>
      </c>
      <c r="N339" s="204">
        <f t="shared" si="64"/>
        <v>0</v>
      </c>
      <c r="O339" s="6"/>
      <c r="P339" s="6"/>
    </row>
    <row r="340" spans="3:16" ht="21.75" customHeight="1">
      <c r="C340" s="185" t="s">
        <v>49</v>
      </c>
      <c r="D340" s="262"/>
      <c r="E340" s="266" t="s">
        <v>331</v>
      </c>
      <c r="F340" s="136"/>
      <c r="G340" s="136"/>
      <c r="H340" s="136"/>
      <c r="I340" s="136"/>
      <c r="J340" s="136"/>
      <c r="K340" s="136"/>
      <c r="L340" s="136"/>
      <c r="M340" s="255">
        <v>0</v>
      </c>
      <c r="N340" s="204">
        <f>SUM(M340*4.33)</f>
        <v>0</v>
      </c>
      <c r="O340" s="6"/>
      <c r="P340" s="6"/>
    </row>
    <row r="341" spans="3:16" ht="21.75" customHeight="1" thickBot="1">
      <c r="C341" s="316">
        <f>SUM(G370+N377)</f>
        <v>0</v>
      </c>
      <c r="D341" s="262"/>
      <c r="E341" s="266" t="s">
        <v>332</v>
      </c>
      <c r="F341" s="136"/>
      <c r="G341" s="136"/>
      <c r="H341" s="136"/>
      <c r="I341" s="136"/>
      <c r="J341" s="136"/>
      <c r="K341" s="136"/>
      <c r="L341" s="136"/>
      <c r="M341" s="255">
        <v>0</v>
      </c>
      <c r="N341" s="204">
        <f>SUM(M341*4.33)</f>
        <v>0</v>
      </c>
      <c r="O341" s="6"/>
      <c r="P341" s="6"/>
    </row>
    <row r="342" spans="3:16" ht="21.75" customHeight="1">
      <c r="D342" s="262"/>
      <c r="E342" s="266" t="s">
        <v>333</v>
      </c>
      <c r="F342" s="136"/>
      <c r="G342" s="136"/>
      <c r="H342" s="136"/>
      <c r="I342" s="136"/>
      <c r="J342" s="136"/>
      <c r="K342" s="136"/>
      <c r="L342" s="136"/>
      <c r="M342" s="255">
        <v>0</v>
      </c>
      <c r="N342" s="204">
        <f>SUM(M342*4.33)</f>
        <v>0</v>
      </c>
      <c r="O342" s="6"/>
      <c r="P342" s="6"/>
    </row>
    <row r="343" spans="3:16" ht="21.75" customHeight="1">
      <c r="D343" s="262"/>
      <c r="E343" s="266" t="s">
        <v>334</v>
      </c>
      <c r="F343" s="136"/>
      <c r="G343" s="136"/>
      <c r="H343" s="136"/>
      <c r="I343" s="136"/>
      <c r="J343" s="136"/>
      <c r="K343" s="136"/>
      <c r="L343" s="136"/>
      <c r="M343" s="255">
        <v>0</v>
      </c>
      <c r="N343" s="204">
        <f>SUM(M343*4.33)</f>
        <v>0</v>
      </c>
      <c r="O343" s="6"/>
      <c r="P343" s="6"/>
    </row>
    <row r="344" spans="3:16" ht="22.5" customHeight="1" thickBot="1">
      <c r="D344" s="262"/>
      <c r="E344" s="258" t="s">
        <v>48</v>
      </c>
      <c r="F344" s="256">
        <v>0</v>
      </c>
      <c r="G344" s="256">
        <v>0</v>
      </c>
      <c r="H344" s="256">
        <v>0</v>
      </c>
      <c r="I344" s="256">
        <v>0</v>
      </c>
      <c r="J344" s="256">
        <v>0</v>
      </c>
      <c r="K344" s="256">
        <v>0</v>
      </c>
      <c r="L344" s="256">
        <v>0</v>
      </c>
      <c r="M344" s="138">
        <f>SUM(M320:M343)</f>
        <v>0</v>
      </c>
      <c r="N344" s="139">
        <f>SUM(N320:N343)</f>
        <v>0</v>
      </c>
      <c r="O344" s="6"/>
      <c r="P344" s="6"/>
    </row>
    <row r="345" spans="3:16" ht="21.75" customHeight="1">
      <c r="D345" s="259"/>
      <c r="O345" s="6"/>
      <c r="P345" s="6"/>
    </row>
    <row r="346" spans="3:16" ht="15" customHeight="1" thickBot="1">
      <c r="E346" s="29"/>
      <c r="F346" s="29"/>
      <c r="G346" s="20"/>
      <c r="H346" s="20"/>
      <c r="I346" s="6"/>
      <c r="J346" s="6"/>
      <c r="K346" s="29"/>
      <c r="L346" s="29"/>
      <c r="M346" s="20"/>
      <c r="N346" s="20"/>
      <c r="O346" s="6"/>
      <c r="P346" s="6"/>
    </row>
    <row r="347" spans="3:16" ht="22.8">
      <c r="D347" s="362" t="s">
        <v>304</v>
      </c>
      <c r="E347" s="363"/>
      <c r="F347" s="363"/>
      <c r="G347" s="363"/>
      <c r="H347" s="363"/>
      <c r="I347" s="364"/>
      <c r="J347" s="6"/>
      <c r="K347" s="362" t="s">
        <v>304</v>
      </c>
      <c r="L347" s="363"/>
      <c r="M347" s="363"/>
      <c r="N347" s="363"/>
      <c r="O347" s="363"/>
      <c r="P347" s="364"/>
    </row>
    <row r="348" spans="3:16" ht="22.8">
      <c r="D348" s="359" t="s">
        <v>326</v>
      </c>
      <c r="E348" s="360"/>
      <c r="F348" s="360"/>
      <c r="G348" s="360"/>
      <c r="H348" s="360"/>
      <c r="I348" s="361"/>
      <c r="J348" s="44"/>
      <c r="K348" s="359" t="s">
        <v>336</v>
      </c>
      <c r="L348" s="360"/>
      <c r="M348" s="360"/>
      <c r="N348" s="360"/>
      <c r="O348" s="360"/>
      <c r="P348" s="361"/>
    </row>
    <row r="349" spans="3:16" ht="15.6">
      <c r="D349" s="282"/>
      <c r="E349" s="24"/>
      <c r="F349" s="188"/>
      <c r="G349" s="189" t="s">
        <v>50</v>
      </c>
      <c r="H349" s="190" t="s">
        <v>50</v>
      </c>
      <c r="I349" s="301" t="s">
        <v>51</v>
      </c>
      <c r="J349" s="24"/>
      <c r="K349" s="282"/>
      <c r="L349" s="24"/>
      <c r="M349" s="188"/>
      <c r="N349" s="189" t="s">
        <v>50</v>
      </c>
      <c r="O349" s="190" t="s">
        <v>50</v>
      </c>
      <c r="P349" s="301" t="s">
        <v>51</v>
      </c>
    </row>
    <row r="350" spans="3:16" ht="15.6">
      <c r="D350" s="273" t="s">
        <v>52</v>
      </c>
      <c r="E350" s="260" t="s">
        <v>36</v>
      </c>
      <c r="F350" s="321" t="s">
        <v>53</v>
      </c>
      <c r="G350" s="195" t="s">
        <v>54</v>
      </c>
      <c r="H350" s="194" t="s">
        <v>55</v>
      </c>
      <c r="I350" s="302" t="s">
        <v>54</v>
      </c>
      <c r="J350" s="24"/>
      <c r="K350" s="273" t="s">
        <v>52</v>
      </c>
      <c r="L350" s="260" t="s">
        <v>36</v>
      </c>
      <c r="M350" s="321" t="s">
        <v>53</v>
      </c>
      <c r="N350" s="195" t="s">
        <v>54</v>
      </c>
      <c r="O350" s="194" t="s">
        <v>55</v>
      </c>
      <c r="P350" s="302" t="s">
        <v>54</v>
      </c>
    </row>
    <row r="351" spans="3:16" ht="15.6">
      <c r="D351" s="356" t="s">
        <v>343</v>
      </c>
      <c r="E351" s="357"/>
      <c r="F351" s="357"/>
      <c r="G351" s="357"/>
      <c r="H351" s="357"/>
      <c r="I351" s="358"/>
      <c r="J351" s="197"/>
      <c r="K351" s="356" t="s">
        <v>343</v>
      </c>
      <c r="L351" s="357"/>
      <c r="M351" s="357"/>
      <c r="N351" s="357"/>
      <c r="O351" s="357"/>
      <c r="P351" s="358"/>
    </row>
    <row r="352" spans="3:16">
      <c r="D352" s="187" t="s">
        <v>278</v>
      </c>
      <c r="E352" s="268" t="str">
        <f t="shared" ref="E352:E359" si="65">E320</f>
        <v>Lead 1</v>
      </c>
      <c r="F352" s="288">
        <f t="shared" ref="F352:F359" si="66">SUM(M320)</f>
        <v>0</v>
      </c>
      <c r="G352" s="288">
        <f t="shared" ref="G352:G359" si="67">SUM(F352*4.33)</f>
        <v>0</v>
      </c>
      <c r="H352" s="142">
        <v>0</v>
      </c>
      <c r="I352" s="206">
        <f t="shared" ref="I352:I359" si="68">ROUND(H352*G352,2)</f>
        <v>0</v>
      </c>
      <c r="J352" s="197"/>
      <c r="K352" s="187" t="s">
        <v>278</v>
      </c>
      <c r="L352" s="268" t="str">
        <f t="shared" ref="L352:L366" si="69">E329</f>
        <v>Worker 1</v>
      </c>
      <c r="M352" s="288">
        <f t="shared" ref="M352:M366" si="70">M329</f>
        <v>0</v>
      </c>
      <c r="N352" s="288">
        <f>SUM(M352*4.33)</f>
        <v>0</v>
      </c>
      <c r="O352" s="142">
        <v>0</v>
      </c>
      <c r="P352" s="206">
        <f t="shared" ref="P352:P366" si="71">ROUND(O352*N352,2)</f>
        <v>0</v>
      </c>
    </row>
    <row r="353" spans="1:16">
      <c r="D353" s="187" t="s">
        <v>278</v>
      </c>
      <c r="E353" s="268" t="str">
        <f t="shared" si="65"/>
        <v>Lead 2</v>
      </c>
      <c r="F353" s="288">
        <f t="shared" si="66"/>
        <v>0</v>
      </c>
      <c r="G353" s="288">
        <f t="shared" si="67"/>
        <v>0</v>
      </c>
      <c r="H353" s="142">
        <v>0</v>
      </c>
      <c r="I353" s="206">
        <f t="shared" si="68"/>
        <v>0</v>
      </c>
      <c r="J353" s="197"/>
      <c r="K353" s="187" t="s">
        <v>278</v>
      </c>
      <c r="L353" s="268" t="str">
        <f t="shared" si="69"/>
        <v>Worker 2</v>
      </c>
      <c r="M353" s="288">
        <f t="shared" si="70"/>
        <v>0</v>
      </c>
      <c r="N353" s="288">
        <f t="shared" ref="N353:N366" si="72">SUM(M353*4.33)</f>
        <v>0</v>
      </c>
      <c r="O353" s="142">
        <v>0</v>
      </c>
      <c r="P353" s="206">
        <f t="shared" si="71"/>
        <v>0</v>
      </c>
    </row>
    <row r="354" spans="1:16">
      <c r="D354" s="187" t="s">
        <v>278</v>
      </c>
      <c r="E354" s="268" t="str">
        <f t="shared" si="65"/>
        <v>Lead 3</v>
      </c>
      <c r="F354" s="288">
        <f t="shared" si="66"/>
        <v>0</v>
      </c>
      <c r="G354" s="288">
        <f t="shared" si="67"/>
        <v>0</v>
      </c>
      <c r="H354" s="142">
        <v>0</v>
      </c>
      <c r="I354" s="206">
        <f t="shared" si="68"/>
        <v>0</v>
      </c>
      <c r="J354" s="197"/>
      <c r="K354" s="187" t="s">
        <v>278</v>
      </c>
      <c r="L354" s="268" t="str">
        <f t="shared" si="69"/>
        <v>Worker 3</v>
      </c>
      <c r="M354" s="288">
        <f t="shared" si="70"/>
        <v>0</v>
      </c>
      <c r="N354" s="288">
        <f t="shared" si="72"/>
        <v>0</v>
      </c>
      <c r="O354" s="142">
        <v>0</v>
      </c>
      <c r="P354" s="206">
        <f t="shared" si="71"/>
        <v>0</v>
      </c>
    </row>
    <row r="355" spans="1:16">
      <c r="D355" s="187" t="s">
        <v>278</v>
      </c>
      <c r="E355" s="268" t="str">
        <f t="shared" si="65"/>
        <v>Lead 4</v>
      </c>
      <c r="F355" s="288">
        <f t="shared" si="66"/>
        <v>0</v>
      </c>
      <c r="G355" s="288">
        <f t="shared" si="67"/>
        <v>0</v>
      </c>
      <c r="H355" s="142">
        <v>0</v>
      </c>
      <c r="I355" s="206">
        <f t="shared" si="68"/>
        <v>0</v>
      </c>
      <c r="J355" s="197"/>
      <c r="K355" s="187" t="s">
        <v>278</v>
      </c>
      <c r="L355" s="268" t="str">
        <f t="shared" si="69"/>
        <v>Worker 4</v>
      </c>
      <c r="M355" s="288">
        <f t="shared" si="70"/>
        <v>0</v>
      </c>
      <c r="N355" s="288">
        <f t="shared" si="72"/>
        <v>0</v>
      </c>
      <c r="O355" s="142">
        <v>0</v>
      </c>
      <c r="P355" s="206">
        <f t="shared" si="71"/>
        <v>0</v>
      </c>
    </row>
    <row r="356" spans="1:16">
      <c r="D356" s="187" t="s">
        <v>278</v>
      </c>
      <c r="E356" s="268" t="str">
        <f t="shared" si="65"/>
        <v>Lead 5</v>
      </c>
      <c r="F356" s="288">
        <f t="shared" si="66"/>
        <v>0</v>
      </c>
      <c r="G356" s="288">
        <f t="shared" si="67"/>
        <v>0</v>
      </c>
      <c r="H356" s="142">
        <v>0</v>
      </c>
      <c r="I356" s="206">
        <f t="shared" si="68"/>
        <v>0</v>
      </c>
      <c r="J356" s="197"/>
      <c r="K356" s="187" t="s">
        <v>278</v>
      </c>
      <c r="L356" s="268" t="str">
        <f t="shared" si="69"/>
        <v>Worker 5</v>
      </c>
      <c r="M356" s="288">
        <f t="shared" si="70"/>
        <v>0</v>
      </c>
      <c r="N356" s="288">
        <f t="shared" si="72"/>
        <v>0</v>
      </c>
      <c r="O356" s="142">
        <v>0</v>
      </c>
      <c r="P356" s="206">
        <f t="shared" si="71"/>
        <v>0</v>
      </c>
    </row>
    <row r="357" spans="1:16">
      <c r="D357" s="187" t="s">
        <v>278</v>
      </c>
      <c r="E357" s="268" t="str">
        <f t="shared" si="65"/>
        <v>Manager 1</v>
      </c>
      <c r="F357" s="288">
        <f t="shared" si="66"/>
        <v>0</v>
      </c>
      <c r="G357" s="288">
        <f t="shared" si="67"/>
        <v>0</v>
      </c>
      <c r="H357" s="142">
        <v>0</v>
      </c>
      <c r="I357" s="206">
        <f t="shared" si="68"/>
        <v>0</v>
      </c>
      <c r="J357" s="197"/>
      <c r="K357" s="187" t="s">
        <v>278</v>
      </c>
      <c r="L357" s="268" t="str">
        <f t="shared" si="69"/>
        <v>Worker 6</v>
      </c>
      <c r="M357" s="288">
        <f t="shared" si="70"/>
        <v>0</v>
      </c>
      <c r="N357" s="288">
        <f t="shared" si="72"/>
        <v>0</v>
      </c>
      <c r="O357" s="142">
        <v>0</v>
      </c>
      <c r="P357" s="206">
        <f t="shared" si="71"/>
        <v>0</v>
      </c>
    </row>
    <row r="358" spans="1:16">
      <c r="D358" s="187" t="s">
        <v>278</v>
      </c>
      <c r="E358" s="268" t="str">
        <f t="shared" si="65"/>
        <v>Manager 3</v>
      </c>
      <c r="F358" s="288">
        <f t="shared" si="66"/>
        <v>0</v>
      </c>
      <c r="G358" s="288">
        <f t="shared" si="67"/>
        <v>0</v>
      </c>
      <c r="H358" s="142">
        <v>0</v>
      </c>
      <c r="I358" s="206">
        <f t="shared" si="68"/>
        <v>0</v>
      </c>
      <c r="J358" s="197"/>
      <c r="K358" s="187" t="s">
        <v>278</v>
      </c>
      <c r="L358" s="268" t="str">
        <f t="shared" si="69"/>
        <v>Worker 7</v>
      </c>
      <c r="M358" s="288">
        <f t="shared" si="70"/>
        <v>0</v>
      </c>
      <c r="N358" s="288">
        <f t="shared" si="72"/>
        <v>0</v>
      </c>
      <c r="O358" s="142">
        <v>0</v>
      </c>
      <c r="P358" s="206">
        <f t="shared" si="71"/>
        <v>0</v>
      </c>
    </row>
    <row r="359" spans="1:16">
      <c r="D359" s="187" t="s">
        <v>278</v>
      </c>
      <c r="E359" s="268" t="str">
        <f t="shared" si="65"/>
        <v>Manager 3</v>
      </c>
      <c r="F359" s="288">
        <f t="shared" si="66"/>
        <v>0</v>
      </c>
      <c r="G359" s="288">
        <f t="shared" si="67"/>
        <v>0</v>
      </c>
      <c r="H359" s="142">
        <v>0</v>
      </c>
      <c r="I359" s="206">
        <f t="shared" si="68"/>
        <v>0</v>
      </c>
      <c r="J359" s="197"/>
      <c r="K359" s="187" t="s">
        <v>278</v>
      </c>
      <c r="L359" s="268" t="str">
        <f t="shared" si="69"/>
        <v>Worker 8</v>
      </c>
      <c r="M359" s="288">
        <f t="shared" si="70"/>
        <v>0</v>
      </c>
      <c r="N359" s="288">
        <f t="shared" si="72"/>
        <v>0</v>
      </c>
      <c r="O359" s="142">
        <v>0</v>
      </c>
      <c r="P359" s="206">
        <f t="shared" si="71"/>
        <v>0</v>
      </c>
    </row>
    <row r="360" spans="1:16" ht="15.6">
      <c r="D360" s="314" t="s">
        <v>290</v>
      </c>
      <c r="E360" s="315"/>
      <c r="F360" s="289">
        <f>SUM(F352:F359)</f>
        <v>0</v>
      </c>
      <c r="G360" s="248">
        <f>SUM(G352:G359)</f>
        <v>0</v>
      </c>
      <c r="H360" s="292"/>
      <c r="I360" s="216">
        <f>SUM(I352:I359)</f>
        <v>0</v>
      </c>
      <c r="J360" s="197"/>
      <c r="K360" s="187" t="s">
        <v>278</v>
      </c>
      <c r="L360" s="268" t="str">
        <f t="shared" si="69"/>
        <v>Worker 9</v>
      </c>
      <c r="M360" s="288">
        <f t="shared" si="70"/>
        <v>0</v>
      </c>
      <c r="N360" s="288">
        <f t="shared" si="72"/>
        <v>0</v>
      </c>
      <c r="O360" s="142">
        <v>0</v>
      </c>
      <c r="P360" s="206">
        <f t="shared" si="71"/>
        <v>0</v>
      </c>
    </row>
    <row r="361" spans="1:16">
      <c r="D361" s="208" t="s">
        <v>279</v>
      </c>
      <c r="E361" s="270" t="s">
        <v>281</v>
      </c>
      <c r="F361" s="209">
        <v>0</v>
      </c>
      <c r="G361" s="257">
        <v>0</v>
      </c>
      <c r="H361" s="143">
        <v>0</v>
      </c>
      <c r="I361" s="207">
        <f t="shared" ref="I361:I368" si="73">ROUND(H361*G361,2)</f>
        <v>0</v>
      </c>
      <c r="J361" s="197"/>
      <c r="K361" s="187" t="s">
        <v>278</v>
      </c>
      <c r="L361" s="268" t="str">
        <f t="shared" si="69"/>
        <v>Worker 10</v>
      </c>
      <c r="M361" s="288">
        <f t="shared" si="70"/>
        <v>0</v>
      </c>
      <c r="N361" s="288">
        <f t="shared" si="72"/>
        <v>0</v>
      </c>
      <c r="O361" s="142">
        <v>0</v>
      </c>
      <c r="P361" s="206">
        <f t="shared" si="71"/>
        <v>0</v>
      </c>
    </row>
    <row r="362" spans="1:16" ht="15.6">
      <c r="D362" s="208" t="s">
        <v>279</v>
      </c>
      <c r="E362" s="270" t="s">
        <v>281</v>
      </c>
      <c r="F362" s="209">
        <v>0</v>
      </c>
      <c r="G362" s="257">
        <v>0</v>
      </c>
      <c r="H362" s="143">
        <v>0</v>
      </c>
      <c r="I362" s="207">
        <f t="shared" si="73"/>
        <v>0</v>
      </c>
      <c r="J362" s="210"/>
      <c r="K362" s="187" t="s">
        <v>278</v>
      </c>
      <c r="L362" s="268" t="str">
        <f t="shared" si="69"/>
        <v>Worker 11</v>
      </c>
      <c r="M362" s="288">
        <f t="shared" si="70"/>
        <v>0</v>
      </c>
      <c r="N362" s="288">
        <f t="shared" si="72"/>
        <v>0</v>
      </c>
      <c r="O362" s="142">
        <v>0</v>
      </c>
      <c r="P362" s="206">
        <f t="shared" si="71"/>
        <v>0</v>
      </c>
    </row>
    <row r="363" spans="1:16">
      <c r="D363" s="208" t="s">
        <v>279</v>
      </c>
      <c r="E363" s="270" t="s">
        <v>281</v>
      </c>
      <c r="F363" s="209">
        <v>0</v>
      </c>
      <c r="G363" s="257">
        <v>0</v>
      </c>
      <c r="H363" s="143">
        <v>0</v>
      </c>
      <c r="I363" s="207">
        <f t="shared" si="73"/>
        <v>0</v>
      </c>
      <c r="J363" s="197"/>
      <c r="K363" s="187" t="s">
        <v>278</v>
      </c>
      <c r="L363" s="268" t="str">
        <f t="shared" si="69"/>
        <v>Worker 12</v>
      </c>
      <c r="M363" s="288">
        <f t="shared" si="70"/>
        <v>0</v>
      </c>
      <c r="N363" s="288">
        <f t="shared" si="72"/>
        <v>0</v>
      </c>
      <c r="O363" s="142">
        <v>0</v>
      </c>
      <c r="P363" s="206">
        <f t="shared" si="71"/>
        <v>0</v>
      </c>
    </row>
    <row r="364" spans="1:16">
      <c r="D364" s="208" t="s">
        <v>279</v>
      </c>
      <c r="E364" s="270" t="s">
        <v>281</v>
      </c>
      <c r="F364" s="209">
        <v>0</v>
      </c>
      <c r="G364" s="257">
        <v>0</v>
      </c>
      <c r="H364" s="143">
        <v>0</v>
      </c>
      <c r="I364" s="207">
        <f t="shared" si="73"/>
        <v>0</v>
      </c>
      <c r="J364" s="197"/>
      <c r="K364" s="187" t="s">
        <v>278</v>
      </c>
      <c r="L364" s="268" t="str">
        <f t="shared" si="69"/>
        <v>Worker 13</v>
      </c>
      <c r="M364" s="288">
        <f t="shared" si="70"/>
        <v>0</v>
      </c>
      <c r="N364" s="288">
        <f t="shared" si="72"/>
        <v>0</v>
      </c>
      <c r="O364" s="142">
        <v>0</v>
      </c>
      <c r="P364" s="206">
        <f t="shared" si="71"/>
        <v>0</v>
      </c>
    </row>
    <row r="365" spans="1:16">
      <c r="D365" s="208" t="s">
        <v>279</v>
      </c>
      <c r="E365" s="270" t="s">
        <v>281</v>
      </c>
      <c r="F365" s="209">
        <v>0</v>
      </c>
      <c r="G365" s="257">
        <v>0</v>
      </c>
      <c r="H365" s="143">
        <v>0</v>
      </c>
      <c r="I365" s="207">
        <f t="shared" si="73"/>
        <v>0</v>
      </c>
      <c r="J365" s="197"/>
      <c r="K365" s="187" t="s">
        <v>278</v>
      </c>
      <c r="L365" s="268" t="str">
        <f t="shared" si="69"/>
        <v>Worker 14</v>
      </c>
      <c r="M365" s="288">
        <f t="shared" si="70"/>
        <v>0</v>
      </c>
      <c r="N365" s="288">
        <f t="shared" si="72"/>
        <v>0</v>
      </c>
      <c r="O365" s="142">
        <v>0</v>
      </c>
      <c r="P365" s="206">
        <f t="shared" si="71"/>
        <v>0</v>
      </c>
    </row>
    <row r="366" spans="1:16">
      <c r="D366" s="208" t="s">
        <v>279</v>
      </c>
      <c r="E366" s="270" t="s">
        <v>281</v>
      </c>
      <c r="F366" s="209">
        <v>0</v>
      </c>
      <c r="G366" s="257">
        <v>0</v>
      </c>
      <c r="H366" s="143">
        <v>0</v>
      </c>
      <c r="I366" s="207">
        <f t="shared" si="73"/>
        <v>0</v>
      </c>
      <c r="J366" s="197"/>
      <c r="K366" s="208" t="s">
        <v>278</v>
      </c>
      <c r="L366" s="268" t="str">
        <f t="shared" si="69"/>
        <v>Worker 15</v>
      </c>
      <c r="M366" s="288">
        <f t="shared" si="70"/>
        <v>0</v>
      </c>
      <c r="N366" s="288">
        <f t="shared" si="72"/>
        <v>0</v>
      </c>
      <c r="O366" s="143">
        <v>0</v>
      </c>
      <c r="P366" s="207">
        <f t="shared" si="71"/>
        <v>0</v>
      </c>
    </row>
    <row r="367" spans="1:16" ht="15.6">
      <c r="D367" s="208" t="s">
        <v>279</v>
      </c>
      <c r="E367" s="270" t="s">
        <v>281</v>
      </c>
      <c r="F367" s="209">
        <v>0</v>
      </c>
      <c r="G367" s="257">
        <v>0</v>
      </c>
      <c r="H367" s="143">
        <v>0</v>
      </c>
      <c r="I367" s="207">
        <f t="shared" si="73"/>
        <v>0</v>
      </c>
      <c r="J367" s="197"/>
      <c r="K367" s="314" t="s">
        <v>290</v>
      </c>
      <c r="L367" s="315"/>
      <c r="M367" s="289">
        <f>SUM(M352:M366)</f>
        <v>0</v>
      </c>
      <c r="N367" s="248">
        <f>SUM(N352:N366)</f>
        <v>0</v>
      </c>
      <c r="O367" s="292"/>
      <c r="P367" s="216">
        <f>SUM(P352:P366)</f>
        <v>0</v>
      </c>
    </row>
    <row r="368" spans="1:16" ht="15.6">
      <c r="A368" s="24"/>
      <c r="B368" s="24"/>
      <c r="D368" s="208" t="s">
        <v>279</v>
      </c>
      <c r="E368" s="271" t="s">
        <v>281</v>
      </c>
      <c r="F368" s="209">
        <v>0</v>
      </c>
      <c r="G368" s="209">
        <v>0</v>
      </c>
      <c r="H368" s="143">
        <v>0</v>
      </c>
      <c r="I368" s="207">
        <f t="shared" si="73"/>
        <v>0</v>
      </c>
      <c r="J368" s="210"/>
      <c r="K368" s="208" t="s">
        <v>279</v>
      </c>
      <c r="L368" s="270" t="s">
        <v>281</v>
      </c>
      <c r="M368" s="209">
        <v>0</v>
      </c>
      <c r="N368" s="257">
        <v>0</v>
      </c>
      <c r="O368" s="143">
        <v>0</v>
      </c>
      <c r="P368" s="207">
        <f t="shared" ref="P368:P375" si="74">ROUND(O368*N368,2)</f>
        <v>0</v>
      </c>
    </row>
    <row r="369" spans="4:16" ht="15.6">
      <c r="D369" s="299" t="s">
        <v>291</v>
      </c>
      <c r="E369" s="297"/>
      <c r="F369" s="248">
        <f>SUM(F361:F368)</f>
        <v>0</v>
      </c>
      <c r="G369" s="248">
        <f>SUM(G361:G368)</f>
        <v>0</v>
      </c>
      <c r="H369" s="298"/>
      <c r="I369" s="237">
        <f>SUM(I361:I368)</f>
        <v>0</v>
      </c>
      <c r="J369" s="197"/>
      <c r="K369" s="208" t="s">
        <v>279</v>
      </c>
      <c r="L369" s="270" t="s">
        <v>281</v>
      </c>
      <c r="M369" s="209">
        <v>0</v>
      </c>
      <c r="N369" s="257">
        <v>0</v>
      </c>
      <c r="O369" s="143">
        <v>0</v>
      </c>
      <c r="P369" s="207">
        <f t="shared" si="74"/>
        <v>0</v>
      </c>
    </row>
    <row r="370" spans="4:16" ht="16.2" thickBot="1">
      <c r="D370" s="217"/>
      <c r="E370" s="269" t="s">
        <v>57</v>
      </c>
      <c r="F370" s="212">
        <f>SUM(F360+F369)</f>
        <v>0</v>
      </c>
      <c r="G370" s="212">
        <f>SUM(G360+G369)</f>
        <v>0</v>
      </c>
      <c r="H370" s="213"/>
      <c r="I370" s="214">
        <f>SUM(I360+I369)</f>
        <v>0</v>
      </c>
      <c r="J370" s="197"/>
      <c r="K370" s="208" t="s">
        <v>279</v>
      </c>
      <c r="L370" s="270" t="s">
        <v>281</v>
      </c>
      <c r="M370" s="209">
        <v>0</v>
      </c>
      <c r="N370" s="257">
        <v>0</v>
      </c>
      <c r="O370" s="143">
        <v>0</v>
      </c>
      <c r="P370" s="207">
        <f t="shared" si="74"/>
        <v>0</v>
      </c>
    </row>
    <row r="371" spans="4:16" ht="15.6">
      <c r="I371" s="24"/>
      <c r="J371" s="197"/>
      <c r="K371" s="208" t="s">
        <v>279</v>
      </c>
      <c r="L371" s="270" t="s">
        <v>281</v>
      </c>
      <c r="M371" s="209">
        <v>0</v>
      </c>
      <c r="N371" s="257">
        <v>0</v>
      </c>
      <c r="O371" s="143">
        <v>0</v>
      </c>
      <c r="P371" s="207">
        <f t="shared" si="74"/>
        <v>0</v>
      </c>
    </row>
    <row r="372" spans="4:16" ht="15.6">
      <c r="I372" s="24"/>
      <c r="J372" s="197"/>
      <c r="K372" s="208" t="s">
        <v>279</v>
      </c>
      <c r="L372" s="270" t="s">
        <v>281</v>
      </c>
      <c r="M372" s="209">
        <v>0</v>
      </c>
      <c r="N372" s="257">
        <v>0</v>
      </c>
      <c r="O372" s="143">
        <v>0</v>
      </c>
      <c r="P372" s="207">
        <f t="shared" si="74"/>
        <v>0</v>
      </c>
    </row>
    <row r="373" spans="4:16" ht="15.6">
      <c r="I373" s="24"/>
      <c r="J373" s="197"/>
      <c r="K373" s="208" t="s">
        <v>279</v>
      </c>
      <c r="L373" s="270" t="s">
        <v>281</v>
      </c>
      <c r="M373" s="209">
        <v>0</v>
      </c>
      <c r="N373" s="257">
        <v>0</v>
      </c>
      <c r="O373" s="143">
        <v>0</v>
      </c>
      <c r="P373" s="207">
        <f t="shared" si="74"/>
        <v>0</v>
      </c>
    </row>
    <row r="374" spans="4:16" ht="15.6">
      <c r="I374" s="24"/>
      <c r="J374" s="197"/>
      <c r="K374" s="208" t="s">
        <v>279</v>
      </c>
      <c r="L374" s="270" t="s">
        <v>281</v>
      </c>
      <c r="M374" s="209">
        <v>0</v>
      </c>
      <c r="N374" s="257">
        <v>0</v>
      </c>
      <c r="O374" s="143">
        <v>0</v>
      </c>
      <c r="P374" s="207">
        <f t="shared" si="74"/>
        <v>0</v>
      </c>
    </row>
    <row r="375" spans="4:16" ht="15.6">
      <c r="I375" s="24"/>
      <c r="J375" s="197"/>
      <c r="K375" s="208" t="s">
        <v>279</v>
      </c>
      <c r="L375" s="271" t="s">
        <v>281</v>
      </c>
      <c r="M375" s="209">
        <v>0</v>
      </c>
      <c r="N375" s="209">
        <v>0</v>
      </c>
      <c r="O375" s="143">
        <v>0</v>
      </c>
      <c r="P375" s="207">
        <f t="shared" si="74"/>
        <v>0</v>
      </c>
    </row>
    <row r="376" spans="4:16" ht="15.6">
      <c r="I376" s="29"/>
      <c r="J376" s="197"/>
      <c r="K376" s="299" t="s">
        <v>291</v>
      </c>
      <c r="L376" s="297"/>
      <c r="M376" s="248">
        <f>SUM(M368:M375)</f>
        <v>0</v>
      </c>
      <c r="N376" s="248">
        <f>SUM(N368:N375)</f>
        <v>0</v>
      </c>
      <c r="O376" s="298"/>
      <c r="P376" s="237">
        <f>SUM(P368:P375)</f>
        <v>0</v>
      </c>
    </row>
    <row r="377" spans="4:16" ht="16.2" thickBot="1">
      <c r="I377" s="29"/>
      <c r="J377" s="197"/>
      <c r="K377" s="217"/>
      <c r="L377" s="269" t="s">
        <v>57</v>
      </c>
      <c r="M377" s="212">
        <f>SUM(M367+M376)</f>
        <v>0</v>
      </c>
      <c r="N377" s="212">
        <f>SUM(N367+N376)</f>
        <v>0</v>
      </c>
      <c r="O377" s="213"/>
      <c r="P377" s="214">
        <f>SUM(P367+P376)</f>
        <v>0</v>
      </c>
    </row>
    <row r="378" spans="4:16">
      <c r="J378" s="197"/>
    </row>
    <row r="379" spans="4:16" ht="15.6">
      <c r="E379" s="40"/>
      <c r="F379" s="40"/>
      <c r="G379" s="42"/>
      <c r="H379" s="42"/>
      <c r="I379" s="43"/>
      <c r="J379" s="8"/>
    </row>
    <row r="380" spans="4:16" ht="15.6">
      <c r="E380" s="40"/>
      <c r="F380" s="40"/>
      <c r="G380" s="42"/>
      <c r="H380" s="42"/>
      <c r="I380" s="43"/>
      <c r="J380" s="8"/>
    </row>
    <row r="381" spans="4:16" ht="15.6">
      <c r="E381" s="40"/>
      <c r="F381" s="40"/>
      <c r="G381" s="42"/>
      <c r="H381" s="42"/>
      <c r="I381" s="43"/>
      <c r="J381" s="8"/>
    </row>
    <row r="382" spans="4:16" ht="15.6">
      <c r="E382" s="40"/>
      <c r="F382" s="40"/>
      <c r="G382" s="42"/>
      <c r="H382" s="42"/>
      <c r="I382" s="43"/>
      <c r="J382" s="8"/>
    </row>
    <row r="383" spans="4:16" ht="15.6">
      <c r="E383" s="40"/>
      <c r="F383" s="40"/>
      <c r="G383" s="42"/>
      <c r="H383" s="42"/>
      <c r="I383" s="43"/>
      <c r="J383" s="8"/>
    </row>
    <row r="384" spans="4:16" ht="15.6">
      <c r="E384" s="40"/>
      <c r="F384" s="41"/>
      <c r="G384" s="42"/>
      <c r="H384" s="42"/>
      <c r="I384" s="43"/>
      <c r="J384" s="8"/>
      <c r="K384" s="79"/>
      <c r="L384" s="20"/>
      <c r="M384" s="20"/>
      <c r="N384" s="20"/>
      <c r="O384" s="6"/>
      <c r="P384" s="6"/>
    </row>
    <row r="385" spans="3:16" ht="16.2" thickBot="1">
      <c r="E385" s="40"/>
      <c r="F385" s="41"/>
      <c r="G385" s="42"/>
      <c r="H385" s="42"/>
      <c r="I385" s="43"/>
      <c r="J385" s="8"/>
      <c r="K385" s="79"/>
      <c r="L385" s="20"/>
      <c r="M385" s="20"/>
      <c r="N385" s="20"/>
      <c r="O385" s="6"/>
      <c r="P385" s="6"/>
    </row>
    <row r="386" spans="3:16" ht="21.75" customHeight="1" thickBot="1">
      <c r="D386" s="31"/>
      <c r="E386" s="395" t="s">
        <v>305</v>
      </c>
      <c r="F386" s="396"/>
      <c r="G386" s="396"/>
      <c r="H386" s="396"/>
      <c r="I386" s="396"/>
      <c r="J386" s="396"/>
      <c r="K386" s="396"/>
      <c r="L386" s="396"/>
      <c r="M386" s="396"/>
      <c r="N386" s="397"/>
      <c r="O386" s="6"/>
      <c r="P386" s="6"/>
    </row>
    <row r="387" spans="3:16" ht="21.75" customHeight="1" thickBot="1">
      <c r="C387" s="29"/>
      <c r="E387" s="130"/>
      <c r="F387" s="20"/>
      <c r="G387" s="20"/>
      <c r="H387" s="398"/>
      <c r="I387" s="398"/>
      <c r="J387" s="398"/>
      <c r="K387" s="398"/>
      <c r="L387" s="21"/>
      <c r="M387" s="21"/>
      <c r="N387" s="122"/>
      <c r="O387" s="6"/>
      <c r="P387" s="6"/>
    </row>
    <row r="388" spans="3:16" ht="21.75" customHeight="1" thickBot="1">
      <c r="C388" s="29"/>
      <c r="E388" s="130"/>
      <c r="F388" s="369" t="s">
        <v>277</v>
      </c>
      <c r="G388" s="370"/>
      <c r="H388" s="370"/>
      <c r="I388" s="370"/>
      <c r="J388" s="370"/>
      <c r="K388" s="370"/>
      <c r="L388" s="371"/>
      <c r="M388" s="21"/>
      <c r="N388" s="122"/>
      <c r="O388" s="6"/>
      <c r="P388" s="6"/>
    </row>
    <row r="389" spans="3:16" ht="15.6">
      <c r="C389" s="82"/>
      <c r="E389" s="130"/>
      <c r="F389" s="372" t="s">
        <v>275</v>
      </c>
      <c r="G389" s="373"/>
      <c r="H389" s="373"/>
      <c r="I389" s="373"/>
      <c r="J389" s="373"/>
      <c r="K389" s="373"/>
      <c r="L389" s="374"/>
      <c r="M389" s="21"/>
      <c r="N389" s="122"/>
      <c r="O389" s="6"/>
      <c r="P389" s="6"/>
    </row>
    <row r="390" spans="3:16" ht="31.2">
      <c r="C390" s="29"/>
      <c r="D390" s="89"/>
      <c r="E390" s="267" t="s">
        <v>36</v>
      </c>
      <c r="F390" s="184" t="s">
        <v>282</v>
      </c>
      <c r="G390" s="184" t="s">
        <v>283</v>
      </c>
      <c r="H390" s="184" t="s">
        <v>284</v>
      </c>
      <c r="I390" s="184" t="s">
        <v>285</v>
      </c>
      <c r="J390" s="184" t="s">
        <v>286</v>
      </c>
      <c r="K390" s="184" t="s">
        <v>287</v>
      </c>
      <c r="L390" s="184" t="s">
        <v>288</v>
      </c>
      <c r="M390" s="140" t="s">
        <v>44</v>
      </c>
      <c r="N390" s="141" t="s">
        <v>45</v>
      </c>
      <c r="O390" s="6"/>
      <c r="P390" s="6"/>
    </row>
    <row r="391" spans="3:16" ht="53.25" customHeight="1">
      <c r="C391" s="29"/>
      <c r="D391" s="89"/>
      <c r="E391" s="287" t="s">
        <v>328</v>
      </c>
      <c r="F391" s="184"/>
      <c r="G391" s="184"/>
      <c r="H391" s="184"/>
      <c r="I391" s="184"/>
      <c r="J391" s="184"/>
      <c r="K391" s="184"/>
      <c r="L391" s="184"/>
      <c r="M391" s="140"/>
      <c r="N391" s="141"/>
      <c r="O391" s="6"/>
      <c r="P391" s="6"/>
    </row>
    <row r="392" spans="3:16" ht="21.75" customHeight="1">
      <c r="C392" s="29"/>
      <c r="D392" s="262"/>
      <c r="E392" s="266" t="s">
        <v>249</v>
      </c>
      <c r="F392" s="136"/>
      <c r="G392" s="136"/>
      <c r="H392" s="136"/>
      <c r="I392" s="136"/>
      <c r="J392" s="136"/>
      <c r="K392" s="136"/>
      <c r="L392" s="136"/>
      <c r="M392" s="255">
        <v>0</v>
      </c>
      <c r="N392" s="204">
        <f>SUM(M392*4.33)</f>
        <v>0</v>
      </c>
      <c r="O392" s="6"/>
      <c r="P392" s="6"/>
    </row>
    <row r="393" spans="3:16" ht="21.75" customHeight="1">
      <c r="D393" s="262"/>
      <c r="E393" s="266" t="s">
        <v>250</v>
      </c>
      <c r="F393" s="136"/>
      <c r="G393" s="136"/>
      <c r="H393" s="136"/>
      <c r="I393" s="136"/>
      <c r="J393" s="136"/>
      <c r="K393" s="136"/>
      <c r="L393" s="136"/>
      <c r="M393" s="255">
        <v>0</v>
      </c>
      <c r="N393" s="204">
        <f t="shared" ref="N393:N415" si="75">SUM(M393*4.33)</f>
        <v>0</v>
      </c>
    </row>
    <row r="394" spans="3:16" ht="21.75" customHeight="1">
      <c r="C394" s="30"/>
      <c r="D394" s="262"/>
      <c r="E394" s="266" t="s">
        <v>251</v>
      </c>
      <c r="F394" s="136"/>
      <c r="G394" s="136"/>
      <c r="H394" s="136"/>
      <c r="I394" s="136"/>
      <c r="J394" s="136"/>
      <c r="K394" s="136"/>
      <c r="L394" s="136"/>
      <c r="M394" s="255">
        <v>0</v>
      </c>
      <c r="N394" s="204">
        <f t="shared" si="75"/>
        <v>0</v>
      </c>
      <c r="P394" s="29"/>
    </row>
    <row r="395" spans="3:16" ht="21.75" customHeight="1">
      <c r="C395" s="29"/>
      <c r="D395" s="262"/>
      <c r="E395" s="266" t="s">
        <v>252</v>
      </c>
      <c r="F395" s="136"/>
      <c r="G395" s="136"/>
      <c r="H395" s="136"/>
      <c r="I395" s="136"/>
      <c r="J395" s="136"/>
      <c r="K395" s="136"/>
      <c r="L395" s="136"/>
      <c r="M395" s="255">
        <v>0</v>
      </c>
      <c r="N395" s="204">
        <f t="shared" si="75"/>
        <v>0</v>
      </c>
      <c r="O395" s="29"/>
      <c r="P395" s="29"/>
    </row>
    <row r="396" spans="3:16" ht="21.75" customHeight="1">
      <c r="C396" s="78"/>
      <c r="D396" s="262"/>
      <c r="E396" s="266" t="s">
        <v>253</v>
      </c>
      <c r="F396" s="136"/>
      <c r="G396" s="136"/>
      <c r="H396" s="136"/>
      <c r="I396" s="136"/>
      <c r="J396" s="136"/>
      <c r="K396" s="136"/>
      <c r="L396" s="136"/>
      <c r="M396" s="255">
        <v>0</v>
      </c>
      <c r="N396" s="204">
        <f t="shared" si="75"/>
        <v>0</v>
      </c>
    </row>
    <row r="397" spans="3:16" ht="21.75" customHeight="1">
      <c r="C397" s="29"/>
      <c r="D397" s="262"/>
      <c r="E397" s="266" t="s">
        <v>254</v>
      </c>
      <c r="F397" s="136"/>
      <c r="G397" s="136"/>
      <c r="H397" s="136"/>
      <c r="I397" s="136"/>
      <c r="J397" s="136"/>
      <c r="K397" s="136"/>
      <c r="L397" s="136"/>
      <c r="M397" s="255">
        <v>0</v>
      </c>
      <c r="N397" s="204">
        <f t="shared" si="75"/>
        <v>0</v>
      </c>
      <c r="O397" s="6"/>
      <c r="P397" s="6"/>
    </row>
    <row r="398" spans="3:16" ht="21.75" customHeight="1">
      <c r="C398" s="80"/>
      <c r="D398" s="262"/>
      <c r="E398" s="266" t="s">
        <v>255</v>
      </c>
      <c r="F398" s="136"/>
      <c r="G398" s="136"/>
      <c r="H398" s="136"/>
      <c r="I398" s="136"/>
      <c r="J398" s="136"/>
      <c r="K398" s="136"/>
      <c r="L398" s="136"/>
      <c r="M398" s="255">
        <v>0</v>
      </c>
      <c r="N398" s="204">
        <f t="shared" si="75"/>
        <v>0</v>
      </c>
      <c r="O398" s="6"/>
      <c r="P398" s="6"/>
    </row>
    <row r="399" spans="3:16" ht="21.75" customHeight="1">
      <c r="D399" s="262"/>
      <c r="E399" s="266" t="s">
        <v>256</v>
      </c>
      <c r="F399" s="136"/>
      <c r="G399" s="136"/>
      <c r="H399" s="136"/>
      <c r="I399" s="136"/>
      <c r="J399" s="136"/>
      <c r="K399" s="136"/>
      <c r="L399" s="136"/>
      <c r="M399" s="255">
        <v>0</v>
      </c>
      <c r="N399" s="204">
        <f t="shared" si="75"/>
        <v>0</v>
      </c>
      <c r="O399" s="6"/>
      <c r="P399" s="6"/>
    </row>
    <row r="400" spans="3:16" ht="21.75" customHeight="1">
      <c r="D400" s="262"/>
      <c r="E400" s="300" t="s">
        <v>339</v>
      </c>
      <c r="F400" s="294"/>
      <c r="G400" s="294"/>
      <c r="H400" s="294"/>
      <c r="I400" s="294"/>
      <c r="J400" s="294"/>
      <c r="K400" s="294"/>
      <c r="L400" s="294"/>
      <c r="M400" s="295"/>
      <c r="N400" s="296"/>
      <c r="O400" s="6"/>
      <c r="P400" s="6"/>
    </row>
    <row r="401" spans="3:16" ht="21.75" customHeight="1">
      <c r="D401" s="262"/>
      <c r="E401" s="266" t="s">
        <v>265</v>
      </c>
      <c r="F401" s="136"/>
      <c r="G401" s="136"/>
      <c r="H401" s="136"/>
      <c r="I401" s="136"/>
      <c r="J401" s="136"/>
      <c r="K401" s="136"/>
      <c r="L401" s="136"/>
      <c r="M401" s="255">
        <v>0</v>
      </c>
      <c r="N401" s="204">
        <f t="shared" si="75"/>
        <v>0</v>
      </c>
      <c r="O401" s="6"/>
      <c r="P401" s="6"/>
    </row>
    <row r="402" spans="3:16" ht="21.75" customHeight="1">
      <c r="D402" s="262"/>
      <c r="E402" s="266" t="s">
        <v>266</v>
      </c>
      <c r="F402" s="136"/>
      <c r="G402" s="136"/>
      <c r="H402" s="136"/>
      <c r="I402" s="136"/>
      <c r="J402" s="136"/>
      <c r="K402" s="136"/>
      <c r="L402" s="136"/>
      <c r="M402" s="255">
        <v>0</v>
      </c>
      <c r="N402" s="204">
        <f t="shared" si="75"/>
        <v>0</v>
      </c>
      <c r="O402" s="6"/>
      <c r="P402" s="6"/>
    </row>
    <row r="403" spans="3:16" ht="21.75" customHeight="1">
      <c r="D403" s="262"/>
      <c r="E403" s="266" t="s">
        <v>267</v>
      </c>
      <c r="F403" s="136"/>
      <c r="G403" s="136"/>
      <c r="H403" s="136"/>
      <c r="I403" s="136"/>
      <c r="J403" s="136"/>
      <c r="K403" s="136"/>
      <c r="L403" s="136"/>
      <c r="M403" s="255">
        <v>0</v>
      </c>
      <c r="N403" s="204">
        <f t="shared" si="75"/>
        <v>0</v>
      </c>
      <c r="O403" s="6"/>
      <c r="P403" s="6"/>
    </row>
    <row r="404" spans="3:16" ht="21.75" customHeight="1">
      <c r="D404" s="262"/>
      <c r="E404" s="266" t="s">
        <v>268</v>
      </c>
      <c r="F404" s="136"/>
      <c r="G404" s="136"/>
      <c r="H404" s="136"/>
      <c r="I404" s="136"/>
      <c r="J404" s="136"/>
      <c r="K404" s="136"/>
      <c r="L404" s="136"/>
      <c r="M404" s="255">
        <v>0</v>
      </c>
      <c r="N404" s="204">
        <f t="shared" si="75"/>
        <v>0</v>
      </c>
      <c r="O404" s="6"/>
      <c r="P404" s="6"/>
    </row>
    <row r="405" spans="3:16" ht="21.75" customHeight="1">
      <c r="D405" s="262"/>
      <c r="E405" s="266" t="s">
        <v>269</v>
      </c>
      <c r="F405" s="136"/>
      <c r="G405" s="136"/>
      <c r="H405" s="136"/>
      <c r="I405" s="136"/>
      <c r="J405" s="136"/>
      <c r="K405" s="136"/>
      <c r="L405" s="136"/>
      <c r="M405" s="255">
        <v>0</v>
      </c>
      <c r="N405" s="204">
        <f t="shared" si="75"/>
        <v>0</v>
      </c>
      <c r="O405" s="6"/>
      <c r="P405" s="6"/>
    </row>
    <row r="406" spans="3:16" ht="21.75" customHeight="1">
      <c r="D406" s="262"/>
      <c r="E406" s="266" t="s">
        <v>270</v>
      </c>
      <c r="F406" s="136"/>
      <c r="G406" s="136"/>
      <c r="H406" s="136"/>
      <c r="I406" s="136"/>
      <c r="J406" s="136"/>
      <c r="K406" s="136"/>
      <c r="L406" s="136"/>
      <c r="M406" s="255">
        <v>0</v>
      </c>
      <c r="N406" s="204">
        <f t="shared" si="75"/>
        <v>0</v>
      </c>
      <c r="O406" s="6"/>
      <c r="P406" s="6"/>
    </row>
    <row r="407" spans="3:16" ht="21.75" customHeight="1">
      <c r="D407" s="262"/>
      <c r="E407" s="266" t="s">
        <v>271</v>
      </c>
      <c r="F407" s="136"/>
      <c r="G407" s="136"/>
      <c r="H407" s="136"/>
      <c r="I407" s="136"/>
      <c r="J407" s="136"/>
      <c r="K407" s="136"/>
      <c r="L407" s="136"/>
      <c r="M407" s="255">
        <v>0</v>
      </c>
      <c r="N407" s="204">
        <f t="shared" si="75"/>
        <v>0</v>
      </c>
      <c r="O407" s="6"/>
      <c r="P407" s="6"/>
    </row>
    <row r="408" spans="3:16" ht="21.75" customHeight="1" thickBot="1">
      <c r="C408" s="29"/>
      <c r="D408" s="262"/>
      <c r="E408" s="266" t="s">
        <v>272</v>
      </c>
      <c r="F408" s="136"/>
      <c r="G408" s="136"/>
      <c r="H408" s="136"/>
      <c r="I408" s="136"/>
      <c r="J408" s="136"/>
      <c r="K408" s="136"/>
      <c r="L408" s="136"/>
      <c r="M408" s="255">
        <v>0</v>
      </c>
      <c r="N408" s="204">
        <f t="shared" si="75"/>
        <v>0</v>
      </c>
      <c r="O408" s="6"/>
      <c r="P408" s="6"/>
    </row>
    <row r="409" spans="3:16" ht="21.75" customHeight="1">
      <c r="C409" s="123" t="s">
        <v>306</v>
      </c>
      <c r="D409" s="262"/>
      <c r="E409" s="266" t="s">
        <v>273</v>
      </c>
      <c r="F409" s="136"/>
      <c r="G409" s="136"/>
      <c r="H409" s="136"/>
      <c r="I409" s="136"/>
      <c r="J409" s="136"/>
      <c r="K409" s="136"/>
      <c r="L409" s="136"/>
      <c r="M409" s="255">
        <v>0</v>
      </c>
      <c r="N409" s="204">
        <f t="shared" si="75"/>
        <v>0</v>
      </c>
      <c r="O409" s="6"/>
      <c r="P409" s="6"/>
    </row>
    <row r="410" spans="3:16" ht="21.75" customHeight="1">
      <c r="C410" s="124" t="s">
        <v>47</v>
      </c>
      <c r="D410" s="262"/>
      <c r="E410" s="266" t="s">
        <v>274</v>
      </c>
      <c r="F410" s="136"/>
      <c r="G410" s="136"/>
      <c r="H410" s="136"/>
      <c r="I410" s="136"/>
      <c r="J410" s="136"/>
      <c r="K410" s="136"/>
      <c r="L410" s="136"/>
      <c r="M410" s="255">
        <v>0</v>
      </c>
      <c r="N410" s="204">
        <f t="shared" si="75"/>
        <v>0</v>
      </c>
      <c r="O410" s="6"/>
      <c r="P410" s="6"/>
    </row>
    <row r="411" spans="3:16" ht="21.75" customHeight="1" thickBot="1">
      <c r="C411" s="183">
        <f>SUM(I442+P449)</f>
        <v>0</v>
      </c>
      <c r="D411" s="262"/>
      <c r="E411" s="266" t="s">
        <v>330</v>
      </c>
      <c r="F411" s="136"/>
      <c r="G411" s="136"/>
      <c r="H411" s="136"/>
      <c r="I411" s="136"/>
      <c r="J411" s="136"/>
      <c r="K411" s="136"/>
      <c r="L411" s="136"/>
      <c r="M411" s="255">
        <v>0</v>
      </c>
      <c r="N411" s="204">
        <f t="shared" si="75"/>
        <v>0</v>
      </c>
      <c r="O411" s="6"/>
      <c r="P411" s="6"/>
    </row>
    <row r="412" spans="3:16" ht="21.75" customHeight="1">
      <c r="C412" s="185" t="s">
        <v>49</v>
      </c>
      <c r="D412" s="262"/>
      <c r="E412" s="266" t="s">
        <v>331</v>
      </c>
      <c r="F412" s="136"/>
      <c r="G412" s="136"/>
      <c r="H412" s="136"/>
      <c r="I412" s="136"/>
      <c r="J412" s="136"/>
      <c r="K412" s="136"/>
      <c r="L412" s="136"/>
      <c r="M412" s="255">
        <v>0</v>
      </c>
      <c r="N412" s="204">
        <f t="shared" si="75"/>
        <v>0</v>
      </c>
      <c r="O412" s="6"/>
      <c r="P412" s="6"/>
    </row>
    <row r="413" spans="3:16" ht="21.75" customHeight="1" thickBot="1">
      <c r="C413" s="316">
        <f>SUM(G442+N449)</f>
        <v>0</v>
      </c>
      <c r="D413" s="262"/>
      <c r="E413" s="266" t="s">
        <v>332</v>
      </c>
      <c r="F413" s="136"/>
      <c r="G413" s="136"/>
      <c r="H413" s="136"/>
      <c r="I413" s="136"/>
      <c r="J413" s="136"/>
      <c r="K413" s="136"/>
      <c r="L413" s="136"/>
      <c r="M413" s="255">
        <v>0</v>
      </c>
      <c r="N413" s="204">
        <f t="shared" si="75"/>
        <v>0</v>
      </c>
      <c r="O413" s="6"/>
      <c r="P413" s="6"/>
    </row>
    <row r="414" spans="3:16" ht="21.75" customHeight="1">
      <c r="D414" s="262"/>
      <c r="E414" s="266" t="s">
        <v>333</v>
      </c>
      <c r="F414" s="136"/>
      <c r="G414" s="136"/>
      <c r="H414" s="136"/>
      <c r="I414" s="136"/>
      <c r="J414" s="136"/>
      <c r="K414" s="136"/>
      <c r="L414" s="136"/>
      <c r="M414" s="255">
        <v>0</v>
      </c>
      <c r="N414" s="204">
        <f t="shared" si="75"/>
        <v>0</v>
      </c>
      <c r="O414" s="6"/>
      <c r="P414" s="6"/>
    </row>
    <row r="415" spans="3:16" ht="22.5" customHeight="1">
      <c r="D415" s="262"/>
      <c r="E415" s="266" t="s">
        <v>334</v>
      </c>
      <c r="F415" s="136"/>
      <c r="G415" s="136"/>
      <c r="H415" s="136"/>
      <c r="I415" s="136"/>
      <c r="J415" s="136"/>
      <c r="K415" s="136"/>
      <c r="L415" s="136"/>
      <c r="M415" s="255">
        <v>0</v>
      </c>
      <c r="N415" s="204">
        <f t="shared" si="75"/>
        <v>0</v>
      </c>
      <c r="O415" s="6"/>
      <c r="P415" s="6"/>
    </row>
    <row r="416" spans="3:16" ht="21.75" customHeight="1" thickBot="1">
      <c r="D416" s="259"/>
      <c r="E416" s="258" t="s">
        <v>48</v>
      </c>
      <c r="F416" s="256">
        <v>0</v>
      </c>
      <c r="G416" s="256">
        <v>0</v>
      </c>
      <c r="H416" s="256">
        <v>0</v>
      </c>
      <c r="I416" s="256">
        <v>0</v>
      </c>
      <c r="J416" s="256">
        <v>0</v>
      </c>
      <c r="K416" s="256">
        <v>0</v>
      </c>
      <c r="L416" s="256">
        <v>0</v>
      </c>
      <c r="M416" s="138">
        <f>SUM(M392:M415)</f>
        <v>0</v>
      </c>
      <c r="N416" s="139">
        <f>SUM(N392:N415)</f>
        <v>0</v>
      </c>
      <c r="O416" s="6"/>
      <c r="P416" s="6"/>
    </row>
    <row r="417" spans="4:16" ht="15" customHeight="1">
      <c r="E417" s="29"/>
      <c r="F417" s="29"/>
      <c r="G417" s="20"/>
      <c r="H417" s="20"/>
      <c r="I417" s="6"/>
      <c r="J417" s="6"/>
      <c r="K417" s="29"/>
      <c r="L417" s="29"/>
      <c r="M417" s="20"/>
      <c r="N417" s="20"/>
      <c r="O417" s="6"/>
      <c r="P417" s="6"/>
    </row>
    <row r="418" spans="4:16" ht="15.6" thickBot="1">
      <c r="E418" s="29"/>
      <c r="F418" s="29"/>
      <c r="G418" s="20"/>
      <c r="H418" s="20"/>
      <c r="I418" s="6"/>
      <c r="J418" s="6"/>
      <c r="K418" s="29"/>
      <c r="L418" s="29"/>
      <c r="M418" s="20"/>
      <c r="N418" s="20"/>
      <c r="O418" s="6"/>
      <c r="P418" s="6"/>
    </row>
    <row r="419" spans="4:16" ht="22.8">
      <c r="D419" s="362" t="s">
        <v>307</v>
      </c>
      <c r="E419" s="363"/>
      <c r="F419" s="363"/>
      <c r="G419" s="363"/>
      <c r="H419" s="363"/>
      <c r="I419" s="364"/>
      <c r="J419" s="44"/>
      <c r="K419" s="362" t="s">
        <v>307</v>
      </c>
      <c r="L419" s="363"/>
      <c r="M419" s="363"/>
      <c r="N419" s="363"/>
      <c r="O419" s="363"/>
      <c r="P419" s="364"/>
    </row>
    <row r="420" spans="4:16" ht="15.6">
      <c r="D420" s="359" t="s">
        <v>326</v>
      </c>
      <c r="E420" s="360"/>
      <c r="F420" s="360"/>
      <c r="G420" s="360"/>
      <c r="H420" s="360"/>
      <c r="I420" s="361"/>
      <c r="J420" s="24"/>
      <c r="K420" s="359" t="s">
        <v>337</v>
      </c>
      <c r="L420" s="360"/>
      <c r="M420" s="360"/>
      <c r="N420" s="360"/>
      <c r="O420" s="360"/>
      <c r="P420" s="361"/>
    </row>
    <row r="421" spans="4:16" ht="15.6">
      <c r="D421" s="282"/>
      <c r="E421" s="24"/>
      <c r="F421" s="189" t="s">
        <v>50</v>
      </c>
      <c r="G421" s="304" t="s">
        <v>50</v>
      </c>
      <c r="H421" s="323"/>
      <c r="I421" s="301" t="s">
        <v>51</v>
      </c>
      <c r="J421" s="24"/>
      <c r="K421" s="282"/>
      <c r="L421" s="24"/>
      <c r="M421" s="189" t="s">
        <v>50</v>
      </c>
      <c r="N421" s="304" t="s">
        <v>50</v>
      </c>
      <c r="O421" s="323"/>
      <c r="P421" s="301" t="s">
        <v>51</v>
      </c>
    </row>
    <row r="422" spans="4:16" ht="15.6">
      <c r="D422" s="273" t="s">
        <v>52</v>
      </c>
      <c r="E422" s="260" t="s">
        <v>36</v>
      </c>
      <c r="F422" s="194" t="s">
        <v>53</v>
      </c>
      <c r="G422" s="195" t="s">
        <v>54</v>
      </c>
      <c r="H422" s="194" t="s">
        <v>55</v>
      </c>
      <c r="I422" s="302" t="s">
        <v>54</v>
      </c>
      <c r="J422" s="197"/>
      <c r="K422" s="273" t="s">
        <v>52</v>
      </c>
      <c r="L422" s="260" t="s">
        <v>36</v>
      </c>
      <c r="M422" s="194" t="s">
        <v>53</v>
      </c>
      <c r="N422" s="195" t="s">
        <v>54</v>
      </c>
      <c r="O422" s="194" t="s">
        <v>55</v>
      </c>
      <c r="P422" s="302" t="s">
        <v>54</v>
      </c>
    </row>
    <row r="423" spans="4:16" ht="15.6">
      <c r="D423" s="356" t="s">
        <v>344</v>
      </c>
      <c r="E423" s="357"/>
      <c r="F423" s="357"/>
      <c r="G423" s="357"/>
      <c r="H423" s="357"/>
      <c r="I423" s="358"/>
      <c r="J423" s="197"/>
      <c r="K423" s="356" t="s">
        <v>344</v>
      </c>
      <c r="L423" s="357"/>
      <c r="M423" s="357"/>
      <c r="N423" s="357"/>
      <c r="O423" s="357"/>
      <c r="P423" s="358"/>
    </row>
    <row r="424" spans="4:16">
      <c r="D424" s="187" t="s">
        <v>278</v>
      </c>
      <c r="E424" s="268" t="str">
        <f t="shared" ref="E424:E431" si="76">E392</f>
        <v>Lead 1</v>
      </c>
      <c r="F424" s="288">
        <f t="shared" ref="F424:F431" si="77">SUM(M392)</f>
        <v>0</v>
      </c>
      <c r="G424" s="288">
        <f t="shared" ref="G424:G431" si="78">SUM(F424*4.33)</f>
        <v>0</v>
      </c>
      <c r="H424" s="142">
        <v>0</v>
      </c>
      <c r="I424" s="206">
        <f t="shared" ref="I424:I431" si="79">ROUND(H424*G424,2)</f>
        <v>0</v>
      </c>
      <c r="J424" s="197"/>
      <c r="K424" s="187" t="s">
        <v>278</v>
      </c>
      <c r="L424" s="268" t="str">
        <f t="shared" ref="L424:L438" si="80">E401</f>
        <v>Worker 1</v>
      </c>
      <c r="M424" s="288">
        <f t="shared" ref="M424:M438" si="81">M401</f>
        <v>0</v>
      </c>
      <c r="N424" s="288">
        <f>SUM(M424*4.33)</f>
        <v>0</v>
      </c>
      <c r="O424" s="142">
        <v>0</v>
      </c>
      <c r="P424" s="206">
        <f t="shared" ref="P424:P438" si="82">ROUND(O424*N424,2)</f>
        <v>0</v>
      </c>
    </row>
    <row r="425" spans="4:16">
      <c r="D425" s="187" t="s">
        <v>278</v>
      </c>
      <c r="E425" s="268" t="str">
        <f t="shared" si="76"/>
        <v>Lead 2</v>
      </c>
      <c r="F425" s="288">
        <f t="shared" si="77"/>
        <v>0</v>
      </c>
      <c r="G425" s="288">
        <f t="shared" si="78"/>
        <v>0</v>
      </c>
      <c r="H425" s="142">
        <v>0</v>
      </c>
      <c r="I425" s="206">
        <f t="shared" si="79"/>
        <v>0</v>
      </c>
      <c r="J425" s="197"/>
      <c r="K425" s="187" t="s">
        <v>278</v>
      </c>
      <c r="L425" s="268" t="str">
        <f t="shared" si="80"/>
        <v>Worker 2</v>
      </c>
      <c r="M425" s="288">
        <f t="shared" si="81"/>
        <v>0</v>
      </c>
      <c r="N425" s="288">
        <f t="shared" ref="N425:N438" si="83">SUM(M425*4.33)</f>
        <v>0</v>
      </c>
      <c r="O425" s="142">
        <v>0</v>
      </c>
      <c r="P425" s="206">
        <f t="shared" si="82"/>
        <v>0</v>
      </c>
    </row>
    <row r="426" spans="4:16">
      <c r="D426" s="187" t="s">
        <v>278</v>
      </c>
      <c r="E426" s="268" t="str">
        <f t="shared" si="76"/>
        <v>Lead 3</v>
      </c>
      <c r="F426" s="288">
        <f t="shared" si="77"/>
        <v>0</v>
      </c>
      <c r="G426" s="288">
        <f t="shared" si="78"/>
        <v>0</v>
      </c>
      <c r="H426" s="142">
        <v>0</v>
      </c>
      <c r="I426" s="206">
        <f t="shared" si="79"/>
        <v>0</v>
      </c>
      <c r="J426" s="197"/>
      <c r="K426" s="187" t="s">
        <v>278</v>
      </c>
      <c r="L426" s="268" t="str">
        <f t="shared" si="80"/>
        <v>Worker 3</v>
      </c>
      <c r="M426" s="288">
        <f t="shared" si="81"/>
        <v>0</v>
      </c>
      <c r="N426" s="288">
        <f t="shared" si="83"/>
        <v>0</v>
      </c>
      <c r="O426" s="142">
        <v>0</v>
      </c>
      <c r="P426" s="206">
        <f t="shared" si="82"/>
        <v>0</v>
      </c>
    </row>
    <row r="427" spans="4:16">
      <c r="D427" s="187" t="s">
        <v>278</v>
      </c>
      <c r="E427" s="268" t="str">
        <f t="shared" si="76"/>
        <v>Lead 4</v>
      </c>
      <c r="F427" s="288">
        <f t="shared" si="77"/>
        <v>0</v>
      </c>
      <c r="G427" s="288">
        <f t="shared" si="78"/>
        <v>0</v>
      </c>
      <c r="H427" s="142">
        <v>0</v>
      </c>
      <c r="I427" s="206">
        <f t="shared" si="79"/>
        <v>0</v>
      </c>
      <c r="J427" s="197"/>
      <c r="K427" s="187" t="s">
        <v>278</v>
      </c>
      <c r="L427" s="268" t="str">
        <f t="shared" si="80"/>
        <v>Worker 4</v>
      </c>
      <c r="M427" s="288">
        <f t="shared" si="81"/>
        <v>0</v>
      </c>
      <c r="N427" s="288">
        <f t="shared" si="83"/>
        <v>0</v>
      </c>
      <c r="O427" s="142">
        <v>0</v>
      </c>
      <c r="P427" s="206">
        <f t="shared" si="82"/>
        <v>0</v>
      </c>
    </row>
    <row r="428" spans="4:16">
      <c r="D428" s="187" t="s">
        <v>278</v>
      </c>
      <c r="E428" s="268" t="str">
        <f t="shared" si="76"/>
        <v>Lead 5</v>
      </c>
      <c r="F428" s="288">
        <f t="shared" si="77"/>
        <v>0</v>
      </c>
      <c r="G428" s="288">
        <f t="shared" si="78"/>
        <v>0</v>
      </c>
      <c r="H428" s="142">
        <v>0</v>
      </c>
      <c r="I428" s="206">
        <f t="shared" si="79"/>
        <v>0</v>
      </c>
      <c r="J428" s="197"/>
      <c r="K428" s="187" t="s">
        <v>278</v>
      </c>
      <c r="L428" s="268" t="str">
        <f t="shared" si="80"/>
        <v>Worker 5</v>
      </c>
      <c r="M428" s="288">
        <f t="shared" si="81"/>
        <v>0</v>
      </c>
      <c r="N428" s="288">
        <f t="shared" si="83"/>
        <v>0</v>
      </c>
      <c r="O428" s="142">
        <v>0</v>
      </c>
      <c r="P428" s="206">
        <f t="shared" si="82"/>
        <v>0</v>
      </c>
    </row>
    <row r="429" spans="4:16">
      <c r="D429" s="187" t="s">
        <v>278</v>
      </c>
      <c r="E429" s="268" t="str">
        <f t="shared" si="76"/>
        <v>Manager 1</v>
      </c>
      <c r="F429" s="288">
        <f t="shared" si="77"/>
        <v>0</v>
      </c>
      <c r="G429" s="288">
        <f t="shared" si="78"/>
        <v>0</v>
      </c>
      <c r="H429" s="142">
        <v>0</v>
      </c>
      <c r="I429" s="206">
        <f t="shared" si="79"/>
        <v>0</v>
      </c>
      <c r="J429" s="197"/>
      <c r="K429" s="187" t="s">
        <v>278</v>
      </c>
      <c r="L429" s="268" t="str">
        <f t="shared" si="80"/>
        <v>Worker 6</v>
      </c>
      <c r="M429" s="288">
        <f t="shared" si="81"/>
        <v>0</v>
      </c>
      <c r="N429" s="288">
        <f t="shared" si="83"/>
        <v>0</v>
      </c>
      <c r="O429" s="142">
        <v>0</v>
      </c>
      <c r="P429" s="206">
        <f t="shared" si="82"/>
        <v>0</v>
      </c>
    </row>
    <row r="430" spans="4:16">
      <c r="D430" s="187" t="s">
        <v>278</v>
      </c>
      <c r="E430" s="268" t="str">
        <f t="shared" si="76"/>
        <v>Manager 2</v>
      </c>
      <c r="F430" s="288">
        <f t="shared" si="77"/>
        <v>0</v>
      </c>
      <c r="G430" s="288">
        <f t="shared" si="78"/>
        <v>0</v>
      </c>
      <c r="H430" s="142">
        <v>0</v>
      </c>
      <c r="I430" s="206">
        <f t="shared" si="79"/>
        <v>0</v>
      </c>
      <c r="J430" s="197"/>
      <c r="K430" s="187" t="s">
        <v>278</v>
      </c>
      <c r="L430" s="268" t="str">
        <f t="shared" si="80"/>
        <v>Worker 7</v>
      </c>
      <c r="M430" s="288">
        <f t="shared" si="81"/>
        <v>0</v>
      </c>
      <c r="N430" s="288">
        <f t="shared" si="83"/>
        <v>0</v>
      </c>
      <c r="O430" s="142">
        <v>0</v>
      </c>
      <c r="P430" s="206">
        <f t="shared" si="82"/>
        <v>0</v>
      </c>
    </row>
    <row r="431" spans="4:16">
      <c r="D431" s="187" t="s">
        <v>278</v>
      </c>
      <c r="E431" s="268" t="str">
        <f t="shared" si="76"/>
        <v>Manager 3</v>
      </c>
      <c r="F431" s="288">
        <f t="shared" si="77"/>
        <v>0</v>
      </c>
      <c r="G431" s="288">
        <f t="shared" si="78"/>
        <v>0</v>
      </c>
      <c r="H431" s="142">
        <v>0</v>
      </c>
      <c r="I431" s="206">
        <f t="shared" si="79"/>
        <v>0</v>
      </c>
      <c r="J431" s="197"/>
      <c r="K431" s="187" t="s">
        <v>278</v>
      </c>
      <c r="L431" s="268" t="str">
        <f t="shared" si="80"/>
        <v>Worker 8</v>
      </c>
      <c r="M431" s="288">
        <f t="shared" si="81"/>
        <v>0</v>
      </c>
      <c r="N431" s="288">
        <f t="shared" si="83"/>
        <v>0</v>
      </c>
      <c r="O431" s="142">
        <v>0</v>
      </c>
      <c r="P431" s="206">
        <f t="shared" si="82"/>
        <v>0</v>
      </c>
    </row>
    <row r="432" spans="4:16" ht="15.6">
      <c r="D432" s="314" t="s">
        <v>290</v>
      </c>
      <c r="E432" s="315"/>
      <c r="F432" s="289">
        <f>SUM(F424:F431)</f>
        <v>0</v>
      </c>
      <c r="G432" s="248">
        <f>SUM(G424:G431)</f>
        <v>0</v>
      </c>
      <c r="H432" s="292"/>
      <c r="I432" s="216">
        <f>SUM(I424:I431)</f>
        <v>0</v>
      </c>
      <c r="J432" s="197"/>
      <c r="K432" s="187" t="s">
        <v>278</v>
      </c>
      <c r="L432" s="268" t="str">
        <f t="shared" si="80"/>
        <v>Worker 9</v>
      </c>
      <c r="M432" s="288">
        <f t="shared" si="81"/>
        <v>0</v>
      </c>
      <c r="N432" s="288">
        <f t="shared" si="83"/>
        <v>0</v>
      </c>
      <c r="O432" s="142">
        <v>0</v>
      </c>
      <c r="P432" s="206">
        <f t="shared" si="82"/>
        <v>0</v>
      </c>
    </row>
    <row r="433" spans="1:16" ht="15.6">
      <c r="D433" s="208" t="s">
        <v>279</v>
      </c>
      <c r="E433" s="270" t="s">
        <v>281</v>
      </c>
      <c r="F433" s="209">
        <v>0</v>
      </c>
      <c r="G433" s="257">
        <v>0</v>
      </c>
      <c r="H433" s="143">
        <v>0</v>
      </c>
      <c r="I433" s="207">
        <f t="shared" ref="I433:I440" si="84">ROUND(H433*G433,2)</f>
        <v>0</v>
      </c>
      <c r="J433" s="210"/>
      <c r="K433" s="187" t="s">
        <v>278</v>
      </c>
      <c r="L433" s="268" t="str">
        <f t="shared" si="80"/>
        <v>Worker 10</v>
      </c>
      <c r="M433" s="288">
        <f t="shared" si="81"/>
        <v>0</v>
      </c>
      <c r="N433" s="288">
        <f t="shared" si="83"/>
        <v>0</v>
      </c>
      <c r="O433" s="142">
        <v>0</v>
      </c>
      <c r="P433" s="206">
        <f t="shared" si="82"/>
        <v>0</v>
      </c>
    </row>
    <row r="434" spans="1:16">
      <c r="D434" s="208" t="s">
        <v>279</v>
      </c>
      <c r="E434" s="270" t="s">
        <v>281</v>
      </c>
      <c r="F434" s="209">
        <v>0</v>
      </c>
      <c r="G434" s="257">
        <v>0</v>
      </c>
      <c r="H434" s="143">
        <v>0</v>
      </c>
      <c r="I434" s="207">
        <f t="shared" si="84"/>
        <v>0</v>
      </c>
      <c r="J434" s="197"/>
      <c r="K434" s="187" t="s">
        <v>278</v>
      </c>
      <c r="L434" s="268" t="str">
        <f t="shared" si="80"/>
        <v>Worker 11</v>
      </c>
      <c r="M434" s="288">
        <f t="shared" si="81"/>
        <v>0</v>
      </c>
      <c r="N434" s="288">
        <f t="shared" si="83"/>
        <v>0</v>
      </c>
      <c r="O434" s="142">
        <v>0</v>
      </c>
      <c r="P434" s="206">
        <f t="shared" si="82"/>
        <v>0</v>
      </c>
    </row>
    <row r="435" spans="1:16">
      <c r="D435" s="208" t="s">
        <v>279</v>
      </c>
      <c r="E435" s="270" t="s">
        <v>281</v>
      </c>
      <c r="F435" s="209">
        <v>0</v>
      </c>
      <c r="G435" s="257">
        <v>0</v>
      </c>
      <c r="H435" s="143">
        <v>0</v>
      </c>
      <c r="I435" s="207">
        <f t="shared" si="84"/>
        <v>0</v>
      </c>
      <c r="J435" s="197"/>
      <c r="K435" s="187" t="s">
        <v>278</v>
      </c>
      <c r="L435" s="268" t="str">
        <f t="shared" si="80"/>
        <v>Worker 12</v>
      </c>
      <c r="M435" s="288">
        <f t="shared" si="81"/>
        <v>0</v>
      </c>
      <c r="N435" s="288">
        <f t="shared" si="83"/>
        <v>0</v>
      </c>
      <c r="O435" s="142">
        <v>0</v>
      </c>
      <c r="P435" s="206">
        <f t="shared" si="82"/>
        <v>0</v>
      </c>
    </row>
    <row r="436" spans="1:16">
      <c r="D436" s="208" t="s">
        <v>279</v>
      </c>
      <c r="E436" s="270" t="s">
        <v>281</v>
      </c>
      <c r="F436" s="209">
        <v>0</v>
      </c>
      <c r="G436" s="257">
        <v>0</v>
      </c>
      <c r="H436" s="143">
        <v>0</v>
      </c>
      <c r="I436" s="207">
        <f t="shared" si="84"/>
        <v>0</v>
      </c>
      <c r="J436" s="197"/>
      <c r="K436" s="187" t="s">
        <v>278</v>
      </c>
      <c r="L436" s="268" t="str">
        <f t="shared" si="80"/>
        <v>Worker 13</v>
      </c>
      <c r="M436" s="288">
        <f t="shared" si="81"/>
        <v>0</v>
      </c>
      <c r="N436" s="288">
        <f t="shared" si="83"/>
        <v>0</v>
      </c>
      <c r="O436" s="142">
        <v>0</v>
      </c>
      <c r="P436" s="206">
        <f t="shared" si="82"/>
        <v>0</v>
      </c>
    </row>
    <row r="437" spans="1:16">
      <c r="D437" s="208" t="s">
        <v>279</v>
      </c>
      <c r="E437" s="270" t="s">
        <v>281</v>
      </c>
      <c r="F437" s="209">
        <v>0</v>
      </c>
      <c r="G437" s="257">
        <v>0</v>
      </c>
      <c r="H437" s="143">
        <v>0</v>
      </c>
      <c r="I437" s="207">
        <f t="shared" si="84"/>
        <v>0</v>
      </c>
      <c r="J437" s="197"/>
      <c r="K437" s="187" t="s">
        <v>278</v>
      </c>
      <c r="L437" s="268" t="str">
        <f t="shared" si="80"/>
        <v>Worker 14</v>
      </c>
      <c r="M437" s="288">
        <f t="shared" si="81"/>
        <v>0</v>
      </c>
      <c r="N437" s="288">
        <f t="shared" si="83"/>
        <v>0</v>
      </c>
      <c r="O437" s="142">
        <v>0</v>
      </c>
      <c r="P437" s="206">
        <f t="shared" si="82"/>
        <v>0</v>
      </c>
    </row>
    <row r="438" spans="1:16">
      <c r="D438" s="208" t="s">
        <v>279</v>
      </c>
      <c r="E438" s="270" t="s">
        <v>281</v>
      </c>
      <c r="F438" s="209">
        <v>0</v>
      </c>
      <c r="G438" s="257">
        <v>0</v>
      </c>
      <c r="H438" s="143">
        <v>0</v>
      </c>
      <c r="I438" s="207">
        <f t="shared" si="84"/>
        <v>0</v>
      </c>
      <c r="J438" s="197"/>
      <c r="K438" s="208" t="s">
        <v>278</v>
      </c>
      <c r="L438" s="268" t="str">
        <f t="shared" si="80"/>
        <v>Worker 15</v>
      </c>
      <c r="M438" s="288">
        <f t="shared" si="81"/>
        <v>0</v>
      </c>
      <c r="N438" s="288">
        <f t="shared" si="83"/>
        <v>0</v>
      </c>
      <c r="O438" s="143">
        <v>0</v>
      </c>
      <c r="P438" s="207">
        <f t="shared" si="82"/>
        <v>0</v>
      </c>
    </row>
    <row r="439" spans="1:16" ht="15.6">
      <c r="A439" s="24"/>
      <c r="B439" s="24"/>
      <c r="D439" s="208" t="s">
        <v>279</v>
      </c>
      <c r="E439" s="270" t="s">
        <v>281</v>
      </c>
      <c r="F439" s="209">
        <v>0</v>
      </c>
      <c r="G439" s="257">
        <v>0</v>
      </c>
      <c r="H439" s="143">
        <v>0</v>
      </c>
      <c r="I439" s="207">
        <f t="shared" si="84"/>
        <v>0</v>
      </c>
      <c r="J439" s="210"/>
      <c r="K439" s="314" t="s">
        <v>290</v>
      </c>
      <c r="L439" s="315"/>
      <c r="M439" s="289">
        <f>SUM(M424:M438)</f>
        <v>0</v>
      </c>
      <c r="N439" s="248">
        <f>SUM(N424:N438)</f>
        <v>0</v>
      </c>
      <c r="O439" s="292"/>
      <c r="P439" s="216">
        <f>SUM(P424:P438)</f>
        <v>0</v>
      </c>
    </row>
    <row r="440" spans="1:16">
      <c r="D440" s="208" t="s">
        <v>279</v>
      </c>
      <c r="E440" s="271" t="s">
        <v>281</v>
      </c>
      <c r="F440" s="209">
        <v>0</v>
      </c>
      <c r="G440" s="209">
        <v>0</v>
      </c>
      <c r="H440" s="143">
        <v>0</v>
      </c>
      <c r="I440" s="207">
        <f t="shared" si="84"/>
        <v>0</v>
      </c>
      <c r="J440" s="197"/>
      <c r="K440" s="208" t="s">
        <v>279</v>
      </c>
      <c r="L440" s="270" t="s">
        <v>281</v>
      </c>
      <c r="M440" s="209">
        <v>0</v>
      </c>
      <c r="N440" s="257">
        <v>0</v>
      </c>
      <c r="O440" s="143">
        <v>0</v>
      </c>
      <c r="P440" s="207">
        <f t="shared" ref="P440:P447" si="85">ROUND(O440*N440,2)</f>
        <v>0</v>
      </c>
    </row>
    <row r="441" spans="1:16" ht="15.6">
      <c r="D441" s="299" t="s">
        <v>291</v>
      </c>
      <c r="E441" s="331"/>
      <c r="F441" s="248">
        <f>SUM(F433:F440)</f>
        <v>0</v>
      </c>
      <c r="G441" s="248">
        <f>SUM(G433:G440)</f>
        <v>0</v>
      </c>
      <c r="H441" s="249"/>
      <c r="I441" s="237">
        <f>SUM(I433:I440)</f>
        <v>0</v>
      </c>
      <c r="J441" s="197"/>
      <c r="K441" s="208" t="s">
        <v>279</v>
      </c>
      <c r="L441" s="270" t="s">
        <v>281</v>
      </c>
      <c r="M441" s="209">
        <v>0</v>
      </c>
      <c r="N441" s="257">
        <v>0</v>
      </c>
      <c r="O441" s="143">
        <v>0</v>
      </c>
      <c r="P441" s="207">
        <f t="shared" si="85"/>
        <v>0</v>
      </c>
    </row>
    <row r="442" spans="1:16" ht="16.2" thickBot="1">
      <c r="D442" s="217"/>
      <c r="E442" s="269" t="s">
        <v>57</v>
      </c>
      <c r="F442" s="212">
        <f>SUM(F432+F441)</f>
        <v>0</v>
      </c>
      <c r="G442" s="212">
        <f>SUM(G432+G441)</f>
        <v>0</v>
      </c>
      <c r="H442" s="213"/>
      <c r="I442" s="214">
        <f>SUM(I432+I441)</f>
        <v>0</v>
      </c>
      <c r="J442" s="197"/>
      <c r="K442" s="208" t="s">
        <v>279</v>
      </c>
      <c r="L442" s="270" t="s">
        <v>281</v>
      </c>
      <c r="M442" s="209">
        <v>0</v>
      </c>
      <c r="N442" s="257">
        <v>0</v>
      </c>
      <c r="O442" s="143">
        <v>0</v>
      </c>
      <c r="P442" s="207">
        <f t="shared" si="85"/>
        <v>0</v>
      </c>
    </row>
    <row r="443" spans="1:16">
      <c r="J443" s="197"/>
      <c r="K443" s="208" t="s">
        <v>279</v>
      </c>
      <c r="L443" s="270" t="s">
        <v>281</v>
      </c>
      <c r="M443" s="209">
        <v>0</v>
      </c>
      <c r="N443" s="257">
        <v>0</v>
      </c>
      <c r="O443" s="143">
        <v>0</v>
      </c>
      <c r="P443" s="207">
        <f t="shared" si="85"/>
        <v>0</v>
      </c>
    </row>
    <row r="444" spans="1:16">
      <c r="J444" s="197"/>
      <c r="K444" s="208" t="s">
        <v>279</v>
      </c>
      <c r="L444" s="270" t="s">
        <v>281</v>
      </c>
      <c r="M444" s="209">
        <v>0</v>
      </c>
      <c r="N444" s="257">
        <v>0</v>
      </c>
      <c r="O444" s="143">
        <v>0</v>
      </c>
      <c r="P444" s="207">
        <f t="shared" si="85"/>
        <v>0</v>
      </c>
    </row>
    <row r="445" spans="1:16">
      <c r="J445" s="197"/>
      <c r="K445" s="208" t="s">
        <v>279</v>
      </c>
      <c r="L445" s="270" t="s">
        <v>281</v>
      </c>
      <c r="M445" s="209">
        <v>0</v>
      </c>
      <c r="N445" s="257">
        <v>0</v>
      </c>
      <c r="O445" s="143">
        <v>0</v>
      </c>
      <c r="P445" s="207">
        <f t="shared" si="85"/>
        <v>0</v>
      </c>
    </row>
    <row r="446" spans="1:16">
      <c r="J446" s="197"/>
      <c r="K446" s="208" t="s">
        <v>279</v>
      </c>
      <c r="L446" s="270" t="s">
        <v>281</v>
      </c>
      <c r="M446" s="209">
        <v>0</v>
      </c>
      <c r="N446" s="257">
        <v>0</v>
      </c>
      <c r="O446" s="143">
        <v>0</v>
      </c>
      <c r="P446" s="207">
        <f t="shared" si="85"/>
        <v>0</v>
      </c>
    </row>
    <row r="447" spans="1:16">
      <c r="J447" s="197"/>
      <c r="K447" s="208" t="s">
        <v>279</v>
      </c>
      <c r="L447" s="271" t="s">
        <v>281</v>
      </c>
      <c r="M447" s="209">
        <v>0</v>
      </c>
      <c r="N447" s="209">
        <v>0</v>
      </c>
      <c r="O447" s="143">
        <v>0</v>
      </c>
      <c r="P447" s="207">
        <f t="shared" si="85"/>
        <v>0</v>
      </c>
    </row>
    <row r="448" spans="1:16" ht="15.6">
      <c r="J448" s="197"/>
      <c r="K448" s="299" t="s">
        <v>291</v>
      </c>
      <c r="L448" s="331"/>
      <c r="M448" s="248">
        <f>SUM(M440:M447)</f>
        <v>0</v>
      </c>
      <c r="N448" s="248">
        <f>SUM(N440:N447)</f>
        <v>0</v>
      </c>
      <c r="O448" s="249"/>
      <c r="P448" s="237">
        <f>SUM(P440:P447)</f>
        <v>0</v>
      </c>
    </row>
    <row r="449" spans="3:16" ht="16.2" thickBot="1">
      <c r="J449" s="197"/>
      <c r="K449" s="217"/>
      <c r="L449" s="269" t="s">
        <v>57</v>
      </c>
      <c r="M449" s="212">
        <f>SUM(M439+M448)</f>
        <v>0</v>
      </c>
      <c r="N449" s="212">
        <f>SUM(N439+N448)</f>
        <v>0</v>
      </c>
      <c r="O449" s="213"/>
      <c r="P449" s="214">
        <f>SUM(P439+P448)</f>
        <v>0</v>
      </c>
    </row>
    <row r="450" spans="3:16" ht="15.6">
      <c r="E450" s="40"/>
      <c r="F450" s="40"/>
      <c r="G450" s="42"/>
      <c r="H450" s="42"/>
      <c r="I450" s="43"/>
      <c r="J450" s="8"/>
    </row>
    <row r="451" spans="3:16" ht="15.6">
      <c r="E451" s="40"/>
      <c r="F451" s="40"/>
      <c r="G451" s="42"/>
      <c r="H451" s="42"/>
      <c r="I451" s="43"/>
      <c r="J451" s="8"/>
    </row>
    <row r="452" spans="3:16" ht="15.6">
      <c r="E452" s="40"/>
      <c r="F452" s="40"/>
      <c r="G452" s="42"/>
      <c r="H452" s="42"/>
      <c r="I452" s="43"/>
      <c r="J452" s="8"/>
    </row>
    <row r="453" spans="3:16" ht="15.6">
      <c r="E453" s="40"/>
      <c r="F453" s="40"/>
      <c r="G453" s="42"/>
      <c r="H453" s="42"/>
      <c r="I453" s="43"/>
      <c r="J453" s="8"/>
    </row>
    <row r="454" spans="3:16" ht="15.6">
      <c r="E454" s="40"/>
      <c r="F454" s="40"/>
      <c r="G454" s="42"/>
      <c r="H454" s="42"/>
      <c r="I454" s="43"/>
      <c r="J454" s="8"/>
    </row>
    <row r="455" spans="3:16" ht="15.6">
      <c r="E455" s="40"/>
      <c r="F455" s="41"/>
      <c r="G455" s="42"/>
      <c r="H455" s="42"/>
      <c r="I455" s="43"/>
      <c r="J455" s="8"/>
      <c r="K455" s="79"/>
      <c r="L455" s="20"/>
      <c r="M455" s="20"/>
      <c r="N455" s="20"/>
      <c r="O455" s="6"/>
      <c r="P455" s="6"/>
    </row>
    <row r="456" spans="3:16" ht="16.2" thickBot="1">
      <c r="E456" s="40"/>
      <c r="F456" s="41"/>
      <c r="G456" s="42"/>
      <c r="H456" s="42"/>
      <c r="I456" s="43"/>
      <c r="J456" s="8"/>
      <c r="K456" s="79"/>
      <c r="L456" s="20"/>
      <c r="M456" s="20"/>
      <c r="N456" s="20"/>
      <c r="O456" s="6"/>
      <c r="P456" s="6"/>
    </row>
    <row r="457" spans="3:16" ht="21.75" customHeight="1" thickBot="1">
      <c r="D457" s="31"/>
      <c r="E457" s="395" t="s">
        <v>308</v>
      </c>
      <c r="F457" s="396"/>
      <c r="G457" s="396"/>
      <c r="H457" s="396"/>
      <c r="I457" s="396"/>
      <c r="J457" s="396"/>
      <c r="K457" s="396"/>
      <c r="L457" s="396"/>
      <c r="M457" s="396"/>
      <c r="N457" s="397"/>
      <c r="O457" s="6"/>
      <c r="P457" s="6"/>
    </row>
    <row r="458" spans="3:16" ht="21.75" customHeight="1" thickBot="1">
      <c r="C458" s="29"/>
      <c r="E458" s="130"/>
      <c r="F458" s="20"/>
      <c r="G458" s="20"/>
      <c r="H458" s="398"/>
      <c r="I458" s="398"/>
      <c r="J458" s="398"/>
      <c r="K458" s="398"/>
      <c r="L458" s="21"/>
      <c r="M458" s="21"/>
      <c r="N458" s="122"/>
      <c r="O458" s="6"/>
      <c r="P458" s="6"/>
    </row>
    <row r="459" spans="3:16" ht="21.75" customHeight="1" thickBot="1">
      <c r="C459" s="29"/>
      <c r="E459" s="130"/>
      <c r="F459" s="369" t="s">
        <v>277</v>
      </c>
      <c r="G459" s="370"/>
      <c r="H459" s="370"/>
      <c r="I459" s="370"/>
      <c r="J459" s="370"/>
      <c r="K459" s="370"/>
      <c r="L459" s="371"/>
      <c r="M459" s="21"/>
      <c r="N459" s="122"/>
      <c r="O459" s="6"/>
      <c r="P459" s="6"/>
    </row>
    <row r="460" spans="3:16" ht="21.75" customHeight="1">
      <c r="C460" s="82"/>
      <c r="E460" s="130"/>
      <c r="F460" s="372" t="s">
        <v>275</v>
      </c>
      <c r="G460" s="373"/>
      <c r="H460" s="373"/>
      <c r="I460" s="373"/>
      <c r="J460" s="373"/>
      <c r="K460" s="373"/>
      <c r="L460" s="374"/>
      <c r="M460" s="21"/>
      <c r="N460" s="122"/>
      <c r="O460" s="6"/>
      <c r="P460" s="6"/>
    </row>
    <row r="461" spans="3:16" ht="31.2">
      <c r="C461" s="29"/>
      <c r="D461" s="89"/>
      <c r="E461" s="267" t="s">
        <v>36</v>
      </c>
      <c r="F461" s="184" t="s">
        <v>282</v>
      </c>
      <c r="G461" s="184" t="s">
        <v>283</v>
      </c>
      <c r="H461" s="184" t="s">
        <v>284</v>
      </c>
      <c r="I461" s="184" t="s">
        <v>285</v>
      </c>
      <c r="J461" s="184" t="s">
        <v>286</v>
      </c>
      <c r="K461" s="184" t="s">
        <v>287</v>
      </c>
      <c r="L461" s="184" t="s">
        <v>288</v>
      </c>
      <c r="M461" s="140" t="s">
        <v>44</v>
      </c>
      <c r="N461" s="141" t="s">
        <v>45</v>
      </c>
      <c r="O461" s="6"/>
      <c r="P461" s="6"/>
    </row>
    <row r="462" spans="3:16" ht="42.75" customHeight="1">
      <c r="C462" s="29"/>
      <c r="D462" s="89"/>
      <c r="E462" s="287" t="s">
        <v>328</v>
      </c>
      <c r="F462" s="184"/>
      <c r="G462" s="184"/>
      <c r="H462" s="184"/>
      <c r="I462" s="184"/>
      <c r="J462" s="184"/>
      <c r="K462" s="184"/>
      <c r="L462" s="184"/>
      <c r="M462" s="140"/>
      <c r="N462" s="141"/>
      <c r="O462" s="6"/>
      <c r="P462" s="6"/>
    </row>
    <row r="463" spans="3:16" ht="21.75" customHeight="1">
      <c r="C463" s="29"/>
      <c r="D463" s="262"/>
      <c r="E463" s="266" t="s">
        <v>249</v>
      </c>
      <c r="F463" s="136"/>
      <c r="G463" s="136"/>
      <c r="H463" s="136"/>
      <c r="I463" s="136"/>
      <c r="J463" s="136"/>
      <c r="K463" s="136"/>
      <c r="L463" s="136"/>
      <c r="M463" s="255">
        <v>0</v>
      </c>
      <c r="N463" s="204">
        <f>SUM(M463*4.33)</f>
        <v>0</v>
      </c>
      <c r="O463" s="6"/>
      <c r="P463" s="6"/>
    </row>
    <row r="464" spans="3:16" ht="21.75" customHeight="1">
      <c r="D464" s="262"/>
      <c r="E464" s="266" t="s">
        <v>250</v>
      </c>
      <c r="F464" s="136"/>
      <c r="G464" s="136"/>
      <c r="H464" s="136"/>
      <c r="I464" s="136"/>
      <c r="J464" s="136"/>
      <c r="K464" s="136"/>
      <c r="L464" s="136"/>
      <c r="M464" s="255">
        <v>0</v>
      </c>
      <c r="N464" s="204">
        <f t="shared" ref="N464:N486" si="86">SUM(M464*4.33)</f>
        <v>0</v>
      </c>
    </row>
    <row r="465" spans="3:16" ht="21.75" customHeight="1">
      <c r="C465" s="30"/>
      <c r="D465" s="262"/>
      <c r="E465" s="266" t="s">
        <v>251</v>
      </c>
      <c r="F465" s="136"/>
      <c r="G465" s="136"/>
      <c r="H465" s="136"/>
      <c r="I465" s="136"/>
      <c r="J465" s="136"/>
      <c r="K465" s="136"/>
      <c r="L465" s="136"/>
      <c r="M465" s="255">
        <v>0</v>
      </c>
      <c r="N465" s="204">
        <f t="shared" si="86"/>
        <v>0</v>
      </c>
      <c r="P465" s="29"/>
    </row>
    <row r="466" spans="3:16" ht="21.75" customHeight="1">
      <c r="C466" s="29"/>
      <c r="D466" s="262"/>
      <c r="E466" s="266" t="s">
        <v>252</v>
      </c>
      <c r="F466" s="136"/>
      <c r="G466" s="136"/>
      <c r="H466" s="136"/>
      <c r="I466" s="136"/>
      <c r="J466" s="136"/>
      <c r="K466" s="136"/>
      <c r="L466" s="136"/>
      <c r="M466" s="255">
        <v>0</v>
      </c>
      <c r="N466" s="204">
        <f t="shared" si="86"/>
        <v>0</v>
      </c>
      <c r="O466" s="29"/>
      <c r="P466" s="29"/>
    </row>
    <row r="467" spans="3:16" ht="21.75" customHeight="1">
      <c r="C467" s="78"/>
      <c r="D467" s="262"/>
      <c r="E467" s="266" t="s">
        <v>253</v>
      </c>
      <c r="F467" s="136"/>
      <c r="G467" s="136"/>
      <c r="H467" s="136"/>
      <c r="I467" s="136"/>
      <c r="J467" s="136"/>
      <c r="K467" s="136"/>
      <c r="L467" s="136"/>
      <c r="M467" s="255">
        <v>0</v>
      </c>
      <c r="N467" s="204">
        <f t="shared" si="86"/>
        <v>0</v>
      </c>
    </row>
    <row r="468" spans="3:16" ht="21.75" customHeight="1">
      <c r="C468" s="29"/>
      <c r="D468" s="262"/>
      <c r="E468" s="266" t="s">
        <v>254</v>
      </c>
      <c r="F468" s="136"/>
      <c r="G468" s="136"/>
      <c r="H468" s="136"/>
      <c r="I468" s="136"/>
      <c r="J468" s="136"/>
      <c r="K468" s="136"/>
      <c r="L468" s="136"/>
      <c r="M468" s="255">
        <v>0</v>
      </c>
      <c r="N468" s="204">
        <f t="shared" si="86"/>
        <v>0</v>
      </c>
      <c r="O468" s="6"/>
      <c r="P468" s="6"/>
    </row>
    <row r="469" spans="3:16" ht="21.75" customHeight="1">
      <c r="C469" s="80"/>
      <c r="D469" s="262"/>
      <c r="E469" s="266" t="s">
        <v>255</v>
      </c>
      <c r="F469" s="136"/>
      <c r="G469" s="136"/>
      <c r="H469" s="136"/>
      <c r="I469" s="136"/>
      <c r="J469" s="136"/>
      <c r="K469" s="136"/>
      <c r="L469" s="136"/>
      <c r="M469" s="255">
        <v>0</v>
      </c>
      <c r="N469" s="204">
        <f t="shared" si="86"/>
        <v>0</v>
      </c>
      <c r="O469" s="6"/>
      <c r="P469" s="6"/>
    </row>
    <row r="470" spans="3:16" ht="21.75" customHeight="1">
      <c r="D470" s="262"/>
      <c r="E470" s="266" t="s">
        <v>256</v>
      </c>
      <c r="F470" s="136"/>
      <c r="G470" s="136"/>
      <c r="H470" s="136"/>
      <c r="I470" s="136"/>
      <c r="J470" s="136"/>
      <c r="K470" s="136"/>
      <c r="L470" s="136"/>
      <c r="M470" s="255">
        <v>0</v>
      </c>
      <c r="N470" s="204">
        <f t="shared" si="86"/>
        <v>0</v>
      </c>
      <c r="O470" s="6"/>
      <c r="P470" s="6"/>
    </row>
    <row r="471" spans="3:16" ht="21.75" customHeight="1">
      <c r="D471" s="262"/>
      <c r="E471" s="300" t="s">
        <v>329</v>
      </c>
      <c r="F471" s="294"/>
      <c r="G471" s="294"/>
      <c r="H471" s="294"/>
      <c r="I471" s="294"/>
      <c r="J471" s="294"/>
      <c r="K471" s="294"/>
      <c r="L471" s="294"/>
      <c r="M471" s="295"/>
      <c r="N471" s="296"/>
      <c r="O471" s="6"/>
      <c r="P471" s="6"/>
    </row>
    <row r="472" spans="3:16" ht="21.75" customHeight="1">
      <c r="D472" s="262"/>
      <c r="E472" s="266" t="s">
        <v>265</v>
      </c>
      <c r="F472" s="136"/>
      <c r="G472" s="136"/>
      <c r="H472" s="136"/>
      <c r="I472" s="136"/>
      <c r="J472" s="136"/>
      <c r="K472" s="136"/>
      <c r="L472" s="136"/>
      <c r="M472" s="255">
        <v>0</v>
      </c>
      <c r="N472" s="204">
        <f t="shared" si="86"/>
        <v>0</v>
      </c>
      <c r="O472" s="6"/>
      <c r="P472" s="6"/>
    </row>
    <row r="473" spans="3:16" ht="21.75" customHeight="1">
      <c r="D473" s="262"/>
      <c r="E473" s="266" t="s">
        <v>266</v>
      </c>
      <c r="F473" s="136"/>
      <c r="G473" s="136"/>
      <c r="H473" s="136"/>
      <c r="I473" s="136"/>
      <c r="J473" s="136"/>
      <c r="K473" s="136"/>
      <c r="L473" s="136"/>
      <c r="M473" s="255">
        <v>0</v>
      </c>
      <c r="N473" s="204">
        <f t="shared" si="86"/>
        <v>0</v>
      </c>
      <c r="O473" s="6"/>
      <c r="P473" s="6"/>
    </row>
    <row r="474" spans="3:16" ht="21.75" customHeight="1">
      <c r="D474" s="262"/>
      <c r="E474" s="266" t="s">
        <v>267</v>
      </c>
      <c r="F474" s="136"/>
      <c r="G474" s="136"/>
      <c r="H474" s="136"/>
      <c r="I474" s="136"/>
      <c r="J474" s="136"/>
      <c r="K474" s="136"/>
      <c r="L474" s="136"/>
      <c r="M474" s="255">
        <v>0</v>
      </c>
      <c r="N474" s="204">
        <f t="shared" si="86"/>
        <v>0</v>
      </c>
      <c r="O474" s="6"/>
      <c r="P474" s="6"/>
    </row>
    <row r="475" spans="3:16" ht="21.75" customHeight="1">
      <c r="D475" s="262"/>
      <c r="E475" s="266" t="s">
        <v>268</v>
      </c>
      <c r="F475" s="136"/>
      <c r="G475" s="136"/>
      <c r="H475" s="136"/>
      <c r="I475" s="136"/>
      <c r="J475" s="136"/>
      <c r="K475" s="136"/>
      <c r="L475" s="136"/>
      <c r="M475" s="255">
        <v>0</v>
      </c>
      <c r="N475" s="204">
        <f t="shared" si="86"/>
        <v>0</v>
      </c>
      <c r="O475" s="6"/>
      <c r="P475" s="6"/>
    </row>
    <row r="476" spans="3:16" ht="21.75" customHeight="1">
      <c r="D476" s="262"/>
      <c r="E476" s="266" t="s">
        <v>269</v>
      </c>
      <c r="F476" s="136"/>
      <c r="G476" s="136"/>
      <c r="H476" s="136"/>
      <c r="I476" s="136"/>
      <c r="J476" s="136"/>
      <c r="K476" s="136"/>
      <c r="L476" s="136"/>
      <c r="M476" s="255">
        <v>0</v>
      </c>
      <c r="N476" s="204">
        <f t="shared" si="86"/>
        <v>0</v>
      </c>
      <c r="O476" s="6"/>
      <c r="P476" s="6"/>
    </row>
    <row r="477" spans="3:16" ht="21.75" customHeight="1">
      <c r="D477" s="262"/>
      <c r="E477" s="266" t="s">
        <v>270</v>
      </c>
      <c r="F477" s="136"/>
      <c r="G477" s="136"/>
      <c r="H477" s="136"/>
      <c r="I477" s="136"/>
      <c r="J477" s="136"/>
      <c r="K477" s="136"/>
      <c r="L477" s="136"/>
      <c r="M477" s="255">
        <v>0</v>
      </c>
      <c r="N477" s="204">
        <f t="shared" si="86"/>
        <v>0</v>
      </c>
      <c r="O477" s="6"/>
      <c r="P477" s="6"/>
    </row>
    <row r="478" spans="3:16" ht="21.75" customHeight="1">
      <c r="D478" s="262"/>
      <c r="E478" s="266" t="s">
        <v>271</v>
      </c>
      <c r="F478" s="136"/>
      <c r="G478" s="136"/>
      <c r="H478" s="136"/>
      <c r="I478" s="136"/>
      <c r="J478" s="136"/>
      <c r="K478" s="136"/>
      <c r="L478" s="136"/>
      <c r="M478" s="255">
        <v>0</v>
      </c>
      <c r="N478" s="204">
        <f t="shared" si="86"/>
        <v>0</v>
      </c>
      <c r="O478" s="6"/>
      <c r="P478" s="6"/>
    </row>
    <row r="479" spans="3:16" ht="21.75" customHeight="1" thickBot="1">
      <c r="C479" s="29"/>
      <c r="D479" s="262"/>
      <c r="E479" s="266" t="s">
        <v>272</v>
      </c>
      <c r="F479" s="136"/>
      <c r="G479" s="136"/>
      <c r="H479" s="136"/>
      <c r="I479" s="136"/>
      <c r="J479" s="136"/>
      <c r="K479" s="136"/>
      <c r="L479" s="136"/>
      <c r="M479" s="255">
        <v>0</v>
      </c>
      <c r="N479" s="204">
        <f t="shared" si="86"/>
        <v>0</v>
      </c>
      <c r="O479" s="6"/>
      <c r="P479" s="6"/>
    </row>
    <row r="480" spans="3:16" ht="21.75" customHeight="1">
      <c r="C480" s="123" t="s">
        <v>309</v>
      </c>
      <c r="D480" s="262"/>
      <c r="E480" s="266" t="s">
        <v>273</v>
      </c>
      <c r="F480" s="136"/>
      <c r="G480" s="136"/>
      <c r="H480" s="136"/>
      <c r="I480" s="136"/>
      <c r="J480" s="136"/>
      <c r="K480" s="136"/>
      <c r="L480" s="136"/>
      <c r="M480" s="255">
        <v>0</v>
      </c>
      <c r="N480" s="204">
        <f t="shared" si="86"/>
        <v>0</v>
      </c>
      <c r="O480" s="6"/>
      <c r="P480" s="6"/>
    </row>
    <row r="481" spans="3:16" ht="21.75" customHeight="1">
      <c r="C481" s="124" t="s">
        <v>47</v>
      </c>
      <c r="D481" s="262"/>
      <c r="E481" s="266" t="s">
        <v>274</v>
      </c>
      <c r="F481" s="136"/>
      <c r="G481" s="136"/>
      <c r="H481" s="136"/>
      <c r="I481" s="136"/>
      <c r="J481" s="136"/>
      <c r="K481" s="136"/>
      <c r="L481" s="136"/>
      <c r="M481" s="255">
        <v>0</v>
      </c>
      <c r="N481" s="204">
        <f t="shared" si="86"/>
        <v>0</v>
      </c>
      <c r="O481" s="6"/>
      <c r="P481" s="6"/>
    </row>
    <row r="482" spans="3:16" ht="21.75" customHeight="1" thickBot="1">
      <c r="C482" s="183">
        <f>SUM(I513+P520)</f>
        <v>0</v>
      </c>
      <c r="D482" s="262"/>
      <c r="E482" s="266" t="s">
        <v>330</v>
      </c>
      <c r="F482" s="136"/>
      <c r="G482" s="136"/>
      <c r="H482" s="136"/>
      <c r="I482" s="136"/>
      <c r="J482" s="136"/>
      <c r="K482" s="136"/>
      <c r="L482" s="136"/>
      <c r="M482" s="255">
        <v>0</v>
      </c>
      <c r="N482" s="204">
        <f t="shared" si="86"/>
        <v>0</v>
      </c>
      <c r="O482" s="6"/>
      <c r="P482" s="6"/>
    </row>
    <row r="483" spans="3:16" ht="21.75" customHeight="1">
      <c r="C483" s="185" t="s">
        <v>49</v>
      </c>
      <c r="D483" s="262"/>
      <c r="E483" s="266" t="s">
        <v>331</v>
      </c>
      <c r="F483" s="136"/>
      <c r="G483" s="136"/>
      <c r="H483" s="136"/>
      <c r="I483" s="136"/>
      <c r="J483" s="136"/>
      <c r="K483" s="136"/>
      <c r="L483" s="136"/>
      <c r="M483" s="255">
        <v>0</v>
      </c>
      <c r="N483" s="204">
        <f t="shared" si="86"/>
        <v>0</v>
      </c>
      <c r="O483" s="6"/>
      <c r="P483" s="6"/>
    </row>
    <row r="484" spans="3:16" ht="21.75" customHeight="1" thickBot="1">
      <c r="C484" s="316">
        <f>SUM(G513+N520)</f>
        <v>0</v>
      </c>
      <c r="D484" s="262"/>
      <c r="E484" s="266" t="s">
        <v>332</v>
      </c>
      <c r="F484" s="136"/>
      <c r="G484" s="136"/>
      <c r="H484" s="136"/>
      <c r="I484" s="136"/>
      <c r="J484" s="136"/>
      <c r="K484" s="136"/>
      <c r="L484" s="136"/>
      <c r="M484" s="255">
        <v>0</v>
      </c>
      <c r="N484" s="204">
        <f t="shared" si="86"/>
        <v>0</v>
      </c>
      <c r="O484" s="6"/>
      <c r="P484" s="6"/>
    </row>
    <row r="485" spans="3:16" ht="21.75" customHeight="1">
      <c r="D485" s="262"/>
      <c r="E485" s="266" t="s">
        <v>333</v>
      </c>
      <c r="F485" s="136"/>
      <c r="G485" s="136"/>
      <c r="H485" s="136"/>
      <c r="I485" s="136"/>
      <c r="J485" s="136"/>
      <c r="K485" s="136"/>
      <c r="L485" s="136"/>
      <c r="M485" s="255">
        <v>0</v>
      </c>
      <c r="N485" s="204">
        <f t="shared" si="86"/>
        <v>0</v>
      </c>
      <c r="O485" s="6"/>
      <c r="P485" s="6"/>
    </row>
    <row r="486" spans="3:16" ht="22.5" customHeight="1">
      <c r="D486" s="262"/>
      <c r="E486" s="266" t="s">
        <v>334</v>
      </c>
      <c r="F486" s="136"/>
      <c r="G486" s="136"/>
      <c r="H486" s="136"/>
      <c r="I486" s="136"/>
      <c r="J486" s="136"/>
      <c r="K486" s="136"/>
      <c r="L486" s="136"/>
      <c r="M486" s="255">
        <v>0</v>
      </c>
      <c r="N486" s="204">
        <f t="shared" si="86"/>
        <v>0</v>
      </c>
      <c r="O486" s="6"/>
      <c r="P486" s="6"/>
    </row>
    <row r="487" spans="3:16" ht="21.75" customHeight="1" thickBot="1">
      <c r="D487" s="259"/>
      <c r="E487" s="258" t="s">
        <v>48</v>
      </c>
      <c r="F487" s="256">
        <v>0</v>
      </c>
      <c r="G487" s="256">
        <v>0</v>
      </c>
      <c r="H487" s="256">
        <v>0</v>
      </c>
      <c r="I487" s="256">
        <v>0</v>
      </c>
      <c r="J487" s="256">
        <v>0</v>
      </c>
      <c r="K487" s="256">
        <v>0</v>
      </c>
      <c r="L487" s="256">
        <v>0</v>
      </c>
      <c r="M487" s="138">
        <f>SUM(M463:M486)</f>
        <v>0</v>
      </c>
      <c r="N487" s="139">
        <f>SUM(N463:N486)</f>
        <v>0</v>
      </c>
      <c r="O487" s="6"/>
      <c r="P487" s="6"/>
    </row>
    <row r="488" spans="3:16" ht="15" customHeight="1">
      <c r="E488" s="29"/>
      <c r="F488" s="29"/>
      <c r="G488" s="20"/>
      <c r="H488" s="20"/>
      <c r="I488" s="6"/>
      <c r="J488" s="6"/>
      <c r="K488" s="29"/>
      <c r="L488" s="29"/>
      <c r="M488" s="20"/>
      <c r="N488" s="20"/>
      <c r="O488" s="6"/>
      <c r="P488" s="6"/>
    </row>
    <row r="489" spans="3:16" ht="15.6" thickBot="1">
      <c r="E489" s="29"/>
      <c r="F489" s="29"/>
      <c r="G489" s="20"/>
      <c r="H489" s="20"/>
      <c r="I489" s="6"/>
      <c r="J489" s="6"/>
      <c r="K489" s="29"/>
      <c r="L489" s="29"/>
      <c r="M489" s="20"/>
      <c r="N489" s="20"/>
      <c r="O489" s="6"/>
      <c r="P489" s="6"/>
    </row>
    <row r="490" spans="3:16" ht="22.8">
      <c r="D490" s="362" t="s">
        <v>310</v>
      </c>
      <c r="E490" s="363"/>
      <c r="F490" s="363"/>
      <c r="G490" s="363"/>
      <c r="H490" s="363"/>
      <c r="I490" s="364"/>
      <c r="J490" s="44"/>
      <c r="K490" s="362" t="s">
        <v>310</v>
      </c>
      <c r="L490" s="363"/>
      <c r="M490" s="363"/>
      <c r="N490" s="363"/>
      <c r="O490" s="363"/>
      <c r="P490" s="364"/>
    </row>
    <row r="491" spans="3:16" ht="15.6">
      <c r="D491" s="359" t="s">
        <v>326</v>
      </c>
      <c r="E491" s="360"/>
      <c r="F491" s="360"/>
      <c r="G491" s="360"/>
      <c r="H491" s="360"/>
      <c r="I491" s="361"/>
      <c r="J491" s="24"/>
      <c r="K491" s="359" t="s">
        <v>337</v>
      </c>
      <c r="L491" s="360"/>
      <c r="M491" s="360"/>
      <c r="N491" s="360"/>
      <c r="O491" s="360"/>
      <c r="P491" s="361"/>
    </row>
    <row r="492" spans="3:16" ht="15.6">
      <c r="D492" s="327"/>
      <c r="E492" s="24"/>
      <c r="F492" s="325"/>
      <c r="G492" s="189" t="s">
        <v>50</v>
      </c>
      <c r="H492" s="190" t="s">
        <v>50</v>
      </c>
      <c r="I492" s="301" t="s">
        <v>51</v>
      </c>
      <c r="J492" s="24"/>
      <c r="K492" s="327"/>
      <c r="L492" s="24"/>
      <c r="M492" s="325"/>
      <c r="N492" s="189" t="s">
        <v>50</v>
      </c>
      <c r="O492" s="190" t="s">
        <v>50</v>
      </c>
      <c r="P492" s="301" t="s">
        <v>51</v>
      </c>
    </row>
    <row r="493" spans="3:16" ht="15.6">
      <c r="D493" s="326" t="s">
        <v>52</v>
      </c>
      <c r="E493" s="260" t="s">
        <v>36</v>
      </c>
      <c r="F493" s="194" t="s">
        <v>53</v>
      </c>
      <c r="G493" s="195" t="s">
        <v>54</v>
      </c>
      <c r="H493" s="194" t="s">
        <v>55</v>
      </c>
      <c r="I493" s="302" t="s">
        <v>54</v>
      </c>
      <c r="J493" s="197"/>
      <c r="K493" s="326" t="s">
        <v>52</v>
      </c>
      <c r="L493" s="260" t="s">
        <v>36</v>
      </c>
      <c r="M493" s="194" t="s">
        <v>53</v>
      </c>
      <c r="N493" s="195" t="s">
        <v>54</v>
      </c>
      <c r="O493" s="194" t="s">
        <v>55</v>
      </c>
      <c r="P493" s="302" t="s">
        <v>54</v>
      </c>
    </row>
    <row r="494" spans="3:16" ht="15.6">
      <c r="D494" s="356" t="s">
        <v>345</v>
      </c>
      <c r="E494" s="357"/>
      <c r="F494" s="357"/>
      <c r="G494" s="357"/>
      <c r="H494" s="357"/>
      <c r="I494" s="358"/>
      <c r="J494" s="197"/>
      <c r="K494" s="356" t="s">
        <v>345</v>
      </c>
      <c r="L494" s="357"/>
      <c r="M494" s="357"/>
      <c r="N494" s="357"/>
      <c r="O494" s="357"/>
      <c r="P494" s="358"/>
    </row>
    <row r="495" spans="3:16">
      <c r="D495" s="187" t="s">
        <v>278</v>
      </c>
      <c r="E495" s="268" t="str">
        <f t="shared" ref="E495:E502" si="87">E463</f>
        <v>Lead 1</v>
      </c>
      <c r="F495" s="288">
        <f t="shared" ref="F495:F502" si="88">SUM(M463)</f>
        <v>0</v>
      </c>
      <c r="G495" s="288">
        <f t="shared" ref="G495:G502" si="89">SUM(F495*4.33)</f>
        <v>0</v>
      </c>
      <c r="H495" s="142">
        <v>0</v>
      </c>
      <c r="I495" s="206">
        <f t="shared" ref="I495:I502" si="90">ROUND(H495*G495,2)</f>
        <v>0</v>
      </c>
      <c r="J495" s="197"/>
      <c r="K495" s="187" t="s">
        <v>278</v>
      </c>
      <c r="L495" s="268" t="str">
        <f t="shared" ref="L495:L509" si="91">E472</f>
        <v>Worker 1</v>
      </c>
      <c r="M495" s="288">
        <f t="shared" ref="M495:M509" si="92">M472</f>
        <v>0</v>
      </c>
      <c r="N495" s="288">
        <f>SUM(M495*4.33)</f>
        <v>0</v>
      </c>
      <c r="O495" s="142">
        <v>0</v>
      </c>
      <c r="P495" s="206">
        <f t="shared" ref="P495:P509" si="93">ROUND(O495*N495,2)</f>
        <v>0</v>
      </c>
    </row>
    <row r="496" spans="3:16">
      <c r="D496" s="187" t="s">
        <v>278</v>
      </c>
      <c r="E496" s="268" t="str">
        <f t="shared" si="87"/>
        <v>Lead 2</v>
      </c>
      <c r="F496" s="288">
        <f t="shared" si="88"/>
        <v>0</v>
      </c>
      <c r="G496" s="288">
        <f t="shared" si="89"/>
        <v>0</v>
      </c>
      <c r="H496" s="142">
        <v>0</v>
      </c>
      <c r="I496" s="206">
        <f t="shared" si="90"/>
        <v>0</v>
      </c>
      <c r="J496" s="197"/>
      <c r="K496" s="187" t="s">
        <v>278</v>
      </c>
      <c r="L496" s="268" t="str">
        <f t="shared" si="91"/>
        <v>Worker 2</v>
      </c>
      <c r="M496" s="288">
        <f t="shared" si="92"/>
        <v>0</v>
      </c>
      <c r="N496" s="288">
        <f t="shared" ref="N496:N509" si="94">SUM(M496*4.33)</f>
        <v>0</v>
      </c>
      <c r="O496" s="142">
        <v>0</v>
      </c>
      <c r="P496" s="206">
        <f t="shared" si="93"/>
        <v>0</v>
      </c>
    </row>
    <row r="497" spans="1:16">
      <c r="D497" s="187" t="s">
        <v>278</v>
      </c>
      <c r="E497" s="268" t="str">
        <f t="shared" si="87"/>
        <v>Lead 3</v>
      </c>
      <c r="F497" s="288">
        <f t="shared" si="88"/>
        <v>0</v>
      </c>
      <c r="G497" s="288">
        <f t="shared" si="89"/>
        <v>0</v>
      </c>
      <c r="H497" s="142">
        <v>0</v>
      </c>
      <c r="I497" s="206">
        <f t="shared" si="90"/>
        <v>0</v>
      </c>
      <c r="J497" s="197"/>
      <c r="K497" s="187" t="s">
        <v>278</v>
      </c>
      <c r="L497" s="268" t="str">
        <f t="shared" si="91"/>
        <v>Worker 3</v>
      </c>
      <c r="M497" s="288">
        <f t="shared" si="92"/>
        <v>0</v>
      </c>
      <c r="N497" s="288">
        <f t="shared" si="94"/>
        <v>0</v>
      </c>
      <c r="O497" s="142">
        <v>0</v>
      </c>
      <c r="P497" s="206">
        <f t="shared" si="93"/>
        <v>0</v>
      </c>
    </row>
    <row r="498" spans="1:16">
      <c r="D498" s="187" t="s">
        <v>278</v>
      </c>
      <c r="E498" s="268" t="str">
        <f t="shared" si="87"/>
        <v>Lead 4</v>
      </c>
      <c r="F498" s="288">
        <f t="shared" si="88"/>
        <v>0</v>
      </c>
      <c r="G498" s="288">
        <f t="shared" si="89"/>
        <v>0</v>
      </c>
      <c r="H498" s="142">
        <v>0</v>
      </c>
      <c r="I498" s="206">
        <f t="shared" si="90"/>
        <v>0</v>
      </c>
      <c r="J498" s="197"/>
      <c r="K498" s="187" t="s">
        <v>278</v>
      </c>
      <c r="L498" s="268" t="str">
        <f t="shared" si="91"/>
        <v>Worker 4</v>
      </c>
      <c r="M498" s="288">
        <f t="shared" si="92"/>
        <v>0</v>
      </c>
      <c r="N498" s="288">
        <f t="shared" si="94"/>
        <v>0</v>
      </c>
      <c r="O498" s="142">
        <v>0</v>
      </c>
      <c r="P498" s="206">
        <f t="shared" si="93"/>
        <v>0</v>
      </c>
    </row>
    <row r="499" spans="1:16">
      <c r="D499" s="187" t="s">
        <v>278</v>
      </c>
      <c r="E499" s="268" t="str">
        <f t="shared" si="87"/>
        <v>Lead 5</v>
      </c>
      <c r="F499" s="288">
        <f t="shared" si="88"/>
        <v>0</v>
      </c>
      <c r="G499" s="288">
        <f t="shared" si="89"/>
        <v>0</v>
      </c>
      <c r="H499" s="142">
        <v>0</v>
      </c>
      <c r="I499" s="206">
        <f t="shared" si="90"/>
        <v>0</v>
      </c>
      <c r="J499" s="197"/>
      <c r="K499" s="187" t="s">
        <v>278</v>
      </c>
      <c r="L499" s="268" t="str">
        <f t="shared" si="91"/>
        <v>Worker 5</v>
      </c>
      <c r="M499" s="288">
        <f t="shared" si="92"/>
        <v>0</v>
      </c>
      <c r="N499" s="288">
        <f t="shared" si="94"/>
        <v>0</v>
      </c>
      <c r="O499" s="142">
        <v>0</v>
      </c>
      <c r="P499" s="206">
        <f t="shared" si="93"/>
        <v>0</v>
      </c>
    </row>
    <row r="500" spans="1:16">
      <c r="D500" s="187" t="s">
        <v>278</v>
      </c>
      <c r="E500" s="268" t="str">
        <f t="shared" si="87"/>
        <v>Manager 1</v>
      </c>
      <c r="F500" s="288">
        <f t="shared" si="88"/>
        <v>0</v>
      </c>
      <c r="G500" s="288">
        <f t="shared" si="89"/>
        <v>0</v>
      </c>
      <c r="H500" s="142">
        <v>0</v>
      </c>
      <c r="I500" s="206">
        <f t="shared" si="90"/>
        <v>0</v>
      </c>
      <c r="J500" s="197"/>
      <c r="K500" s="187" t="s">
        <v>278</v>
      </c>
      <c r="L500" s="268" t="str">
        <f t="shared" si="91"/>
        <v>Worker 6</v>
      </c>
      <c r="M500" s="288">
        <f t="shared" si="92"/>
        <v>0</v>
      </c>
      <c r="N500" s="288">
        <f t="shared" si="94"/>
        <v>0</v>
      </c>
      <c r="O500" s="142">
        <v>0</v>
      </c>
      <c r="P500" s="206">
        <f t="shared" si="93"/>
        <v>0</v>
      </c>
    </row>
    <row r="501" spans="1:16">
      <c r="D501" s="187" t="s">
        <v>278</v>
      </c>
      <c r="E501" s="268" t="str">
        <f t="shared" si="87"/>
        <v>Manager 2</v>
      </c>
      <c r="F501" s="288">
        <f t="shared" si="88"/>
        <v>0</v>
      </c>
      <c r="G501" s="288">
        <f t="shared" si="89"/>
        <v>0</v>
      </c>
      <c r="H501" s="142">
        <v>0</v>
      </c>
      <c r="I501" s="206">
        <f t="shared" si="90"/>
        <v>0</v>
      </c>
      <c r="J501" s="197"/>
      <c r="K501" s="187" t="s">
        <v>278</v>
      </c>
      <c r="L501" s="268" t="str">
        <f t="shared" si="91"/>
        <v>Worker 7</v>
      </c>
      <c r="M501" s="288">
        <f t="shared" si="92"/>
        <v>0</v>
      </c>
      <c r="N501" s="288">
        <f t="shared" si="94"/>
        <v>0</v>
      </c>
      <c r="O501" s="142">
        <v>0</v>
      </c>
      <c r="P501" s="206">
        <f t="shared" si="93"/>
        <v>0</v>
      </c>
    </row>
    <row r="502" spans="1:16">
      <c r="D502" s="187" t="s">
        <v>278</v>
      </c>
      <c r="E502" s="268" t="str">
        <f t="shared" si="87"/>
        <v>Manager 3</v>
      </c>
      <c r="F502" s="288">
        <f t="shared" si="88"/>
        <v>0</v>
      </c>
      <c r="G502" s="288">
        <f t="shared" si="89"/>
        <v>0</v>
      </c>
      <c r="H502" s="142">
        <v>0</v>
      </c>
      <c r="I502" s="206">
        <f t="shared" si="90"/>
        <v>0</v>
      </c>
      <c r="J502" s="197"/>
      <c r="K502" s="187" t="s">
        <v>278</v>
      </c>
      <c r="L502" s="268" t="str">
        <f t="shared" si="91"/>
        <v>Worker 8</v>
      </c>
      <c r="M502" s="288">
        <f t="shared" si="92"/>
        <v>0</v>
      </c>
      <c r="N502" s="288">
        <f t="shared" si="94"/>
        <v>0</v>
      </c>
      <c r="O502" s="142">
        <v>0</v>
      </c>
      <c r="P502" s="206">
        <f t="shared" si="93"/>
        <v>0</v>
      </c>
    </row>
    <row r="503" spans="1:16" ht="15.6">
      <c r="D503" s="314" t="s">
        <v>290</v>
      </c>
      <c r="E503" s="315"/>
      <c r="F503" s="289">
        <f>SUM(F495:F502)</f>
        <v>0</v>
      </c>
      <c r="G503" s="248">
        <f>SUM(G495:G502)</f>
        <v>0</v>
      </c>
      <c r="H503" s="292"/>
      <c r="I503" s="216">
        <f>SUM(I495:I502)</f>
        <v>0</v>
      </c>
      <c r="J503" s="197"/>
      <c r="K503" s="187" t="s">
        <v>278</v>
      </c>
      <c r="L503" s="268" t="str">
        <f t="shared" si="91"/>
        <v>Worker 9</v>
      </c>
      <c r="M503" s="288">
        <f t="shared" si="92"/>
        <v>0</v>
      </c>
      <c r="N503" s="288">
        <f t="shared" si="94"/>
        <v>0</v>
      </c>
      <c r="O503" s="142">
        <v>0</v>
      </c>
      <c r="P503" s="206">
        <f t="shared" si="93"/>
        <v>0</v>
      </c>
    </row>
    <row r="504" spans="1:16" ht="15.6">
      <c r="D504" s="208" t="s">
        <v>279</v>
      </c>
      <c r="E504" s="270" t="s">
        <v>281</v>
      </c>
      <c r="F504" s="209">
        <v>0</v>
      </c>
      <c r="G504" s="257">
        <v>0</v>
      </c>
      <c r="H504" s="143"/>
      <c r="I504" s="207">
        <f t="shared" ref="I504:I511" si="95">ROUND(H504*G504,2)</f>
        <v>0</v>
      </c>
      <c r="J504" s="210"/>
      <c r="K504" s="187" t="s">
        <v>278</v>
      </c>
      <c r="L504" s="268" t="str">
        <f t="shared" si="91"/>
        <v>Worker 10</v>
      </c>
      <c r="M504" s="288">
        <f t="shared" si="92"/>
        <v>0</v>
      </c>
      <c r="N504" s="288">
        <f t="shared" si="94"/>
        <v>0</v>
      </c>
      <c r="O504" s="142">
        <v>0</v>
      </c>
      <c r="P504" s="206">
        <f t="shared" si="93"/>
        <v>0</v>
      </c>
    </row>
    <row r="505" spans="1:16">
      <c r="D505" s="208" t="s">
        <v>279</v>
      </c>
      <c r="E505" s="270" t="s">
        <v>281</v>
      </c>
      <c r="F505" s="209">
        <v>0</v>
      </c>
      <c r="G505" s="257">
        <v>0</v>
      </c>
      <c r="H505" s="143">
        <v>0</v>
      </c>
      <c r="I505" s="207">
        <f t="shared" si="95"/>
        <v>0</v>
      </c>
      <c r="J505" s="197"/>
      <c r="K505" s="187" t="s">
        <v>278</v>
      </c>
      <c r="L505" s="268" t="str">
        <f t="shared" si="91"/>
        <v>Worker 11</v>
      </c>
      <c r="M505" s="288">
        <f t="shared" si="92"/>
        <v>0</v>
      </c>
      <c r="N505" s="288">
        <f t="shared" si="94"/>
        <v>0</v>
      </c>
      <c r="O505" s="142">
        <v>0</v>
      </c>
      <c r="P505" s="206">
        <f t="shared" si="93"/>
        <v>0</v>
      </c>
    </row>
    <row r="506" spans="1:16">
      <c r="D506" s="208" t="s">
        <v>279</v>
      </c>
      <c r="E506" s="270" t="s">
        <v>281</v>
      </c>
      <c r="F506" s="209">
        <v>0</v>
      </c>
      <c r="G506" s="257">
        <v>0</v>
      </c>
      <c r="H506" s="143">
        <v>0</v>
      </c>
      <c r="I506" s="207">
        <f t="shared" si="95"/>
        <v>0</v>
      </c>
      <c r="J506" s="197"/>
      <c r="K506" s="187" t="s">
        <v>278</v>
      </c>
      <c r="L506" s="268" t="str">
        <f t="shared" si="91"/>
        <v>Worker 12</v>
      </c>
      <c r="M506" s="288">
        <f t="shared" si="92"/>
        <v>0</v>
      </c>
      <c r="N506" s="288">
        <f t="shared" si="94"/>
        <v>0</v>
      </c>
      <c r="O506" s="142">
        <v>0</v>
      </c>
      <c r="P506" s="206">
        <f t="shared" si="93"/>
        <v>0</v>
      </c>
    </row>
    <row r="507" spans="1:16">
      <c r="D507" s="208" t="s">
        <v>279</v>
      </c>
      <c r="E507" s="270" t="s">
        <v>281</v>
      </c>
      <c r="F507" s="209">
        <v>0</v>
      </c>
      <c r="G507" s="257">
        <v>0</v>
      </c>
      <c r="H507" s="143">
        <v>0</v>
      </c>
      <c r="I507" s="207">
        <f t="shared" si="95"/>
        <v>0</v>
      </c>
      <c r="J507" s="197"/>
      <c r="K507" s="187" t="s">
        <v>278</v>
      </c>
      <c r="L507" s="268" t="str">
        <f t="shared" si="91"/>
        <v>Worker 13</v>
      </c>
      <c r="M507" s="288">
        <f t="shared" si="92"/>
        <v>0</v>
      </c>
      <c r="N507" s="288">
        <f t="shared" si="94"/>
        <v>0</v>
      </c>
      <c r="O507" s="142">
        <v>0</v>
      </c>
      <c r="P507" s="206">
        <f t="shared" si="93"/>
        <v>0</v>
      </c>
    </row>
    <row r="508" spans="1:16">
      <c r="D508" s="208" t="s">
        <v>279</v>
      </c>
      <c r="E508" s="270" t="s">
        <v>281</v>
      </c>
      <c r="F508" s="209">
        <v>0</v>
      </c>
      <c r="G508" s="257">
        <v>0</v>
      </c>
      <c r="H508" s="143">
        <v>0</v>
      </c>
      <c r="I508" s="207">
        <f t="shared" si="95"/>
        <v>0</v>
      </c>
      <c r="J508" s="197"/>
      <c r="K508" s="187" t="s">
        <v>278</v>
      </c>
      <c r="L508" s="268" t="str">
        <f t="shared" si="91"/>
        <v>Worker 14</v>
      </c>
      <c r="M508" s="288">
        <f t="shared" si="92"/>
        <v>0</v>
      </c>
      <c r="N508" s="288">
        <f t="shared" si="94"/>
        <v>0</v>
      </c>
      <c r="O508" s="142">
        <v>0</v>
      </c>
      <c r="P508" s="206">
        <f t="shared" si="93"/>
        <v>0</v>
      </c>
    </row>
    <row r="509" spans="1:16">
      <c r="D509" s="208" t="s">
        <v>279</v>
      </c>
      <c r="E509" s="270" t="s">
        <v>281</v>
      </c>
      <c r="F509" s="209">
        <v>0</v>
      </c>
      <c r="G509" s="257">
        <v>0</v>
      </c>
      <c r="H509" s="143">
        <v>0</v>
      </c>
      <c r="I509" s="207">
        <f t="shared" si="95"/>
        <v>0</v>
      </c>
      <c r="J509" s="197"/>
      <c r="K509" s="208" t="s">
        <v>278</v>
      </c>
      <c r="L509" s="268" t="str">
        <f t="shared" si="91"/>
        <v>Worker 15</v>
      </c>
      <c r="M509" s="288">
        <f t="shared" si="92"/>
        <v>0</v>
      </c>
      <c r="N509" s="288">
        <f t="shared" si="94"/>
        <v>0</v>
      </c>
      <c r="O509" s="143">
        <v>0</v>
      </c>
      <c r="P509" s="207">
        <f t="shared" si="93"/>
        <v>0</v>
      </c>
    </row>
    <row r="510" spans="1:16" ht="15.6">
      <c r="A510" s="24"/>
      <c r="B510" s="24"/>
      <c r="D510" s="208" t="s">
        <v>279</v>
      </c>
      <c r="E510" s="270" t="s">
        <v>281</v>
      </c>
      <c r="F510" s="209">
        <v>0</v>
      </c>
      <c r="G510" s="257">
        <v>0</v>
      </c>
      <c r="H510" s="143">
        <v>0</v>
      </c>
      <c r="I510" s="207">
        <f t="shared" si="95"/>
        <v>0</v>
      </c>
      <c r="J510" s="210"/>
      <c r="K510" s="314" t="s">
        <v>290</v>
      </c>
      <c r="L510" s="315"/>
      <c r="M510" s="289">
        <f>SUM(M495:M509)</f>
        <v>0</v>
      </c>
      <c r="N510" s="248">
        <f>SUM(N495:N509)</f>
        <v>0</v>
      </c>
      <c r="O510" s="292"/>
      <c r="P510" s="216">
        <f>SUM(P495:P509)</f>
        <v>0</v>
      </c>
    </row>
    <row r="511" spans="1:16">
      <c r="D511" s="208" t="s">
        <v>279</v>
      </c>
      <c r="E511" s="271" t="s">
        <v>281</v>
      </c>
      <c r="F511" s="209">
        <v>0</v>
      </c>
      <c r="G511" s="209">
        <v>0</v>
      </c>
      <c r="H511" s="143">
        <v>0</v>
      </c>
      <c r="I511" s="207">
        <f t="shared" si="95"/>
        <v>0</v>
      </c>
      <c r="J511" s="197"/>
      <c r="K511" s="208" t="s">
        <v>279</v>
      </c>
      <c r="L511" s="270" t="s">
        <v>281</v>
      </c>
      <c r="M511" s="209">
        <v>0</v>
      </c>
      <c r="N511" s="257">
        <v>0</v>
      </c>
      <c r="O511" s="143">
        <v>0</v>
      </c>
      <c r="P511" s="207">
        <f t="shared" ref="P511:P518" si="96">ROUND(O511*N511,2)</f>
        <v>0</v>
      </c>
    </row>
    <row r="512" spans="1:16" ht="15.6">
      <c r="D512" s="299" t="s">
        <v>291</v>
      </c>
      <c r="E512" s="331"/>
      <c r="F512" s="248">
        <f>SUM(F504:F511)</f>
        <v>0</v>
      </c>
      <c r="G512" s="248">
        <f>SUM(G504:G511)</f>
        <v>0</v>
      </c>
      <c r="H512" s="249"/>
      <c r="I512" s="237">
        <f>SUM(I504:I511)</f>
        <v>0</v>
      </c>
      <c r="J512" s="197"/>
      <c r="K512" s="208" t="s">
        <v>279</v>
      </c>
      <c r="L512" s="270" t="s">
        <v>281</v>
      </c>
      <c r="M512" s="209">
        <v>0</v>
      </c>
      <c r="N512" s="257">
        <v>0</v>
      </c>
      <c r="O512" s="143">
        <v>0</v>
      </c>
      <c r="P512" s="207">
        <f t="shared" si="96"/>
        <v>0</v>
      </c>
    </row>
    <row r="513" spans="4:16" ht="16.2" thickBot="1">
      <c r="D513" s="217"/>
      <c r="E513" s="269" t="s">
        <v>57</v>
      </c>
      <c r="F513" s="212">
        <f>SUM(F503+F512)</f>
        <v>0</v>
      </c>
      <c r="G513" s="212">
        <f>SUM(G503+G512)</f>
        <v>0</v>
      </c>
      <c r="H513" s="213"/>
      <c r="I513" s="214">
        <f>SUM(I503+I512)</f>
        <v>0</v>
      </c>
      <c r="J513" s="197"/>
      <c r="K513" s="208" t="s">
        <v>279</v>
      </c>
      <c r="L513" s="270" t="s">
        <v>281</v>
      </c>
      <c r="M513" s="209">
        <v>0</v>
      </c>
      <c r="N513" s="257">
        <v>0</v>
      </c>
      <c r="O513" s="143">
        <v>0</v>
      </c>
      <c r="P513" s="207">
        <f t="shared" si="96"/>
        <v>0</v>
      </c>
    </row>
    <row r="514" spans="4:16">
      <c r="J514" s="197"/>
      <c r="K514" s="208" t="s">
        <v>279</v>
      </c>
      <c r="L514" s="270" t="s">
        <v>281</v>
      </c>
      <c r="M514" s="209">
        <v>0</v>
      </c>
      <c r="N514" s="257">
        <v>0</v>
      </c>
      <c r="O514" s="143">
        <v>0</v>
      </c>
      <c r="P514" s="207">
        <f t="shared" si="96"/>
        <v>0</v>
      </c>
    </row>
    <row r="515" spans="4:16">
      <c r="J515" s="197"/>
      <c r="K515" s="208" t="s">
        <v>279</v>
      </c>
      <c r="L515" s="270" t="s">
        <v>281</v>
      </c>
      <c r="M515" s="209">
        <v>0</v>
      </c>
      <c r="N515" s="257">
        <v>0</v>
      </c>
      <c r="O515" s="143">
        <v>0</v>
      </c>
      <c r="P515" s="207">
        <f t="shared" si="96"/>
        <v>0</v>
      </c>
    </row>
    <row r="516" spans="4:16">
      <c r="J516" s="197"/>
      <c r="K516" s="208" t="s">
        <v>279</v>
      </c>
      <c r="L516" s="270" t="s">
        <v>281</v>
      </c>
      <c r="M516" s="209">
        <v>0</v>
      </c>
      <c r="N516" s="257">
        <v>0</v>
      </c>
      <c r="O516" s="143">
        <v>0</v>
      </c>
      <c r="P516" s="207">
        <f t="shared" si="96"/>
        <v>0</v>
      </c>
    </row>
    <row r="517" spans="4:16">
      <c r="J517" s="197"/>
      <c r="K517" s="208" t="s">
        <v>279</v>
      </c>
      <c r="L517" s="270" t="s">
        <v>281</v>
      </c>
      <c r="M517" s="209">
        <v>0</v>
      </c>
      <c r="N517" s="257">
        <v>0</v>
      </c>
      <c r="O517" s="143">
        <v>0</v>
      </c>
      <c r="P517" s="207">
        <f t="shared" si="96"/>
        <v>0</v>
      </c>
    </row>
    <row r="518" spans="4:16">
      <c r="J518" s="197"/>
      <c r="K518" s="208" t="s">
        <v>279</v>
      </c>
      <c r="L518" s="271" t="s">
        <v>281</v>
      </c>
      <c r="M518" s="209">
        <v>0</v>
      </c>
      <c r="N518" s="209">
        <v>0</v>
      </c>
      <c r="O518" s="143">
        <v>0</v>
      </c>
      <c r="P518" s="207">
        <f t="shared" si="96"/>
        <v>0</v>
      </c>
    </row>
    <row r="519" spans="4:16" ht="15.6">
      <c r="J519" s="197"/>
      <c r="K519" s="299" t="s">
        <v>291</v>
      </c>
      <c r="L519" s="331"/>
      <c r="M519" s="248">
        <f>SUM(M511:M518)</f>
        <v>0</v>
      </c>
      <c r="N519" s="248">
        <f>SUM(N511:N518)</f>
        <v>0</v>
      </c>
      <c r="O519" s="249"/>
      <c r="P519" s="237">
        <f>SUM(P511:P518)</f>
        <v>0</v>
      </c>
    </row>
    <row r="520" spans="4:16" ht="16.2" thickBot="1">
      <c r="J520" s="197"/>
      <c r="K520" s="217"/>
      <c r="L520" s="269" t="s">
        <v>57</v>
      </c>
      <c r="M520" s="212">
        <f>SUM(M510+M519)</f>
        <v>0</v>
      </c>
      <c r="N520" s="212">
        <f>SUM(N510+N519)</f>
        <v>0</v>
      </c>
      <c r="O520" s="213"/>
      <c r="P520" s="214">
        <f>SUM(P510+P519)</f>
        <v>0</v>
      </c>
    </row>
    <row r="521" spans="4:16" ht="15.6">
      <c r="E521" s="40"/>
      <c r="F521" s="40"/>
      <c r="G521" s="42"/>
      <c r="H521" s="42"/>
      <c r="I521" s="43"/>
      <c r="J521" s="8"/>
    </row>
    <row r="522" spans="4:16" ht="15.6">
      <c r="E522" s="40"/>
      <c r="F522" s="40"/>
      <c r="G522" s="42"/>
      <c r="H522" s="42"/>
      <c r="I522" s="43"/>
      <c r="J522" s="8"/>
    </row>
    <row r="523" spans="4:16" ht="15.6">
      <c r="E523" s="40"/>
      <c r="F523" s="40"/>
      <c r="G523" s="42"/>
      <c r="H523" s="42"/>
      <c r="I523" s="43"/>
      <c r="J523" s="8"/>
    </row>
    <row r="524" spans="4:16" ht="15.6">
      <c r="E524" s="40"/>
      <c r="F524" s="40"/>
      <c r="G524" s="42"/>
      <c r="H524" s="42"/>
      <c r="I524" s="43"/>
      <c r="J524" s="8"/>
    </row>
    <row r="525" spans="4:16" ht="15.6">
      <c r="E525" s="40"/>
      <c r="F525" s="40"/>
      <c r="G525" s="42"/>
      <c r="H525" s="42"/>
      <c r="I525" s="43"/>
      <c r="J525" s="8"/>
    </row>
    <row r="526" spans="4:16" ht="15.6">
      <c r="E526" s="40"/>
      <c r="F526" s="41"/>
      <c r="G526" s="42"/>
      <c r="H526" s="42"/>
      <c r="I526" s="43"/>
      <c r="J526" s="8"/>
      <c r="K526" s="79"/>
      <c r="L526" s="20"/>
      <c r="M526" s="20"/>
      <c r="N526" s="20"/>
      <c r="O526" s="6"/>
      <c r="P526" s="6"/>
    </row>
    <row r="527" spans="4:16" ht="16.2" thickBot="1">
      <c r="E527" s="40"/>
      <c r="F527" s="41"/>
      <c r="G527" s="42"/>
      <c r="H527" s="42"/>
      <c r="I527" s="43"/>
      <c r="J527" s="8"/>
      <c r="K527" s="79"/>
      <c r="L527" s="20"/>
      <c r="M527" s="20"/>
      <c r="N527" s="20"/>
      <c r="O527" s="6"/>
      <c r="P527" s="6"/>
    </row>
    <row r="528" spans="4:16" ht="21.75" customHeight="1" thickBot="1">
      <c r="D528" s="31"/>
      <c r="E528" s="395" t="s">
        <v>311</v>
      </c>
      <c r="F528" s="396"/>
      <c r="G528" s="396"/>
      <c r="H528" s="396"/>
      <c r="I528" s="396"/>
      <c r="J528" s="396"/>
      <c r="K528" s="396"/>
      <c r="L528" s="396"/>
      <c r="M528" s="396"/>
      <c r="N528" s="397"/>
      <c r="O528" s="6"/>
      <c r="P528" s="6"/>
    </row>
    <row r="529" spans="3:16" ht="21.75" customHeight="1" thickBot="1">
      <c r="C529" s="29"/>
      <c r="E529" s="130"/>
      <c r="F529" s="20"/>
      <c r="G529" s="20"/>
      <c r="H529" s="398"/>
      <c r="I529" s="398"/>
      <c r="J529" s="398"/>
      <c r="K529" s="398"/>
      <c r="L529" s="21"/>
      <c r="M529" s="21"/>
      <c r="N529" s="122"/>
      <c r="O529" s="6"/>
      <c r="P529" s="6"/>
    </row>
    <row r="530" spans="3:16" ht="21.75" customHeight="1" thickBot="1">
      <c r="C530" s="29"/>
      <c r="E530" s="130"/>
      <c r="F530" s="369" t="s">
        <v>277</v>
      </c>
      <c r="G530" s="370"/>
      <c r="H530" s="370"/>
      <c r="I530" s="370"/>
      <c r="J530" s="370"/>
      <c r="K530" s="370"/>
      <c r="L530" s="371"/>
      <c r="M530" s="21"/>
      <c r="N530" s="122"/>
      <c r="O530" s="6"/>
      <c r="P530" s="6"/>
    </row>
    <row r="531" spans="3:16" ht="21.75" customHeight="1">
      <c r="C531" s="82"/>
      <c r="E531" s="130"/>
      <c r="F531" s="372" t="s">
        <v>275</v>
      </c>
      <c r="G531" s="373"/>
      <c r="H531" s="373"/>
      <c r="I531" s="373"/>
      <c r="J531" s="373"/>
      <c r="K531" s="373"/>
      <c r="L531" s="374"/>
      <c r="M531" s="21"/>
      <c r="N531" s="122"/>
      <c r="O531" s="6"/>
      <c r="P531" s="6"/>
    </row>
    <row r="532" spans="3:16" ht="31.2">
      <c r="C532" s="29"/>
      <c r="D532" s="89"/>
      <c r="E532" s="267" t="s">
        <v>36</v>
      </c>
      <c r="F532" s="184" t="s">
        <v>282</v>
      </c>
      <c r="G532" s="184" t="s">
        <v>283</v>
      </c>
      <c r="H532" s="184" t="s">
        <v>284</v>
      </c>
      <c r="I532" s="184" t="s">
        <v>285</v>
      </c>
      <c r="J532" s="184" t="s">
        <v>286</v>
      </c>
      <c r="K532" s="184" t="s">
        <v>287</v>
      </c>
      <c r="L532" s="184" t="s">
        <v>288</v>
      </c>
      <c r="M532" s="140" t="s">
        <v>44</v>
      </c>
      <c r="N532" s="141" t="s">
        <v>45</v>
      </c>
      <c r="O532" s="6"/>
      <c r="P532" s="6"/>
    </row>
    <row r="533" spans="3:16" ht="44.25" customHeight="1">
      <c r="C533" s="29"/>
      <c r="D533" s="89"/>
      <c r="E533" s="287" t="s">
        <v>328</v>
      </c>
      <c r="F533" s="184"/>
      <c r="G533" s="184"/>
      <c r="H533" s="184"/>
      <c r="I533" s="184"/>
      <c r="J533" s="184"/>
      <c r="K533" s="184"/>
      <c r="L533" s="184"/>
      <c r="M533" s="140"/>
      <c r="N533" s="141"/>
      <c r="O533" s="6"/>
      <c r="P533" s="6"/>
    </row>
    <row r="534" spans="3:16" ht="21.75" customHeight="1">
      <c r="C534" s="29"/>
      <c r="D534" s="262"/>
      <c r="E534" s="266" t="s">
        <v>249</v>
      </c>
      <c r="F534" s="136"/>
      <c r="G534" s="136"/>
      <c r="H534" s="136"/>
      <c r="I534" s="136"/>
      <c r="J534" s="136"/>
      <c r="K534" s="136"/>
      <c r="L534" s="136"/>
      <c r="M534" s="255">
        <v>0</v>
      </c>
      <c r="N534" s="204">
        <f>SUM(M534*4.33)</f>
        <v>0</v>
      </c>
      <c r="O534" s="6"/>
      <c r="P534" s="6"/>
    </row>
    <row r="535" spans="3:16" ht="21.75" customHeight="1">
      <c r="D535" s="262"/>
      <c r="E535" s="266" t="s">
        <v>250</v>
      </c>
      <c r="F535" s="136"/>
      <c r="G535" s="136"/>
      <c r="H535" s="136"/>
      <c r="I535" s="136"/>
      <c r="J535" s="136"/>
      <c r="K535" s="136"/>
      <c r="L535" s="136"/>
      <c r="M535" s="255">
        <v>0</v>
      </c>
      <c r="N535" s="204">
        <f t="shared" ref="N535:N557" si="97">SUM(M535*4.33)</f>
        <v>0</v>
      </c>
    </row>
    <row r="536" spans="3:16" ht="21.75" customHeight="1">
      <c r="C536" s="30"/>
      <c r="D536" s="262"/>
      <c r="E536" s="266" t="s">
        <v>251</v>
      </c>
      <c r="F536" s="136"/>
      <c r="G536" s="136"/>
      <c r="H536" s="136"/>
      <c r="I536" s="136"/>
      <c r="J536" s="136"/>
      <c r="K536" s="136"/>
      <c r="L536" s="136"/>
      <c r="M536" s="255">
        <v>0</v>
      </c>
      <c r="N536" s="204">
        <f t="shared" si="97"/>
        <v>0</v>
      </c>
      <c r="P536" s="29"/>
    </row>
    <row r="537" spans="3:16" ht="21.75" customHeight="1">
      <c r="C537" s="29"/>
      <c r="D537" s="262"/>
      <c r="E537" s="266" t="s">
        <v>252</v>
      </c>
      <c r="F537" s="136"/>
      <c r="G537" s="136"/>
      <c r="H537" s="136"/>
      <c r="I537" s="136"/>
      <c r="J537" s="136"/>
      <c r="K537" s="136"/>
      <c r="L537" s="136"/>
      <c r="M537" s="255">
        <v>0</v>
      </c>
      <c r="N537" s="204">
        <f t="shared" si="97"/>
        <v>0</v>
      </c>
      <c r="O537" s="29"/>
      <c r="P537" s="29"/>
    </row>
    <row r="538" spans="3:16" ht="21.75" customHeight="1">
      <c r="C538" s="78"/>
      <c r="D538" s="262"/>
      <c r="E538" s="266" t="s">
        <v>253</v>
      </c>
      <c r="F538" s="136"/>
      <c r="G538" s="136"/>
      <c r="H538" s="136"/>
      <c r="I538" s="136"/>
      <c r="J538" s="136"/>
      <c r="K538" s="136"/>
      <c r="L538" s="136"/>
      <c r="M538" s="255">
        <v>0</v>
      </c>
      <c r="N538" s="204">
        <f t="shared" si="97"/>
        <v>0</v>
      </c>
    </row>
    <row r="539" spans="3:16" ht="21.75" customHeight="1">
      <c r="C539" s="29"/>
      <c r="D539" s="262"/>
      <c r="E539" s="266" t="s">
        <v>254</v>
      </c>
      <c r="F539" s="136"/>
      <c r="G539" s="136"/>
      <c r="H539" s="136"/>
      <c r="I539" s="136"/>
      <c r="J539" s="136"/>
      <c r="K539" s="136"/>
      <c r="L539" s="136"/>
      <c r="M539" s="255">
        <v>0</v>
      </c>
      <c r="N539" s="204">
        <f t="shared" si="97"/>
        <v>0</v>
      </c>
      <c r="O539" s="6"/>
      <c r="P539" s="6"/>
    </row>
    <row r="540" spans="3:16" ht="21.75" customHeight="1">
      <c r="C540" s="80"/>
      <c r="D540" s="262"/>
      <c r="E540" s="266" t="s">
        <v>255</v>
      </c>
      <c r="F540" s="136"/>
      <c r="G540" s="136"/>
      <c r="H540" s="136"/>
      <c r="I540" s="136"/>
      <c r="J540" s="136"/>
      <c r="K540" s="136"/>
      <c r="L540" s="136"/>
      <c r="M540" s="255">
        <v>0</v>
      </c>
      <c r="N540" s="204">
        <f t="shared" si="97"/>
        <v>0</v>
      </c>
      <c r="O540" s="6"/>
      <c r="P540" s="6"/>
    </row>
    <row r="541" spans="3:16" ht="21.75" customHeight="1">
      <c r="D541" s="262"/>
      <c r="E541" s="266" t="s">
        <v>256</v>
      </c>
      <c r="F541" s="136"/>
      <c r="G541" s="136"/>
      <c r="H541" s="136"/>
      <c r="I541" s="136"/>
      <c r="J541" s="136"/>
      <c r="K541" s="136"/>
      <c r="L541" s="136"/>
      <c r="M541" s="255">
        <v>0</v>
      </c>
      <c r="N541" s="204">
        <f t="shared" si="97"/>
        <v>0</v>
      </c>
      <c r="O541" s="6"/>
      <c r="P541" s="6"/>
    </row>
    <row r="542" spans="3:16" ht="21.75" customHeight="1">
      <c r="D542" s="262"/>
      <c r="E542" s="300" t="s">
        <v>329</v>
      </c>
      <c r="F542" s="294"/>
      <c r="G542" s="294"/>
      <c r="H542" s="294"/>
      <c r="I542" s="294"/>
      <c r="J542" s="294"/>
      <c r="K542" s="294"/>
      <c r="L542" s="294"/>
      <c r="M542" s="295"/>
      <c r="N542" s="296"/>
      <c r="O542" s="6"/>
      <c r="P542" s="6"/>
    </row>
    <row r="543" spans="3:16" ht="21.75" customHeight="1">
      <c r="D543" s="262"/>
      <c r="E543" s="266" t="s">
        <v>265</v>
      </c>
      <c r="F543" s="136"/>
      <c r="G543" s="136"/>
      <c r="H543" s="136"/>
      <c r="I543" s="136"/>
      <c r="J543" s="136"/>
      <c r="K543" s="136"/>
      <c r="L543" s="136"/>
      <c r="M543" s="255">
        <v>0</v>
      </c>
      <c r="N543" s="204">
        <f t="shared" si="97"/>
        <v>0</v>
      </c>
      <c r="O543" s="6"/>
      <c r="P543" s="6"/>
    </row>
    <row r="544" spans="3:16" ht="21.75" customHeight="1">
      <c r="D544" s="262"/>
      <c r="E544" s="266" t="s">
        <v>266</v>
      </c>
      <c r="F544" s="136"/>
      <c r="G544" s="136"/>
      <c r="H544" s="136"/>
      <c r="I544" s="136"/>
      <c r="J544" s="136"/>
      <c r="K544" s="136"/>
      <c r="L544" s="136"/>
      <c r="M544" s="255">
        <v>0</v>
      </c>
      <c r="N544" s="204">
        <f t="shared" si="97"/>
        <v>0</v>
      </c>
      <c r="O544" s="6"/>
      <c r="P544" s="6"/>
    </row>
    <row r="545" spans="3:16" ht="21.75" customHeight="1">
      <c r="D545" s="262"/>
      <c r="E545" s="266" t="s">
        <v>267</v>
      </c>
      <c r="F545" s="136"/>
      <c r="G545" s="136"/>
      <c r="H545" s="136"/>
      <c r="I545" s="136"/>
      <c r="J545" s="136"/>
      <c r="K545" s="136"/>
      <c r="L545" s="136"/>
      <c r="M545" s="255">
        <v>0</v>
      </c>
      <c r="N545" s="204">
        <f t="shared" si="97"/>
        <v>0</v>
      </c>
      <c r="O545" s="6"/>
      <c r="P545" s="6"/>
    </row>
    <row r="546" spans="3:16" ht="21.75" customHeight="1">
      <c r="D546" s="262"/>
      <c r="E546" s="266" t="s">
        <v>268</v>
      </c>
      <c r="F546" s="136"/>
      <c r="G546" s="136"/>
      <c r="H546" s="136"/>
      <c r="I546" s="136"/>
      <c r="J546" s="136"/>
      <c r="K546" s="136"/>
      <c r="L546" s="136"/>
      <c r="M546" s="255">
        <v>0</v>
      </c>
      <c r="N546" s="204">
        <f t="shared" si="97"/>
        <v>0</v>
      </c>
      <c r="O546" s="6"/>
      <c r="P546" s="6"/>
    </row>
    <row r="547" spans="3:16" ht="21.75" customHeight="1">
      <c r="D547" s="262"/>
      <c r="E547" s="266" t="s">
        <v>269</v>
      </c>
      <c r="F547" s="136"/>
      <c r="G547" s="136"/>
      <c r="H547" s="136"/>
      <c r="I547" s="136"/>
      <c r="J547" s="136"/>
      <c r="K547" s="136"/>
      <c r="L547" s="136"/>
      <c r="M547" s="255">
        <v>0</v>
      </c>
      <c r="N547" s="204">
        <f t="shared" si="97"/>
        <v>0</v>
      </c>
      <c r="O547" s="6"/>
      <c r="P547" s="6"/>
    </row>
    <row r="548" spans="3:16" ht="21.75" customHeight="1">
      <c r="D548" s="262"/>
      <c r="E548" s="266" t="s">
        <v>270</v>
      </c>
      <c r="F548" s="136"/>
      <c r="G548" s="136"/>
      <c r="H548" s="136"/>
      <c r="I548" s="136"/>
      <c r="J548" s="136"/>
      <c r="K548" s="136"/>
      <c r="L548" s="136"/>
      <c r="M548" s="255">
        <v>0</v>
      </c>
      <c r="N548" s="204">
        <f t="shared" si="97"/>
        <v>0</v>
      </c>
      <c r="O548" s="6"/>
      <c r="P548" s="6"/>
    </row>
    <row r="549" spans="3:16" ht="21.75" customHeight="1">
      <c r="D549" s="262"/>
      <c r="E549" s="266" t="s">
        <v>271</v>
      </c>
      <c r="F549" s="136"/>
      <c r="G549" s="136"/>
      <c r="H549" s="136"/>
      <c r="I549" s="136"/>
      <c r="J549" s="136"/>
      <c r="K549" s="136"/>
      <c r="L549" s="136"/>
      <c r="M549" s="255">
        <v>0</v>
      </c>
      <c r="N549" s="204">
        <f t="shared" si="97"/>
        <v>0</v>
      </c>
      <c r="O549" s="6"/>
      <c r="P549" s="6"/>
    </row>
    <row r="550" spans="3:16" ht="21.75" customHeight="1" thickBot="1">
      <c r="D550" s="262"/>
      <c r="E550" s="266" t="s">
        <v>272</v>
      </c>
      <c r="F550" s="136"/>
      <c r="G550" s="136"/>
      <c r="H550" s="136"/>
      <c r="I550" s="136"/>
      <c r="J550" s="136"/>
      <c r="K550" s="136"/>
      <c r="L550" s="136"/>
      <c r="M550" s="255">
        <v>0</v>
      </c>
      <c r="N550" s="204">
        <f t="shared" si="97"/>
        <v>0</v>
      </c>
      <c r="O550" s="6"/>
      <c r="P550" s="6"/>
    </row>
    <row r="551" spans="3:16" ht="21.75" customHeight="1">
      <c r="C551" s="123" t="s">
        <v>312</v>
      </c>
      <c r="D551" s="262"/>
      <c r="E551" s="266" t="s">
        <v>273</v>
      </c>
      <c r="F551" s="136"/>
      <c r="G551" s="136"/>
      <c r="H551" s="136"/>
      <c r="I551" s="136"/>
      <c r="J551" s="136"/>
      <c r="K551" s="136"/>
      <c r="L551" s="136"/>
      <c r="M551" s="255">
        <v>0</v>
      </c>
      <c r="N551" s="204">
        <f t="shared" si="97"/>
        <v>0</v>
      </c>
      <c r="O551" s="6"/>
      <c r="P551" s="6"/>
    </row>
    <row r="552" spans="3:16" ht="21.75" customHeight="1">
      <c r="C552" s="124" t="s">
        <v>47</v>
      </c>
      <c r="D552" s="262"/>
      <c r="E552" s="266" t="s">
        <v>274</v>
      </c>
      <c r="F552" s="136"/>
      <c r="G552" s="136"/>
      <c r="H552" s="136"/>
      <c r="I552" s="136"/>
      <c r="J552" s="136"/>
      <c r="K552" s="136"/>
      <c r="L552" s="136"/>
      <c r="M552" s="255">
        <v>0</v>
      </c>
      <c r="N552" s="204">
        <f t="shared" si="97"/>
        <v>0</v>
      </c>
      <c r="O552" s="6"/>
      <c r="P552" s="6"/>
    </row>
    <row r="553" spans="3:16" ht="21.75" customHeight="1" thickBot="1">
      <c r="C553" s="183">
        <f>SUM(I584+P591)</f>
        <v>0</v>
      </c>
      <c r="D553" s="262"/>
      <c r="E553" s="266" t="s">
        <v>330</v>
      </c>
      <c r="F553" s="136"/>
      <c r="G553" s="136"/>
      <c r="H553" s="136"/>
      <c r="I553" s="136"/>
      <c r="J553" s="136"/>
      <c r="K553" s="136"/>
      <c r="L553" s="136"/>
      <c r="M553" s="255">
        <v>0</v>
      </c>
      <c r="N553" s="204">
        <f t="shared" si="97"/>
        <v>0</v>
      </c>
      <c r="O553" s="6"/>
      <c r="P553" s="6"/>
    </row>
    <row r="554" spans="3:16" ht="21.75" customHeight="1">
      <c r="C554" s="185" t="s">
        <v>49</v>
      </c>
      <c r="D554" s="262"/>
      <c r="E554" s="266" t="s">
        <v>331</v>
      </c>
      <c r="F554" s="136"/>
      <c r="G554" s="136"/>
      <c r="H554" s="136"/>
      <c r="I554" s="136"/>
      <c r="J554" s="136"/>
      <c r="K554" s="136"/>
      <c r="L554" s="136"/>
      <c r="M554" s="255">
        <v>0</v>
      </c>
      <c r="N554" s="204">
        <f t="shared" si="97"/>
        <v>0</v>
      </c>
      <c r="O554" s="6"/>
      <c r="P554" s="6"/>
    </row>
    <row r="555" spans="3:16" ht="21.75" customHeight="1" thickBot="1">
      <c r="C555" s="316">
        <f>SUM(G584+N591)</f>
        <v>0</v>
      </c>
      <c r="D555" s="262"/>
      <c r="E555" s="266" t="s">
        <v>332</v>
      </c>
      <c r="F555" s="136"/>
      <c r="G555" s="136"/>
      <c r="H555" s="136"/>
      <c r="I555" s="136"/>
      <c r="J555" s="136"/>
      <c r="K555" s="136"/>
      <c r="L555" s="136"/>
      <c r="M555" s="255">
        <v>0</v>
      </c>
      <c r="N555" s="204">
        <f t="shared" si="97"/>
        <v>0</v>
      </c>
      <c r="O555" s="6"/>
      <c r="P555" s="6"/>
    </row>
    <row r="556" spans="3:16" ht="21.75" customHeight="1">
      <c r="D556" s="262"/>
      <c r="E556" s="266" t="s">
        <v>333</v>
      </c>
      <c r="F556" s="136"/>
      <c r="G556" s="136"/>
      <c r="H556" s="136"/>
      <c r="I556" s="136"/>
      <c r="J556" s="136"/>
      <c r="K556" s="136"/>
      <c r="L556" s="136"/>
      <c r="M556" s="255">
        <v>0</v>
      </c>
      <c r="N556" s="204">
        <f t="shared" si="97"/>
        <v>0</v>
      </c>
      <c r="O556" s="6"/>
      <c r="P556" s="6"/>
    </row>
    <row r="557" spans="3:16" ht="22.5" customHeight="1">
      <c r="D557" s="262"/>
      <c r="E557" s="266" t="s">
        <v>334</v>
      </c>
      <c r="F557" s="136"/>
      <c r="G557" s="136"/>
      <c r="H557" s="136"/>
      <c r="I557" s="136"/>
      <c r="J557" s="136"/>
      <c r="K557" s="136"/>
      <c r="L557" s="136"/>
      <c r="M557" s="255">
        <v>0</v>
      </c>
      <c r="N557" s="204">
        <f t="shared" si="97"/>
        <v>0</v>
      </c>
      <c r="O557" s="6"/>
      <c r="P557" s="6"/>
    </row>
    <row r="558" spans="3:16" ht="21.75" customHeight="1" thickBot="1">
      <c r="E558" s="258" t="s">
        <v>48</v>
      </c>
      <c r="F558" s="256">
        <v>0</v>
      </c>
      <c r="G558" s="256">
        <v>0</v>
      </c>
      <c r="H558" s="256">
        <v>0</v>
      </c>
      <c r="I558" s="256">
        <v>0</v>
      </c>
      <c r="J558" s="256">
        <v>0</v>
      </c>
      <c r="K558" s="256">
        <v>0</v>
      </c>
      <c r="L558" s="256">
        <v>0</v>
      </c>
      <c r="M558" s="138">
        <f>SUM(M534:M557)</f>
        <v>0</v>
      </c>
      <c r="N558" s="139">
        <f>SUM(N534:N557)</f>
        <v>0</v>
      </c>
      <c r="O558" s="6"/>
      <c r="P558" s="6"/>
    </row>
    <row r="559" spans="3:16" ht="15" customHeight="1">
      <c r="E559" s="29"/>
      <c r="F559" s="29"/>
      <c r="G559" s="20"/>
      <c r="H559" s="20"/>
      <c r="I559" s="6"/>
      <c r="J559" s="6"/>
      <c r="K559" s="29"/>
      <c r="L559" s="29"/>
      <c r="M559" s="20"/>
      <c r="N559" s="20"/>
      <c r="O559" s="6"/>
      <c r="P559" s="6"/>
    </row>
    <row r="560" spans="3:16" ht="15.6" thickBot="1">
      <c r="E560" s="29"/>
      <c r="F560" s="29"/>
      <c r="G560" s="20"/>
      <c r="H560" s="20"/>
      <c r="I560" s="6"/>
      <c r="J560" s="6"/>
      <c r="K560" s="29"/>
      <c r="L560" s="29"/>
      <c r="M560" s="20"/>
      <c r="N560" s="20"/>
      <c r="O560" s="6"/>
      <c r="P560" s="6"/>
    </row>
    <row r="561" spans="4:16" ht="22.8">
      <c r="D561" s="362" t="s">
        <v>313</v>
      </c>
      <c r="E561" s="363"/>
      <c r="F561" s="363"/>
      <c r="G561" s="363"/>
      <c r="H561" s="363"/>
      <c r="I561" s="364"/>
      <c r="J561" s="44"/>
      <c r="K561" s="362" t="s">
        <v>313</v>
      </c>
      <c r="L561" s="363"/>
      <c r="M561" s="363"/>
      <c r="N561" s="363"/>
      <c r="O561" s="363"/>
      <c r="P561" s="364"/>
    </row>
    <row r="562" spans="4:16" ht="15.6">
      <c r="D562" s="359" t="s">
        <v>372</v>
      </c>
      <c r="E562" s="360"/>
      <c r="F562" s="360"/>
      <c r="G562" s="360"/>
      <c r="H562" s="360"/>
      <c r="I562" s="361"/>
      <c r="J562" s="24"/>
      <c r="K562" s="359" t="s">
        <v>337</v>
      </c>
      <c r="L562" s="360"/>
      <c r="M562" s="360"/>
      <c r="N562" s="360"/>
      <c r="O562" s="360"/>
      <c r="P562" s="361"/>
    </row>
    <row r="563" spans="4:16" ht="16.2" thickBot="1">
      <c r="D563" s="282"/>
      <c r="E563" s="24"/>
      <c r="F563" s="328"/>
      <c r="G563" s="189" t="s">
        <v>50</v>
      </c>
      <c r="H563" s="190" t="s">
        <v>50</v>
      </c>
      <c r="I563" s="301" t="s">
        <v>51</v>
      </c>
      <c r="K563" s="282"/>
      <c r="L563" s="24"/>
      <c r="M563" s="328"/>
      <c r="N563" s="189" t="s">
        <v>50</v>
      </c>
      <c r="O563" s="190" t="s">
        <v>50</v>
      </c>
      <c r="P563" s="301" t="s">
        <v>51</v>
      </c>
    </row>
    <row r="564" spans="4:16" ht="15.6">
      <c r="D564" s="193" t="s">
        <v>52</v>
      </c>
      <c r="E564" s="260" t="s">
        <v>36</v>
      </c>
      <c r="F564" s="194" t="s">
        <v>53</v>
      </c>
      <c r="G564" s="195" t="s">
        <v>54</v>
      </c>
      <c r="H564" s="194" t="s">
        <v>55</v>
      </c>
      <c r="I564" s="302" t="s">
        <v>54</v>
      </c>
      <c r="J564" s="197"/>
      <c r="K564" s="193" t="s">
        <v>52</v>
      </c>
      <c r="L564" s="324" t="s">
        <v>36</v>
      </c>
      <c r="M564" s="194" t="s">
        <v>53</v>
      </c>
      <c r="N564" s="195" t="s">
        <v>54</v>
      </c>
      <c r="O564" s="194" t="s">
        <v>55</v>
      </c>
      <c r="P564" s="302" t="s">
        <v>54</v>
      </c>
    </row>
    <row r="565" spans="4:16" ht="15.6">
      <c r="D565" s="356" t="s">
        <v>346</v>
      </c>
      <c r="E565" s="357"/>
      <c r="F565" s="357"/>
      <c r="G565" s="357"/>
      <c r="H565" s="357"/>
      <c r="I565" s="358"/>
      <c r="J565" s="197"/>
      <c r="K565" s="356" t="s">
        <v>346</v>
      </c>
      <c r="L565" s="357"/>
      <c r="M565" s="357"/>
      <c r="N565" s="357"/>
      <c r="O565" s="357"/>
      <c r="P565" s="358"/>
    </row>
    <row r="566" spans="4:16">
      <c r="D566" s="187" t="s">
        <v>278</v>
      </c>
      <c r="E566" s="268" t="str">
        <f t="shared" ref="E566:E573" si="98">E534</f>
        <v>Lead 1</v>
      </c>
      <c r="F566" s="288">
        <f t="shared" ref="F566:F573" si="99">SUM(M534)</f>
        <v>0</v>
      </c>
      <c r="G566" s="288">
        <f t="shared" ref="G566:G573" si="100">SUM(F566*4.33)</f>
        <v>0</v>
      </c>
      <c r="H566" s="142">
        <v>0</v>
      </c>
      <c r="I566" s="206">
        <f t="shared" ref="I566:I573" si="101">ROUND(H566*G566,2)</f>
        <v>0</v>
      </c>
      <c r="J566" s="197"/>
      <c r="K566" s="187" t="s">
        <v>278</v>
      </c>
      <c r="L566" s="268" t="str">
        <f t="shared" ref="L566:L580" si="102">E543</f>
        <v>Worker 1</v>
      </c>
      <c r="M566" s="288">
        <f t="shared" ref="M566:M580" si="103">M543</f>
        <v>0</v>
      </c>
      <c r="N566" s="288">
        <f>SUM(M566*4.33)</f>
        <v>0</v>
      </c>
      <c r="O566" s="142">
        <v>0</v>
      </c>
      <c r="P566" s="206">
        <f t="shared" ref="P566:P580" si="104">ROUND(O566*N566,2)</f>
        <v>0</v>
      </c>
    </row>
    <row r="567" spans="4:16">
      <c r="D567" s="187" t="s">
        <v>278</v>
      </c>
      <c r="E567" s="268" t="str">
        <f t="shared" si="98"/>
        <v>Lead 2</v>
      </c>
      <c r="F567" s="288">
        <f t="shared" si="99"/>
        <v>0</v>
      </c>
      <c r="G567" s="288">
        <f t="shared" si="100"/>
        <v>0</v>
      </c>
      <c r="H567" s="142">
        <v>0</v>
      </c>
      <c r="I567" s="206">
        <f t="shared" si="101"/>
        <v>0</v>
      </c>
      <c r="J567" s="197"/>
      <c r="K567" s="187" t="s">
        <v>278</v>
      </c>
      <c r="L567" s="268" t="str">
        <f t="shared" si="102"/>
        <v>Worker 2</v>
      </c>
      <c r="M567" s="288">
        <f t="shared" si="103"/>
        <v>0</v>
      </c>
      <c r="N567" s="288">
        <f t="shared" ref="N567:N580" si="105">SUM(M567*4.33)</f>
        <v>0</v>
      </c>
      <c r="O567" s="142">
        <v>0</v>
      </c>
      <c r="P567" s="206">
        <f t="shared" si="104"/>
        <v>0</v>
      </c>
    </row>
    <row r="568" spans="4:16">
      <c r="D568" s="187" t="s">
        <v>278</v>
      </c>
      <c r="E568" s="268" t="str">
        <f t="shared" si="98"/>
        <v>Lead 3</v>
      </c>
      <c r="F568" s="288">
        <f t="shared" si="99"/>
        <v>0</v>
      </c>
      <c r="G568" s="288">
        <f t="shared" si="100"/>
        <v>0</v>
      </c>
      <c r="H568" s="142">
        <v>0</v>
      </c>
      <c r="I568" s="206">
        <f t="shared" si="101"/>
        <v>0</v>
      </c>
      <c r="J568" s="197"/>
      <c r="K568" s="187" t="s">
        <v>278</v>
      </c>
      <c r="L568" s="268" t="str">
        <f t="shared" si="102"/>
        <v>Worker 3</v>
      </c>
      <c r="M568" s="288">
        <f t="shared" si="103"/>
        <v>0</v>
      </c>
      <c r="N568" s="288">
        <f t="shared" si="105"/>
        <v>0</v>
      </c>
      <c r="O568" s="142">
        <v>0</v>
      </c>
      <c r="P568" s="206">
        <f t="shared" si="104"/>
        <v>0</v>
      </c>
    </row>
    <row r="569" spans="4:16">
      <c r="D569" s="187" t="s">
        <v>278</v>
      </c>
      <c r="E569" s="268" t="str">
        <f t="shared" si="98"/>
        <v>Lead 4</v>
      </c>
      <c r="F569" s="288">
        <f t="shared" si="99"/>
        <v>0</v>
      </c>
      <c r="G569" s="288">
        <f t="shared" si="100"/>
        <v>0</v>
      </c>
      <c r="H569" s="142">
        <v>0</v>
      </c>
      <c r="I569" s="206">
        <f t="shared" si="101"/>
        <v>0</v>
      </c>
      <c r="J569" s="197"/>
      <c r="K569" s="187" t="s">
        <v>278</v>
      </c>
      <c r="L569" s="268" t="str">
        <f t="shared" si="102"/>
        <v>Worker 4</v>
      </c>
      <c r="M569" s="288">
        <f t="shared" si="103"/>
        <v>0</v>
      </c>
      <c r="N569" s="288">
        <f t="shared" si="105"/>
        <v>0</v>
      </c>
      <c r="O569" s="142">
        <v>0</v>
      </c>
      <c r="P569" s="206">
        <f t="shared" si="104"/>
        <v>0</v>
      </c>
    </row>
    <row r="570" spans="4:16">
      <c r="D570" s="187" t="s">
        <v>278</v>
      </c>
      <c r="E570" s="268" t="str">
        <f t="shared" si="98"/>
        <v>Lead 5</v>
      </c>
      <c r="F570" s="288">
        <f t="shared" si="99"/>
        <v>0</v>
      </c>
      <c r="G570" s="288">
        <f t="shared" si="100"/>
        <v>0</v>
      </c>
      <c r="H570" s="142">
        <v>0</v>
      </c>
      <c r="I570" s="206">
        <f t="shared" si="101"/>
        <v>0</v>
      </c>
      <c r="J570" s="197"/>
      <c r="K570" s="187" t="s">
        <v>278</v>
      </c>
      <c r="L570" s="268" t="str">
        <f t="shared" si="102"/>
        <v>Worker 5</v>
      </c>
      <c r="M570" s="288">
        <f t="shared" si="103"/>
        <v>0</v>
      </c>
      <c r="N570" s="288">
        <f t="shared" si="105"/>
        <v>0</v>
      </c>
      <c r="O570" s="142">
        <v>0</v>
      </c>
      <c r="P570" s="206">
        <f t="shared" si="104"/>
        <v>0</v>
      </c>
    </row>
    <row r="571" spans="4:16">
      <c r="D571" s="187" t="s">
        <v>278</v>
      </c>
      <c r="E571" s="268" t="str">
        <f t="shared" si="98"/>
        <v>Manager 1</v>
      </c>
      <c r="F571" s="288">
        <f t="shared" si="99"/>
        <v>0</v>
      </c>
      <c r="G571" s="288">
        <f t="shared" si="100"/>
        <v>0</v>
      </c>
      <c r="H571" s="142">
        <v>0</v>
      </c>
      <c r="I571" s="206">
        <f t="shared" si="101"/>
        <v>0</v>
      </c>
      <c r="J571" s="197"/>
      <c r="K571" s="187" t="s">
        <v>278</v>
      </c>
      <c r="L571" s="268" t="str">
        <f t="shared" si="102"/>
        <v>Worker 6</v>
      </c>
      <c r="M571" s="288">
        <f t="shared" si="103"/>
        <v>0</v>
      </c>
      <c r="N571" s="288">
        <f t="shared" si="105"/>
        <v>0</v>
      </c>
      <c r="O571" s="142">
        <v>0</v>
      </c>
      <c r="P571" s="206">
        <f t="shared" si="104"/>
        <v>0</v>
      </c>
    </row>
    <row r="572" spans="4:16">
      <c r="D572" s="187" t="s">
        <v>278</v>
      </c>
      <c r="E572" s="268" t="str">
        <f t="shared" si="98"/>
        <v>Manager 2</v>
      </c>
      <c r="F572" s="288">
        <f t="shared" si="99"/>
        <v>0</v>
      </c>
      <c r="G572" s="288">
        <f t="shared" si="100"/>
        <v>0</v>
      </c>
      <c r="H572" s="142">
        <v>0</v>
      </c>
      <c r="I572" s="206">
        <f t="shared" si="101"/>
        <v>0</v>
      </c>
      <c r="J572" s="197"/>
      <c r="K572" s="187" t="s">
        <v>278</v>
      </c>
      <c r="L572" s="268" t="str">
        <f t="shared" si="102"/>
        <v>Worker 7</v>
      </c>
      <c r="M572" s="288">
        <f t="shared" si="103"/>
        <v>0</v>
      </c>
      <c r="N572" s="288">
        <f t="shared" si="105"/>
        <v>0</v>
      </c>
      <c r="O572" s="142">
        <v>0</v>
      </c>
      <c r="P572" s="206">
        <f t="shared" si="104"/>
        <v>0</v>
      </c>
    </row>
    <row r="573" spans="4:16">
      <c r="D573" s="187" t="s">
        <v>278</v>
      </c>
      <c r="E573" s="268" t="str">
        <f t="shared" si="98"/>
        <v>Manager 3</v>
      </c>
      <c r="F573" s="288">
        <f t="shared" si="99"/>
        <v>0</v>
      </c>
      <c r="G573" s="288">
        <f t="shared" si="100"/>
        <v>0</v>
      </c>
      <c r="H573" s="142">
        <v>0</v>
      </c>
      <c r="I573" s="206">
        <f t="shared" si="101"/>
        <v>0</v>
      </c>
      <c r="J573" s="197"/>
      <c r="K573" s="187" t="s">
        <v>278</v>
      </c>
      <c r="L573" s="268" t="str">
        <f t="shared" si="102"/>
        <v>Worker 8</v>
      </c>
      <c r="M573" s="288">
        <f t="shared" si="103"/>
        <v>0</v>
      </c>
      <c r="N573" s="288">
        <f t="shared" si="105"/>
        <v>0</v>
      </c>
      <c r="O573" s="142">
        <v>0</v>
      </c>
      <c r="P573" s="206">
        <f t="shared" si="104"/>
        <v>0</v>
      </c>
    </row>
    <row r="574" spans="4:16" ht="15.6">
      <c r="D574" s="314" t="s">
        <v>290</v>
      </c>
      <c r="E574" s="315"/>
      <c r="F574" s="329">
        <f>SUM(F566:F573)</f>
        <v>0</v>
      </c>
      <c r="G574" s="248">
        <f>SUM(G566:G573)</f>
        <v>0</v>
      </c>
      <c r="H574" s="292"/>
      <c r="I574" s="216">
        <f>SUM(I566:I573)</f>
        <v>0</v>
      </c>
      <c r="J574" s="197"/>
      <c r="K574" s="187" t="s">
        <v>278</v>
      </c>
      <c r="L574" s="268" t="str">
        <f t="shared" si="102"/>
        <v>Worker 9</v>
      </c>
      <c r="M574" s="288">
        <f t="shared" si="103"/>
        <v>0</v>
      </c>
      <c r="N574" s="288">
        <f t="shared" si="105"/>
        <v>0</v>
      </c>
      <c r="O574" s="142">
        <v>0</v>
      </c>
      <c r="P574" s="206">
        <f t="shared" si="104"/>
        <v>0</v>
      </c>
    </row>
    <row r="575" spans="4:16" ht="15.6">
      <c r="D575" s="208" t="s">
        <v>279</v>
      </c>
      <c r="E575" s="270" t="s">
        <v>281</v>
      </c>
      <c r="F575" s="209">
        <v>0</v>
      </c>
      <c r="G575" s="257">
        <v>0</v>
      </c>
      <c r="H575" s="143">
        <v>0</v>
      </c>
      <c r="I575" s="207">
        <f t="shared" ref="I575:I582" si="106">ROUND(H575*G575,2)</f>
        <v>0</v>
      </c>
      <c r="J575" s="210"/>
      <c r="K575" s="187" t="s">
        <v>278</v>
      </c>
      <c r="L575" s="268" t="str">
        <f t="shared" si="102"/>
        <v>Worker 10</v>
      </c>
      <c r="M575" s="288">
        <f t="shared" si="103"/>
        <v>0</v>
      </c>
      <c r="N575" s="288">
        <f t="shared" si="105"/>
        <v>0</v>
      </c>
      <c r="O575" s="142">
        <v>0</v>
      </c>
      <c r="P575" s="206">
        <f t="shared" si="104"/>
        <v>0</v>
      </c>
    </row>
    <row r="576" spans="4:16">
      <c r="D576" s="208" t="s">
        <v>279</v>
      </c>
      <c r="E576" s="270" t="s">
        <v>281</v>
      </c>
      <c r="F576" s="209">
        <v>0</v>
      </c>
      <c r="G576" s="257">
        <v>0</v>
      </c>
      <c r="H576" s="143">
        <v>0</v>
      </c>
      <c r="I576" s="207">
        <f t="shared" si="106"/>
        <v>0</v>
      </c>
      <c r="J576" s="197"/>
      <c r="K576" s="187" t="s">
        <v>278</v>
      </c>
      <c r="L576" s="268" t="str">
        <f t="shared" si="102"/>
        <v>Worker 11</v>
      </c>
      <c r="M576" s="288">
        <f t="shared" si="103"/>
        <v>0</v>
      </c>
      <c r="N576" s="288">
        <f t="shared" si="105"/>
        <v>0</v>
      </c>
      <c r="O576" s="142">
        <v>0</v>
      </c>
      <c r="P576" s="206">
        <f t="shared" si="104"/>
        <v>0</v>
      </c>
    </row>
    <row r="577" spans="1:16">
      <c r="D577" s="208" t="s">
        <v>279</v>
      </c>
      <c r="E577" s="270" t="s">
        <v>281</v>
      </c>
      <c r="F577" s="209">
        <v>0</v>
      </c>
      <c r="G577" s="257">
        <v>0</v>
      </c>
      <c r="H577" s="143">
        <v>0</v>
      </c>
      <c r="I577" s="207">
        <f t="shared" si="106"/>
        <v>0</v>
      </c>
      <c r="J577" s="197"/>
      <c r="K577" s="187" t="s">
        <v>278</v>
      </c>
      <c r="L577" s="268" t="str">
        <f t="shared" si="102"/>
        <v>Worker 12</v>
      </c>
      <c r="M577" s="288">
        <f t="shared" si="103"/>
        <v>0</v>
      </c>
      <c r="N577" s="288">
        <f t="shared" si="105"/>
        <v>0</v>
      </c>
      <c r="O577" s="142">
        <v>0</v>
      </c>
      <c r="P577" s="206">
        <f t="shared" si="104"/>
        <v>0</v>
      </c>
    </row>
    <row r="578" spans="1:16">
      <c r="D578" s="208" t="s">
        <v>279</v>
      </c>
      <c r="E578" s="270" t="s">
        <v>281</v>
      </c>
      <c r="F578" s="209">
        <v>0</v>
      </c>
      <c r="G578" s="257">
        <v>0</v>
      </c>
      <c r="H578" s="143">
        <v>0</v>
      </c>
      <c r="I578" s="207">
        <f t="shared" si="106"/>
        <v>0</v>
      </c>
      <c r="J578" s="197"/>
      <c r="K578" s="187" t="s">
        <v>278</v>
      </c>
      <c r="L578" s="268" t="str">
        <f t="shared" si="102"/>
        <v>Worker 13</v>
      </c>
      <c r="M578" s="288">
        <f t="shared" si="103"/>
        <v>0</v>
      </c>
      <c r="N578" s="288">
        <f t="shared" si="105"/>
        <v>0</v>
      </c>
      <c r="O578" s="142">
        <v>0</v>
      </c>
      <c r="P578" s="206">
        <f t="shared" si="104"/>
        <v>0</v>
      </c>
    </row>
    <row r="579" spans="1:16">
      <c r="D579" s="208" t="s">
        <v>279</v>
      </c>
      <c r="E579" s="270" t="s">
        <v>281</v>
      </c>
      <c r="F579" s="209">
        <v>0</v>
      </c>
      <c r="G579" s="257">
        <v>0</v>
      </c>
      <c r="H579" s="143">
        <v>0</v>
      </c>
      <c r="I579" s="207">
        <f t="shared" si="106"/>
        <v>0</v>
      </c>
      <c r="J579" s="197"/>
      <c r="K579" s="187" t="s">
        <v>278</v>
      </c>
      <c r="L579" s="268" t="str">
        <f t="shared" si="102"/>
        <v>Worker 14</v>
      </c>
      <c r="M579" s="288">
        <f t="shared" si="103"/>
        <v>0</v>
      </c>
      <c r="N579" s="288">
        <f t="shared" si="105"/>
        <v>0</v>
      </c>
      <c r="O579" s="142">
        <v>0</v>
      </c>
      <c r="P579" s="206">
        <f t="shared" si="104"/>
        <v>0</v>
      </c>
    </row>
    <row r="580" spans="1:16">
      <c r="D580" s="208" t="s">
        <v>279</v>
      </c>
      <c r="E580" s="270" t="s">
        <v>281</v>
      </c>
      <c r="F580" s="209">
        <v>0</v>
      </c>
      <c r="G580" s="257">
        <v>0</v>
      </c>
      <c r="H580" s="143">
        <v>0</v>
      </c>
      <c r="I580" s="207">
        <f t="shared" si="106"/>
        <v>0</v>
      </c>
      <c r="J580" s="197"/>
      <c r="K580" s="208" t="s">
        <v>278</v>
      </c>
      <c r="L580" s="268" t="str">
        <f t="shared" si="102"/>
        <v>Worker 15</v>
      </c>
      <c r="M580" s="288">
        <f t="shared" si="103"/>
        <v>0</v>
      </c>
      <c r="N580" s="288">
        <f t="shared" si="105"/>
        <v>0</v>
      </c>
      <c r="O580" s="143">
        <v>0</v>
      </c>
      <c r="P580" s="207">
        <f t="shared" si="104"/>
        <v>0</v>
      </c>
    </row>
    <row r="581" spans="1:16" ht="15.6">
      <c r="A581" s="24"/>
      <c r="B581" s="24"/>
      <c r="D581" s="208" t="s">
        <v>279</v>
      </c>
      <c r="E581" s="270" t="s">
        <v>281</v>
      </c>
      <c r="F581" s="209">
        <v>0</v>
      </c>
      <c r="G581" s="257">
        <v>0</v>
      </c>
      <c r="H581" s="143">
        <v>0</v>
      </c>
      <c r="I581" s="207">
        <f t="shared" si="106"/>
        <v>0</v>
      </c>
      <c r="J581" s="210"/>
      <c r="K581" s="314" t="s">
        <v>290</v>
      </c>
      <c r="L581" s="315"/>
      <c r="M581" s="329">
        <f>SUM(M566:M580)</f>
        <v>0</v>
      </c>
      <c r="N581" s="248">
        <f>SUM(N566:N580)</f>
        <v>0</v>
      </c>
      <c r="O581" s="292"/>
      <c r="P581" s="216">
        <f>SUM(P566:P580)</f>
        <v>0</v>
      </c>
    </row>
    <row r="582" spans="1:16">
      <c r="D582" s="208" t="s">
        <v>279</v>
      </c>
      <c r="E582" s="271" t="s">
        <v>281</v>
      </c>
      <c r="F582" s="209">
        <v>0</v>
      </c>
      <c r="G582" s="209">
        <v>0</v>
      </c>
      <c r="H582" s="143">
        <v>0</v>
      </c>
      <c r="I582" s="207">
        <f t="shared" si="106"/>
        <v>0</v>
      </c>
      <c r="J582" s="197"/>
      <c r="K582" s="208" t="s">
        <v>279</v>
      </c>
      <c r="L582" s="270" t="s">
        <v>281</v>
      </c>
      <c r="M582" s="209">
        <v>0</v>
      </c>
      <c r="N582" s="257">
        <v>0</v>
      </c>
      <c r="O582" s="143">
        <v>0</v>
      </c>
      <c r="P582" s="207">
        <f t="shared" ref="P582:P589" si="107">ROUND(O582*N582,2)</f>
        <v>0</v>
      </c>
    </row>
    <row r="583" spans="1:16" ht="15.6">
      <c r="D583" s="299" t="s">
        <v>291</v>
      </c>
      <c r="E583" s="297"/>
      <c r="F583" s="247">
        <f>SUM(F575:F582)</f>
        <v>0</v>
      </c>
      <c r="G583" s="248">
        <f>SUM(G575:G582)</f>
        <v>0</v>
      </c>
      <c r="H583" s="249"/>
      <c r="I583" s="237">
        <f>SUM(I575:I582)</f>
        <v>0</v>
      </c>
      <c r="J583" s="197"/>
      <c r="K583" s="208" t="s">
        <v>279</v>
      </c>
      <c r="L583" s="270" t="s">
        <v>281</v>
      </c>
      <c r="M583" s="209">
        <v>0</v>
      </c>
      <c r="N583" s="257">
        <v>0</v>
      </c>
      <c r="O583" s="143">
        <v>0</v>
      </c>
      <c r="P583" s="207">
        <f t="shared" si="107"/>
        <v>0</v>
      </c>
    </row>
    <row r="584" spans="1:16" ht="16.2" thickBot="1">
      <c r="D584" s="217"/>
      <c r="E584" s="269" t="s">
        <v>57</v>
      </c>
      <c r="F584" s="212">
        <f>SUM(F574+F583)</f>
        <v>0</v>
      </c>
      <c r="G584" s="212">
        <f>SUM(G574+G583)</f>
        <v>0</v>
      </c>
      <c r="H584" s="213"/>
      <c r="I584" s="214">
        <f>SUM(I574+I583)</f>
        <v>0</v>
      </c>
      <c r="J584" s="197"/>
      <c r="K584" s="208" t="s">
        <v>279</v>
      </c>
      <c r="L584" s="270" t="s">
        <v>281</v>
      </c>
      <c r="M584" s="209">
        <v>0</v>
      </c>
      <c r="N584" s="257">
        <v>0</v>
      </c>
      <c r="O584" s="143">
        <v>0</v>
      </c>
      <c r="P584" s="207">
        <f t="shared" si="107"/>
        <v>0</v>
      </c>
    </row>
    <row r="585" spans="1:16">
      <c r="J585" s="197"/>
      <c r="K585" s="208" t="s">
        <v>279</v>
      </c>
      <c r="L585" s="270" t="s">
        <v>281</v>
      </c>
      <c r="M585" s="209">
        <v>0</v>
      </c>
      <c r="N585" s="257">
        <v>0</v>
      </c>
      <c r="O585" s="143">
        <v>0</v>
      </c>
      <c r="P585" s="207">
        <f t="shared" si="107"/>
        <v>0</v>
      </c>
    </row>
    <row r="586" spans="1:16">
      <c r="J586" s="197"/>
      <c r="K586" s="208" t="s">
        <v>279</v>
      </c>
      <c r="L586" s="270" t="s">
        <v>281</v>
      </c>
      <c r="M586" s="209">
        <v>0</v>
      </c>
      <c r="N586" s="257">
        <v>0</v>
      </c>
      <c r="O586" s="143">
        <v>0</v>
      </c>
      <c r="P586" s="207">
        <f t="shared" si="107"/>
        <v>0</v>
      </c>
    </row>
    <row r="587" spans="1:16">
      <c r="J587" s="197"/>
      <c r="K587" s="208" t="s">
        <v>279</v>
      </c>
      <c r="L587" s="270" t="s">
        <v>281</v>
      </c>
      <c r="M587" s="209">
        <v>0</v>
      </c>
      <c r="N587" s="257">
        <v>0</v>
      </c>
      <c r="O587" s="143">
        <v>0</v>
      </c>
      <c r="P587" s="207">
        <f t="shared" si="107"/>
        <v>0</v>
      </c>
    </row>
    <row r="588" spans="1:16">
      <c r="J588" s="197"/>
      <c r="K588" s="208" t="s">
        <v>279</v>
      </c>
      <c r="L588" s="270" t="s">
        <v>281</v>
      </c>
      <c r="M588" s="209">
        <v>0</v>
      </c>
      <c r="N588" s="257">
        <v>0</v>
      </c>
      <c r="O588" s="143">
        <v>0</v>
      </c>
      <c r="P588" s="207">
        <f t="shared" si="107"/>
        <v>0</v>
      </c>
    </row>
    <row r="589" spans="1:16">
      <c r="J589" s="197"/>
      <c r="K589" s="208" t="s">
        <v>279</v>
      </c>
      <c r="L589" s="271" t="s">
        <v>281</v>
      </c>
      <c r="M589" s="209">
        <v>0</v>
      </c>
      <c r="N589" s="209">
        <v>0</v>
      </c>
      <c r="O589" s="143">
        <v>0</v>
      </c>
      <c r="P589" s="207">
        <f t="shared" si="107"/>
        <v>0</v>
      </c>
    </row>
    <row r="590" spans="1:16" ht="15.6">
      <c r="J590" s="197"/>
      <c r="K590" s="299" t="s">
        <v>291</v>
      </c>
      <c r="L590" s="297"/>
      <c r="M590" s="247">
        <f>SUM(M582:M589)</f>
        <v>0</v>
      </c>
      <c r="N590" s="248">
        <f>SUM(N582:N589)</f>
        <v>0</v>
      </c>
      <c r="O590" s="249"/>
      <c r="P590" s="237">
        <f>SUM(P582:P589)</f>
        <v>0</v>
      </c>
    </row>
    <row r="591" spans="1:16" ht="16.2" thickBot="1">
      <c r="J591" s="197"/>
      <c r="K591" s="217"/>
      <c r="L591" s="269" t="s">
        <v>57</v>
      </c>
      <c r="M591" s="212">
        <f>SUM(M581+M590)</f>
        <v>0</v>
      </c>
      <c r="N591" s="212">
        <f>SUM(N581+N590)</f>
        <v>0</v>
      </c>
      <c r="O591" s="213"/>
      <c r="P591" s="214">
        <f>SUM(P581+P590)</f>
        <v>0</v>
      </c>
    </row>
    <row r="592" spans="1:16" ht="15.6">
      <c r="E592" s="40"/>
      <c r="F592" s="40"/>
      <c r="G592" s="42"/>
      <c r="H592" s="42"/>
      <c r="I592" s="43"/>
      <c r="J592" s="8"/>
    </row>
    <row r="593" spans="3:16" ht="15.6">
      <c r="E593" s="40"/>
      <c r="F593" s="40"/>
      <c r="G593" s="42"/>
      <c r="H593" s="42"/>
      <c r="I593" s="43"/>
      <c r="J593" s="8"/>
    </row>
    <row r="594" spans="3:16" ht="15.6">
      <c r="E594" s="40"/>
      <c r="F594" s="40"/>
      <c r="G594" s="42"/>
      <c r="H594" s="42"/>
      <c r="I594" s="43"/>
      <c r="J594" s="8"/>
    </row>
    <row r="595" spans="3:16" ht="15.6">
      <c r="E595" s="40"/>
      <c r="F595" s="40"/>
      <c r="G595" s="42"/>
      <c r="H595" s="42"/>
      <c r="I595" s="43"/>
      <c r="J595" s="8"/>
    </row>
    <row r="596" spans="3:16" ht="15.6">
      <c r="E596" s="40"/>
      <c r="F596" s="40"/>
      <c r="G596" s="42"/>
      <c r="H596" s="42"/>
      <c r="I596" s="43"/>
      <c r="J596" s="8"/>
    </row>
    <row r="597" spans="3:16" ht="15.6">
      <c r="E597" s="40"/>
      <c r="F597" s="41"/>
      <c r="G597" s="42"/>
      <c r="H597" s="42"/>
      <c r="I597" s="43"/>
      <c r="J597" s="8"/>
      <c r="K597" s="79"/>
      <c r="L597" s="20"/>
      <c r="M597" s="20"/>
      <c r="N597" s="20"/>
      <c r="O597" s="6"/>
      <c r="P597" s="6"/>
    </row>
    <row r="598" spans="3:16" ht="16.2" thickBot="1">
      <c r="E598" s="40"/>
      <c r="F598" s="41"/>
      <c r="G598" s="42"/>
      <c r="H598" s="42"/>
      <c r="I598" s="43"/>
      <c r="J598" s="8"/>
      <c r="K598" s="79"/>
      <c r="L598" s="20"/>
      <c r="M598" s="20"/>
      <c r="N598" s="20"/>
      <c r="O598" s="6"/>
      <c r="P598" s="6"/>
    </row>
    <row r="599" spans="3:16" ht="21.75" customHeight="1" thickBot="1">
      <c r="D599" s="31"/>
      <c r="E599" s="395" t="s">
        <v>314</v>
      </c>
      <c r="F599" s="396"/>
      <c r="G599" s="396"/>
      <c r="H599" s="396"/>
      <c r="I599" s="396"/>
      <c r="J599" s="396"/>
      <c r="K599" s="396"/>
      <c r="L599" s="396"/>
      <c r="M599" s="396"/>
      <c r="N599" s="397"/>
      <c r="O599" s="6"/>
      <c r="P599" s="6"/>
    </row>
    <row r="600" spans="3:16" ht="21.75" customHeight="1" thickBot="1">
      <c r="C600" s="29"/>
      <c r="E600" s="130"/>
      <c r="F600" s="20"/>
      <c r="G600" s="20"/>
      <c r="H600" s="398"/>
      <c r="I600" s="398"/>
      <c r="J600" s="398"/>
      <c r="K600" s="398"/>
      <c r="L600" s="21"/>
      <c r="M600" s="21"/>
      <c r="N600" s="122"/>
      <c r="O600" s="6"/>
      <c r="P600" s="6"/>
    </row>
    <row r="601" spans="3:16" ht="21.75" customHeight="1" thickBot="1">
      <c r="C601" s="29"/>
      <c r="E601" s="130"/>
      <c r="F601" s="369" t="s">
        <v>277</v>
      </c>
      <c r="G601" s="370"/>
      <c r="H601" s="370"/>
      <c r="I601" s="370"/>
      <c r="J601" s="370"/>
      <c r="K601" s="370"/>
      <c r="L601" s="371"/>
      <c r="M601" s="21"/>
      <c r="N601" s="122"/>
      <c r="O601" s="6"/>
      <c r="P601" s="6"/>
    </row>
    <row r="602" spans="3:16" ht="21.75" customHeight="1">
      <c r="C602" s="82"/>
      <c r="E602" s="130"/>
      <c r="F602" s="372" t="s">
        <v>275</v>
      </c>
      <c r="G602" s="373"/>
      <c r="H602" s="373"/>
      <c r="I602" s="373"/>
      <c r="J602" s="373"/>
      <c r="K602" s="373"/>
      <c r="L602" s="374"/>
      <c r="M602" s="21"/>
      <c r="N602" s="122"/>
      <c r="O602" s="6"/>
      <c r="P602" s="6"/>
    </row>
    <row r="603" spans="3:16" ht="31.2">
      <c r="C603" s="29"/>
      <c r="D603" s="89"/>
      <c r="E603" s="267" t="s">
        <v>36</v>
      </c>
      <c r="F603" s="184" t="s">
        <v>282</v>
      </c>
      <c r="G603" s="184" t="s">
        <v>283</v>
      </c>
      <c r="H603" s="184" t="s">
        <v>284</v>
      </c>
      <c r="I603" s="184" t="s">
        <v>285</v>
      </c>
      <c r="J603" s="184" t="s">
        <v>286</v>
      </c>
      <c r="K603" s="184" t="s">
        <v>287</v>
      </c>
      <c r="L603" s="184" t="s">
        <v>288</v>
      </c>
      <c r="M603" s="140" t="s">
        <v>44</v>
      </c>
      <c r="N603" s="141" t="s">
        <v>45</v>
      </c>
      <c r="O603" s="6"/>
      <c r="P603" s="6"/>
    </row>
    <row r="604" spans="3:16" ht="37.5" customHeight="1">
      <c r="C604" s="29"/>
      <c r="D604" s="89"/>
      <c r="E604" s="287" t="s">
        <v>328</v>
      </c>
      <c r="F604" s="184"/>
      <c r="G604" s="184"/>
      <c r="H604" s="184"/>
      <c r="I604" s="184"/>
      <c r="J604" s="184"/>
      <c r="K604" s="184"/>
      <c r="L604" s="184"/>
      <c r="M604" s="140"/>
      <c r="N604" s="141"/>
      <c r="O604" s="6"/>
      <c r="P604" s="6"/>
    </row>
    <row r="605" spans="3:16" ht="21.75" customHeight="1">
      <c r="C605" s="29"/>
      <c r="D605" s="262"/>
      <c r="E605" s="266" t="s">
        <v>249</v>
      </c>
      <c r="F605" s="136"/>
      <c r="G605" s="136"/>
      <c r="H605" s="136"/>
      <c r="I605" s="136"/>
      <c r="J605" s="136"/>
      <c r="K605" s="136"/>
      <c r="L605" s="136"/>
      <c r="M605" s="255">
        <v>0</v>
      </c>
      <c r="N605" s="204">
        <f>SUM(M605*4.33)</f>
        <v>0</v>
      </c>
      <c r="O605" s="6"/>
      <c r="P605" s="6"/>
    </row>
    <row r="606" spans="3:16" ht="21.75" customHeight="1">
      <c r="D606" s="262"/>
      <c r="E606" s="266" t="s">
        <v>250</v>
      </c>
      <c r="F606" s="136"/>
      <c r="G606" s="136"/>
      <c r="H606" s="136"/>
      <c r="I606" s="136"/>
      <c r="J606" s="136"/>
      <c r="K606" s="136"/>
      <c r="L606" s="136"/>
      <c r="M606" s="255">
        <v>0</v>
      </c>
      <c r="N606" s="204">
        <f t="shared" ref="N606:N628" si="108">SUM(M606*4.33)</f>
        <v>0</v>
      </c>
    </row>
    <row r="607" spans="3:16" ht="21.75" customHeight="1">
      <c r="C607" s="30"/>
      <c r="D607" s="262"/>
      <c r="E607" s="266" t="s">
        <v>251</v>
      </c>
      <c r="F607" s="136"/>
      <c r="G607" s="136"/>
      <c r="H607" s="136"/>
      <c r="I607" s="136"/>
      <c r="J607" s="136"/>
      <c r="K607" s="136"/>
      <c r="L607" s="136"/>
      <c r="M607" s="255">
        <v>0</v>
      </c>
      <c r="N607" s="204">
        <f t="shared" si="108"/>
        <v>0</v>
      </c>
      <c r="P607" s="29"/>
    </row>
    <row r="608" spans="3:16" ht="21.75" customHeight="1">
      <c r="C608" s="29"/>
      <c r="D608" s="262"/>
      <c r="E608" s="266" t="s">
        <v>252</v>
      </c>
      <c r="F608" s="136"/>
      <c r="G608" s="136"/>
      <c r="H608" s="136"/>
      <c r="I608" s="136"/>
      <c r="J608" s="136"/>
      <c r="K608" s="136"/>
      <c r="L608" s="136"/>
      <c r="M608" s="255">
        <v>0</v>
      </c>
      <c r="N608" s="204">
        <f t="shared" si="108"/>
        <v>0</v>
      </c>
      <c r="O608" s="29"/>
      <c r="P608" s="29"/>
    </row>
    <row r="609" spans="3:16" ht="21.75" customHeight="1">
      <c r="C609" s="78"/>
      <c r="D609" s="262"/>
      <c r="E609" s="266" t="s">
        <v>253</v>
      </c>
      <c r="F609" s="136"/>
      <c r="G609" s="136"/>
      <c r="H609" s="136"/>
      <c r="I609" s="136"/>
      <c r="J609" s="136"/>
      <c r="K609" s="136"/>
      <c r="L609" s="136"/>
      <c r="M609" s="255">
        <v>0</v>
      </c>
      <c r="N609" s="204">
        <f t="shared" si="108"/>
        <v>0</v>
      </c>
    </row>
    <row r="610" spans="3:16" ht="21.75" customHeight="1">
      <c r="C610" s="29"/>
      <c r="D610" s="262"/>
      <c r="E610" s="266" t="s">
        <v>254</v>
      </c>
      <c r="F610" s="136"/>
      <c r="G610" s="136"/>
      <c r="H610" s="136"/>
      <c r="I610" s="136"/>
      <c r="J610" s="136"/>
      <c r="K610" s="136"/>
      <c r="L610" s="136"/>
      <c r="M610" s="255">
        <v>0</v>
      </c>
      <c r="N610" s="204">
        <f t="shared" si="108"/>
        <v>0</v>
      </c>
      <c r="O610" s="6"/>
      <c r="P610" s="6"/>
    </row>
    <row r="611" spans="3:16" ht="21.75" customHeight="1">
      <c r="C611" s="80"/>
      <c r="D611" s="262"/>
      <c r="E611" s="266" t="s">
        <v>255</v>
      </c>
      <c r="F611" s="136"/>
      <c r="G611" s="136"/>
      <c r="H611" s="136"/>
      <c r="I611" s="136"/>
      <c r="J611" s="136"/>
      <c r="K611" s="136"/>
      <c r="L611" s="136"/>
      <c r="M611" s="255">
        <v>0</v>
      </c>
      <c r="N611" s="204">
        <f t="shared" si="108"/>
        <v>0</v>
      </c>
      <c r="O611" s="6"/>
      <c r="P611" s="6"/>
    </row>
    <row r="612" spans="3:16" ht="21.75" customHeight="1">
      <c r="D612" s="262"/>
      <c r="E612" s="266" t="s">
        <v>256</v>
      </c>
      <c r="F612" s="136"/>
      <c r="G612" s="136"/>
      <c r="H612" s="136"/>
      <c r="I612" s="136"/>
      <c r="J612" s="136"/>
      <c r="K612" s="136"/>
      <c r="L612" s="136"/>
      <c r="M612" s="255">
        <v>0</v>
      </c>
      <c r="N612" s="204">
        <f t="shared" si="108"/>
        <v>0</v>
      </c>
      <c r="O612" s="6"/>
      <c r="P612" s="6"/>
    </row>
    <row r="613" spans="3:16" ht="21.75" customHeight="1">
      <c r="D613" s="262"/>
      <c r="E613" s="300" t="s">
        <v>329</v>
      </c>
      <c r="F613" s="294"/>
      <c r="G613" s="294"/>
      <c r="H613" s="294"/>
      <c r="I613" s="294"/>
      <c r="J613" s="294"/>
      <c r="K613" s="294"/>
      <c r="L613" s="294"/>
      <c r="M613" s="295"/>
      <c r="N613" s="296"/>
      <c r="O613" s="6"/>
      <c r="P613" s="6"/>
    </row>
    <row r="614" spans="3:16" ht="21.75" customHeight="1">
      <c r="D614" s="262"/>
      <c r="E614" s="266" t="s">
        <v>265</v>
      </c>
      <c r="F614" s="136"/>
      <c r="G614" s="136"/>
      <c r="H614" s="136"/>
      <c r="I614" s="136"/>
      <c r="J614" s="136"/>
      <c r="K614" s="136"/>
      <c r="L614" s="136"/>
      <c r="M614" s="255">
        <v>0</v>
      </c>
      <c r="N614" s="204">
        <f t="shared" si="108"/>
        <v>0</v>
      </c>
      <c r="O614" s="6"/>
      <c r="P614" s="6"/>
    </row>
    <row r="615" spans="3:16" ht="21.75" customHeight="1">
      <c r="D615" s="262"/>
      <c r="E615" s="266" t="s">
        <v>266</v>
      </c>
      <c r="F615" s="136"/>
      <c r="G615" s="136"/>
      <c r="H615" s="136"/>
      <c r="I615" s="136"/>
      <c r="J615" s="136"/>
      <c r="K615" s="136"/>
      <c r="L615" s="136"/>
      <c r="M615" s="255">
        <v>0</v>
      </c>
      <c r="N615" s="204">
        <f t="shared" si="108"/>
        <v>0</v>
      </c>
      <c r="O615" s="6"/>
      <c r="P615" s="6"/>
    </row>
    <row r="616" spans="3:16" ht="21.75" customHeight="1">
      <c r="D616" s="262"/>
      <c r="E616" s="266" t="s">
        <v>267</v>
      </c>
      <c r="F616" s="136"/>
      <c r="G616" s="136"/>
      <c r="H616" s="136"/>
      <c r="I616" s="136"/>
      <c r="J616" s="136"/>
      <c r="K616" s="136"/>
      <c r="L616" s="136"/>
      <c r="M616" s="255">
        <v>0</v>
      </c>
      <c r="N616" s="204">
        <f t="shared" si="108"/>
        <v>0</v>
      </c>
      <c r="O616" s="6"/>
      <c r="P616" s="6"/>
    </row>
    <row r="617" spans="3:16" ht="21.75" customHeight="1">
      <c r="D617" s="262"/>
      <c r="E617" s="266" t="s">
        <v>268</v>
      </c>
      <c r="F617" s="136"/>
      <c r="G617" s="136"/>
      <c r="H617" s="136"/>
      <c r="I617" s="136"/>
      <c r="J617" s="136"/>
      <c r="K617" s="136"/>
      <c r="L617" s="136"/>
      <c r="M617" s="255">
        <v>0</v>
      </c>
      <c r="N617" s="204">
        <f t="shared" si="108"/>
        <v>0</v>
      </c>
      <c r="O617" s="6"/>
      <c r="P617" s="6"/>
    </row>
    <row r="618" spans="3:16" ht="21.75" customHeight="1">
      <c r="D618" s="262"/>
      <c r="E618" s="266" t="s">
        <v>269</v>
      </c>
      <c r="F618" s="136"/>
      <c r="G618" s="136"/>
      <c r="H618" s="136"/>
      <c r="I618" s="136"/>
      <c r="J618" s="136"/>
      <c r="K618" s="136"/>
      <c r="L618" s="136"/>
      <c r="M618" s="255">
        <v>0</v>
      </c>
      <c r="N618" s="204">
        <f t="shared" si="108"/>
        <v>0</v>
      </c>
      <c r="O618" s="6"/>
      <c r="P618" s="6"/>
    </row>
    <row r="619" spans="3:16" ht="21.75" customHeight="1">
      <c r="D619" s="262"/>
      <c r="E619" s="266" t="s">
        <v>270</v>
      </c>
      <c r="F619" s="136"/>
      <c r="G619" s="136"/>
      <c r="H619" s="136"/>
      <c r="I619" s="136"/>
      <c r="J619" s="136"/>
      <c r="K619" s="136"/>
      <c r="L619" s="136"/>
      <c r="M619" s="255">
        <v>0</v>
      </c>
      <c r="N619" s="204">
        <f t="shared" si="108"/>
        <v>0</v>
      </c>
      <c r="O619" s="6"/>
      <c r="P619" s="6"/>
    </row>
    <row r="620" spans="3:16" ht="21.75" customHeight="1">
      <c r="D620" s="262"/>
      <c r="E620" s="266" t="s">
        <v>271</v>
      </c>
      <c r="F620" s="136"/>
      <c r="G620" s="136"/>
      <c r="H620" s="136"/>
      <c r="I620" s="136"/>
      <c r="J620" s="136"/>
      <c r="K620" s="136"/>
      <c r="L620" s="136"/>
      <c r="M620" s="255">
        <v>0</v>
      </c>
      <c r="N620" s="204">
        <f t="shared" si="108"/>
        <v>0</v>
      </c>
      <c r="O620" s="6"/>
      <c r="P620" s="6"/>
    </row>
    <row r="621" spans="3:16" ht="21.75" customHeight="1">
      <c r="D621" s="262"/>
      <c r="E621" s="266" t="s">
        <v>272</v>
      </c>
      <c r="F621" s="136"/>
      <c r="G621" s="136"/>
      <c r="H621" s="136"/>
      <c r="I621" s="136"/>
      <c r="J621" s="136"/>
      <c r="K621" s="136"/>
      <c r="L621" s="136"/>
      <c r="M621" s="255">
        <v>0</v>
      </c>
      <c r="N621" s="204">
        <f t="shared" si="108"/>
        <v>0</v>
      </c>
      <c r="O621" s="6"/>
      <c r="P621" s="6"/>
    </row>
    <row r="622" spans="3:16" ht="21.75" customHeight="1" thickBot="1">
      <c r="D622" s="262"/>
      <c r="E622" s="266" t="s">
        <v>273</v>
      </c>
      <c r="F622" s="136"/>
      <c r="G622" s="136"/>
      <c r="H622" s="136"/>
      <c r="I622" s="136"/>
      <c r="J622" s="136"/>
      <c r="K622" s="136"/>
      <c r="L622" s="136"/>
      <c r="M622" s="255">
        <v>0</v>
      </c>
      <c r="N622" s="204">
        <f t="shared" si="108"/>
        <v>0</v>
      </c>
      <c r="O622" s="6"/>
      <c r="P622" s="6"/>
    </row>
    <row r="623" spans="3:16" ht="21.75" customHeight="1">
      <c r="C623" s="123" t="s">
        <v>315</v>
      </c>
      <c r="D623" s="262"/>
      <c r="E623" s="266" t="s">
        <v>274</v>
      </c>
      <c r="F623" s="136"/>
      <c r="G623" s="136"/>
      <c r="H623" s="136"/>
      <c r="I623" s="136"/>
      <c r="J623" s="136"/>
      <c r="K623" s="136"/>
      <c r="L623" s="136"/>
      <c r="M623" s="255">
        <v>0</v>
      </c>
      <c r="N623" s="204">
        <f t="shared" si="108"/>
        <v>0</v>
      </c>
      <c r="O623" s="6"/>
      <c r="P623" s="6"/>
    </row>
    <row r="624" spans="3:16" ht="21.75" customHeight="1">
      <c r="C624" s="124" t="s">
        <v>47</v>
      </c>
      <c r="D624" s="262"/>
      <c r="E624" s="266" t="s">
        <v>330</v>
      </c>
      <c r="F624" s="136"/>
      <c r="G624" s="136"/>
      <c r="H624" s="136"/>
      <c r="I624" s="136"/>
      <c r="J624" s="136"/>
      <c r="K624" s="136"/>
      <c r="L624" s="136"/>
      <c r="M624" s="255">
        <v>0</v>
      </c>
      <c r="N624" s="204">
        <f t="shared" si="108"/>
        <v>0</v>
      </c>
      <c r="O624" s="6"/>
      <c r="P624" s="6"/>
    </row>
    <row r="625" spans="3:16" ht="21.75" customHeight="1" thickBot="1">
      <c r="C625" s="183">
        <f>SUM(I655+P662)</f>
        <v>0</v>
      </c>
      <c r="D625" s="262"/>
      <c r="E625" s="266" t="s">
        <v>331</v>
      </c>
      <c r="F625" s="136"/>
      <c r="G625" s="136"/>
      <c r="H625" s="136"/>
      <c r="I625" s="136"/>
      <c r="J625" s="136"/>
      <c r="K625" s="136"/>
      <c r="L625" s="136"/>
      <c r="M625" s="255">
        <v>0</v>
      </c>
      <c r="N625" s="204">
        <f t="shared" si="108"/>
        <v>0</v>
      </c>
      <c r="O625" s="6"/>
      <c r="P625" s="6"/>
    </row>
    <row r="626" spans="3:16" ht="21.75" customHeight="1">
      <c r="C626" s="185" t="s">
        <v>49</v>
      </c>
      <c r="D626" s="262"/>
      <c r="E626" s="266" t="s">
        <v>332</v>
      </c>
      <c r="F626" s="136"/>
      <c r="G626" s="136"/>
      <c r="H626" s="136"/>
      <c r="I626" s="136"/>
      <c r="J626" s="136"/>
      <c r="K626" s="136"/>
      <c r="L626" s="136"/>
      <c r="M626" s="255">
        <v>0</v>
      </c>
      <c r="N626" s="204">
        <f t="shared" si="108"/>
        <v>0</v>
      </c>
      <c r="O626" s="6"/>
      <c r="P626" s="6"/>
    </row>
    <row r="627" spans="3:16" ht="21.75" customHeight="1" thickBot="1">
      <c r="C627" s="316">
        <f>SUM(G655+N662)</f>
        <v>0</v>
      </c>
      <c r="D627" s="262"/>
      <c r="E627" s="266" t="s">
        <v>333</v>
      </c>
      <c r="F627" s="136"/>
      <c r="G627" s="136"/>
      <c r="H627" s="136"/>
      <c r="I627" s="136"/>
      <c r="J627" s="136"/>
      <c r="K627" s="136"/>
      <c r="L627" s="136"/>
      <c r="M627" s="255">
        <v>0</v>
      </c>
      <c r="N627" s="204">
        <f t="shared" si="108"/>
        <v>0</v>
      </c>
      <c r="O627" s="6"/>
      <c r="P627" s="6"/>
    </row>
    <row r="628" spans="3:16" ht="22.5" customHeight="1">
      <c r="D628" s="262"/>
      <c r="E628" s="266" t="s">
        <v>334</v>
      </c>
      <c r="F628" s="136"/>
      <c r="G628" s="136"/>
      <c r="H628" s="136"/>
      <c r="I628" s="136"/>
      <c r="J628" s="136"/>
      <c r="K628" s="136"/>
      <c r="L628" s="136"/>
      <c r="M628" s="255">
        <v>0</v>
      </c>
      <c r="N628" s="204">
        <f t="shared" si="108"/>
        <v>0</v>
      </c>
      <c r="O628" s="6"/>
      <c r="P628" s="6"/>
    </row>
    <row r="629" spans="3:16" ht="21.75" customHeight="1" thickBot="1">
      <c r="E629" s="137" t="s">
        <v>48</v>
      </c>
      <c r="F629" s="256">
        <v>0</v>
      </c>
      <c r="G629" s="256">
        <v>0</v>
      </c>
      <c r="H629" s="256">
        <v>0</v>
      </c>
      <c r="I629" s="256">
        <v>0</v>
      </c>
      <c r="J629" s="256">
        <v>0</v>
      </c>
      <c r="K629" s="256">
        <v>0</v>
      </c>
      <c r="L629" s="256">
        <v>0</v>
      </c>
      <c r="M629" s="138">
        <f>SUM(M605:M628)</f>
        <v>0</v>
      </c>
      <c r="N629" s="139">
        <f>SUM(N605:N628)</f>
        <v>0</v>
      </c>
      <c r="O629" s="6"/>
      <c r="P629" s="6"/>
    </row>
    <row r="630" spans="3:16" ht="15" customHeight="1">
      <c r="E630" s="29"/>
      <c r="F630" s="29"/>
      <c r="G630" s="20"/>
      <c r="H630" s="20"/>
      <c r="I630" s="6"/>
      <c r="J630" s="6"/>
      <c r="K630" s="29"/>
      <c r="L630" s="29"/>
      <c r="M630" s="20"/>
      <c r="N630" s="20"/>
      <c r="O630" s="6"/>
      <c r="P630" s="6"/>
    </row>
    <row r="631" spans="3:16" ht="15.6" thickBot="1">
      <c r="E631" s="29"/>
      <c r="F631" s="29"/>
      <c r="G631" s="20"/>
      <c r="H631" s="20"/>
      <c r="I631" s="6"/>
      <c r="J631" s="6"/>
      <c r="K631" s="29"/>
      <c r="L631" s="29"/>
      <c r="M631" s="20"/>
      <c r="N631" s="20"/>
      <c r="O631" s="6"/>
      <c r="P631" s="6"/>
    </row>
    <row r="632" spans="3:16" ht="22.8">
      <c r="D632" s="362" t="s">
        <v>316</v>
      </c>
      <c r="E632" s="363"/>
      <c r="F632" s="363"/>
      <c r="G632" s="363"/>
      <c r="H632" s="363"/>
      <c r="I632" s="364"/>
      <c r="J632" s="44"/>
      <c r="K632" s="362" t="s">
        <v>316</v>
      </c>
      <c r="L632" s="363"/>
      <c r="M632" s="363"/>
      <c r="N632" s="363"/>
      <c r="O632" s="363"/>
      <c r="P632" s="364"/>
    </row>
    <row r="633" spans="3:16" ht="15.6">
      <c r="D633" s="359" t="s">
        <v>326</v>
      </c>
      <c r="E633" s="360"/>
      <c r="F633" s="360"/>
      <c r="G633" s="360"/>
      <c r="H633" s="360"/>
      <c r="I633" s="361"/>
      <c r="J633" s="24"/>
      <c r="K633" s="359" t="s">
        <v>327</v>
      </c>
      <c r="L633" s="360"/>
      <c r="M633" s="360"/>
      <c r="N633" s="360"/>
      <c r="O633" s="360"/>
      <c r="P633" s="361"/>
    </row>
    <row r="634" spans="3:16" ht="15.6">
      <c r="D634" s="327"/>
      <c r="E634" s="24"/>
      <c r="F634" s="328"/>
      <c r="G634" s="189" t="s">
        <v>50</v>
      </c>
      <c r="H634" s="190" t="s">
        <v>50</v>
      </c>
      <c r="I634" s="301" t="s">
        <v>51</v>
      </c>
      <c r="K634" s="327"/>
      <c r="L634" s="24"/>
      <c r="M634" s="328"/>
      <c r="N634" s="189" t="s">
        <v>50</v>
      </c>
      <c r="O634" s="190" t="s">
        <v>50</v>
      </c>
      <c r="P634" s="301" t="s">
        <v>51</v>
      </c>
    </row>
    <row r="635" spans="3:16" ht="15.6">
      <c r="D635" s="326" t="s">
        <v>52</v>
      </c>
      <c r="E635" s="260" t="s">
        <v>36</v>
      </c>
      <c r="F635" s="194" t="s">
        <v>53</v>
      </c>
      <c r="G635" s="195" t="s">
        <v>54</v>
      </c>
      <c r="H635" s="194" t="s">
        <v>55</v>
      </c>
      <c r="I635" s="302" t="s">
        <v>54</v>
      </c>
      <c r="J635" s="197"/>
      <c r="K635" s="326" t="s">
        <v>52</v>
      </c>
      <c r="L635" s="260" t="s">
        <v>36</v>
      </c>
      <c r="M635" s="194" t="s">
        <v>53</v>
      </c>
      <c r="N635" s="195" t="s">
        <v>54</v>
      </c>
      <c r="O635" s="194" t="s">
        <v>55</v>
      </c>
      <c r="P635" s="302" t="s">
        <v>54</v>
      </c>
    </row>
    <row r="636" spans="3:16" ht="15.6">
      <c r="D636" s="356" t="s">
        <v>347</v>
      </c>
      <c r="E636" s="357"/>
      <c r="F636" s="357"/>
      <c r="G636" s="357"/>
      <c r="H636" s="357"/>
      <c r="I636" s="358"/>
      <c r="J636" s="197"/>
      <c r="K636" s="356" t="s">
        <v>347</v>
      </c>
      <c r="L636" s="357"/>
      <c r="M636" s="357"/>
      <c r="N636" s="357"/>
      <c r="O636" s="357"/>
      <c r="P636" s="358"/>
    </row>
    <row r="637" spans="3:16">
      <c r="D637" s="187" t="s">
        <v>278</v>
      </c>
      <c r="E637" s="268" t="str">
        <f t="shared" ref="E637:E644" si="109">E605</f>
        <v>Lead 1</v>
      </c>
      <c r="F637" s="288">
        <f t="shared" ref="F637:F644" si="110">SUM(M605)</f>
        <v>0</v>
      </c>
      <c r="G637" s="288">
        <f t="shared" ref="G637:G644" si="111">SUM(F637*4.33)</f>
        <v>0</v>
      </c>
      <c r="H637" s="142">
        <v>0</v>
      </c>
      <c r="I637" s="206">
        <f t="shared" ref="I637:I644" si="112">ROUND(H637*G637,2)</f>
        <v>0</v>
      </c>
      <c r="J637" s="197"/>
      <c r="K637" s="187" t="s">
        <v>278</v>
      </c>
      <c r="L637" s="268" t="str">
        <f t="shared" ref="L637:L651" si="113">E614</f>
        <v>Worker 1</v>
      </c>
      <c r="M637" s="288">
        <f t="shared" ref="M637:M651" si="114">M614</f>
        <v>0</v>
      </c>
      <c r="N637" s="288">
        <f>SUM(M637*4.33)</f>
        <v>0</v>
      </c>
      <c r="O637" s="142">
        <v>0</v>
      </c>
      <c r="P637" s="206">
        <f t="shared" ref="P637:P651" si="115">ROUND(O637*N637,2)</f>
        <v>0</v>
      </c>
    </row>
    <row r="638" spans="3:16">
      <c r="D638" s="187" t="s">
        <v>278</v>
      </c>
      <c r="E638" s="268" t="str">
        <f t="shared" si="109"/>
        <v>Lead 2</v>
      </c>
      <c r="F638" s="288">
        <f t="shared" si="110"/>
        <v>0</v>
      </c>
      <c r="G638" s="288">
        <f t="shared" si="111"/>
        <v>0</v>
      </c>
      <c r="H638" s="142">
        <v>0</v>
      </c>
      <c r="I638" s="206">
        <f t="shared" si="112"/>
        <v>0</v>
      </c>
      <c r="J638" s="197"/>
      <c r="K638" s="187" t="s">
        <v>278</v>
      </c>
      <c r="L638" s="268" t="str">
        <f t="shared" si="113"/>
        <v>Worker 2</v>
      </c>
      <c r="M638" s="288">
        <f t="shared" si="114"/>
        <v>0</v>
      </c>
      <c r="N638" s="288">
        <f t="shared" ref="N638:N651" si="116">SUM(M638*4.33)</f>
        <v>0</v>
      </c>
      <c r="O638" s="142">
        <v>0</v>
      </c>
      <c r="P638" s="206">
        <f t="shared" si="115"/>
        <v>0</v>
      </c>
    </row>
    <row r="639" spans="3:16">
      <c r="D639" s="187" t="s">
        <v>278</v>
      </c>
      <c r="E639" s="268" t="str">
        <f t="shared" si="109"/>
        <v>Lead 3</v>
      </c>
      <c r="F639" s="288">
        <f t="shared" si="110"/>
        <v>0</v>
      </c>
      <c r="G639" s="288">
        <f t="shared" si="111"/>
        <v>0</v>
      </c>
      <c r="H639" s="142">
        <v>0</v>
      </c>
      <c r="I639" s="206">
        <f t="shared" si="112"/>
        <v>0</v>
      </c>
      <c r="J639" s="197"/>
      <c r="K639" s="187" t="s">
        <v>278</v>
      </c>
      <c r="L639" s="268" t="str">
        <f t="shared" si="113"/>
        <v>Worker 3</v>
      </c>
      <c r="M639" s="288">
        <f t="shared" si="114"/>
        <v>0</v>
      </c>
      <c r="N639" s="288">
        <f t="shared" si="116"/>
        <v>0</v>
      </c>
      <c r="O639" s="142">
        <v>0</v>
      </c>
      <c r="P639" s="206">
        <f t="shared" si="115"/>
        <v>0</v>
      </c>
    </row>
    <row r="640" spans="3:16">
      <c r="D640" s="187" t="s">
        <v>278</v>
      </c>
      <c r="E640" s="268" t="str">
        <f t="shared" si="109"/>
        <v>Lead 4</v>
      </c>
      <c r="F640" s="288">
        <f t="shared" si="110"/>
        <v>0</v>
      </c>
      <c r="G640" s="288">
        <f t="shared" si="111"/>
        <v>0</v>
      </c>
      <c r="H640" s="142">
        <v>0</v>
      </c>
      <c r="I640" s="206">
        <f t="shared" si="112"/>
        <v>0</v>
      </c>
      <c r="J640" s="197"/>
      <c r="K640" s="187" t="s">
        <v>278</v>
      </c>
      <c r="L640" s="268" t="str">
        <f t="shared" si="113"/>
        <v>Worker 4</v>
      </c>
      <c r="M640" s="288">
        <f t="shared" si="114"/>
        <v>0</v>
      </c>
      <c r="N640" s="288">
        <f t="shared" si="116"/>
        <v>0</v>
      </c>
      <c r="O640" s="142">
        <v>0</v>
      </c>
      <c r="P640" s="206">
        <f t="shared" si="115"/>
        <v>0</v>
      </c>
    </row>
    <row r="641" spans="1:16">
      <c r="D641" s="187" t="s">
        <v>278</v>
      </c>
      <c r="E641" s="268" t="str">
        <f t="shared" si="109"/>
        <v>Lead 5</v>
      </c>
      <c r="F641" s="288">
        <f t="shared" si="110"/>
        <v>0</v>
      </c>
      <c r="G641" s="288">
        <f t="shared" si="111"/>
        <v>0</v>
      </c>
      <c r="H641" s="142">
        <v>0</v>
      </c>
      <c r="I641" s="206">
        <f t="shared" si="112"/>
        <v>0</v>
      </c>
      <c r="J641" s="197"/>
      <c r="K641" s="187" t="s">
        <v>278</v>
      </c>
      <c r="L641" s="268" t="str">
        <f t="shared" si="113"/>
        <v>Worker 5</v>
      </c>
      <c r="M641" s="288">
        <f t="shared" si="114"/>
        <v>0</v>
      </c>
      <c r="N641" s="288">
        <f t="shared" si="116"/>
        <v>0</v>
      </c>
      <c r="O641" s="142">
        <v>0</v>
      </c>
      <c r="P641" s="206">
        <f t="shared" si="115"/>
        <v>0</v>
      </c>
    </row>
    <row r="642" spans="1:16">
      <c r="D642" s="187" t="s">
        <v>278</v>
      </c>
      <c r="E642" s="268" t="str">
        <f t="shared" si="109"/>
        <v>Manager 1</v>
      </c>
      <c r="F642" s="288">
        <f t="shared" si="110"/>
        <v>0</v>
      </c>
      <c r="G642" s="288">
        <f t="shared" si="111"/>
        <v>0</v>
      </c>
      <c r="H642" s="142">
        <v>0</v>
      </c>
      <c r="I642" s="206">
        <f t="shared" si="112"/>
        <v>0</v>
      </c>
      <c r="J642" s="197"/>
      <c r="K642" s="187" t="s">
        <v>278</v>
      </c>
      <c r="L642" s="268" t="str">
        <f t="shared" si="113"/>
        <v>Worker 6</v>
      </c>
      <c r="M642" s="288">
        <f t="shared" si="114"/>
        <v>0</v>
      </c>
      <c r="N642" s="288">
        <f t="shared" si="116"/>
        <v>0</v>
      </c>
      <c r="O642" s="142">
        <v>0</v>
      </c>
      <c r="P642" s="206">
        <f t="shared" si="115"/>
        <v>0</v>
      </c>
    </row>
    <row r="643" spans="1:16">
      <c r="D643" s="187" t="s">
        <v>278</v>
      </c>
      <c r="E643" s="268" t="str">
        <f t="shared" si="109"/>
        <v>Manager 2</v>
      </c>
      <c r="F643" s="288">
        <f t="shared" si="110"/>
        <v>0</v>
      </c>
      <c r="G643" s="288">
        <f t="shared" si="111"/>
        <v>0</v>
      </c>
      <c r="H643" s="142">
        <v>0</v>
      </c>
      <c r="I643" s="206">
        <f t="shared" si="112"/>
        <v>0</v>
      </c>
      <c r="J643" s="197"/>
      <c r="K643" s="187" t="s">
        <v>278</v>
      </c>
      <c r="L643" s="268" t="str">
        <f t="shared" si="113"/>
        <v>Worker 7</v>
      </c>
      <c r="M643" s="288">
        <f t="shared" si="114"/>
        <v>0</v>
      </c>
      <c r="N643" s="288">
        <f t="shared" si="116"/>
        <v>0</v>
      </c>
      <c r="O643" s="142">
        <v>0</v>
      </c>
      <c r="P643" s="206">
        <f t="shared" si="115"/>
        <v>0</v>
      </c>
    </row>
    <row r="644" spans="1:16">
      <c r="D644" s="187" t="s">
        <v>278</v>
      </c>
      <c r="E644" s="268" t="str">
        <f t="shared" si="109"/>
        <v>Manager 3</v>
      </c>
      <c r="F644" s="288">
        <f t="shared" si="110"/>
        <v>0</v>
      </c>
      <c r="G644" s="288">
        <f t="shared" si="111"/>
        <v>0</v>
      </c>
      <c r="H644" s="142">
        <v>0</v>
      </c>
      <c r="I644" s="206">
        <f t="shared" si="112"/>
        <v>0</v>
      </c>
      <c r="J644" s="197"/>
      <c r="K644" s="187" t="s">
        <v>278</v>
      </c>
      <c r="L644" s="268" t="str">
        <f t="shared" si="113"/>
        <v>Worker 8</v>
      </c>
      <c r="M644" s="288">
        <f t="shared" si="114"/>
        <v>0</v>
      </c>
      <c r="N644" s="288">
        <f t="shared" si="116"/>
        <v>0</v>
      </c>
      <c r="O644" s="142">
        <v>0</v>
      </c>
      <c r="P644" s="206">
        <f t="shared" si="115"/>
        <v>0</v>
      </c>
    </row>
    <row r="645" spans="1:16" ht="15.6">
      <c r="D645" s="314" t="s">
        <v>290</v>
      </c>
      <c r="E645" s="315"/>
      <c r="F645" s="289">
        <f>SUM(F637:F644)</f>
        <v>0</v>
      </c>
      <c r="G645" s="248">
        <f>SUM(G637:G644)</f>
        <v>0</v>
      </c>
      <c r="H645" s="292"/>
      <c r="I645" s="216">
        <f>SUM(I637:I644)</f>
        <v>0</v>
      </c>
      <c r="J645" s="197"/>
      <c r="K645" s="187" t="s">
        <v>278</v>
      </c>
      <c r="L645" s="268" t="str">
        <f t="shared" si="113"/>
        <v>Worker 9</v>
      </c>
      <c r="M645" s="288">
        <f t="shared" si="114"/>
        <v>0</v>
      </c>
      <c r="N645" s="288">
        <f t="shared" si="116"/>
        <v>0</v>
      </c>
      <c r="O645" s="142">
        <v>0</v>
      </c>
      <c r="P645" s="206">
        <f t="shared" si="115"/>
        <v>0</v>
      </c>
    </row>
    <row r="646" spans="1:16" ht="15.6">
      <c r="D646" s="208" t="s">
        <v>279</v>
      </c>
      <c r="E646" s="270" t="s">
        <v>281</v>
      </c>
      <c r="F646" s="209">
        <v>0</v>
      </c>
      <c r="G646" s="257">
        <v>0</v>
      </c>
      <c r="H646" s="143">
        <v>0</v>
      </c>
      <c r="I646" s="207">
        <f t="shared" ref="I646:I653" si="117">ROUND(H646*G646,2)</f>
        <v>0</v>
      </c>
      <c r="J646" s="210"/>
      <c r="K646" s="187" t="s">
        <v>278</v>
      </c>
      <c r="L646" s="268" t="str">
        <f t="shared" si="113"/>
        <v>Worker 10</v>
      </c>
      <c r="M646" s="288">
        <f t="shared" si="114"/>
        <v>0</v>
      </c>
      <c r="N646" s="288">
        <f t="shared" si="116"/>
        <v>0</v>
      </c>
      <c r="O646" s="142">
        <v>0</v>
      </c>
      <c r="P646" s="206">
        <f t="shared" si="115"/>
        <v>0</v>
      </c>
    </row>
    <row r="647" spans="1:16">
      <c r="D647" s="208" t="s">
        <v>279</v>
      </c>
      <c r="E647" s="270" t="s">
        <v>281</v>
      </c>
      <c r="F647" s="209">
        <v>0</v>
      </c>
      <c r="G647" s="257">
        <v>0</v>
      </c>
      <c r="H647" s="143">
        <v>0</v>
      </c>
      <c r="I647" s="207">
        <f t="shared" si="117"/>
        <v>0</v>
      </c>
      <c r="J647" s="197"/>
      <c r="K647" s="187" t="s">
        <v>278</v>
      </c>
      <c r="L647" s="268" t="str">
        <f t="shared" si="113"/>
        <v>Worker 11</v>
      </c>
      <c r="M647" s="288">
        <f t="shared" si="114"/>
        <v>0</v>
      </c>
      <c r="N647" s="288">
        <f t="shared" si="116"/>
        <v>0</v>
      </c>
      <c r="O647" s="142">
        <v>0</v>
      </c>
      <c r="P647" s="206">
        <f t="shared" si="115"/>
        <v>0</v>
      </c>
    </row>
    <row r="648" spans="1:16">
      <c r="D648" s="208" t="s">
        <v>279</v>
      </c>
      <c r="E648" s="270" t="s">
        <v>281</v>
      </c>
      <c r="F648" s="209">
        <v>0</v>
      </c>
      <c r="G648" s="257">
        <v>0</v>
      </c>
      <c r="H648" s="143">
        <v>0</v>
      </c>
      <c r="I648" s="207">
        <f t="shared" si="117"/>
        <v>0</v>
      </c>
      <c r="J648" s="197"/>
      <c r="K648" s="187" t="s">
        <v>278</v>
      </c>
      <c r="L648" s="268" t="str">
        <f t="shared" si="113"/>
        <v>Worker 12</v>
      </c>
      <c r="M648" s="288">
        <f t="shared" si="114"/>
        <v>0</v>
      </c>
      <c r="N648" s="288">
        <f t="shared" si="116"/>
        <v>0</v>
      </c>
      <c r="O648" s="142">
        <v>0</v>
      </c>
      <c r="P648" s="206">
        <f t="shared" si="115"/>
        <v>0</v>
      </c>
    </row>
    <row r="649" spans="1:16">
      <c r="D649" s="208" t="s">
        <v>279</v>
      </c>
      <c r="E649" s="270" t="s">
        <v>281</v>
      </c>
      <c r="F649" s="209">
        <v>0</v>
      </c>
      <c r="G649" s="257">
        <v>0</v>
      </c>
      <c r="H649" s="143">
        <v>0</v>
      </c>
      <c r="I649" s="207">
        <f t="shared" si="117"/>
        <v>0</v>
      </c>
      <c r="J649" s="197"/>
      <c r="K649" s="187" t="s">
        <v>278</v>
      </c>
      <c r="L649" s="268" t="str">
        <f t="shared" si="113"/>
        <v>Worker 13</v>
      </c>
      <c r="M649" s="288">
        <f t="shared" si="114"/>
        <v>0</v>
      </c>
      <c r="N649" s="288">
        <f t="shared" si="116"/>
        <v>0</v>
      </c>
      <c r="O649" s="142">
        <v>0</v>
      </c>
      <c r="P649" s="206">
        <f t="shared" si="115"/>
        <v>0</v>
      </c>
    </row>
    <row r="650" spans="1:16">
      <c r="D650" s="208" t="s">
        <v>279</v>
      </c>
      <c r="E650" s="270" t="s">
        <v>281</v>
      </c>
      <c r="F650" s="209">
        <v>0</v>
      </c>
      <c r="G650" s="257">
        <v>0</v>
      </c>
      <c r="H650" s="143">
        <v>0</v>
      </c>
      <c r="I650" s="207">
        <f t="shared" si="117"/>
        <v>0</v>
      </c>
      <c r="J650" s="197"/>
      <c r="K650" s="187" t="s">
        <v>278</v>
      </c>
      <c r="L650" s="268" t="str">
        <f t="shared" si="113"/>
        <v>Worker 14</v>
      </c>
      <c r="M650" s="288">
        <f t="shared" si="114"/>
        <v>0</v>
      </c>
      <c r="N650" s="288">
        <f t="shared" si="116"/>
        <v>0</v>
      </c>
      <c r="O650" s="142">
        <v>0</v>
      </c>
      <c r="P650" s="206">
        <f t="shared" si="115"/>
        <v>0</v>
      </c>
    </row>
    <row r="651" spans="1:16">
      <c r="D651" s="208" t="s">
        <v>279</v>
      </c>
      <c r="E651" s="270" t="s">
        <v>281</v>
      </c>
      <c r="F651" s="209">
        <v>0</v>
      </c>
      <c r="G651" s="257">
        <v>0</v>
      </c>
      <c r="H651" s="143">
        <v>0</v>
      </c>
      <c r="I651" s="207">
        <f t="shared" si="117"/>
        <v>0</v>
      </c>
      <c r="J651" s="197"/>
      <c r="K651" s="208" t="s">
        <v>278</v>
      </c>
      <c r="L651" s="268" t="str">
        <f t="shared" si="113"/>
        <v>Worker 15</v>
      </c>
      <c r="M651" s="288">
        <f t="shared" si="114"/>
        <v>0</v>
      </c>
      <c r="N651" s="288">
        <f t="shared" si="116"/>
        <v>0</v>
      </c>
      <c r="O651" s="143">
        <v>0</v>
      </c>
      <c r="P651" s="207">
        <f t="shared" si="115"/>
        <v>0</v>
      </c>
    </row>
    <row r="652" spans="1:16" ht="15.6">
      <c r="A652" s="24"/>
      <c r="B652" s="24"/>
      <c r="D652" s="208" t="s">
        <v>279</v>
      </c>
      <c r="E652" s="270" t="s">
        <v>281</v>
      </c>
      <c r="F652" s="209">
        <v>0</v>
      </c>
      <c r="G652" s="257">
        <v>0</v>
      </c>
      <c r="H652" s="143">
        <v>0</v>
      </c>
      <c r="I652" s="207">
        <f t="shared" si="117"/>
        <v>0</v>
      </c>
      <c r="J652" s="210"/>
      <c r="K652" s="314" t="s">
        <v>290</v>
      </c>
      <c r="L652" s="315"/>
      <c r="M652" s="289">
        <f>SUM(M637:M651)</f>
        <v>0</v>
      </c>
      <c r="N652" s="248">
        <f>SUM(N637:N651)</f>
        <v>0</v>
      </c>
      <c r="O652" s="292"/>
      <c r="P652" s="216">
        <f>SUM(P637:P651)</f>
        <v>0</v>
      </c>
    </row>
    <row r="653" spans="1:16">
      <c r="D653" s="208" t="s">
        <v>279</v>
      </c>
      <c r="E653" s="271" t="s">
        <v>281</v>
      </c>
      <c r="F653" s="209">
        <v>0</v>
      </c>
      <c r="G653" s="209">
        <v>0</v>
      </c>
      <c r="H653" s="143">
        <v>0</v>
      </c>
      <c r="I653" s="207">
        <f t="shared" si="117"/>
        <v>0</v>
      </c>
      <c r="J653" s="197"/>
      <c r="K653" s="208" t="s">
        <v>279</v>
      </c>
      <c r="L653" s="270" t="s">
        <v>281</v>
      </c>
      <c r="M653" s="209">
        <v>0</v>
      </c>
      <c r="N653" s="257">
        <v>0</v>
      </c>
      <c r="O653" s="143">
        <v>0</v>
      </c>
      <c r="P653" s="207">
        <f t="shared" ref="P653:P660" si="118">ROUND(O653*N653,2)</f>
        <v>0</v>
      </c>
    </row>
    <row r="654" spans="1:16" ht="15.6">
      <c r="D654" s="299" t="s">
        <v>291</v>
      </c>
      <c r="E654" s="297"/>
      <c r="F654" s="248">
        <f>SUM(F646:F653)</f>
        <v>0</v>
      </c>
      <c r="G654" s="248">
        <f>SUM(G646:G653)</f>
        <v>0</v>
      </c>
      <c r="H654" s="249"/>
      <c r="I654" s="237">
        <f>SUM(I646:I653)</f>
        <v>0</v>
      </c>
      <c r="J654" s="197"/>
      <c r="K654" s="208" t="s">
        <v>279</v>
      </c>
      <c r="L654" s="270" t="s">
        <v>281</v>
      </c>
      <c r="M654" s="209">
        <v>0</v>
      </c>
      <c r="N654" s="257">
        <v>0</v>
      </c>
      <c r="O654" s="143">
        <v>0</v>
      </c>
      <c r="P654" s="207">
        <f t="shared" si="118"/>
        <v>0</v>
      </c>
    </row>
    <row r="655" spans="1:16" ht="16.2" thickBot="1">
      <c r="D655" s="217"/>
      <c r="E655" s="269" t="s">
        <v>57</v>
      </c>
      <c r="F655" s="212">
        <f>SUM(F645+F654)</f>
        <v>0</v>
      </c>
      <c r="G655" s="212">
        <f>SUM(G645+G654)</f>
        <v>0</v>
      </c>
      <c r="H655" s="213"/>
      <c r="I655" s="214">
        <f>SUM(I645+I654)</f>
        <v>0</v>
      </c>
      <c r="J655" s="197"/>
      <c r="K655" s="208" t="s">
        <v>279</v>
      </c>
      <c r="L655" s="270" t="s">
        <v>281</v>
      </c>
      <c r="M655" s="209">
        <v>0</v>
      </c>
      <c r="N655" s="257">
        <v>0</v>
      </c>
      <c r="O655" s="143">
        <v>0</v>
      </c>
      <c r="P655" s="207">
        <f t="shared" si="118"/>
        <v>0</v>
      </c>
    </row>
    <row r="656" spans="1:16">
      <c r="J656" s="197"/>
      <c r="K656" s="208" t="s">
        <v>279</v>
      </c>
      <c r="L656" s="270" t="s">
        <v>281</v>
      </c>
      <c r="M656" s="209">
        <v>0</v>
      </c>
      <c r="N656" s="257">
        <v>0</v>
      </c>
      <c r="O656" s="143">
        <v>0</v>
      </c>
      <c r="P656" s="207">
        <f t="shared" si="118"/>
        <v>0</v>
      </c>
    </row>
    <row r="657" spans="3:16">
      <c r="J657" s="197"/>
      <c r="K657" s="208" t="s">
        <v>279</v>
      </c>
      <c r="L657" s="270" t="s">
        <v>281</v>
      </c>
      <c r="M657" s="209">
        <v>0</v>
      </c>
      <c r="N657" s="257">
        <v>0</v>
      </c>
      <c r="O657" s="143">
        <v>0</v>
      </c>
      <c r="P657" s="207">
        <f t="shared" si="118"/>
        <v>0</v>
      </c>
    </row>
    <row r="658" spans="3:16">
      <c r="J658" s="197"/>
      <c r="K658" s="208" t="s">
        <v>279</v>
      </c>
      <c r="L658" s="270" t="s">
        <v>281</v>
      </c>
      <c r="M658" s="209">
        <v>0</v>
      </c>
      <c r="N658" s="257">
        <v>0</v>
      </c>
      <c r="O658" s="143">
        <v>0</v>
      </c>
      <c r="P658" s="207">
        <f t="shared" si="118"/>
        <v>0</v>
      </c>
    </row>
    <row r="659" spans="3:16">
      <c r="J659" s="197"/>
      <c r="K659" s="208" t="s">
        <v>279</v>
      </c>
      <c r="L659" s="270" t="s">
        <v>281</v>
      </c>
      <c r="M659" s="209">
        <v>0</v>
      </c>
      <c r="N659" s="257">
        <v>0</v>
      </c>
      <c r="O659" s="143">
        <v>0</v>
      </c>
      <c r="P659" s="207">
        <f t="shared" si="118"/>
        <v>0</v>
      </c>
    </row>
    <row r="660" spans="3:16">
      <c r="J660" s="197"/>
      <c r="K660" s="208" t="s">
        <v>279</v>
      </c>
      <c r="L660" s="271" t="s">
        <v>281</v>
      </c>
      <c r="M660" s="209">
        <v>0</v>
      </c>
      <c r="N660" s="209">
        <v>0</v>
      </c>
      <c r="O660" s="143">
        <v>0</v>
      </c>
      <c r="P660" s="207">
        <f t="shared" si="118"/>
        <v>0</v>
      </c>
    </row>
    <row r="661" spans="3:16" ht="15.6">
      <c r="J661" s="197"/>
      <c r="K661" s="299" t="s">
        <v>291</v>
      </c>
      <c r="L661" s="331"/>
      <c r="M661" s="248">
        <f>SUM(M653:M660)</f>
        <v>0</v>
      </c>
      <c r="N661" s="248">
        <f>SUM(N653:N660)</f>
        <v>0</v>
      </c>
      <c r="O661" s="249"/>
      <c r="P661" s="237">
        <f>SUM(P653:P660)</f>
        <v>0</v>
      </c>
    </row>
    <row r="662" spans="3:16" ht="16.2" thickBot="1">
      <c r="J662" s="197"/>
      <c r="K662" s="217"/>
      <c r="L662" s="269" t="s">
        <v>57</v>
      </c>
      <c r="M662" s="212">
        <f>SUM(M652+M661)</f>
        <v>0</v>
      </c>
      <c r="N662" s="212">
        <f>SUM(N652+N661)</f>
        <v>0</v>
      </c>
      <c r="O662" s="213"/>
      <c r="P662" s="214">
        <f>SUM(P652+P661)</f>
        <v>0</v>
      </c>
    </row>
    <row r="663" spans="3:16" ht="15.6">
      <c r="E663" s="40"/>
      <c r="F663" s="40"/>
      <c r="G663" s="42"/>
      <c r="H663" s="42"/>
      <c r="I663" s="43"/>
      <c r="J663" s="8"/>
    </row>
    <row r="664" spans="3:16" ht="15.6">
      <c r="E664" s="40"/>
      <c r="F664" s="40"/>
      <c r="G664" s="42"/>
      <c r="H664" s="42"/>
      <c r="I664" s="43"/>
      <c r="J664" s="8"/>
    </row>
    <row r="665" spans="3:16" ht="15.6">
      <c r="E665" s="40"/>
      <c r="F665" s="40"/>
      <c r="G665" s="42"/>
      <c r="H665" s="42"/>
      <c r="I665" s="43"/>
      <c r="J665" s="8"/>
    </row>
    <row r="666" spans="3:16" ht="15.6">
      <c r="E666" s="40"/>
      <c r="F666" s="40"/>
      <c r="G666" s="42"/>
      <c r="H666" s="42"/>
      <c r="I666" s="43"/>
      <c r="J666" s="8"/>
    </row>
    <row r="667" spans="3:16" ht="15.6">
      <c r="E667" s="40"/>
      <c r="F667" s="40"/>
      <c r="G667" s="42"/>
      <c r="H667" s="42"/>
      <c r="I667" s="43"/>
      <c r="J667" s="8"/>
    </row>
    <row r="668" spans="3:16" ht="15.6">
      <c r="E668" s="40"/>
      <c r="F668" s="41"/>
      <c r="G668" s="42"/>
      <c r="H668" s="42"/>
      <c r="I668" s="43"/>
      <c r="J668" s="8"/>
      <c r="K668" s="79"/>
      <c r="L668" s="20"/>
      <c r="M668" s="20"/>
      <c r="N668" s="20"/>
      <c r="O668" s="6"/>
      <c r="P668" s="6"/>
    </row>
    <row r="669" spans="3:16" ht="16.2" thickBot="1">
      <c r="E669" s="40"/>
      <c r="F669" s="41"/>
      <c r="G669" s="42"/>
      <c r="H669" s="42"/>
      <c r="I669" s="43"/>
      <c r="J669" s="8"/>
      <c r="K669" s="79"/>
      <c r="L669" s="20"/>
      <c r="M669" s="20"/>
      <c r="N669" s="20"/>
      <c r="O669" s="6"/>
      <c r="P669" s="6"/>
    </row>
    <row r="670" spans="3:16" ht="21.75" customHeight="1" thickBot="1">
      <c r="D670" s="31"/>
      <c r="E670" s="395" t="s">
        <v>317</v>
      </c>
      <c r="F670" s="396"/>
      <c r="G670" s="396"/>
      <c r="H670" s="396"/>
      <c r="I670" s="396"/>
      <c r="J670" s="396"/>
      <c r="K670" s="396"/>
      <c r="L670" s="396"/>
      <c r="M670" s="396"/>
      <c r="N670" s="397"/>
      <c r="O670" s="6"/>
      <c r="P670" s="6"/>
    </row>
    <row r="671" spans="3:16" ht="21.75" customHeight="1" thickBot="1">
      <c r="C671" s="29"/>
      <c r="E671" s="130"/>
      <c r="F671" s="20"/>
      <c r="G671" s="20"/>
      <c r="H671" s="398"/>
      <c r="I671" s="398"/>
      <c r="J671" s="398"/>
      <c r="K671" s="398"/>
      <c r="L671" s="21"/>
      <c r="M671" s="21"/>
      <c r="N671" s="122"/>
      <c r="O671" s="6"/>
      <c r="P671" s="6"/>
    </row>
    <row r="672" spans="3:16" ht="23.4" thickBot="1">
      <c r="C672" s="29"/>
      <c r="E672" s="130"/>
      <c r="F672" s="369" t="s">
        <v>277</v>
      </c>
      <c r="G672" s="370"/>
      <c r="H672" s="370"/>
      <c r="I672" s="370"/>
      <c r="J672" s="370"/>
      <c r="K672" s="370"/>
      <c r="L672" s="371"/>
      <c r="M672" s="21"/>
      <c r="N672" s="122"/>
      <c r="O672" s="6"/>
      <c r="P672" s="6"/>
    </row>
    <row r="673" spans="3:16" ht="15.6">
      <c r="C673" s="82"/>
      <c r="E673" s="130"/>
      <c r="F673" s="372" t="s">
        <v>275</v>
      </c>
      <c r="G673" s="373"/>
      <c r="H673" s="373"/>
      <c r="I673" s="373"/>
      <c r="J673" s="373"/>
      <c r="K673" s="373"/>
      <c r="L673" s="374"/>
      <c r="M673" s="21"/>
      <c r="N673" s="122"/>
      <c r="O673" s="6"/>
      <c r="P673" s="6"/>
    </row>
    <row r="674" spans="3:16" ht="31.2">
      <c r="C674" s="29"/>
      <c r="D674" s="89"/>
      <c r="E674" s="267" t="s">
        <v>36</v>
      </c>
      <c r="F674" s="184" t="s">
        <v>282</v>
      </c>
      <c r="G674" s="184" t="s">
        <v>283</v>
      </c>
      <c r="H674" s="184" t="s">
        <v>284</v>
      </c>
      <c r="I674" s="184" t="s">
        <v>285</v>
      </c>
      <c r="J674" s="184" t="s">
        <v>286</v>
      </c>
      <c r="K674" s="184" t="s">
        <v>287</v>
      </c>
      <c r="L674" s="184" t="s">
        <v>288</v>
      </c>
      <c r="M674" s="140" t="s">
        <v>44</v>
      </c>
      <c r="N674" s="141" t="s">
        <v>45</v>
      </c>
      <c r="O674" s="6"/>
      <c r="P674" s="6"/>
    </row>
    <row r="675" spans="3:16" ht="39" customHeight="1">
      <c r="C675" s="29"/>
      <c r="D675" s="89"/>
      <c r="E675" s="287" t="s">
        <v>328</v>
      </c>
      <c r="F675" s="184"/>
      <c r="G675" s="184"/>
      <c r="H675" s="184"/>
      <c r="I675" s="184"/>
      <c r="J675" s="184"/>
      <c r="K675" s="184"/>
      <c r="L675" s="184"/>
      <c r="M675" s="140"/>
      <c r="N675" s="141"/>
      <c r="O675" s="6"/>
      <c r="P675" s="6"/>
    </row>
    <row r="676" spans="3:16" ht="21.75" customHeight="1">
      <c r="C676" s="29"/>
      <c r="D676" s="262"/>
      <c r="E676" s="266" t="s">
        <v>249</v>
      </c>
      <c r="F676" s="136"/>
      <c r="G676" s="136"/>
      <c r="H676" s="136"/>
      <c r="I676" s="136"/>
      <c r="J676" s="136"/>
      <c r="K676" s="136"/>
      <c r="L676" s="136"/>
      <c r="M676" s="255">
        <v>0</v>
      </c>
      <c r="N676" s="204">
        <f>SUM(M676*4.33)</f>
        <v>0</v>
      </c>
      <c r="O676" s="6"/>
      <c r="P676" s="6"/>
    </row>
    <row r="677" spans="3:16" ht="21.75" customHeight="1">
      <c r="D677" s="262"/>
      <c r="E677" s="266" t="s">
        <v>250</v>
      </c>
      <c r="F677" s="136"/>
      <c r="G677" s="136"/>
      <c r="H677" s="136"/>
      <c r="I677" s="136"/>
      <c r="J677" s="136"/>
      <c r="K677" s="136"/>
      <c r="L677" s="136"/>
      <c r="M677" s="255">
        <v>0</v>
      </c>
      <c r="N677" s="204">
        <f t="shared" ref="N677:N699" si="119">SUM(M677*4.33)</f>
        <v>0</v>
      </c>
    </row>
    <row r="678" spans="3:16" ht="21.75" customHeight="1">
      <c r="C678" s="30"/>
      <c r="D678" s="262"/>
      <c r="E678" s="266" t="s">
        <v>251</v>
      </c>
      <c r="F678" s="136"/>
      <c r="G678" s="136"/>
      <c r="H678" s="136"/>
      <c r="I678" s="136"/>
      <c r="J678" s="136"/>
      <c r="K678" s="136"/>
      <c r="L678" s="136"/>
      <c r="M678" s="255">
        <v>0</v>
      </c>
      <c r="N678" s="204">
        <f t="shared" si="119"/>
        <v>0</v>
      </c>
      <c r="P678" s="29"/>
    </row>
    <row r="679" spans="3:16" ht="21.75" customHeight="1">
      <c r="C679" s="29"/>
      <c r="D679" s="262"/>
      <c r="E679" s="266" t="s">
        <v>252</v>
      </c>
      <c r="F679" s="136"/>
      <c r="G679" s="136"/>
      <c r="H679" s="136"/>
      <c r="I679" s="136"/>
      <c r="J679" s="136"/>
      <c r="K679" s="136"/>
      <c r="L679" s="136"/>
      <c r="M679" s="255">
        <v>0</v>
      </c>
      <c r="N679" s="204">
        <f t="shared" si="119"/>
        <v>0</v>
      </c>
      <c r="O679" s="29"/>
      <c r="P679" s="29"/>
    </row>
    <row r="680" spans="3:16" ht="21.75" customHeight="1">
      <c r="C680" s="78"/>
      <c r="D680" s="262"/>
      <c r="E680" s="266" t="s">
        <v>253</v>
      </c>
      <c r="F680" s="136"/>
      <c r="G680" s="136"/>
      <c r="H680" s="136"/>
      <c r="I680" s="136"/>
      <c r="J680" s="136"/>
      <c r="K680" s="136"/>
      <c r="L680" s="136"/>
      <c r="M680" s="255">
        <v>0</v>
      </c>
      <c r="N680" s="204">
        <f t="shared" si="119"/>
        <v>0</v>
      </c>
    </row>
    <row r="681" spans="3:16" ht="21.75" customHeight="1">
      <c r="C681" s="29"/>
      <c r="D681" s="262"/>
      <c r="E681" s="266" t="s">
        <v>254</v>
      </c>
      <c r="F681" s="136"/>
      <c r="G681" s="136"/>
      <c r="H681" s="136"/>
      <c r="I681" s="136"/>
      <c r="J681" s="136"/>
      <c r="K681" s="136"/>
      <c r="L681" s="136"/>
      <c r="M681" s="255">
        <v>0</v>
      </c>
      <c r="N681" s="204">
        <f t="shared" si="119"/>
        <v>0</v>
      </c>
      <c r="O681" s="6"/>
      <c r="P681" s="6"/>
    </row>
    <row r="682" spans="3:16" ht="21.75" customHeight="1">
      <c r="C682" s="80"/>
      <c r="D682" s="262"/>
      <c r="E682" s="266" t="s">
        <v>255</v>
      </c>
      <c r="F682" s="136"/>
      <c r="G682" s="136"/>
      <c r="H682" s="136"/>
      <c r="I682" s="136"/>
      <c r="J682" s="136"/>
      <c r="K682" s="136"/>
      <c r="L682" s="136"/>
      <c r="M682" s="255">
        <v>0</v>
      </c>
      <c r="N682" s="204">
        <f t="shared" si="119"/>
        <v>0</v>
      </c>
      <c r="O682" s="6"/>
      <c r="P682" s="6"/>
    </row>
    <row r="683" spans="3:16" ht="21.75" customHeight="1">
      <c r="D683" s="262"/>
      <c r="E683" s="266" t="s">
        <v>256</v>
      </c>
      <c r="F683" s="136"/>
      <c r="G683" s="136"/>
      <c r="H683" s="136"/>
      <c r="I683" s="136"/>
      <c r="J683" s="136"/>
      <c r="K683" s="136"/>
      <c r="L683" s="136"/>
      <c r="M683" s="255">
        <v>0</v>
      </c>
      <c r="N683" s="204">
        <f t="shared" si="119"/>
        <v>0</v>
      </c>
      <c r="O683" s="6"/>
      <c r="P683" s="6"/>
    </row>
    <row r="684" spans="3:16" ht="21.75" customHeight="1">
      <c r="D684" s="262"/>
      <c r="E684" s="300" t="s">
        <v>329</v>
      </c>
      <c r="F684" s="294"/>
      <c r="G684" s="294"/>
      <c r="H684" s="294"/>
      <c r="I684" s="294"/>
      <c r="J684" s="294"/>
      <c r="K684" s="294"/>
      <c r="L684" s="294"/>
      <c r="M684" s="295"/>
      <c r="N684" s="296"/>
      <c r="O684" s="6"/>
      <c r="P684" s="6"/>
    </row>
    <row r="685" spans="3:16" ht="21.75" customHeight="1">
      <c r="D685" s="262"/>
      <c r="E685" s="266" t="s">
        <v>265</v>
      </c>
      <c r="F685" s="136"/>
      <c r="G685" s="136"/>
      <c r="H685" s="136"/>
      <c r="I685" s="136"/>
      <c r="J685" s="136"/>
      <c r="K685" s="136"/>
      <c r="L685" s="136"/>
      <c r="M685" s="255">
        <v>0</v>
      </c>
      <c r="N685" s="204">
        <f t="shared" si="119"/>
        <v>0</v>
      </c>
      <c r="O685" s="6"/>
      <c r="P685" s="6"/>
    </row>
    <row r="686" spans="3:16" ht="21.75" customHeight="1">
      <c r="D686" s="262"/>
      <c r="E686" s="266" t="s">
        <v>266</v>
      </c>
      <c r="F686" s="136"/>
      <c r="G686" s="136"/>
      <c r="H686" s="136"/>
      <c r="I686" s="136"/>
      <c r="J686" s="136"/>
      <c r="K686" s="136"/>
      <c r="L686" s="136"/>
      <c r="M686" s="255">
        <v>0</v>
      </c>
      <c r="N686" s="204">
        <f t="shared" si="119"/>
        <v>0</v>
      </c>
      <c r="O686" s="6"/>
      <c r="P686" s="6"/>
    </row>
    <row r="687" spans="3:16" ht="21.75" customHeight="1">
      <c r="D687" s="262"/>
      <c r="E687" s="266" t="s">
        <v>267</v>
      </c>
      <c r="F687" s="136"/>
      <c r="G687" s="136"/>
      <c r="H687" s="136"/>
      <c r="I687" s="136"/>
      <c r="J687" s="136"/>
      <c r="K687" s="136"/>
      <c r="L687" s="136"/>
      <c r="M687" s="255">
        <v>0</v>
      </c>
      <c r="N687" s="204">
        <f t="shared" si="119"/>
        <v>0</v>
      </c>
      <c r="O687" s="6"/>
      <c r="P687" s="6"/>
    </row>
    <row r="688" spans="3:16" ht="21.75" customHeight="1">
      <c r="D688" s="262"/>
      <c r="E688" s="266" t="s">
        <v>268</v>
      </c>
      <c r="F688" s="136"/>
      <c r="G688" s="136"/>
      <c r="H688" s="136"/>
      <c r="I688" s="136"/>
      <c r="J688" s="136"/>
      <c r="K688" s="136"/>
      <c r="L688" s="136"/>
      <c r="M688" s="255">
        <v>0</v>
      </c>
      <c r="N688" s="204">
        <f t="shared" si="119"/>
        <v>0</v>
      </c>
      <c r="O688" s="6"/>
      <c r="P688" s="6"/>
    </row>
    <row r="689" spans="3:16" ht="21.75" customHeight="1">
      <c r="D689" s="262"/>
      <c r="E689" s="266" t="s">
        <v>269</v>
      </c>
      <c r="F689" s="136"/>
      <c r="G689" s="136"/>
      <c r="H689" s="136"/>
      <c r="I689" s="136"/>
      <c r="J689" s="136"/>
      <c r="K689" s="136"/>
      <c r="L689" s="136"/>
      <c r="M689" s="255">
        <v>0</v>
      </c>
      <c r="N689" s="204">
        <f t="shared" si="119"/>
        <v>0</v>
      </c>
      <c r="O689" s="6"/>
      <c r="P689" s="6"/>
    </row>
    <row r="690" spans="3:16" ht="21.75" customHeight="1">
      <c r="D690" s="262"/>
      <c r="E690" s="266" t="s">
        <v>270</v>
      </c>
      <c r="F690" s="136"/>
      <c r="G690" s="136"/>
      <c r="H690" s="136"/>
      <c r="I690" s="136"/>
      <c r="J690" s="136"/>
      <c r="K690" s="136"/>
      <c r="L690" s="136"/>
      <c r="M690" s="255">
        <v>0</v>
      </c>
      <c r="N690" s="204">
        <f t="shared" si="119"/>
        <v>0</v>
      </c>
      <c r="O690" s="6"/>
      <c r="P690" s="6"/>
    </row>
    <row r="691" spans="3:16" ht="21.75" customHeight="1">
      <c r="D691" s="262"/>
      <c r="E691" s="266" t="s">
        <v>271</v>
      </c>
      <c r="F691" s="136"/>
      <c r="G691" s="136"/>
      <c r="H691" s="136"/>
      <c r="I691" s="136"/>
      <c r="J691" s="136"/>
      <c r="K691" s="136"/>
      <c r="L691" s="136"/>
      <c r="M691" s="255">
        <v>0</v>
      </c>
      <c r="N691" s="204">
        <f t="shared" si="119"/>
        <v>0</v>
      </c>
      <c r="O691" s="6"/>
      <c r="P691" s="6"/>
    </row>
    <row r="692" spans="3:16" ht="21.75" customHeight="1" thickBot="1">
      <c r="D692" s="262"/>
      <c r="E692" s="266" t="s">
        <v>272</v>
      </c>
      <c r="F692" s="136"/>
      <c r="G692" s="136"/>
      <c r="H692" s="136"/>
      <c r="I692" s="136"/>
      <c r="J692" s="136"/>
      <c r="K692" s="136"/>
      <c r="L692" s="136"/>
      <c r="M692" s="255">
        <v>0</v>
      </c>
      <c r="N692" s="204">
        <f t="shared" si="119"/>
        <v>0</v>
      </c>
      <c r="O692" s="6"/>
      <c r="P692" s="6"/>
    </row>
    <row r="693" spans="3:16" ht="21.75" customHeight="1">
      <c r="C693" s="123" t="s">
        <v>318</v>
      </c>
      <c r="D693" s="262"/>
      <c r="E693" s="266" t="s">
        <v>273</v>
      </c>
      <c r="F693" s="136"/>
      <c r="G693" s="136"/>
      <c r="H693" s="136"/>
      <c r="I693" s="136"/>
      <c r="J693" s="136"/>
      <c r="K693" s="136"/>
      <c r="L693" s="136"/>
      <c r="M693" s="255">
        <v>0</v>
      </c>
      <c r="N693" s="204">
        <f t="shared" si="119"/>
        <v>0</v>
      </c>
      <c r="O693" s="6"/>
      <c r="P693" s="6"/>
    </row>
    <row r="694" spans="3:16" ht="21.75" customHeight="1">
      <c r="C694" s="124" t="s">
        <v>47</v>
      </c>
      <c r="D694" s="262"/>
      <c r="E694" s="266" t="s">
        <v>274</v>
      </c>
      <c r="F694" s="136"/>
      <c r="G694" s="136"/>
      <c r="H694" s="136"/>
      <c r="I694" s="136"/>
      <c r="J694" s="136"/>
      <c r="K694" s="136"/>
      <c r="L694" s="136"/>
      <c r="M694" s="255">
        <v>0</v>
      </c>
      <c r="N694" s="204">
        <f t="shared" si="119"/>
        <v>0</v>
      </c>
      <c r="O694" s="6"/>
      <c r="P694" s="6"/>
    </row>
    <row r="695" spans="3:16" ht="21.75" customHeight="1" thickBot="1">
      <c r="C695" s="183">
        <f>SUM(I726+P733)</f>
        <v>0</v>
      </c>
      <c r="D695" s="262"/>
      <c r="E695" s="266" t="s">
        <v>330</v>
      </c>
      <c r="F695" s="136"/>
      <c r="G695" s="136"/>
      <c r="H695" s="136"/>
      <c r="I695" s="136"/>
      <c r="J695" s="136"/>
      <c r="K695" s="136"/>
      <c r="L695" s="136"/>
      <c r="M695" s="255">
        <v>0</v>
      </c>
      <c r="N695" s="204">
        <f t="shared" si="119"/>
        <v>0</v>
      </c>
      <c r="O695" s="6"/>
      <c r="P695" s="6"/>
    </row>
    <row r="696" spans="3:16" ht="21.75" customHeight="1">
      <c r="C696" s="185" t="s">
        <v>49</v>
      </c>
      <c r="D696" s="262"/>
      <c r="E696" s="266" t="s">
        <v>331</v>
      </c>
      <c r="F696" s="136"/>
      <c r="G696" s="136"/>
      <c r="H696" s="136"/>
      <c r="I696" s="136"/>
      <c r="J696" s="136"/>
      <c r="K696" s="136"/>
      <c r="L696" s="136"/>
      <c r="M696" s="255">
        <v>0</v>
      </c>
      <c r="N696" s="204">
        <f t="shared" si="119"/>
        <v>0</v>
      </c>
      <c r="O696" s="6"/>
      <c r="P696" s="6"/>
    </row>
    <row r="697" spans="3:16" ht="21.75" customHeight="1" thickBot="1">
      <c r="C697" s="316">
        <f>SUM(G726+N733)</f>
        <v>0</v>
      </c>
      <c r="D697" s="262"/>
      <c r="E697" s="266" t="s">
        <v>332</v>
      </c>
      <c r="F697" s="136"/>
      <c r="G697" s="136"/>
      <c r="H697" s="136"/>
      <c r="I697" s="136"/>
      <c r="J697" s="136"/>
      <c r="K697" s="136"/>
      <c r="L697" s="136"/>
      <c r="M697" s="255">
        <v>0</v>
      </c>
      <c r="N697" s="204">
        <f t="shared" si="119"/>
        <v>0</v>
      </c>
      <c r="O697" s="6"/>
      <c r="P697" s="6"/>
    </row>
    <row r="698" spans="3:16" ht="21.75" customHeight="1">
      <c r="D698" s="262"/>
      <c r="E698" s="266" t="s">
        <v>333</v>
      </c>
      <c r="F698" s="136"/>
      <c r="G698" s="136"/>
      <c r="H698" s="136"/>
      <c r="I698" s="136"/>
      <c r="J698" s="136"/>
      <c r="K698" s="136"/>
      <c r="L698" s="136"/>
      <c r="M698" s="255">
        <v>0</v>
      </c>
      <c r="N698" s="204">
        <f t="shared" si="119"/>
        <v>0</v>
      </c>
      <c r="O698" s="6"/>
      <c r="P698" s="6"/>
    </row>
    <row r="699" spans="3:16" ht="22.5" customHeight="1">
      <c r="D699" s="262"/>
      <c r="E699" s="266" t="s">
        <v>334</v>
      </c>
      <c r="F699" s="136"/>
      <c r="G699" s="136"/>
      <c r="H699" s="136"/>
      <c r="I699" s="136"/>
      <c r="J699" s="136"/>
      <c r="K699" s="136"/>
      <c r="L699" s="136"/>
      <c r="M699" s="255">
        <v>0</v>
      </c>
      <c r="N699" s="204">
        <f t="shared" si="119"/>
        <v>0</v>
      </c>
      <c r="O699" s="6"/>
      <c r="P699" s="6"/>
    </row>
    <row r="700" spans="3:16" ht="21.75" customHeight="1" thickBot="1">
      <c r="E700" s="137" t="s">
        <v>48</v>
      </c>
      <c r="F700" s="256">
        <v>0</v>
      </c>
      <c r="G700" s="256">
        <v>0</v>
      </c>
      <c r="H700" s="256">
        <v>0</v>
      </c>
      <c r="I700" s="256">
        <v>0</v>
      </c>
      <c r="J700" s="256">
        <v>0</v>
      </c>
      <c r="K700" s="256">
        <v>0</v>
      </c>
      <c r="L700" s="256">
        <v>0</v>
      </c>
      <c r="M700" s="138">
        <f>SUM(M676:M699)</f>
        <v>0</v>
      </c>
      <c r="N700" s="139">
        <f>SUM(N676:N699)</f>
        <v>0</v>
      </c>
      <c r="O700" s="6"/>
      <c r="P700" s="6"/>
    </row>
    <row r="701" spans="3:16" ht="15" customHeight="1">
      <c r="E701" s="29"/>
      <c r="F701" s="29"/>
      <c r="G701" s="20"/>
      <c r="H701" s="20"/>
      <c r="I701" s="6"/>
      <c r="J701" s="6"/>
      <c r="K701" s="29"/>
      <c r="L701" s="29"/>
      <c r="M701" s="20"/>
      <c r="N701" s="20"/>
      <c r="O701" s="6"/>
      <c r="P701" s="6"/>
    </row>
    <row r="702" spans="3:16" ht="15.6" thickBot="1">
      <c r="E702" s="29"/>
      <c r="F702" s="29"/>
      <c r="G702" s="20"/>
      <c r="H702" s="20"/>
      <c r="I702" s="6"/>
      <c r="J702" s="6"/>
      <c r="K702" s="29"/>
      <c r="L702" s="29"/>
      <c r="M702" s="20"/>
      <c r="N702" s="20"/>
      <c r="O702" s="6"/>
      <c r="P702" s="6"/>
    </row>
    <row r="703" spans="3:16" ht="22.8">
      <c r="D703" s="362" t="s">
        <v>319</v>
      </c>
      <c r="E703" s="363"/>
      <c r="F703" s="363"/>
      <c r="G703" s="363"/>
      <c r="H703" s="363"/>
      <c r="I703" s="364"/>
      <c r="J703" s="44"/>
      <c r="K703" s="362" t="s">
        <v>319</v>
      </c>
      <c r="L703" s="363"/>
      <c r="M703" s="363"/>
      <c r="N703" s="363"/>
      <c r="O703" s="363"/>
      <c r="P703" s="364"/>
    </row>
    <row r="704" spans="3:16" ht="15.6">
      <c r="D704" s="359" t="s">
        <v>326</v>
      </c>
      <c r="E704" s="360"/>
      <c r="F704" s="360"/>
      <c r="G704" s="360"/>
      <c r="H704" s="360"/>
      <c r="I704" s="361"/>
      <c r="J704" s="24"/>
      <c r="K704" s="359" t="s">
        <v>337</v>
      </c>
      <c r="L704" s="360"/>
      <c r="M704" s="360"/>
      <c r="N704" s="360"/>
      <c r="O704" s="360"/>
      <c r="P704" s="361"/>
    </row>
    <row r="705" spans="4:16" ht="15.6">
      <c r="D705" s="282"/>
      <c r="E705" s="24"/>
      <c r="F705" s="328"/>
      <c r="G705" s="189" t="s">
        <v>50</v>
      </c>
      <c r="H705" s="190" t="s">
        <v>50</v>
      </c>
      <c r="I705" s="301" t="s">
        <v>51</v>
      </c>
      <c r="K705" s="282"/>
      <c r="L705" s="24"/>
      <c r="M705" s="328"/>
      <c r="N705" s="189" t="s">
        <v>50</v>
      </c>
      <c r="O705" s="190" t="s">
        <v>50</v>
      </c>
      <c r="P705" s="301" t="s">
        <v>51</v>
      </c>
    </row>
    <row r="706" spans="4:16" ht="15.6">
      <c r="D706" s="273" t="s">
        <v>52</v>
      </c>
      <c r="E706" s="260" t="s">
        <v>36</v>
      </c>
      <c r="F706" s="194" t="s">
        <v>53</v>
      </c>
      <c r="G706" s="195" t="s">
        <v>54</v>
      </c>
      <c r="H706" s="194" t="s">
        <v>55</v>
      </c>
      <c r="I706" s="302" t="s">
        <v>54</v>
      </c>
      <c r="J706" s="197"/>
      <c r="K706" s="273" t="s">
        <v>52</v>
      </c>
      <c r="L706" s="260" t="s">
        <v>36</v>
      </c>
      <c r="M706" s="194" t="s">
        <v>53</v>
      </c>
      <c r="N706" s="195" t="s">
        <v>54</v>
      </c>
      <c r="O706" s="194" t="s">
        <v>55</v>
      </c>
      <c r="P706" s="302" t="s">
        <v>54</v>
      </c>
    </row>
    <row r="707" spans="4:16" ht="15.6">
      <c r="D707" s="356" t="s">
        <v>348</v>
      </c>
      <c r="E707" s="357"/>
      <c r="F707" s="357"/>
      <c r="G707" s="357"/>
      <c r="H707" s="357"/>
      <c r="I707" s="358"/>
      <c r="J707" s="197"/>
      <c r="K707" s="356" t="s">
        <v>348</v>
      </c>
      <c r="L707" s="357"/>
      <c r="M707" s="357"/>
      <c r="N707" s="357"/>
      <c r="O707" s="357"/>
      <c r="P707" s="358"/>
    </row>
    <row r="708" spans="4:16">
      <c r="D708" s="187" t="s">
        <v>278</v>
      </c>
      <c r="E708" s="268" t="str">
        <f t="shared" ref="E708:E715" si="120">E676</f>
        <v>Lead 1</v>
      </c>
      <c r="F708" s="288">
        <f t="shared" ref="F708:F715" si="121">SUM(M676)</f>
        <v>0</v>
      </c>
      <c r="G708" s="288">
        <f t="shared" ref="G708:G715" si="122">SUM(F708*4.33)</f>
        <v>0</v>
      </c>
      <c r="H708" s="142">
        <v>0</v>
      </c>
      <c r="I708" s="206">
        <f t="shared" ref="I708:I715" si="123">ROUND(H708*G708,2)</f>
        <v>0</v>
      </c>
      <c r="J708" s="197"/>
      <c r="K708" s="187" t="s">
        <v>278</v>
      </c>
      <c r="L708" s="268" t="str">
        <f t="shared" ref="L708:L722" si="124">E685</f>
        <v>Worker 1</v>
      </c>
      <c r="M708" s="288">
        <f t="shared" ref="M708:M722" si="125">M685</f>
        <v>0</v>
      </c>
      <c r="N708" s="288">
        <f>SUM(M708*4.33)</f>
        <v>0</v>
      </c>
      <c r="O708" s="142">
        <v>0</v>
      </c>
      <c r="P708" s="206">
        <f t="shared" ref="P708:P722" si="126">ROUND(O708*N708,2)</f>
        <v>0</v>
      </c>
    </row>
    <row r="709" spans="4:16">
      <c r="D709" s="187" t="s">
        <v>278</v>
      </c>
      <c r="E709" s="268" t="str">
        <f t="shared" si="120"/>
        <v>Lead 2</v>
      </c>
      <c r="F709" s="288">
        <f t="shared" si="121"/>
        <v>0</v>
      </c>
      <c r="G709" s="288">
        <f t="shared" si="122"/>
        <v>0</v>
      </c>
      <c r="H709" s="142">
        <v>0</v>
      </c>
      <c r="I709" s="206">
        <f t="shared" si="123"/>
        <v>0</v>
      </c>
      <c r="J709" s="197"/>
      <c r="K709" s="187" t="s">
        <v>278</v>
      </c>
      <c r="L709" s="268" t="str">
        <f t="shared" si="124"/>
        <v>Worker 2</v>
      </c>
      <c r="M709" s="288">
        <f t="shared" si="125"/>
        <v>0</v>
      </c>
      <c r="N709" s="288">
        <f t="shared" ref="N709:N722" si="127">SUM(M709*4.33)</f>
        <v>0</v>
      </c>
      <c r="O709" s="142">
        <v>0</v>
      </c>
      <c r="P709" s="206">
        <f t="shared" si="126"/>
        <v>0</v>
      </c>
    </row>
    <row r="710" spans="4:16">
      <c r="D710" s="187" t="s">
        <v>278</v>
      </c>
      <c r="E710" s="268" t="str">
        <f t="shared" si="120"/>
        <v>Lead 3</v>
      </c>
      <c r="F710" s="288">
        <f t="shared" si="121"/>
        <v>0</v>
      </c>
      <c r="G710" s="288">
        <f t="shared" si="122"/>
        <v>0</v>
      </c>
      <c r="H710" s="142">
        <v>0</v>
      </c>
      <c r="I710" s="206">
        <f t="shared" si="123"/>
        <v>0</v>
      </c>
      <c r="J710" s="197"/>
      <c r="K710" s="187" t="s">
        <v>278</v>
      </c>
      <c r="L710" s="268" t="str">
        <f t="shared" si="124"/>
        <v>Worker 3</v>
      </c>
      <c r="M710" s="288">
        <f t="shared" si="125"/>
        <v>0</v>
      </c>
      <c r="N710" s="288">
        <f t="shared" si="127"/>
        <v>0</v>
      </c>
      <c r="O710" s="142">
        <v>0</v>
      </c>
      <c r="P710" s="206">
        <f t="shared" si="126"/>
        <v>0</v>
      </c>
    </row>
    <row r="711" spans="4:16">
      <c r="D711" s="187" t="s">
        <v>278</v>
      </c>
      <c r="E711" s="268" t="str">
        <f t="shared" si="120"/>
        <v>Lead 4</v>
      </c>
      <c r="F711" s="288">
        <f t="shared" si="121"/>
        <v>0</v>
      </c>
      <c r="G711" s="288">
        <f t="shared" si="122"/>
        <v>0</v>
      </c>
      <c r="H711" s="142">
        <v>0</v>
      </c>
      <c r="I711" s="206">
        <f t="shared" si="123"/>
        <v>0</v>
      </c>
      <c r="J711" s="197"/>
      <c r="K711" s="187" t="s">
        <v>278</v>
      </c>
      <c r="L711" s="268" t="str">
        <f t="shared" si="124"/>
        <v>Worker 4</v>
      </c>
      <c r="M711" s="288">
        <f t="shared" si="125"/>
        <v>0</v>
      </c>
      <c r="N711" s="288">
        <f t="shared" si="127"/>
        <v>0</v>
      </c>
      <c r="O711" s="142">
        <v>0</v>
      </c>
      <c r="P711" s="206">
        <f t="shared" si="126"/>
        <v>0</v>
      </c>
    </row>
    <row r="712" spans="4:16">
      <c r="D712" s="187" t="s">
        <v>278</v>
      </c>
      <c r="E712" s="268" t="str">
        <f t="shared" si="120"/>
        <v>Lead 5</v>
      </c>
      <c r="F712" s="288">
        <f t="shared" si="121"/>
        <v>0</v>
      </c>
      <c r="G712" s="288">
        <f t="shared" si="122"/>
        <v>0</v>
      </c>
      <c r="H712" s="142">
        <v>0</v>
      </c>
      <c r="I712" s="206">
        <f t="shared" si="123"/>
        <v>0</v>
      </c>
      <c r="J712" s="197"/>
      <c r="K712" s="187" t="s">
        <v>278</v>
      </c>
      <c r="L712" s="268" t="str">
        <f t="shared" si="124"/>
        <v>Worker 5</v>
      </c>
      <c r="M712" s="288">
        <f t="shared" si="125"/>
        <v>0</v>
      </c>
      <c r="N712" s="288">
        <f t="shared" si="127"/>
        <v>0</v>
      </c>
      <c r="O712" s="142">
        <v>0</v>
      </c>
      <c r="P712" s="206">
        <f t="shared" si="126"/>
        <v>0</v>
      </c>
    </row>
    <row r="713" spans="4:16">
      <c r="D713" s="187" t="s">
        <v>278</v>
      </c>
      <c r="E713" s="268" t="str">
        <f t="shared" si="120"/>
        <v>Manager 1</v>
      </c>
      <c r="F713" s="288">
        <f t="shared" si="121"/>
        <v>0</v>
      </c>
      <c r="G713" s="288">
        <f t="shared" si="122"/>
        <v>0</v>
      </c>
      <c r="H713" s="142">
        <v>0</v>
      </c>
      <c r="I713" s="206">
        <f t="shared" si="123"/>
        <v>0</v>
      </c>
      <c r="J713" s="197"/>
      <c r="K713" s="187" t="s">
        <v>278</v>
      </c>
      <c r="L713" s="268" t="str">
        <f t="shared" si="124"/>
        <v>Worker 6</v>
      </c>
      <c r="M713" s="288">
        <f t="shared" si="125"/>
        <v>0</v>
      </c>
      <c r="N713" s="288">
        <f t="shared" si="127"/>
        <v>0</v>
      </c>
      <c r="O713" s="142">
        <v>0</v>
      </c>
      <c r="P713" s="206">
        <f t="shared" si="126"/>
        <v>0</v>
      </c>
    </row>
    <row r="714" spans="4:16">
      <c r="D714" s="187" t="s">
        <v>278</v>
      </c>
      <c r="E714" s="268" t="str">
        <f t="shared" si="120"/>
        <v>Manager 2</v>
      </c>
      <c r="F714" s="288">
        <f t="shared" si="121"/>
        <v>0</v>
      </c>
      <c r="G714" s="288">
        <f t="shared" si="122"/>
        <v>0</v>
      </c>
      <c r="H714" s="142">
        <v>0</v>
      </c>
      <c r="I714" s="206">
        <f t="shared" si="123"/>
        <v>0</v>
      </c>
      <c r="J714" s="197"/>
      <c r="K714" s="187" t="s">
        <v>278</v>
      </c>
      <c r="L714" s="268" t="str">
        <f t="shared" si="124"/>
        <v>Worker 7</v>
      </c>
      <c r="M714" s="288">
        <f t="shared" si="125"/>
        <v>0</v>
      </c>
      <c r="N714" s="288">
        <f t="shared" si="127"/>
        <v>0</v>
      </c>
      <c r="O714" s="142">
        <v>0</v>
      </c>
      <c r="P714" s="206">
        <f t="shared" si="126"/>
        <v>0</v>
      </c>
    </row>
    <row r="715" spans="4:16">
      <c r="D715" s="187" t="s">
        <v>278</v>
      </c>
      <c r="E715" s="268" t="str">
        <f t="shared" si="120"/>
        <v>Manager 3</v>
      </c>
      <c r="F715" s="288">
        <f t="shared" si="121"/>
        <v>0</v>
      </c>
      <c r="G715" s="288">
        <f t="shared" si="122"/>
        <v>0</v>
      </c>
      <c r="H715" s="142">
        <v>0</v>
      </c>
      <c r="I715" s="206">
        <f t="shared" si="123"/>
        <v>0</v>
      </c>
      <c r="J715" s="197"/>
      <c r="K715" s="187" t="s">
        <v>278</v>
      </c>
      <c r="L715" s="268" t="str">
        <f t="shared" si="124"/>
        <v>Worker 8</v>
      </c>
      <c r="M715" s="288">
        <f t="shared" si="125"/>
        <v>0</v>
      </c>
      <c r="N715" s="288">
        <f t="shared" si="127"/>
        <v>0</v>
      </c>
      <c r="O715" s="142">
        <v>0</v>
      </c>
      <c r="P715" s="206">
        <f t="shared" si="126"/>
        <v>0</v>
      </c>
    </row>
    <row r="716" spans="4:16" ht="15.6">
      <c r="D716" s="314" t="s">
        <v>290</v>
      </c>
      <c r="E716" s="315"/>
      <c r="F716" s="289">
        <f>SUM(F708:F715)</f>
        <v>0</v>
      </c>
      <c r="G716" s="248">
        <f>SUM(G708:G715)</f>
        <v>0</v>
      </c>
      <c r="H716" s="292"/>
      <c r="I716" s="216">
        <f>SUM(I708:I715)</f>
        <v>0</v>
      </c>
      <c r="J716" s="197"/>
      <c r="K716" s="187" t="s">
        <v>278</v>
      </c>
      <c r="L716" s="268" t="str">
        <f t="shared" si="124"/>
        <v>Worker 9</v>
      </c>
      <c r="M716" s="288">
        <f t="shared" si="125"/>
        <v>0</v>
      </c>
      <c r="N716" s="288">
        <f t="shared" si="127"/>
        <v>0</v>
      </c>
      <c r="O716" s="142">
        <v>0</v>
      </c>
      <c r="P716" s="206">
        <f t="shared" si="126"/>
        <v>0</v>
      </c>
    </row>
    <row r="717" spans="4:16" ht="15.6">
      <c r="D717" s="208" t="s">
        <v>279</v>
      </c>
      <c r="E717" s="270" t="s">
        <v>281</v>
      </c>
      <c r="F717" s="209">
        <v>0</v>
      </c>
      <c r="G717" s="257">
        <v>0</v>
      </c>
      <c r="H717" s="143">
        <v>0</v>
      </c>
      <c r="I717" s="207">
        <f t="shared" ref="I717:I724" si="128">ROUND(H717*G717,2)</f>
        <v>0</v>
      </c>
      <c r="J717" s="210"/>
      <c r="K717" s="187" t="s">
        <v>278</v>
      </c>
      <c r="L717" s="268" t="str">
        <f t="shared" si="124"/>
        <v>Worker 10</v>
      </c>
      <c r="M717" s="288">
        <f t="shared" si="125"/>
        <v>0</v>
      </c>
      <c r="N717" s="288">
        <f t="shared" si="127"/>
        <v>0</v>
      </c>
      <c r="O717" s="142">
        <v>0</v>
      </c>
      <c r="P717" s="206">
        <f t="shared" si="126"/>
        <v>0</v>
      </c>
    </row>
    <row r="718" spans="4:16">
      <c r="D718" s="208" t="s">
        <v>279</v>
      </c>
      <c r="E718" s="270" t="s">
        <v>281</v>
      </c>
      <c r="F718" s="209">
        <v>0</v>
      </c>
      <c r="G718" s="257">
        <v>0</v>
      </c>
      <c r="H718" s="143">
        <v>0</v>
      </c>
      <c r="I718" s="207">
        <f t="shared" si="128"/>
        <v>0</v>
      </c>
      <c r="J718" s="197"/>
      <c r="K718" s="187" t="s">
        <v>278</v>
      </c>
      <c r="L718" s="268" t="str">
        <f t="shared" si="124"/>
        <v>Worker 11</v>
      </c>
      <c r="M718" s="288">
        <f t="shared" si="125"/>
        <v>0</v>
      </c>
      <c r="N718" s="288">
        <f t="shared" si="127"/>
        <v>0</v>
      </c>
      <c r="O718" s="142">
        <v>0</v>
      </c>
      <c r="P718" s="206">
        <f t="shared" si="126"/>
        <v>0</v>
      </c>
    </row>
    <row r="719" spans="4:16">
      <c r="D719" s="208" t="s">
        <v>279</v>
      </c>
      <c r="E719" s="270" t="s">
        <v>281</v>
      </c>
      <c r="F719" s="209">
        <v>0</v>
      </c>
      <c r="G719" s="257">
        <v>0</v>
      </c>
      <c r="H719" s="143">
        <v>0</v>
      </c>
      <c r="I719" s="207">
        <f t="shared" si="128"/>
        <v>0</v>
      </c>
      <c r="J719" s="197"/>
      <c r="K719" s="187" t="s">
        <v>278</v>
      </c>
      <c r="L719" s="268" t="str">
        <f t="shared" si="124"/>
        <v>Worker 12</v>
      </c>
      <c r="M719" s="288">
        <f t="shared" si="125"/>
        <v>0</v>
      </c>
      <c r="N719" s="288">
        <f t="shared" si="127"/>
        <v>0</v>
      </c>
      <c r="O719" s="142">
        <v>0</v>
      </c>
      <c r="P719" s="206">
        <f t="shared" si="126"/>
        <v>0</v>
      </c>
    </row>
    <row r="720" spans="4:16">
      <c r="D720" s="208" t="s">
        <v>279</v>
      </c>
      <c r="E720" s="270" t="s">
        <v>281</v>
      </c>
      <c r="F720" s="209">
        <v>0</v>
      </c>
      <c r="G720" s="318">
        <v>0</v>
      </c>
      <c r="H720" s="142">
        <v>0</v>
      </c>
      <c r="I720" s="333">
        <f t="shared" si="128"/>
        <v>0</v>
      </c>
      <c r="J720" s="197"/>
      <c r="K720" s="187" t="s">
        <v>278</v>
      </c>
      <c r="L720" s="268" t="str">
        <f t="shared" si="124"/>
        <v>Worker 13</v>
      </c>
      <c r="M720" s="288">
        <f t="shared" si="125"/>
        <v>0</v>
      </c>
      <c r="N720" s="288">
        <f t="shared" si="127"/>
        <v>0</v>
      </c>
      <c r="O720" s="142">
        <v>0</v>
      </c>
      <c r="P720" s="206">
        <f t="shared" si="126"/>
        <v>0</v>
      </c>
    </row>
    <row r="721" spans="1:16">
      <c r="D721" s="208" t="s">
        <v>279</v>
      </c>
      <c r="E721" s="270" t="s">
        <v>281</v>
      </c>
      <c r="F721" s="209">
        <v>0</v>
      </c>
      <c r="G721" s="257">
        <v>0</v>
      </c>
      <c r="H721" s="334">
        <v>0</v>
      </c>
      <c r="I721" s="207">
        <f t="shared" si="128"/>
        <v>0</v>
      </c>
      <c r="J721" s="197"/>
      <c r="K721" s="187" t="s">
        <v>278</v>
      </c>
      <c r="L721" s="268" t="str">
        <f t="shared" si="124"/>
        <v>Worker 14</v>
      </c>
      <c r="M721" s="288">
        <f t="shared" si="125"/>
        <v>0</v>
      </c>
      <c r="N721" s="288">
        <f t="shared" si="127"/>
        <v>0</v>
      </c>
      <c r="O721" s="142">
        <v>0</v>
      </c>
      <c r="P721" s="206">
        <f t="shared" si="126"/>
        <v>0</v>
      </c>
    </row>
    <row r="722" spans="1:16">
      <c r="D722" s="208" t="s">
        <v>279</v>
      </c>
      <c r="E722" s="270" t="s">
        <v>281</v>
      </c>
      <c r="F722" s="209">
        <v>0</v>
      </c>
      <c r="G722" s="257">
        <v>0</v>
      </c>
      <c r="H722" s="143">
        <v>0</v>
      </c>
      <c r="I722" s="207">
        <f t="shared" si="128"/>
        <v>0</v>
      </c>
      <c r="J722" s="197"/>
      <c r="K722" s="208" t="s">
        <v>278</v>
      </c>
      <c r="L722" s="268" t="str">
        <f t="shared" si="124"/>
        <v>Worker 15</v>
      </c>
      <c r="M722" s="288">
        <f t="shared" si="125"/>
        <v>0</v>
      </c>
      <c r="N722" s="288">
        <f t="shared" si="127"/>
        <v>0</v>
      </c>
      <c r="O722" s="143">
        <v>0</v>
      </c>
      <c r="P722" s="207">
        <f t="shared" si="126"/>
        <v>0</v>
      </c>
    </row>
    <row r="723" spans="1:16" ht="15.6">
      <c r="A723" s="24"/>
      <c r="B723" s="24"/>
      <c r="D723" s="208" t="s">
        <v>279</v>
      </c>
      <c r="E723" s="270" t="s">
        <v>281</v>
      </c>
      <c r="F723" s="209">
        <v>0</v>
      </c>
      <c r="G723" s="257">
        <v>0</v>
      </c>
      <c r="H723" s="143">
        <v>0</v>
      </c>
      <c r="I723" s="207">
        <f t="shared" si="128"/>
        <v>0</v>
      </c>
      <c r="J723" s="210"/>
      <c r="K723" s="314" t="s">
        <v>290</v>
      </c>
      <c r="L723" s="315"/>
      <c r="M723" s="289">
        <f>SUM(M708:M722)</f>
        <v>0</v>
      </c>
      <c r="N723" s="248">
        <f>SUM(N708:N722)</f>
        <v>0</v>
      </c>
      <c r="O723" s="292"/>
      <c r="P723" s="216">
        <f>SUM(P708:P722)</f>
        <v>0</v>
      </c>
    </row>
    <row r="724" spans="1:16">
      <c r="D724" s="208" t="s">
        <v>279</v>
      </c>
      <c r="E724" s="271" t="s">
        <v>281</v>
      </c>
      <c r="F724" s="209">
        <v>0</v>
      </c>
      <c r="G724" s="209">
        <v>0</v>
      </c>
      <c r="H724" s="143">
        <v>0</v>
      </c>
      <c r="I724" s="207">
        <f t="shared" si="128"/>
        <v>0</v>
      </c>
      <c r="J724" s="197"/>
      <c r="K724" s="208" t="s">
        <v>279</v>
      </c>
      <c r="L724" s="270" t="s">
        <v>281</v>
      </c>
      <c r="M724" s="209">
        <v>0</v>
      </c>
      <c r="N724" s="257">
        <v>0</v>
      </c>
      <c r="O724" s="143">
        <v>0</v>
      </c>
      <c r="P724" s="207">
        <f t="shared" ref="P724:P731" si="129">ROUND(O724*N724,2)</f>
        <v>0</v>
      </c>
    </row>
    <row r="725" spans="1:16" ht="15.6">
      <c r="D725" s="299" t="s">
        <v>291</v>
      </c>
      <c r="E725" s="331"/>
      <c r="F725" s="248">
        <f>SUM(F717:F724)</f>
        <v>0</v>
      </c>
      <c r="G725" s="248">
        <f>SUM(G717:G724)</f>
        <v>0</v>
      </c>
      <c r="H725" s="249"/>
      <c r="I725" s="237">
        <f>SUM(I717:I724)</f>
        <v>0</v>
      </c>
      <c r="J725" s="197"/>
      <c r="K725" s="208" t="s">
        <v>279</v>
      </c>
      <c r="L725" s="270" t="s">
        <v>281</v>
      </c>
      <c r="M725" s="209">
        <v>0</v>
      </c>
      <c r="N725" s="257">
        <v>0</v>
      </c>
      <c r="O725" s="143">
        <v>0</v>
      </c>
      <c r="P725" s="207">
        <f t="shared" si="129"/>
        <v>0</v>
      </c>
    </row>
    <row r="726" spans="1:16" ht="16.2" thickBot="1">
      <c r="D726" s="217"/>
      <c r="E726" s="269" t="s">
        <v>57</v>
      </c>
      <c r="F726" s="212">
        <f>SUM(F716+F725)</f>
        <v>0</v>
      </c>
      <c r="G726" s="212">
        <f>SUM(G716+G725)</f>
        <v>0</v>
      </c>
      <c r="H726" s="213"/>
      <c r="I726" s="214">
        <f>SUM(I716+I725)</f>
        <v>0</v>
      </c>
      <c r="J726" s="197"/>
      <c r="K726" s="208" t="s">
        <v>279</v>
      </c>
      <c r="L726" s="270" t="s">
        <v>281</v>
      </c>
      <c r="M726" s="209">
        <v>0</v>
      </c>
      <c r="N726" s="257">
        <v>0</v>
      </c>
      <c r="O726" s="143">
        <v>0</v>
      </c>
      <c r="P726" s="207">
        <f t="shared" si="129"/>
        <v>0</v>
      </c>
    </row>
    <row r="727" spans="1:16">
      <c r="J727" s="197"/>
      <c r="K727" s="208" t="s">
        <v>279</v>
      </c>
      <c r="L727" s="270" t="s">
        <v>281</v>
      </c>
      <c r="M727" s="209">
        <v>0</v>
      </c>
      <c r="N727" s="318">
        <v>0</v>
      </c>
      <c r="O727" s="142">
        <v>0</v>
      </c>
      <c r="P727" s="333">
        <f t="shared" si="129"/>
        <v>0</v>
      </c>
    </row>
    <row r="728" spans="1:16">
      <c r="J728" s="197"/>
      <c r="K728" s="208" t="s">
        <v>279</v>
      </c>
      <c r="L728" s="270" t="s">
        <v>281</v>
      </c>
      <c r="M728" s="209">
        <v>0</v>
      </c>
      <c r="N728" s="257">
        <v>0</v>
      </c>
      <c r="O728" s="334">
        <v>0</v>
      </c>
      <c r="P728" s="207">
        <f t="shared" si="129"/>
        <v>0</v>
      </c>
    </row>
    <row r="729" spans="1:16">
      <c r="J729" s="197"/>
      <c r="K729" s="208" t="s">
        <v>279</v>
      </c>
      <c r="L729" s="270" t="s">
        <v>281</v>
      </c>
      <c r="M729" s="209">
        <v>0</v>
      </c>
      <c r="N729" s="257">
        <v>0</v>
      </c>
      <c r="O729" s="143">
        <v>0</v>
      </c>
      <c r="P729" s="207">
        <f t="shared" si="129"/>
        <v>0</v>
      </c>
    </row>
    <row r="730" spans="1:16">
      <c r="J730" s="197"/>
      <c r="K730" s="208" t="s">
        <v>279</v>
      </c>
      <c r="L730" s="270" t="s">
        <v>281</v>
      </c>
      <c r="M730" s="209">
        <v>0</v>
      </c>
      <c r="N730" s="257">
        <v>0</v>
      </c>
      <c r="O730" s="143">
        <v>0</v>
      </c>
      <c r="P730" s="207">
        <f t="shared" si="129"/>
        <v>0</v>
      </c>
    </row>
    <row r="731" spans="1:16">
      <c r="J731" s="197"/>
      <c r="K731" s="208" t="s">
        <v>279</v>
      </c>
      <c r="L731" s="271" t="s">
        <v>281</v>
      </c>
      <c r="M731" s="209">
        <v>0</v>
      </c>
      <c r="N731" s="209">
        <v>0</v>
      </c>
      <c r="O731" s="143">
        <v>0</v>
      </c>
      <c r="P731" s="207">
        <f t="shared" si="129"/>
        <v>0</v>
      </c>
    </row>
    <row r="732" spans="1:16" ht="15.6">
      <c r="J732" s="197"/>
      <c r="K732" s="299" t="s">
        <v>291</v>
      </c>
      <c r="L732" s="331"/>
      <c r="M732" s="248">
        <f>SUM(M724:M731)</f>
        <v>0</v>
      </c>
      <c r="N732" s="248">
        <f>SUM(N724:N731)</f>
        <v>0</v>
      </c>
      <c r="O732" s="249"/>
      <c r="P732" s="237">
        <f>SUM(P724:P731)</f>
        <v>0</v>
      </c>
    </row>
    <row r="733" spans="1:16" ht="16.2" thickBot="1">
      <c r="J733" s="197"/>
      <c r="K733" s="217"/>
      <c r="L733" s="269" t="s">
        <v>57</v>
      </c>
      <c r="M733" s="212">
        <f>SUM(M723+M732)</f>
        <v>0</v>
      </c>
      <c r="N733" s="212">
        <f>SUM(N723+N732)</f>
        <v>0</v>
      </c>
      <c r="O733" s="213"/>
      <c r="P733" s="214">
        <f>SUM(P723+P732)</f>
        <v>0</v>
      </c>
    </row>
    <row r="734" spans="1:16" ht="15.6">
      <c r="E734" s="40"/>
      <c r="F734" s="40"/>
      <c r="G734" s="42"/>
      <c r="H734" s="42"/>
      <c r="I734" s="43"/>
      <c r="J734" s="8"/>
    </row>
    <row r="735" spans="1:16" ht="15.6">
      <c r="E735" s="40"/>
      <c r="F735" s="40"/>
      <c r="G735" s="42"/>
      <c r="H735" s="42"/>
      <c r="I735" s="43"/>
      <c r="J735" s="8"/>
    </row>
    <row r="736" spans="1:16" ht="15.6">
      <c r="E736" s="40"/>
      <c r="F736" s="40"/>
      <c r="G736" s="42"/>
      <c r="H736" s="42"/>
      <c r="I736" s="43"/>
      <c r="J736" s="8"/>
    </row>
    <row r="737" spans="3:16" ht="15.6">
      <c r="E737" s="40"/>
      <c r="F737" s="40"/>
      <c r="G737" s="42"/>
      <c r="H737" s="42"/>
      <c r="I737" s="43"/>
      <c r="J737" s="8"/>
    </row>
    <row r="738" spans="3:16" ht="15.6">
      <c r="E738" s="40"/>
      <c r="F738" s="40"/>
      <c r="G738" s="42"/>
      <c r="H738" s="42"/>
      <c r="I738" s="43"/>
      <c r="J738" s="8"/>
    </row>
    <row r="739" spans="3:16" ht="15.6">
      <c r="E739" s="40"/>
      <c r="F739" s="41"/>
      <c r="G739" s="42"/>
      <c r="H739" s="42"/>
      <c r="I739" s="43"/>
      <c r="J739" s="8"/>
      <c r="K739" s="79"/>
      <c r="L739" s="20"/>
      <c r="M739" s="20"/>
      <c r="N739" s="20"/>
      <c r="O739" s="6"/>
      <c r="P739" s="6"/>
    </row>
    <row r="740" spans="3:16" ht="16.2" thickBot="1">
      <c r="E740" s="40"/>
      <c r="F740" s="41"/>
      <c r="G740" s="42"/>
      <c r="H740" s="42"/>
      <c r="I740" s="43"/>
      <c r="J740" s="8"/>
      <c r="K740" s="79"/>
      <c r="L740" s="20"/>
      <c r="M740" s="20"/>
      <c r="N740" s="20"/>
      <c r="O740" s="6"/>
      <c r="P740" s="6"/>
    </row>
    <row r="741" spans="3:16" ht="21.75" customHeight="1" thickBot="1">
      <c r="D741" s="31"/>
      <c r="E741" s="395" t="s">
        <v>320</v>
      </c>
      <c r="F741" s="396"/>
      <c r="G741" s="396"/>
      <c r="H741" s="396"/>
      <c r="I741" s="396"/>
      <c r="J741" s="396"/>
      <c r="K741" s="396"/>
      <c r="L741" s="396"/>
      <c r="M741" s="396"/>
      <c r="N741" s="397"/>
      <c r="O741" s="6"/>
      <c r="P741" s="6"/>
    </row>
    <row r="742" spans="3:16" ht="21.75" customHeight="1" thickBot="1">
      <c r="C742" s="29"/>
      <c r="E742" s="130"/>
      <c r="F742" s="20"/>
      <c r="G742" s="20"/>
      <c r="H742" s="398"/>
      <c r="I742" s="398"/>
      <c r="J742" s="398"/>
      <c r="K742" s="398"/>
      <c r="L742" s="21"/>
      <c r="M742" s="21"/>
      <c r="N742" s="122"/>
      <c r="O742" s="6"/>
      <c r="P742" s="6"/>
    </row>
    <row r="743" spans="3:16" ht="21.75" customHeight="1" thickBot="1">
      <c r="C743" s="29"/>
      <c r="E743" s="130"/>
      <c r="F743" s="369" t="s">
        <v>277</v>
      </c>
      <c r="G743" s="370"/>
      <c r="H743" s="370"/>
      <c r="I743" s="370"/>
      <c r="J743" s="370"/>
      <c r="K743" s="370"/>
      <c r="L743" s="371"/>
      <c r="M743" s="21"/>
      <c r="N743" s="122"/>
      <c r="O743" s="6"/>
      <c r="P743" s="6"/>
    </row>
    <row r="744" spans="3:16" ht="21.75" customHeight="1">
      <c r="C744" s="82"/>
      <c r="E744" s="130"/>
      <c r="F744" s="372" t="s">
        <v>275</v>
      </c>
      <c r="G744" s="373"/>
      <c r="H744" s="373"/>
      <c r="I744" s="373"/>
      <c r="J744" s="373"/>
      <c r="K744" s="373"/>
      <c r="L744" s="374"/>
      <c r="M744" s="21"/>
      <c r="N744" s="122"/>
      <c r="O744" s="6"/>
      <c r="P744" s="6"/>
    </row>
    <row r="745" spans="3:16" ht="31.2">
      <c r="C745" s="29"/>
      <c r="D745" s="89"/>
      <c r="E745" s="267" t="s">
        <v>36</v>
      </c>
      <c r="F745" s="184" t="s">
        <v>282</v>
      </c>
      <c r="G745" s="184" t="s">
        <v>283</v>
      </c>
      <c r="H745" s="184" t="s">
        <v>284</v>
      </c>
      <c r="I745" s="184" t="s">
        <v>285</v>
      </c>
      <c r="J745" s="184" t="s">
        <v>286</v>
      </c>
      <c r="K745" s="184" t="s">
        <v>287</v>
      </c>
      <c r="L745" s="184" t="s">
        <v>288</v>
      </c>
      <c r="M745" s="140" t="s">
        <v>44</v>
      </c>
      <c r="N745" s="141" t="s">
        <v>45</v>
      </c>
      <c r="O745" s="6"/>
      <c r="P745" s="6"/>
    </row>
    <row r="746" spans="3:16" ht="46.5" customHeight="1">
      <c r="C746" s="29"/>
      <c r="D746" s="89"/>
      <c r="E746" s="287" t="s">
        <v>328</v>
      </c>
      <c r="F746" s="184"/>
      <c r="G746" s="184"/>
      <c r="H746" s="184"/>
      <c r="I746" s="184"/>
      <c r="J746" s="184"/>
      <c r="K746" s="184"/>
      <c r="L746" s="184"/>
      <c r="M746" s="140"/>
      <c r="N746" s="141"/>
      <c r="O746" s="6"/>
      <c r="P746" s="6"/>
    </row>
    <row r="747" spans="3:16" ht="21.75" customHeight="1">
      <c r="C747" s="29"/>
      <c r="D747" s="262"/>
      <c r="E747" s="266" t="s">
        <v>249</v>
      </c>
      <c r="F747" s="136"/>
      <c r="G747" s="136"/>
      <c r="H747" s="136"/>
      <c r="I747" s="136"/>
      <c r="J747" s="136"/>
      <c r="K747" s="136"/>
      <c r="L747" s="136"/>
      <c r="M747" s="255">
        <v>0</v>
      </c>
      <c r="N747" s="204">
        <f>SUM(M747*4.33)</f>
        <v>0</v>
      </c>
      <c r="O747" s="6"/>
      <c r="P747" s="6"/>
    </row>
    <row r="748" spans="3:16" ht="21.75" customHeight="1">
      <c r="D748" s="262"/>
      <c r="E748" s="266" t="s">
        <v>250</v>
      </c>
      <c r="F748" s="136"/>
      <c r="G748" s="136"/>
      <c r="H748" s="136"/>
      <c r="I748" s="136"/>
      <c r="J748" s="136"/>
      <c r="K748" s="136"/>
      <c r="L748" s="136"/>
      <c r="M748" s="255">
        <v>0</v>
      </c>
      <c r="N748" s="204">
        <f t="shared" ref="N748:N770" si="130">SUM(M748*4.33)</f>
        <v>0</v>
      </c>
    </row>
    <row r="749" spans="3:16" ht="21.75" customHeight="1">
      <c r="C749" s="30"/>
      <c r="D749" s="262"/>
      <c r="E749" s="266" t="s">
        <v>251</v>
      </c>
      <c r="F749" s="136"/>
      <c r="G749" s="136"/>
      <c r="H749" s="136"/>
      <c r="I749" s="136"/>
      <c r="J749" s="136"/>
      <c r="K749" s="136"/>
      <c r="L749" s="136"/>
      <c r="M749" s="255">
        <v>0</v>
      </c>
      <c r="N749" s="204">
        <f t="shared" si="130"/>
        <v>0</v>
      </c>
      <c r="P749" s="29"/>
    </row>
    <row r="750" spans="3:16" ht="21.75" customHeight="1">
      <c r="C750" s="29"/>
      <c r="D750" s="262"/>
      <c r="E750" s="266" t="s">
        <v>252</v>
      </c>
      <c r="F750" s="136"/>
      <c r="G750" s="136"/>
      <c r="H750" s="136"/>
      <c r="I750" s="136"/>
      <c r="J750" s="136"/>
      <c r="K750" s="136"/>
      <c r="L750" s="136"/>
      <c r="M750" s="255">
        <v>0</v>
      </c>
      <c r="N750" s="204">
        <f t="shared" si="130"/>
        <v>0</v>
      </c>
      <c r="O750" s="29"/>
      <c r="P750" s="29"/>
    </row>
    <row r="751" spans="3:16" ht="21.75" customHeight="1">
      <c r="C751" s="78"/>
      <c r="D751" s="262"/>
      <c r="E751" s="266" t="s">
        <v>253</v>
      </c>
      <c r="F751" s="136"/>
      <c r="G751" s="136"/>
      <c r="H751" s="136"/>
      <c r="I751" s="136"/>
      <c r="J751" s="136"/>
      <c r="K751" s="136"/>
      <c r="L751" s="136"/>
      <c r="M751" s="255">
        <v>0</v>
      </c>
      <c r="N751" s="204">
        <f t="shared" si="130"/>
        <v>0</v>
      </c>
    </row>
    <row r="752" spans="3:16" ht="21.75" customHeight="1">
      <c r="C752" s="29"/>
      <c r="D752" s="262"/>
      <c r="E752" s="266" t="s">
        <v>254</v>
      </c>
      <c r="F752" s="136"/>
      <c r="G752" s="136"/>
      <c r="H752" s="136"/>
      <c r="I752" s="136"/>
      <c r="J752" s="136"/>
      <c r="K752" s="136"/>
      <c r="L752" s="136"/>
      <c r="M752" s="255">
        <v>0</v>
      </c>
      <c r="N752" s="204">
        <f t="shared" si="130"/>
        <v>0</v>
      </c>
      <c r="O752" s="6"/>
      <c r="P752" s="6"/>
    </row>
    <row r="753" spans="3:16" ht="21.75" customHeight="1">
      <c r="C753" s="80"/>
      <c r="D753" s="262"/>
      <c r="E753" s="266" t="s">
        <v>255</v>
      </c>
      <c r="F753" s="136"/>
      <c r="G753" s="136"/>
      <c r="H753" s="136"/>
      <c r="I753" s="136"/>
      <c r="J753" s="136"/>
      <c r="K753" s="136"/>
      <c r="L753" s="136"/>
      <c r="M753" s="255">
        <v>0</v>
      </c>
      <c r="N753" s="204">
        <f t="shared" si="130"/>
        <v>0</v>
      </c>
      <c r="O753" s="6"/>
      <c r="P753" s="6"/>
    </row>
    <row r="754" spans="3:16" ht="21.75" customHeight="1">
      <c r="D754" s="262"/>
      <c r="E754" s="266" t="s">
        <v>256</v>
      </c>
      <c r="F754" s="136"/>
      <c r="G754" s="136"/>
      <c r="H754" s="136"/>
      <c r="I754" s="136"/>
      <c r="J754" s="136"/>
      <c r="K754" s="136"/>
      <c r="L754" s="136"/>
      <c r="M754" s="255">
        <v>0</v>
      </c>
      <c r="N754" s="204">
        <f t="shared" si="130"/>
        <v>0</v>
      </c>
      <c r="O754" s="6"/>
      <c r="P754" s="6"/>
    </row>
    <row r="755" spans="3:16" ht="21.75" customHeight="1">
      <c r="D755" s="262"/>
      <c r="E755" s="300" t="s">
        <v>329</v>
      </c>
      <c r="F755" s="294"/>
      <c r="G755" s="294"/>
      <c r="H755" s="294"/>
      <c r="I755" s="294"/>
      <c r="J755" s="294"/>
      <c r="K755" s="294"/>
      <c r="L755" s="294"/>
      <c r="M755" s="295"/>
      <c r="N755" s="296"/>
      <c r="O755" s="6"/>
      <c r="P755" s="6"/>
    </row>
    <row r="756" spans="3:16" ht="21.75" customHeight="1">
      <c r="D756" s="262"/>
      <c r="E756" s="266" t="s">
        <v>265</v>
      </c>
      <c r="F756" s="136"/>
      <c r="G756" s="136"/>
      <c r="H756" s="136"/>
      <c r="I756" s="136"/>
      <c r="J756" s="136"/>
      <c r="K756" s="136"/>
      <c r="L756" s="136"/>
      <c r="M756" s="255">
        <v>0</v>
      </c>
      <c r="N756" s="204">
        <f t="shared" si="130"/>
        <v>0</v>
      </c>
      <c r="O756" s="6"/>
      <c r="P756" s="6"/>
    </row>
    <row r="757" spans="3:16" ht="21.75" customHeight="1">
      <c r="D757" s="262"/>
      <c r="E757" s="266" t="s">
        <v>266</v>
      </c>
      <c r="F757" s="136"/>
      <c r="G757" s="136"/>
      <c r="H757" s="136"/>
      <c r="I757" s="136"/>
      <c r="J757" s="136"/>
      <c r="K757" s="136"/>
      <c r="L757" s="136"/>
      <c r="M757" s="255">
        <v>0</v>
      </c>
      <c r="N757" s="204">
        <f t="shared" si="130"/>
        <v>0</v>
      </c>
      <c r="O757" s="6"/>
      <c r="P757" s="6"/>
    </row>
    <row r="758" spans="3:16" ht="21.75" customHeight="1">
      <c r="D758" s="262"/>
      <c r="E758" s="266" t="s">
        <v>267</v>
      </c>
      <c r="F758" s="136"/>
      <c r="G758" s="136"/>
      <c r="H758" s="136"/>
      <c r="I758" s="136"/>
      <c r="J758" s="136"/>
      <c r="K758" s="136"/>
      <c r="L758" s="136"/>
      <c r="M758" s="255">
        <v>0</v>
      </c>
      <c r="N758" s="204">
        <f t="shared" si="130"/>
        <v>0</v>
      </c>
      <c r="O758" s="6"/>
      <c r="P758" s="6"/>
    </row>
    <row r="759" spans="3:16" ht="21.75" customHeight="1">
      <c r="D759" s="262"/>
      <c r="E759" s="266" t="s">
        <v>268</v>
      </c>
      <c r="F759" s="136"/>
      <c r="G759" s="136"/>
      <c r="H759" s="136"/>
      <c r="I759" s="136"/>
      <c r="J759" s="136"/>
      <c r="K759" s="136"/>
      <c r="L759" s="136"/>
      <c r="M759" s="255">
        <v>0</v>
      </c>
      <c r="N759" s="204">
        <f t="shared" si="130"/>
        <v>0</v>
      </c>
      <c r="O759" s="6"/>
      <c r="P759" s="6"/>
    </row>
    <row r="760" spans="3:16" ht="21.75" customHeight="1">
      <c r="D760" s="262"/>
      <c r="E760" s="266" t="s">
        <v>269</v>
      </c>
      <c r="F760" s="136"/>
      <c r="G760" s="136"/>
      <c r="H760" s="136"/>
      <c r="I760" s="136"/>
      <c r="J760" s="136"/>
      <c r="K760" s="136"/>
      <c r="L760" s="136"/>
      <c r="M760" s="255">
        <v>0</v>
      </c>
      <c r="N760" s="204">
        <f t="shared" si="130"/>
        <v>0</v>
      </c>
      <c r="O760" s="6"/>
      <c r="P760" s="6"/>
    </row>
    <row r="761" spans="3:16" ht="21.75" customHeight="1">
      <c r="D761" s="262"/>
      <c r="E761" s="266" t="s">
        <v>270</v>
      </c>
      <c r="F761" s="136"/>
      <c r="G761" s="136"/>
      <c r="H761" s="136"/>
      <c r="I761" s="136"/>
      <c r="J761" s="136"/>
      <c r="K761" s="136"/>
      <c r="L761" s="136"/>
      <c r="M761" s="255">
        <v>0</v>
      </c>
      <c r="N761" s="204">
        <f t="shared" si="130"/>
        <v>0</v>
      </c>
      <c r="O761" s="6"/>
      <c r="P761" s="6"/>
    </row>
    <row r="762" spans="3:16" ht="21.75" customHeight="1">
      <c r="D762" s="262"/>
      <c r="E762" s="266" t="s">
        <v>271</v>
      </c>
      <c r="F762" s="136"/>
      <c r="G762" s="136"/>
      <c r="H762" s="136"/>
      <c r="I762" s="136"/>
      <c r="J762" s="136"/>
      <c r="K762" s="136"/>
      <c r="L762" s="136"/>
      <c r="M762" s="255">
        <v>0</v>
      </c>
      <c r="N762" s="204">
        <f t="shared" si="130"/>
        <v>0</v>
      </c>
      <c r="O762" s="6"/>
      <c r="P762" s="6"/>
    </row>
    <row r="763" spans="3:16" ht="21.75" customHeight="1" thickBot="1">
      <c r="D763" s="262"/>
      <c r="E763" s="266" t="s">
        <v>272</v>
      </c>
      <c r="F763" s="136"/>
      <c r="G763" s="136"/>
      <c r="H763" s="136"/>
      <c r="I763" s="136"/>
      <c r="J763" s="136"/>
      <c r="K763" s="136"/>
      <c r="L763" s="136"/>
      <c r="M763" s="255">
        <v>0</v>
      </c>
      <c r="N763" s="204">
        <f t="shared" si="130"/>
        <v>0</v>
      </c>
      <c r="O763" s="6"/>
      <c r="P763" s="6"/>
    </row>
    <row r="764" spans="3:16" ht="21.75" customHeight="1">
      <c r="C764" s="123" t="s">
        <v>321</v>
      </c>
      <c r="D764" s="262"/>
      <c r="E764" s="266" t="s">
        <v>273</v>
      </c>
      <c r="F764" s="136"/>
      <c r="G764" s="136"/>
      <c r="H764" s="136"/>
      <c r="I764" s="136"/>
      <c r="J764" s="136"/>
      <c r="K764" s="136"/>
      <c r="L764" s="136"/>
      <c r="M764" s="255">
        <v>0</v>
      </c>
      <c r="N764" s="204">
        <f t="shared" si="130"/>
        <v>0</v>
      </c>
      <c r="O764" s="6"/>
      <c r="P764" s="6"/>
    </row>
    <row r="765" spans="3:16" ht="21.75" customHeight="1">
      <c r="C765" s="124" t="s">
        <v>47</v>
      </c>
      <c r="D765" s="262"/>
      <c r="E765" s="266" t="s">
        <v>274</v>
      </c>
      <c r="F765" s="136"/>
      <c r="G765" s="136"/>
      <c r="H765" s="136"/>
      <c r="I765" s="136"/>
      <c r="J765" s="136"/>
      <c r="K765" s="136"/>
      <c r="L765" s="136"/>
      <c r="M765" s="255">
        <v>0</v>
      </c>
      <c r="N765" s="204">
        <f t="shared" si="130"/>
        <v>0</v>
      </c>
      <c r="O765" s="6"/>
      <c r="P765" s="6"/>
    </row>
    <row r="766" spans="3:16" ht="21.75" customHeight="1" thickBot="1">
      <c r="C766" s="183">
        <f>SUM(I797+P804)</f>
        <v>0</v>
      </c>
      <c r="D766" s="262"/>
      <c r="E766" s="266" t="s">
        <v>330</v>
      </c>
      <c r="F766" s="136"/>
      <c r="G766" s="136"/>
      <c r="H766" s="136"/>
      <c r="I766" s="136"/>
      <c r="J766" s="136"/>
      <c r="K766" s="136"/>
      <c r="L766" s="136"/>
      <c r="M766" s="255">
        <v>0</v>
      </c>
      <c r="N766" s="204">
        <f t="shared" si="130"/>
        <v>0</v>
      </c>
      <c r="O766" s="6"/>
      <c r="P766" s="6"/>
    </row>
    <row r="767" spans="3:16" ht="21.75" customHeight="1">
      <c r="C767" s="185" t="s">
        <v>49</v>
      </c>
      <c r="D767" s="262"/>
      <c r="E767" s="266" t="s">
        <v>331</v>
      </c>
      <c r="F767" s="136"/>
      <c r="G767" s="136"/>
      <c r="H767" s="136"/>
      <c r="I767" s="136"/>
      <c r="J767" s="136"/>
      <c r="K767" s="136"/>
      <c r="L767" s="136"/>
      <c r="M767" s="255">
        <v>0</v>
      </c>
      <c r="N767" s="204">
        <f t="shared" si="130"/>
        <v>0</v>
      </c>
      <c r="O767" s="6"/>
      <c r="P767" s="6"/>
    </row>
    <row r="768" spans="3:16" ht="21.75" customHeight="1" thickBot="1">
      <c r="C768" s="316">
        <f>SUM(G797+N804)</f>
        <v>0</v>
      </c>
      <c r="D768" s="262"/>
      <c r="E768" s="266" t="s">
        <v>332</v>
      </c>
      <c r="F768" s="136"/>
      <c r="G768" s="136"/>
      <c r="H768" s="136"/>
      <c r="I768" s="136"/>
      <c r="J768" s="136"/>
      <c r="K768" s="136"/>
      <c r="L768" s="136"/>
      <c r="M768" s="255">
        <v>0</v>
      </c>
      <c r="N768" s="204">
        <f t="shared" si="130"/>
        <v>0</v>
      </c>
      <c r="O768" s="6"/>
      <c r="P768" s="6"/>
    </row>
    <row r="769" spans="4:16" ht="21.75" customHeight="1">
      <c r="D769" s="262"/>
      <c r="E769" s="266" t="s">
        <v>333</v>
      </c>
      <c r="F769" s="136"/>
      <c r="G769" s="136"/>
      <c r="H769" s="136"/>
      <c r="I769" s="136"/>
      <c r="J769" s="136"/>
      <c r="K769" s="136"/>
      <c r="L769" s="136"/>
      <c r="M769" s="255">
        <v>0</v>
      </c>
      <c r="N769" s="204">
        <f t="shared" si="130"/>
        <v>0</v>
      </c>
      <c r="O769" s="6"/>
      <c r="P769" s="6"/>
    </row>
    <row r="770" spans="4:16" ht="22.5" customHeight="1">
      <c r="D770" s="262"/>
      <c r="E770" s="266" t="s">
        <v>334</v>
      </c>
      <c r="F770" s="136"/>
      <c r="G770" s="136"/>
      <c r="H770" s="136"/>
      <c r="I770" s="136"/>
      <c r="J770" s="136"/>
      <c r="K770" s="136"/>
      <c r="L770" s="136"/>
      <c r="M770" s="255">
        <v>0</v>
      </c>
      <c r="N770" s="204">
        <f t="shared" si="130"/>
        <v>0</v>
      </c>
      <c r="O770" s="6"/>
      <c r="P770" s="6"/>
    </row>
    <row r="771" spans="4:16" ht="21.75" customHeight="1" thickBot="1">
      <c r="E771" s="137" t="s">
        <v>48</v>
      </c>
      <c r="F771" s="256">
        <v>0</v>
      </c>
      <c r="G771" s="256">
        <v>0</v>
      </c>
      <c r="H771" s="256">
        <v>0</v>
      </c>
      <c r="I771" s="256">
        <v>0</v>
      </c>
      <c r="J771" s="256">
        <v>0</v>
      </c>
      <c r="K771" s="256">
        <v>0</v>
      </c>
      <c r="L771" s="256">
        <v>0</v>
      </c>
      <c r="M771" s="138">
        <f>SUM(M747:M770)</f>
        <v>0</v>
      </c>
      <c r="N771" s="139">
        <f>SUM(N747:N770)</f>
        <v>0</v>
      </c>
      <c r="O771" s="6"/>
      <c r="P771" s="6"/>
    </row>
    <row r="772" spans="4:16" ht="15" customHeight="1">
      <c r="E772" s="29"/>
      <c r="F772" s="29"/>
      <c r="G772" s="20"/>
      <c r="H772" s="20"/>
      <c r="I772" s="6"/>
      <c r="J772" s="6"/>
      <c r="K772" s="29"/>
      <c r="L772" s="29"/>
      <c r="M772" s="20"/>
      <c r="N772" s="20"/>
      <c r="O772" s="6"/>
      <c r="P772" s="6"/>
    </row>
    <row r="773" spans="4:16" ht="15.6" thickBot="1">
      <c r="E773" s="29"/>
      <c r="F773" s="29"/>
      <c r="G773" s="20"/>
      <c r="H773" s="20"/>
      <c r="I773" s="6"/>
      <c r="J773" s="6"/>
      <c r="K773" s="29"/>
      <c r="L773" s="29"/>
      <c r="M773" s="20"/>
      <c r="N773" s="20"/>
      <c r="O773" s="6"/>
      <c r="P773" s="6"/>
    </row>
    <row r="774" spans="4:16" ht="22.8">
      <c r="D774" s="362" t="s">
        <v>322</v>
      </c>
      <c r="E774" s="363"/>
      <c r="F774" s="363"/>
      <c r="G774" s="363"/>
      <c r="H774" s="363"/>
      <c r="I774" s="364"/>
      <c r="J774" s="44"/>
      <c r="K774" s="362" t="s">
        <v>322</v>
      </c>
      <c r="L774" s="363"/>
      <c r="M774" s="363"/>
      <c r="N774" s="363"/>
      <c r="O774" s="363"/>
      <c r="P774" s="364"/>
    </row>
    <row r="775" spans="4:16" ht="15.6">
      <c r="D775" s="359" t="s">
        <v>326</v>
      </c>
      <c r="E775" s="360"/>
      <c r="F775" s="360"/>
      <c r="G775" s="360"/>
      <c r="H775" s="360"/>
      <c r="I775" s="361"/>
      <c r="J775" s="24"/>
      <c r="K775" s="359" t="s">
        <v>337</v>
      </c>
      <c r="L775" s="360"/>
      <c r="M775" s="360"/>
      <c r="N775" s="360"/>
      <c r="O775" s="360"/>
      <c r="P775" s="361"/>
    </row>
    <row r="776" spans="4:16" ht="15.6">
      <c r="D776" s="327"/>
      <c r="E776" s="24"/>
      <c r="F776" s="328"/>
      <c r="G776" s="189" t="s">
        <v>50</v>
      </c>
      <c r="H776" s="190" t="s">
        <v>50</v>
      </c>
      <c r="I776" s="301" t="s">
        <v>51</v>
      </c>
      <c r="K776" s="327"/>
      <c r="L776" s="24"/>
      <c r="M776" s="328"/>
      <c r="N776" s="189" t="s">
        <v>50</v>
      </c>
      <c r="O776" s="190" t="s">
        <v>50</v>
      </c>
      <c r="P776" s="301" t="s">
        <v>51</v>
      </c>
    </row>
    <row r="777" spans="4:16" ht="15.6">
      <c r="D777" s="326" t="s">
        <v>52</v>
      </c>
      <c r="E777" s="260" t="s">
        <v>36</v>
      </c>
      <c r="F777" s="194" t="s">
        <v>53</v>
      </c>
      <c r="G777" s="195" t="s">
        <v>54</v>
      </c>
      <c r="H777" s="194" t="s">
        <v>55</v>
      </c>
      <c r="I777" s="302" t="s">
        <v>54</v>
      </c>
      <c r="J777" s="197"/>
      <c r="K777" s="326" t="s">
        <v>52</v>
      </c>
      <c r="L777" s="260" t="s">
        <v>36</v>
      </c>
      <c r="M777" s="194" t="s">
        <v>53</v>
      </c>
      <c r="N777" s="195" t="s">
        <v>54</v>
      </c>
      <c r="O777" s="194" t="s">
        <v>55</v>
      </c>
      <c r="P777" s="302" t="s">
        <v>54</v>
      </c>
    </row>
    <row r="778" spans="4:16" ht="15.6">
      <c r="D778" s="356" t="s">
        <v>349</v>
      </c>
      <c r="E778" s="357"/>
      <c r="F778" s="357"/>
      <c r="G778" s="357"/>
      <c r="H778" s="357"/>
      <c r="I778" s="358"/>
      <c r="J778" s="197"/>
      <c r="K778" s="356" t="s">
        <v>349</v>
      </c>
      <c r="L778" s="357"/>
      <c r="M778" s="357"/>
      <c r="N778" s="357"/>
      <c r="O778" s="357"/>
      <c r="P778" s="358"/>
    </row>
    <row r="779" spans="4:16">
      <c r="D779" s="187" t="s">
        <v>278</v>
      </c>
      <c r="E779" s="268" t="str">
        <f t="shared" ref="E779:E786" si="131">E747</f>
        <v>Lead 1</v>
      </c>
      <c r="F779" s="288">
        <f t="shared" ref="F779:F786" si="132">SUM(M747)</f>
        <v>0</v>
      </c>
      <c r="G779" s="288">
        <f t="shared" ref="G779:G786" si="133">SUM(F779*4.33)</f>
        <v>0</v>
      </c>
      <c r="H779" s="142">
        <v>0</v>
      </c>
      <c r="I779" s="206">
        <f t="shared" ref="I779:I786" si="134">ROUND(H779*G779,2)</f>
        <v>0</v>
      </c>
      <c r="J779" s="197"/>
      <c r="K779" s="187" t="s">
        <v>278</v>
      </c>
      <c r="L779" s="268" t="str">
        <f t="shared" ref="L779:L793" si="135">E756</f>
        <v>Worker 1</v>
      </c>
      <c r="M779" s="288">
        <f t="shared" ref="M779:M793" si="136">M756</f>
        <v>0</v>
      </c>
      <c r="N779" s="288">
        <f>SUM(M779*4.33)</f>
        <v>0</v>
      </c>
      <c r="O779" s="142">
        <v>0</v>
      </c>
      <c r="P779" s="206">
        <f t="shared" ref="P779:P793" si="137">ROUND(O779*N779,2)</f>
        <v>0</v>
      </c>
    </row>
    <row r="780" spans="4:16">
      <c r="D780" s="187" t="s">
        <v>278</v>
      </c>
      <c r="E780" s="268" t="str">
        <f t="shared" si="131"/>
        <v>Lead 2</v>
      </c>
      <c r="F780" s="288">
        <f t="shared" si="132"/>
        <v>0</v>
      </c>
      <c r="G780" s="288">
        <f t="shared" si="133"/>
        <v>0</v>
      </c>
      <c r="H780" s="142">
        <v>0</v>
      </c>
      <c r="I780" s="206">
        <f t="shared" si="134"/>
        <v>0</v>
      </c>
      <c r="J780" s="197"/>
      <c r="K780" s="187" t="s">
        <v>278</v>
      </c>
      <c r="L780" s="268" t="str">
        <f t="shared" si="135"/>
        <v>Worker 2</v>
      </c>
      <c r="M780" s="288">
        <f t="shared" si="136"/>
        <v>0</v>
      </c>
      <c r="N780" s="288">
        <f t="shared" ref="N780:N793" si="138">SUM(M780*4.33)</f>
        <v>0</v>
      </c>
      <c r="O780" s="142">
        <v>0</v>
      </c>
      <c r="P780" s="206">
        <f t="shared" si="137"/>
        <v>0</v>
      </c>
    </row>
    <row r="781" spans="4:16">
      <c r="D781" s="187" t="s">
        <v>278</v>
      </c>
      <c r="E781" s="268" t="str">
        <f t="shared" si="131"/>
        <v>Lead 3</v>
      </c>
      <c r="F781" s="288">
        <f t="shared" si="132"/>
        <v>0</v>
      </c>
      <c r="G781" s="288">
        <f t="shared" si="133"/>
        <v>0</v>
      </c>
      <c r="H781" s="142">
        <v>0</v>
      </c>
      <c r="I781" s="206">
        <f t="shared" si="134"/>
        <v>0</v>
      </c>
      <c r="J781" s="197"/>
      <c r="K781" s="187" t="s">
        <v>278</v>
      </c>
      <c r="L781" s="268" t="str">
        <f t="shared" si="135"/>
        <v>Worker 3</v>
      </c>
      <c r="M781" s="288">
        <f t="shared" si="136"/>
        <v>0</v>
      </c>
      <c r="N781" s="288">
        <f t="shared" si="138"/>
        <v>0</v>
      </c>
      <c r="O781" s="142">
        <v>0</v>
      </c>
      <c r="P781" s="206">
        <f t="shared" si="137"/>
        <v>0</v>
      </c>
    </row>
    <row r="782" spans="4:16">
      <c r="D782" s="187" t="s">
        <v>278</v>
      </c>
      <c r="E782" s="268" t="str">
        <f t="shared" si="131"/>
        <v>Lead 4</v>
      </c>
      <c r="F782" s="288">
        <f t="shared" si="132"/>
        <v>0</v>
      </c>
      <c r="G782" s="288">
        <f t="shared" si="133"/>
        <v>0</v>
      </c>
      <c r="H782" s="142">
        <v>0</v>
      </c>
      <c r="I782" s="206">
        <f t="shared" si="134"/>
        <v>0</v>
      </c>
      <c r="J782" s="197"/>
      <c r="K782" s="187" t="s">
        <v>278</v>
      </c>
      <c r="L782" s="268" t="str">
        <f t="shared" si="135"/>
        <v>Worker 4</v>
      </c>
      <c r="M782" s="288">
        <f t="shared" si="136"/>
        <v>0</v>
      </c>
      <c r="N782" s="288">
        <f t="shared" si="138"/>
        <v>0</v>
      </c>
      <c r="O782" s="142">
        <v>0</v>
      </c>
      <c r="P782" s="206">
        <f t="shared" si="137"/>
        <v>0</v>
      </c>
    </row>
    <row r="783" spans="4:16">
      <c r="D783" s="187" t="s">
        <v>278</v>
      </c>
      <c r="E783" s="268" t="str">
        <f t="shared" si="131"/>
        <v>Lead 5</v>
      </c>
      <c r="F783" s="288">
        <f t="shared" si="132"/>
        <v>0</v>
      </c>
      <c r="G783" s="288">
        <f t="shared" si="133"/>
        <v>0</v>
      </c>
      <c r="H783" s="142">
        <v>0</v>
      </c>
      <c r="I783" s="206">
        <f t="shared" si="134"/>
        <v>0</v>
      </c>
      <c r="J783" s="197"/>
      <c r="K783" s="187" t="s">
        <v>278</v>
      </c>
      <c r="L783" s="268" t="str">
        <f t="shared" si="135"/>
        <v>Worker 5</v>
      </c>
      <c r="M783" s="288">
        <f t="shared" si="136"/>
        <v>0</v>
      </c>
      <c r="N783" s="288">
        <f t="shared" si="138"/>
        <v>0</v>
      </c>
      <c r="O783" s="142">
        <v>0</v>
      </c>
      <c r="P783" s="206">
        <f t="shared" si="137"/>
        <v>0</v>
      </c>
    </row>
    <row r="784" spans="4:16">
      <c r="D784" s="187" t="s">
        <v>278</v>
      </c>
      <c r="E784" s="268" t="str">
        <f t="shared" si="131"/>
        <v>Manager 1</v>
      </c>
      <c r="F784" s="288">
        <f t="shared" si="132"/>
        <v>0</v>
      </c>
      <c r="G784" s="288">
        <f t="shared" si="133"/>
        <v>0</v>
      </c>
      <c r="H784" s="142">
        <v>0</v>
      </c>
      <c r="I784" s="206">
        <f t="shared" si="134"/>
        <v>0</v>
      </c>
      <c r="J784" s="197"/>
      <c r="K784" s="187" t="s">
        <v>278</v>
      </c>
      <c r="L784" s="268" t="str">
        <f t="shared" si="135"/>
        <v>Worker 6</v>
      </c>
      <c r="M784" s="288">
        <f t="shared" si="136"/>
        <v>0</v>
      </c>
      <c r="N784" s="288">
        <f t="shared" si="138"/>
        <v>0</v>
      </c>
      <c r="O784" s="142">
        <v>0</v>
      </c>
      <c r="P784" s="206">
        <f t="shared" si="137"/>
        <v>0</v>
      </c>
    </row>
    <row r="785" spans="1:16">
      <c r="D785" s="187" t="s">
        <v>278</v>
      </c>
      <c r="E785" s="268" t="str">
        <f t="shared" si="131"/>
        <v>Manager 2</v>
      </c>
      <c r="F785" s="288">
        <f t="shared" si="132"/>
        <v>0</v>
      </c>
      <c r="G785" s="288">
        <f t="shared" si="133"/>
        <v>0</v>
      </c>
      <c r="H785" s="142">
        <v>0</v>
      </c>
      <c r="I785" s="206">
        <f t="shared" si="134"/>
        <v>0</v>
      </c>
      <c r="J785" s="197"/>
      <c r="K785" s="187" t="s">
        <v>278</v>
      </c>
      <c r="L785" s="268" t="str">
        <f t="shared" si="135"/>
        <v>Worker 7</v>
      </c>
      <c r="M785" s="288">
        <f t="shared" si="136"/>
        <v>0</v>
      </c>
      <c r="N785" s="288">
        <f t="shared" si="138"/>
        <v>0</v>
      </c>
      <c r="O785" s="142">
        <v>0</v>
      </c>
      <c r="P785" s="206">
        <f t="shared" si="137"/>
        <v>0</v>
      </c>
    </row>
    <row r="786" spans="1:16">
      <c r="D786" s="187" t="s">
        <v>278</v>
      </c>
      <c r="E786" s="268" t="str">
        <f t="shared" si="131"/>
        <v>Manager 3</v>
      </c>
      <c r="F786" s="288">
        <f t="shared" si="132"/>
        <v>0</v>
      </c>
      <c r="G786" s="288">
        <f t="shared" si="133"/>
        <v>0</v>
      </c>
      <c r="H786" s="142">
        <v>0</v>
      </c>
      <c r="I786" s="206">
        <f t="shared" si="134"/>
        <v>0</v>
      </c>
      <c r="J786" s="197"/>
      <c r="K786" s="187" t="s">
        <v>278</v>
      </c>
      <c r="L786" s="268" t="str">
        <f t="shared" si="135"/>
        <v>Worker 8</v>
      </c>
      <c r="M786" s="288">
        <f t="shared" si="136"/>
        <v>0</v>
      </c>
      <c r="N786" s="288">
        <f t="shared" si="138"/>
        <v>0</v>
      </c>
      <c r="O786" s="142">
        <v>0</v>
      </c>
      <c r="P786" s="206">
        <f t="shared" si="137"/>
        <v>0</v>
      </c>
    </row>
    <row r="787" spans="1:16" ht="15.6">
      <c r="D787" s="314" t="s">
        <v>290</v>
      </c>
      <c r="E787" s="315"/>
      <c r="F787" s="329">
        <f>SUM(F779:F786)</f>
        <v>0</v>
      </c>
      <c r="G787" s="248">
        <f>SUM(G779:G786)</f>
        <v>0</v>
      </c>
      <c r="H787" s="292"/>
      <c r="I787" s="216">
        <f>SUM(I779:I786)</f>
        <v>0</v>
      </c>
      <c r="J787" s="197"/>
      <c r="K787" s="187" t="s">
        <v>278</v>
      </c>
      <c r="L787" s="268" t="str">
        <f t="shared" si="135"/>
        <v>Worker 9</v>
      </c>
      <c r="M787" s="288">
        <f t="shared" si="136"/>
        <v>0</v>
      </c>
      <c r="N787" s="288">
        <f t="shared" si="138"/>
        <v>0</v>
      </c>
      <c r="O787" s="142">
        <v>0</v>
      </c>
      <c r="P787" s="206">
        <f t="shared" si="137"/>
        <v>0</v>
      </c>
    </row>
    <row r="788" spans="1:16" ht="15.6">
      <c r="D788" s="208" t="s">
        <v>279</v>
      </c>
      <c r="E788" s="270" t="s">
        <v>281</v>
      </c>
      <c r="F788" s="209">
        <v>0</v>
      </c>
      <c r="G788" s="257">
        <v>0</v>
      </c>
      <c r="H788" s="143">
        <v>0</v>
      </c>
      <c r="I788" s="207">
        <f t="shared" ref="I788:I795" si="139">ROUND(H788*G788,2)</f>
        <v>0</v>
      </c>
      <c r="J788" s="210"/>
      <c r="K788" s="187" t="s">
        <v>278</v>
      </c>
      <c r="L788" s="268" t="str">
        <f t="shared" si="135"/>
        <v>Worker 10</v>
      </c>
      <c r="M788" s="288">
        <f t="shared" si="136"/>
        <v>0</v>
      </c>
      <c r="N788" s="288">
        <f t="shared" si="138"/>
        <v>0</v>
      </c>
      <c r="O788" s="142">
        <v>0</v>
      </c>
      <c r="P788" s="206">
        <f t="shared" si="137"/>
        <v>0</v>
      </c>
    </row>
    <row r="789" spans="1:16">
      <c r="D789" s="208" t="s">
        <v>279</v>
      </c>
      <c r="E789" s="270" t="s">
        <v>281</v>
      </c>
      <c r="F789" s="209">
        <v>0</v>
      </c>
      <c r="G789" s="257">
        <v>0</v>
      </c>
      <c r="H789" s="143">
        <v>0</v>
      </c>
      <c r="I789" s="207">
        <f t="shared" si="139"/>
        <v>0</v>
      </c>
      <c r="J789" s="197"/>
      <c r="K789" s="187" t="s">
        <v>278</v>
      </c>
      <c r="L789" s="268" t="str">
        <f t="shared" si="135"/>
        <v>Worker 11</v>
      </c>
      <c r="M789" s="288">
        <f t="shared" si="136"/>
        <v>0</v>
      </c>
      <c r="N789" s="288">
        <f t="shared" si="138"/>
        <v>0</v>
      </c>
      <c r="O789" s="142">
        <v>0</v>
      </c>
      <c r="P789" s="206">
        <f t="shared" si="137"/>
        <v>0</v>
      </c>
    </row>
    <row r="790" spans="1:16">
      <c r="D790" s="208" t="s">
        <v>279</v>
      </c>
      <c r="E790" s="270" t="s">
        <v>281</v>
      </c>
      <c r="F790" s="209">
        <v>0</v>
      </c>
      <c r="G790" s="257">
        <v>0</v>
      </c>
      <c r="H790" s="143">
        <v>0</v>
      </c>
      <c r="I790" s="207">
        <f t="shared" si="139"/>
        <v>0</v>
      </c>
      <c r="J790" s="197"/>
      <c r="K790" s="187" t="s">
        <v>278</v>
      </c>
      <c r="L790" s="268" t="str">
        <f t="shared" si="135"/>
        <v>Worker 12</v>
      </c>
      <c r="M790" s="288">
        <f t="shared" si="136"/>
        <v>0</v>
      </c>
      <c r="N790" s="288">
        <f t="shared" si="138"/>
        <v>0</v>
      </c>
      <c r="O790" s="142">
        <v>0</v>
      </c>
      <c r="P790" s="206">
        <f t="shared" si="137"/>
        <v>0</v>
      </c>
    </row>
    <row r="791" spans="1:16">
      <c r="D791" s="208" t="s">
        <v>279</v>
      </c>
      <c r="E791" s="270" t="s">
        <v>281</v>
      </c>
      <c r="F791" s="209">
        <v>0</v>
      </c>
      <c r="G791" s="257">
        <v>0</v>
      </c>
      <c r="H791" s="143">
        <v>0</v>
      </c>
      <c r="I791" s="207">
        <f t="shared" si="139"/>
        <v>0</v>
      </c>
      <c r="J791" s="197"/>
      <c r="K791" s="187" t="s">
        <v>278</v>
      </c>
      <c r="L791" s="268" t="str">
        <f t="shared" si="135"/>
        <v>Worker 13</v>
      </c>
      <c r="M791" s="288">
        <f t="shared" si="136"/>
        <v>0</v>
      </c>
      <c r="N791" s="288">
        <f t="shared" si="138"/>
        <v>0</v>
      </c>
      <c r="O791" s="142">
        <v>0</v>
      </c>
      <c r="P791" s="206">
        <f t="shared" si="137"/>
        <v>0</v>
      </c>
    </row>
    <row r="792" spans="1:16">
      <c r="D792" s="208" t="s">
        <v>279</v>
      </c>
      <c r="E792" s="270" t="s">
        <v>281</v>
      </c>
      <c r="F792" s="209">
        <v>0</v>
      </c>
      <c r="G792" s="257">
        <v>0</v>
      </c>
      <c r="H792" s="143">
        <v>0</v>
      </c>
      <c r="I792" s="207">
        <f t="shared" si="139"/>
        <v>0</v>
      </c>
      <c r="J792" s="197"/>
      <c r="K792" s="187" t="s">
        <v>278</v>
      </c>
      <c r="L792" s="268" t="str">
        <f t="shared" si="135"/>
        <v>Worker 14</v>
      </c>
      <c r="M792" s="288">
        <f t="shared" si="136"/>
        <v>0</v>
      </c>
      <c r="N792" s="288">
        <f t="shared" si="138"/>
        <v>0</v>
      </c>
      <c r="O792" s="142">
        <v>0</v>
      </c>
      <c r="P792" s="206">
        <f t="shared" si="137"/>
        <v>0</v>
      </c>
    </row>
    <row r="793" spans="1:16">
      <c r="D793" s="208" t="s">
        <v>279</v>
      </c>
      <c r="E793" s="270" t="s">
        <v>281</v>
      </c>
      <c r="F793" s="209">
        <v>0</v>
      </c>
      <c r="G793" s="257">
        <v>0</v>
      </c>
      <c r="H793" s="143">
        <v>0</v>
      </c>
      <c r="I793" s="207">
        <f t="shared" si="139"/>
        <v>0</v>
      </c>
      <c r="J793" s="197"/>
      <c r="K793" s="208" t="s">
        <v>278</v>
      </c>
      <c r="L793" s="268" t="str">
        <f t="shared" si="135"/>
        <v>Worker 15</v>
      </c>
      <c r="M793" s="288">
        <f t="shared" si="136"/>
        <v>0</v>
      </c>
      <c r="N793" s="288">
        <f t="shared" si="138"/>
        <v>0</v>
      </c>
      <c r="O793" s="143">
        <v>0</v>
      </c>
      <c r="P793" s="207">
        <f t="shared" si="137"/>
        <v>0</v>
      </c>
    </row>
    <row r="794" spans="1:16" ht="15.6">
      <c r="A794" s="24"/>
      <c r="B794" s="24"/>
      <c r="D794" s="208" t="s">
        <v>279</v>
      </c>
      <c r="E794" s="270" t="s">
        <v>281</v>
      </c>
      <c r="F794" s="209">
        <v>0</v>
      </c>
      <c r="G794" s="257">
        <v>0</v>
      </c>
      <c r="H794" s="143">
        <v>0</v>
      </c>
      <c r="I794" s="207">
        <f t="shared" si="139"/>
        <v>0</v>
      </c>
      <c r="J794" s="210"/>
      <c r="K794" s="314" t="s">
        <v>290</v>
      </c>
      <c r="L794" s="315"/>
      <c r="M794" s="329">
        <f>SUM(M779:M793)</f>
        <v>0</v>
      </c>
      <c r="N794" s="248">
        <f>SUM(N779:N793)</f>
        <v>0</v>
      </c>
      <c r="O794" s="292"/>
      <c r="P794" s="216">
        <f>SUM(P779:P793)</f>
        <v>0</v>
      </c>
    </row>
    <row r="795" spans="1:16">
      <c r="D795" s="208" t="s">
        <v>279</v>
      </c>
      <c r="E795" s="271" t="s">
        <v>281</v>
      </c>
      <c r="F795" s="209">
        <v>0</v>
      </c>
      <c r="G795" s="209">
        <v>0</v>
      </c>
      <c r="H795" s="143">
        <v>0</v>
      </c>
      <c r="I795" s="207">
        <f t="shared" si="139"/>
        <v>0</v>
      </c>
      <c r="J795" s="197"/>
      <c r="K795" s="208" t="s">
        <v>279</v>
      </c>
      <c r="L795" s="270" t="s">
        <v>281</v>
      </c>
      <c r="M795" s="209">
        <v>0</v>
      </c>
      <c r="N795" s="257">
        <v>0</v>
      </c>
      <c r="O795" s="143">
        <v>0</v>
      </c>
      <c r="P795" s="207">
        <f t="shared" ref="P795:P802" si="140">ROUND(O795*N795,2)</f>
        <v>0</v>
      </c>
    </row>
    <row r="796" spans="1:16" ht="15.6">
      <c r="D796" s="299" t="s">
        <v>291</v>
      </c>
      <c r="E796" s="297"/>
      <c r="F796" s="248">
        <f>SUM(F788:F795)</f>
        <v>0</v>
      </c>
      <c r="G796" s="248">
        <f>SUM(G788:G795)</f>
        <v>0</v>
      </c>
      <c r="H796" s="249"/>
      <c r="I796" s="237">
        <f>SUM(I788:I795)</f>
        <v>0</v>
      </c>
      <c r="J796" s="197"/>
      <c r="K796" s="208" t="s">
        <v>279</v>
      </c>
      <c r="L796" s="270" t="s">
        <v>281</v>
      </c>
      <c r="M796" s="209">
        <v>0</v>
      </c>
      <c r="N796" s="257">
        <v>0</v>
      </c>
      <c r="O796" s="143">
        <v>0</v>
      </c>
      <c r="P796" s="207">
        <f t="shared" si="140"/>
        <v>0</v>
      </c>
    </row>
    <row r="797" spans="1:16" ht="16.2" thickBot="1">
      <c r="D797" s="217"/>
      <c r="E797" s="269" t="s">
        <v>57</v>
      </c>
      <c r="F797" s="212">
        <f>SUM(F787+F796)</f>
        <v>0</v>
      </c>
      <c r="G797" s="212">
        <f>SUM(G787+G796)</f>
        <v>0</v>
      </c>
      <c r="H797" s="213"/>
      <c r="I797" s="214">
        <f>SUM(I787+I796)</f>
        <v>0</v>
      </c>
      <c r="J797" s="197"/>
      <c r="K797" s="208" t="s">
        <v>279</v>
      </c>
      <c r="L797" s="270" t="s">
        <v>281</v>
      </c>
      <c r="M797" s="209">
        <v>0</v>
      </c>
      <c r="N797" s="257">
        <v>0</v>
      </c>
      <c r="O797" s="143">
        <v>0</v>
      </c>
      <c r="P797" s="207">
        <f t="shared" si="140"/>
        <v>0</v>
      </c>
    </row>
    <row r="798" spans="1:16">
      <c r="J798" s="197"/>
      <c r="K798" s="208" t="s">
        <v>279</v>
      </c>
      <c r="L798" s="270" t="s">
        <v>281</v>
      </c>
      <c r="M798" s="209">
        <v>0</v>
      </c>
      <c r="N798" s="257">
        <v>0</v>
      </c>
      <c r="O798" s="143">
        <v>0</v>
      </c>
      <c r="P798" s="207">
        <f t="shared" si="140"/>
        <v>0</v>
      </c>
    </row>
    <row r="799" spans="1:16">
      <c r="J799" s="197"/>
      <c r="K799" s="208" t="s">
        <v>279</v>
      </c>
      <c r="L799" s="270" t="s">
        <v>281</v>
      </c>
      <c r="M799" s="209">
        <v>0</v>
      </c>
      <c r="N799" s="257">
        <v>0</v>
      </c>
      <c r="O799" s="143">
        <v>0</v>
      </c>
      <c r="P799" s="207">
        <f t="shared" si="140"/>
        <v>0</v>
      </c>
    </row>
    <row r="800" spans="1:16">
      <c r="J800" s="197"/>
      <c r="K800" s="208" t="s">
        <v>279</v>
      </c>
      <c r="L800" s="270" t="s">
        <v>281</v>
      </c>
      <c r="M800" s="209">
        <v>0</v>
      </c>
      <c r="N800" s="257">
        <v>0</v>
      </c>
      <c r="O800" s="143">
        <v>0</v>
      </c>
      <c r="P800" s="207">
        <f t="shared" si="140"/>
        <v>0</v>
      </c>
    </row>
    <row r="801" spans="3:16">
      <c r="J801" s="197"/>
      <c r="K801" s="208" t="s">
        <v>279</v>
      </c>
      <c r="L801" s="270" t="s">
        <v>281</v>
      </c>
      <c r="M801" s="209">
        <v>0</v>
      </c>
      <c r="N801" s="257">
        <v>0</v>
      </c>
      <c r="O801" s="143">
        <v>0</v>
      </c>
      <c r="P801" s="207">
        <f t="shared" si="140"/>
        <v>0</v>
      </c>
    </row>
    <row r="802" spans="3:16">
      <c r="J802" s="197"/>
      <c r="K802" s="208" t="s">
        <v>279</v>
      </c>
      <c r="L802" s="271" t="s">
        <v>281</v>
      </c>
      <c r="M802" s="209">
        <v>0</v>
      </c>
      <c r="N802" s="209">
        <v>0</v>
      </c>
      <c r="O802" s="143">
        <v>0</v>
      </c>
      <c r="P802" s="207">
        <f t="shared" si="140"/>
        <v>0</v>
      </c>
    </row>
    <row r="803" spans="3:16" ht="15.6">
      <c r="J803" s="197"/>
      <c r="K803" s="299" t="s">
        <v>291</v>
      </c>
      <c r="L803" s="297"/>
      <c r="M803" s="248">
        <f>SUM(M795:M802)</f>
        <v>0</v>
      </c>
      <c r="N803" s="248">
        <f>SUM(N795:N802)</f>
        <v>0</v>
      </c>
      <c r="O803" s="249"/>
      <c r="P803" s="237">
        <f>SUM(P795:P802)</f>
        <v>0</v>
      </c>
    </row>
    <row r="804" spans="3:16" ht="16.2" thickBot="1">
      <c r="J804" s="197"/>
      <c r="K804" s="217"/>
      <c r="L804" s="269" t="s">
        <v>57</v>
      </c>
      <c r="M804" s="212">
        <f>SUM(M794+M803)</f>
        <v>0</v>
      </c>
      <c r="N804" s="212">
        <f>SUM(N794+N803)</f>
        <v>0</v>
      </c>
      <c r="O804" s="213"/>
      <c r="P804" s="214">
        <f>SUM(P794+P803)</f>
        <v>0</v>
      </c>
    </row>
    <row r="805" spans="3:16" ht="15.6">
      <c r="E805" s="40"/>
      <c r="F805" s="40"/>
      <c r="G805" s="42"/>
      <c r="H805" s="42"/>
      <c r="I805" s="43"/>
      <c r="J805" s="8"/>
    </row>
    <row r="806" spans="3:16" ht="15.6">
      <c r="E806" s="40"/>
      <c r="F806" s="40"/>
      <c r="G806" s="42"/>
      <c r="H806" s="42"/>
      <c r="I806" s="43"/>
      <c r="J806" s="8"/>
    </row>
    <row r="807" spans="3:16" ht="15.6">
      <c r="E807" s="40"/>
      <c r="F807" s="40"/>
      <c r="G807" s="42"/>
      <c r="H807" s="42"/>
      <c r="I807" s="43"/>
      <c r="J807" s="8"/>
    </row>
    <row r="808" spans="3:16" ht="15.6">
      <c r="E808" s="40"/>
      <c r="F808" s="40"/>
      <c r="G808" s="42"/>
      <c r="H808" s="42"/>
      <c r="I808" s="43"/>
      <c r="J808" s="8"/>
    </row>
    <row r="809" spans="3:16" ht="15.6">
      <c r="E809" s="40"/>
      <c r="F809" s="40"/>
      <c r="G809" s="42"/>
      <c r="H809" s="42"/>
      <c r="I809" s="43"/>
      <c r="J809" s="8"/>
    </row>
    <row r="810" spans="3:16" ht="15.6">
      <c r="E810" s="40"/>
      <c r="F810" s="41"/>
      <c r="G810" s="42"/>
      <c r="H810" s="42"/>
      <c r="I810" s="43"/>
      <c r="J810" s="8"/>
      <c r="K810" s="79"/>
      <c r="L810" s="20"/>
      <c r="M810" s="20"/>
      <c r="N810" s="20"/>
      <c r="O810" s="6"/>
      <c r="P810" s="6"/>
    </row>
    <row r="811" spans="3:16" ht="16.2" thickBot="1">
      <c r="E811" s="40"/>
      <c r="F811" s="41"/>
      <c r="G811" s="42"/>
      <c r="H811" s="42"/>
      <c r="I811" s="43"/>
      <c r="J811" s="8"/>
      <c r="K811" s="79"/>
      <c r="L811" s="20"/>
      <c r="M811" s="20"/>
      <c r="N811" s="20"/>
      <c r="O811" s="6"/>
      <c r="P811" s="6"/>
    </row>
    <row r="812" spans="3:16" ht="21.75" customHeight="1" thickBot="1">
      <c r="D812" s="31"/>
      <c r="E812" s="395" t="s">
        <v>323</v>
      </c>
      <c r="F812" s="396"/>
      <c r="G812" s="396"/>
      <c r="H812" s="396"/>
      <c r="I812" s="396"/>
      <c r="J812" s="396"/>
      <c r="K812" s="396"/>
      <c r="L812" s="396"/>
      <c r="M812" s="396"/>
      <c r="N812" s="397"/>
      <c r="O812" s="6"/>
      <c r="P812" s="6"/>
    </row>
    <row r="813" spans="3:16" ht="21.75" customHeight="1" thickBot="1">
      <c r="C813" s="29"/>
      <c r="E813" s="130"/>
      <c r="F813" s="20"/>
      <c r="G813" s="20"/>
      <c r="H813" s="398"/>
      <c r="I813" s="398"/>
      <c r="J813" s="398"/>
      <c r="K813" s="398"/>
      <c r="L813" s="21"/>
      <c r="M813" s="21"/>
      <c r="N813" s="122"/>
      <c r="O813" s="6"/>
      <c r="P813" s="6"/>
    </row>
    <row r="814" spans="3:16" ht="21.75" customHeight="1" thickBot="1">
      <c r="C814" s="29"/>
      <c r="E814" s="130"/>
      <c r="F814" s="369" t="s">
        <v>277</v>
      </c>
      <c r="G814" s="370"/>
      <c r="H814" s="370"/>
      <c r="I814" s="370"/>
      <c r="J814" s="370"/>
      <c r="K814" s="370"/>
      <c r="L814" s="371"/>
      <c r="M814" s="21"/>
      <c r="N814" s="122"/>
      <c r="O814" s="6"/>
      <c r="P814" s="6"/>
    </row>
    <row r="815" spans="3:16" ht="24.75" customHeight="1">
      <c r="C815" s="82"/>
      <c r="E815" s="130"/>
      <c r="F815" s="372" t="s">
        <v>275</v>
      </c>
      <c r="G815" s="373"/>
      <c r="H815" s="373"/>
      <c r="I815" s="373"/>
      <c r="J815" s="373"/>
      <c r="K815" s="373"/>
      <c r="L815" s="374"/>
      <c r="M815" s="21"/>
      <c r="N815" s="122"/>
      <c r="O815" s="6"/>
      <c r="P815" s="6"/>
    </row>
    <row r="816" spans="3:16" ht="31.2">
      <c r="C816" s="29"/>
      <c r="D816" s="89"/>
      <c r="E816" s="267" t="s">
        <v>36</v>
      </c>
      <c r="F816" s="184" t="s">
        <v>282</v>
      </c>
      <c r="G816" s="184" t="s">
        <v>283</v>
      </c>
      <c r="H816" s="184" t="s">
        <v>284</v>
      </c>
      <c r="I816" s="184" t="s">
        <v>285</v>
      </c>
      <c r="J816" s="184" t="s">
        <v>286</v>
      </c>
      <c r="K816" s="184" t="s">
        <v>287</v>
      </c>
      <c r="L816" s="184" t="s">
        <v>288</v>
      </c>
      <c r="M816" s="140" t="s">
        <v>44</v>
      </c>
      <c r="N816" s="141" t="s">
        <v>45</v>
      </c>
      <c r="O816" s="6"/>
      <c r="P816" s="6"/>
    </row>
    <row r="817" spans="3:16" ht="42.75" customHeight="1">
      <c r="C817" s="29"/>
      <c r="D817" s="89"/>
      <c r="E817" s="287" t="s">
        <v>328</v>
      </c>
      <c r="F817" s="184"/>
      <c r="G817" s="184"/>
      <c r="H817" s="184"/>
      <c r="I817" s="184"/>
      <c r="J817" s="184"/>
      <c r="K817" s="184"/>
      <c r="L817" s="184"/>
      <c r="M817" s="140"/>
      <c r="N817" s="141"/>
      <c r="O817" s="6"/>
      <c r="P817" s="6"/>
    </row>
    <row r="818" spans="3:16" ht="21.75" customHeight="1">
      <c r="C818" s="29"/>
      <c r="D818" s="262"/>
      <c r="E818" s="266" t="s">
        <v>249</v>
      </c>
      <c r="F818" s="136"/>
      <c r="G818" s="136"/>
      <c r="H818" s="136"/>
      <c r="I818" s="136"/>
      <c r="J818" s="136"/>
      <c r="K818" s="136"/>
      <c r="L818" s="136"/>
      <c r="M818" s="255">
        <v>0</v>
      </c>
      <c r="N818" s="204">
        <f>SUM(M818*4.33)</f>
        <v>0</v>
      </c>
      <c r="O818" s="6"/>
      <c r="P818" s="6"/>
    </row>
    <row r="819" spans="3:16" ht="21.75" customHeight="1">
      <c r="D819" s="262"/>
      <c r="E819" s="266" t="s">
        <v>250</v>
      </c>
      <c r="F819" s="136"/>
      <c r="G819" s="136"/>
      <c r="H819" s="136"/>
      <c r="I819" s="136"/>
      <c r="J819" s="136"/>
      <c r="K819" s="136"/>
      <c r="L819" s="136"/>
      <c r="M819" s="255">
        <v>0</v>
      </c>
      <c r="N819" s="204">
        <f t="shared" ref="N819:N841" si="141">SUM(M819*4.33)</f>
        <v>0</v>
      </c>
    </row>
    <row r="820" spans="3:16" ht="21.75" customHeight="1">
      <c r="C820" s="30"/>
      <c r="D820" s="262"/>
      <c r="E820" s="266" t="s">
        <v>251</v>
      </c>
      <c r="F820" s="136"/>
      <c r="G820" s="136"/>
      <c r="H820" s="136"/>
      <c r="I820" s="136"/>
      <c r="J820" s="136"/>
      <c r="K820" s="136"/>
      <c r="L820" s="136"/>
      <c r="M820" s="255">
        <v>0</v>
      </c>
      <c r="N820" s="204">
        <f t="shared" si="141"/>
        <v>0</v>
      </c>
      <c r="P820" s="29"/>
    </row>
    <row r="821" spans="3:16" ht="21.75" customHeight="1">
      <c r="C821" s="29"/>
      <c r="D821" s="262"/>
      <c r="E821" s="266" t="s">
        <v>252</v>
      </c>
      <c r="F821" s="136"/>
      <c r="G821" s="136"/>
      <c r="H821" s="136"/>
      <c r="I821" s="136"/>
      <c r="J821" s="136"/>
      <c r="K821" s="136"/>
      <c r="L821" s="136"/>
      <c r="M821" s="255">
        <v>0</v>
      </c>
      <c r="N821" s="204">
        <f t="shared" si="141"/>
        <v>0</v>
      </c>
      <c r="O821" s="29"/>
      <c r="P821" s="29"/>
    </row>
    <row r="822" spans="3:16" ht="21.75" customHeight="1">
      <c r="C822" s="78"/>
      <c r="D822" s="262"/>
      <c r="E822" s="266" t="s">
        <v>253</v>
      </c>
      <c r="F822" s="136"/>
      <c r="G822" s="136"/>
      <c r="H822" s="136"/>
      <c r="I822" s="136"/>
      <c r="J822" s="136"/>
      <c r="K822" s="136"/>
      <c r="L822" s="136"/>
      <c r="M822" s="255">
        <v>0</v>
      </c>
      <c r="N822" s="204">
        <f t="shared" si="141"/>
        <v>0</v>
      </c>
    </row>
    <row r="823" spans="3:16" ht="21.75" customHeight="1">
      <c r="C823" s="29"/>
      <c r="D823" s="262"/>
      <c r="E823" s="266" t="s">
        <v>254</v>
      </c>
      <c r="F823" s="136"/>
      <c r="G823" s="136"/>
      <c r="H823" s="136"/>
      <c r="I823" s="136"/>
      <c r="J823" s="136"/>
      <c r="K823" s="136"/>
      <c r="L823" s="136"/>
      <c r="M823" s="255">
        <v>0</v>
      </c>
      <c r="N823" s="204">
        <f t="shared" si="141"/>
        <v>0</v>
      </c>
      <c r="O823" s="6"/>
      <c r="P823" s="6"/>
    </row>
    <row r="824" spans="3:16" ht="21.75" customHeight="1">
      <c r="C824" s="80"/>
      <c r="D824" s="262"/>
      <c r="E824" s="266" t="s">
        <v>255</v>
      </c>
      <c r="F824" s="136"/>
      <c r="G824" s="136"/>
      <c r="H824" s="136"/>
      <c r="I824" s="136"/>
      <c r="J824" s="136"/>
      <c r="K824" s="136"/>
      <c r="L824" s="136"/>
      <c r="M824" s="255">
        <v>0</v>
      </c>
      <c r="N824" s="204">
        <f t="shared" si="141"/>
        <v>0</v>
      </c>
      <c r="O824" s="6"/>
      <c r="P824" s="6"/>
    </row>
    <row r="825" spans="3:16" ht="21.75" customHeight="1">
      <c r="D825" s="262"/>
      <c r="E825" s="266" t="s">
        <v>256</v>
      </c>
      <c r="F825" s="136"/>
      <c r="G825" s="136"/>
      <c r="H825" s="136"/>
      <c r="I825" s="136"/>
      <c r="J825" s="136"/>
      <c r="K825" s="136"/>
      <c r="L825" s="136"/>
      <c r="M825" s="255">
        <v>0</v>
      </c>
      <c r="N825" s="204">
        <f t="shared" si="141"/>
        <v>0</v>
      </c>
      <c r="O825" s="6"/>
      <c r="P825" s="6"/>
    </row>
    <row r="826" spans="3:16" ht="21.75" customHeight="1">
      <c r="D826" s="262"/>
      <c r="E826" s="300" t="s">
        <v>329</v>
      </c>
      <c r="F826" s="294"/>
      <c r="G826" s="294"/>
      <c r="H826" s="294"/>
      <c r="I826" s="294"/>
      <c r="J826" s="294"/>
      <c r="K826" s="294"/>
      <c r="L826" s="294"/>
      <c r="M826" s="295"/>
      <c r="N826" s="296"/>
      <c r="O826" s="6"/>
      <c r="P826" s="6"/>
    </row>
    <row r="827" spans="3:16" ht="21.75" customHeight="1">
      <c r="D827" s="262"/>
      <c r="E827" s="266" t="s">
        <v>265</v>
      </c>
      <c r="F827" s="136"/>
      <c r="G827" s="136"/>
      <c r="H827" s="136"/>
      <c r="I827" s="136"/>
      <c r="J827" s="136"/>
      <c r="K827" s="136"/>
      <c r="L827" s="136"/>
      <c r="M827" s="255">
        <v>0</v>
      </c>
      <c r="N827" s="204">
        <f t="shared" si="141"/>
        <v>0</v>
      </c>
      <c r="O827" s="6"/>
      <c r="P827" s="6"/>
    </row>
    <row r="828" spans="3:16" ht="21.75" customHeight="1">
      <c r="D828" s="262"/>
      <c r="E828" s="266" t="s">
        <v>266</v>
      </c>
      <c r="F828" s="136"/>
      <c r="G828" s="136"/>
      <c r="H828" s="136"/>
      <c r="I828" s="136"/>
      <c r="J828" s="136"/>
      <c r="K828" s="136"/>
      <c r="L828" s="136"/>
      <c r="M828" s="255">
        <v>0</v>
      </c>
      <c r="N828" s="204">
        <f t="shared" si="141"/>
        <v>0</v>
      </c>
      <c r="O828" s="6"/>
      <c r="P828" s="6"/>
    </row>
    <row r="829" spans="3:16" ht="21.75" customHeight="1">
      <c r="D829" s="262"/>
      <c r="E829" s="266" t="s">
        <v>267</v>
      </c>
      <c r="F829" s="136"/>
      <c r="G829" s="136"/>
      <c r="H829" s="136"/>
      <c r="I829" s="136"/>
      <c r="J829" s="136"/>
      <c r="K829" s="136"/>
      <c r="L829" s="136"/>
      <c r="M829" s="255">
        <v>0</v>
      </c>
      <c r="N829" s="204">
        <f t="shared" si="141"/>
        <v>0</v>
      </c>
      <c r="O829" s="6"/>
      <c r="P829" s="6"/>
    </row>
    <row r="830" spans="3:16" ht="21.75" customHeight="1">
      <c r="D830" s="262"/>
      <c r="E830" s="266" t="s">
        <v>268</v>
      </c>
      <c r="F830" s="136"/>
      <c r="G830" s="136"/>
      <c r="H830" s="136"/>
      <c r="I830" s="136"/>
      <c r="J830" s="136"/>
      <c r="K830" s="136"/>
      <c r="L830" s="136"/>
      <c r="M830" s="255">
        <v>0</v>
      </c>
      <c r="N830" s="204">
        <f t="shared" si="141"/>
        <v>0</v>
      </c>
      <c r="O830" s="6"/>
      <c r="P830" s="6"/>
    </row>
    <row r="831" spans="3:16" ht="21.75" customHeight="1">
      <c r="D831" s="262"/>
      <c r="E831" s="266" t="s">
        <v>269</v>
      </c>
      <c r="F831" s="136"/>
      <c r="G831" s="136"/>
      <c r="H831" s="136"/>
      <c r="I831" s="136"/>
      <c r="J831" s="136"/>
      <c r="K831" s="136"/>
      <c r="L831" s="136"/>
      <c r="M831" s="255">
        <v>0</v>
      </c>
      <c r="N831" s="204">
        <f t="shared" si="141"/>
        <v>0</v>
      </c>
      <c r="O831" s="6"/>
      <c r="P831" s="6"/>
    </row>
    <row r="832" spans="3:16" ht="21.75" customHeight="1">
      <c r="D832" s="262"/>
      <c r="E832" s="266" t="s">
        <v>270</v>
      </c>
      <c r="F832" s="136"/>
      <c r="G832" s="136"/>
      <c r="H832" s="136"/>
      <c r="I832" s="136"/>
      <c r="J832" s="136"/>
      <c r="K832" s="136"/>
      <c r="L832" s="136"/>
      <c r="M832" s="255">
        <v>0</v>
      </c>
      <c r="N832" s="204">
        <f t="shared" si="141"/>
        <v>0</v>
      </c>
      <c r="O832" s="6"/>
      <c r="P832" s="6"/>
    </row>
    <row r="833" spans="3:16" ht="21.75" customHeight="1">
      <c r="D833" s="262"/>
      <c r="E833" s="266" t="s">
        <v>271</v>
      </c>
      <c r="F833" s="136"/>
      <c r="G833" s="136"/>
      <c r="H833" s="136"/>
      <c r="I833" s="136"/>
      <c r="J833" s="136"/>
      <c r="K833" s="136"/>
      <c r="L833" s="136"/>
      <c r="M833" s="255">
        <v>0</v>
      </c>
      <c r="N833" s="204">
        <f t="shared" si="141"/>
        <v>0</v>
      </c>
      <c r="O833" s="6"/>
      <c r="P833" s="6"/>
    </row>
    <row r="834" spans="3:16" ht="21.75" customHeight="1" thickBot="1">
      <c r="D834" s="262"/>
      <c r="E834" s="266" t="s">
        <v>272</v>
      </c>
      <c r="F834" s="136"/>
      <c r="G834" s="136"/>
      <c r="H834" s="136"/>
      <c r="I834" s="136"/>
      <c r="J834" s="136"/>
      <c r="K834" s="136"/>
      <c r="L834" s="136"/>
      <c r="M834" s="255">
        <v>0</v>
      </c>
      <c r="N834" s="204">
        <f t="shared" si="141"/>
        <v>0</v>
      </c>
      <c r="O834" s="6"/>
      <c r="P834" s="6"/>
    </row>
    <row r="835" spans="3:16" ht="21.75" customHeight="1">
      <c r="C835" s="123" t="s">
        <v>324</v>
      </c>
      <c r="D835" s="262"/>
      <c r="E835" s="266" t="s">
        <v>273</v>
      </c>
      <c r="F835" s="136"/>
      <c r="G835" s="136"/>
      <c r="H835" s="136"/>
      <c r="I835" s="136"/>
      <c r="J835" s="136"/>
      <c r="K835" s="136"/>
      <c r="L835" s="136"/>
      <c r="M835" s="255">
        <v>0</v>
      </c>
      <c r="N835" s="204">
        <f t="shared" si="141"/>
        <v>0</v>
      </c>
      <c r="O835" s="6"/>
      <c r="P835" s="6"/>
    </row>
    <row r="836" spans="3:16" ht="21.75" customHeight="1">
      <c r="C836" s="124" t="s">
        <v>47</v>
      </c>
      <c r="D836" s="262"/>
      <c r="E836" s="266" t="s">
        <v>274</v>
      </c>
      <c r="F836" s="136"/>
      <c r="G836" s="136"/>
      <c r="H836" s="136"/>
      <c r="I836" s="136"/>
      <c r="J836" s="136"/>
      <c r="K836" s="136"/>
      <c r="L836" s="136"/>
      <c r="M836" s="255">
        <v>0</v>
      </c>
      <c r="N836" s="204">
        <f t="shared" si="141"/>
        <v>0</v>
      </c>
      <c r="O836" s="6"/>
      <c r="P836" s="6"/>
    </row>
    <row r="837" spans="3:16" ht="21.75" customHeight="1" thickBot="1">
      <c r="C837" s="183">
        <f>SUM(I868+P875)</f>
        <v>0</v>
      </c>
      <c r="D837" s="262"/>
      <c r="E837" s="266" t="s">
        <v>330</v>
      </c>
      <c r="F837" s="136"/>
      <c r="G837" s="136"/>
      <c r="H837" s="136"/>
      <c r="I837" s="136"/>
      <c r="J837" s="136"/>
      <c r="K837" s="136"/>
      <c r="L837" s="136"/>
      <c r="M837" s="255">
        <v>0</v>
      </c>
      <c r="N837" s="204">
        <f t="shared" si="141"/>
        <v>0</v>
      </c>
      <c r="O837" s="6"/>
      <c r="P837" s="6"/>
    </row>
    <row r="838" spans="3:16" ht="21.75" customHeight="1">
      <c r="C838" s="185" t="s">
        <v>49</v>
      </c>
      <c r="D838" s="262"/>
      <c r="E838" s="266" t="s">
        <v>331</v>
      </c>
      <c r="F838" s="136"/>
      <c r="G838" s="136"/>
      <c r="H838" s="136"/>
      <c r="I838" s="136"/>
      <c r="J838" s="136"/>
      <c r="K838" s="136"/>
      <c r="L838" s="136"/>
      <c r="M838" s="255">
        <v>0</v>
      </c>
      <c r="N838" s="204">
        <f t="shared" si="141"/>
        <v>0</v>
      </c>
      <c r="O838" s="6"/>
      <c r="P838" s="6"/>
    </row>
    <row r="839" spans="3:16" ht="21.75" customHeight="1" thickBot="1">
      <c r="C839" s="316">
        <f>SUM(G868+N875)</f>
        <v>0</v>
      </c>
      <c r="D839" s="262"/>
      <c r="E839" s="266" t="s">
        <v>332</v>
      </c>
      <c r="F839" s="136"/>
      <c r="G839" s="136"/>
      <c r="H839" s="136"/>
      <c r="I839" s="136"/>
      <c r="J839" s="136"/>
      <c r="K839" s="136"/>
      <c r="L839" s="136"/>
      <c r="M839" s="255">
        <v>0</v>
      </c>
      <c r="N839" s="204">
        <f t="shared" si="141"/>
        <v>0</v>
      </c>
      <c r="O839" s="6"/>
      <c r="P839" s="6"/>
    </row>
    <row r="840" spans="3:16" ht="21.75" customHeight="1">
      <c r="D840" s="262"/>
      <c r="E840" s="266" t="s">
        <v>333</v>
      </c>
      <c r="F840" s="136"/>
      <c r="G840" s="136"/>
      <c r="H840" s="136"/>
      <c r="I840" s="136"/>
      <c r="J840" s="136"/>
      <c r="K840" s="136"/>
      <c r="L840" s="136"/>
      <c r="M840" s="255">
        <v>0</v>
      </c>
      <c r="N840" s="204">
        <f t="shared" si="141"/>
        <v>0</v>
      </c>
      <c r="O840" s="6"/>
      <c r="P840" s="6"/>
    </row>
    <row r="841" spans="3:16" ht="22.5" customHeight="1">
      <c r="D841" s="262"/>
      <c r="E841" s="266" t="s">
        <v>334</v>
      </c>
      <c r="F841" s="136"/>
      <c r="G841" s="136"/>
      <c r="H841" s="136"/>
      <c r="I841" s="136"/>
      <c r="J841" s="136"/>
      <c r="K841" s="136"/>
      <c r="L841" s="136"/>
      <c r="M841" s="255">
        <v>0</v>
      </c>
      <c r="N841" s="204">
        <f t="shared" si="141"/>
        <v>0</v>
      </c>
      <c r="O841" s="6"/>
      <c r="P841" s="6"/>
    </row>
    <row r="842" spans="3:16" ht="21.75" customHeight="1" thickBot="1">
      <c r="E842" s="137" t="s">
        <v>48</v>
      </c>
      <c r="F842" s="256">
        <v>0</v>
      </c>
      <c r="G842" s="256">
        <v>0</v>
      </c>
      <c r="H842" s="256">
        <v>0</v>
      </c>
      <c r="I842" s="256">
        <v>0</v>
      </c>
      <c r="J842" s="256">
        <v>0</v>
      </c>
      <c r="K842" s="256">
        <v>0</v>
      </c>
      <c r="L842" s="256">
        <v>0</v>
      </c>
      <c r="M842" s="138">
        <f>SUM(M818:M841)</f>
        <v>0</v>
      </c>
      <c r="N842" s="139">
        <f>SUM(N818:N841)</f>
        <v>0</v>
      </c>
      <c r="O842" s="6"/>
      <c r="P842" s="6"/>
    </row>
    <row r="843" spans="3:16" ht="15" customHeight="1">
      <c r="E843" s="29"/>
      <c r="F843" s="29"/>
      <c r="G843" s="20"/>
      <c r="H843" s="20"/>
      <c r="I843" s="6"/>
      <c r="J843" s="6"/>
      <c r="K843" s="29"/>
      <c r="L843" s="29"/>
      <c r="M843" s="20"/>
      <c r="N843" s="20"/>
      <c r="O843" s="6"/>
      <c r="P843" s="6"/>
    </row>
    <row r="844" spans="3:16" ht="15.6" thickBot="1">
      <c r="E844" s="29"/>
      <c r="F844" s="29"/>
      <c r="G844" s="20"/>
      <c r="H844" s="20"/>
      <c r="I844" s="6"/>
      <c r="J844" s="6"/>
      <c r="K844" s="29"/>
      <c r="L844" s="29"/>
      <c r="M844" s="20"/>
      <c r="N844" s="20"/>
      <c r="O844" s="6"/>
      <c r="P844" s="6"/>
    </row>
    <row r="845" spans="3:16" ht="22.8">
      <c r="D845" s="362" t="s">
        <v>325</v>
      </c>
      <c r="E845" s="363"/>
      <c r="F845" s="363"/>
      <c r="G845" s="363"/>
      <c r="H845" s="363"/>
      <c r="I845" s="364"/>
      <c r="J845" s="44"/>
      <c r="K845" s="362" t="s">
        <v>325</v>
      </c>
      <c r="L845" s="363"/>
      <c r="M845" s="363"/>
      <c r="N845" s="363"/>
      <c r="O845" s="363"/>
      <c r="P845" s="364"/>
    </row>
    <row r="846" spans="3:16" ht="15.6">
      <c r="D846" s="359" t="s">
        <v>326</v>
      </c>
      <c r="E846" s="360"/>
      <c r="F846" s="360"/>
      <c r="G846" s="360"/>
      <c r="H846" s="360"/>
      <c r="I846" s="361"/>
      <c r="J846" s="24"/>
      <c r="K846" s="359" t="s">
        <v>337</v>
      </c>
      <c r="L846" s="360"/>
      <c r="M846" s="360"/>
      <c r="N846" s="360"/>
      <c r="O846" s="360"/>
      <c r="P846" s="361"/>
    </row>
    <row r="847" spans="3:16" ht="15.6">
      <c r="D847" s="282"/>
      <c r="E847" s="24"/>
      <c r="F847" s="328"/>
      <c r="G847" s="189" t="s">
        <v>50</v>
      </c>
      <c r="H847" s="190" t="s">
        <v>50</v>
      </c>
      <c r="I847" s="301" t="s">
        <v>51</v>
      </c>
      <c r="K847" s="282"/>
      <c r="L847" s="24"/>
      <c r="M847" s="328"/>
      <c r="N847" s="189" t="s">
        <v>50</v>
      </c>
      <c r="O847" s="190" t="s">
        <v>50</v>
      </c>
      <c r="P847" s="301" t="s">
        <v>51</v>
      </c>
    </row>
    <row r="848" spans="3:16" ht="15.6">
      <c r="D848" s="273" t="s">
        <v>52</v>
      </c>
      <c r="E848" s="260" t="s">
        <v>36</v>
      </c>
      <c r="F848" s="194" t="s">
        <v>53</v>
      </c>
      <c r="G848" s="195" t="s">
        <v>54</v>
      </c>
      <c r="H848" s="194" t="s">
        <v>55</v>
      </c>
      <c r="I848" s="302" t="s">
        <v>54</v>
      </c>
      <c r="J848" s="197"/>
      <c r="K848" s="273" t="s">
        <v>52</v>
      </c>
      <c r="L848" s="260" t="s">
        <v>36</v>
      </c>
      <c r="M848" s="194" t="s">
        <v>53</v>
      </c>
      <c r="N848" s="195" t="s">
        <v>54</v>
      </c>
      <c r="O848" s="194" t="s">
        <v>55</v>
      </c>
      <c r="P848" s="302" t="s">
        <v>54</v>
      </c>
    </row>
    <row r="849" spans="4:16" ht="15.6">
      <c r="D849" s="356" t="s">
        <v>350</v>
      </c>
      <c r="E849" s="357"/>
      <c r="F849" s="357"/>
      <c r="G849" s="357"/>
      <c r="H849" s="357"/>
      <c r="I849" s="358"/>
      <c r="J849" s="197"/>
      <c r="K849" s="356" t="s">
        <v>350</v>
      </c>
      <c r="L849" s="357"/>
      <c r="M849" s="357"/>
      <c r="N849" s="357"/>
      <c r="O849" s="357"/>
      <c r="P849" s="358"/>
    </row>
    <row r="850" spans="4:16">
      <c r="D850" s="187" t="s">
        <v>278</v>
      </c>
      <c r="E850" s="268" t="str">
        <f t="shared" ref="E850:E857" si="142">E818</f>
        <v>Lead 1</v>
      </c>
      <c r="F850" s="288">
        <f t="shared" ref="F850:F857" si="143">SUM(M818)</f>
        <v>0</v>
      </c>
      <c r="G850" s="288">
        <f t="shared" ref="G850:G857" si="144">SUM(F850*4.33)</f>
        <v>0</v>
      </c>
      <c r="H850" s="142">
        <v>0</v>
      </c>
      <c r="I850" s="206">
        <f t="shared" ref="I850:I857" si="145">ROUND(H850*G850,2)</f>
        <v>0</v>
      </c>
      <c r="J850" s="197"/>
      <c r="K850" s="187" t="s">
        <v>278</v>
      </c>
      <c r="L850" s="268" t="str">
        <f t="shared" ref="L850:L864" si="146">E827</f>
        <v>Worker 1</v>
      </c>
      <c r="M850" s="288">
        <f t="shared" ref="M850:M864" si="147">M827</f>
        <v>0</v>
      </c>
      <c r="N850" s="288">
        <f>SUM(M850*4.33)</f>
        <v>0</v>
      </c>
      <c r="O850" s="142">
        <v>0</v>
      </c>
      <c r="P850" s="206">
        <f t="shared" ref="P850:P864" si="148">ROUND(O850*N850,2)</f>
        <v>0</v>
      </c>
    </row>
    <row r="851" spans="4:16">
      <c r="D851" s="187" t="s">
        <v>278</v>
      </c>
      <c r="E851" s="268" t="str">
        <f t="shared" si="142"/>
        <v>Lead 2</v>
      </c>
      <c r="F851" s="288">
        <f t="shared" si="143"/>
        <v>0</v>
      </c>
      <c r="G851" s="288">
        <f t="shared" si="144"/>
        <v>0</v>
      </c>
      <c r="H851" s="142">
        <v>0</v>
      </c>
      <c r="I851" s="206">
        <f t="shared" si="145"/>
        <v>0</v>
      </c>
      <c r="J851" s="197"/>
      <c r="K851" s="187" t="s">
        <v>278</v>
      </c>
      <c r="L851" s="268" t="str">
        <f t="shared" si="146"/>
        <v>Worker 2</v>
      </c>
      <c r="M851" s="288">
        <f t="shared" si="147"/>
        <v>0</v>
      </c>
      <c r="N851" s="288">
        <f t="shared" ref="N851:N864" si="149">SUM(M851*4.33)</f>
        <v>0</v>
      </c>
      <c r="O851" s="142">
        <v>0</v>
      </c>
      <c r="P851" s="206">
        <f t="shared" si="148"/>
        <v>0</v>
      </c>
    </row>
    <row r="852" spans="4:16">
      <c r="D852" s="187" t="s">
        <v>278</v>
      </c>
      <c r="E852" s="268" t="str">
        <f t="shared" si="142"/>
        <v>Lead 3</v>
      </c>
      <c r="F852" s="288">
        <f t="shared" si="143"/>
        <v>0</v>
      </c>
      <c r="G852" s="288">
        <f t="shared" si="144"/>
        <v>0</v>
      </c>
      <c r="H852" s="142">
        <v>0</v>
      </c>
      <c r="I852" s="206">
        <f t="shared" si="145"/>
        <v>0</v>
      </c>
      <c r="J852" s="197"/>
      <c r="K852" s="187" t="s">
        <v>278</v>
      </c>
      <c r="L852" s="268" t="str">
        <f t="shared" si="146"/>
        <v>Worker 3</v>
      </c>
      <c r="M852" s="288">
        <f t="shared" si="147"/>
        <v>0</v>
      </c>
      <c r="N852" s="288">
        <f t="shared" si="149"/>
        <v>0</v>
      </c>
      <c r="O852" s="142">
        <v>5</v>
      </c>
      <c r="P852" s="206">
        <f t="shared" si="148"/>
        <v>0</v>
      </c>
    </row>
    <row r="853" spans="4:16">
      <c r="D853" s="187" t="s">
        <v>278</v>
      </c>
      <c r="E853" s="268" t="str">
        <f t="shared" si="142"/>
        <v>Lead 4</v>
      </c>
      <c r="F853" s="288">
        <f t="shared" si="143"/>
        <v>0</v>
      </c>
      <c r="G853" s="288">
        <f t="shared" si="144"/>
        <v>0</v>
      </c>
      <c r="H853" s="142">
        <v>0</v>
      </c>
      <c r="I853" s="206">
        <f t="shared" si="145"/>
        <v>0</v>
      </c>
      <c r="J853" s="197"/>
      <c r="K853" s="187" t="s">
        <v>278</v>
      </c>
      <c r="L853" s="268" t="str">
        <f t="shared" si="146"/>
        <v>Worker 4</v>
      </c>
      <c r="M853" s="288">
        <f t="shared" si="147"/>
        <v>0</v>
      </c>
      <c r="N853" s="288">
        <f t="shared" si="149"/>
        <v>0</v>
      </c>
      <c r="O853" s="142">
        <v>0</v>
      </c>
      <c r="P853" s="206">
        <f t="shared" si="148"/>
        <v>0</v>
      </c>
    </row>
    <row r="854" spans="4:16">
      <c r="D854" s="187" t="s">
        <v>278</v>
      </c>
      <c r="E854" s="268" t="str">
        <f t="shared" si="142"/>
        <v>Lead 5</v>
      </c>
      <c r="F854" s="288">
        <f t="shared" si="143"/>
        <v>0</v>
      </c>
      <c r="G854" s="288">
        <f t="shared" si="144"/>
        <v>0</v>
      </c>
      <c r="H854" s="142">
        <v>0</v>
      </c>
      <c r="I854" s="206">
        <f t="shared" si="145"/>
        <v>0</v>
      </c>
      <c r="J854" s="197"/>
      <c r="K854" s="187" t="s">
        <v>278</v>
      </c>
      <c r="L854" s="268" t="str">
        <f t="shared" si="146"/>
        <v>Worker 5</v>
      </c>
      <c r="M854" s="288">
        <f t="shared" si="147"/>
        <v>0</v>
      </c>
      <c r="N854" s="288">
        <f t="shared" si="149"/>
        <v>0</v>
      </c>
      <c r="O854" s="142">
        <v>0</v>
      </c>
      <c r="P854" s="206">
        <f t="shared" si="148"/>
        <v>0</v>
      </c>
    </row>
    <row r="855" spans="4:16">
      <c r="D855" s="187" t="s">
        <v>278</v>
      </c>
      <c r="E855" s="268" t="str">
        <f t="shared" si="142"/>
        <v>Manager 1</v>
      </c>
      <c r="F855" s="288">
        <f t="shared" si="143"/>
        <v>0</v>
      </c>
      <c r="G855" s="288">
        <f t="shared" si="144"/>
        <v>0</v>
      </c>
      <c r="H855" s="142">
        <v>0</v>
      </c>
      <c r="I855" s="206">
        <f t="shared" si="145"/>
        <v>0</v>
      </c>
      <c r="J855" s="197"/>
      <c r="K855" s="187" t="s">
        <v>278</v>
      </c>
      <c r="L855" s="268" t="str">
        <f t="shared" si="146"/>
        <v>Worker 6</v>
      </c>
      <c r="M855" s="288">
        <f t="shared" si="147"/>
        <v>0</v>
      </c>
      <c r="N855" s="288">
        <f t="shared" si="149"/>
        <v>0</v>
      </c>
      <c r="O855" s="142">
        <v>0</v>
      </c>
      <c r="P855" s="206">
        <f t="shared" si="148"/>
        <v>0</v>
      </c>
    </row>
    <row r="856" spans="4:16">
      <c r="D856" s="187" t="s">
        <v>278</v>
      </c>
      <c r="E856" s="268" t="str">
        <f t="shared" si="142"/>
        <v>Manager 2</v>
      </c>
      <c r="F856" s="288">
        <f t="shared" si="143"/>
        <v>0</v>
      </c>
      <c r="G856" s="288">
        <f t="shared" si="144"/>
        <v>0</v>
      </c>
      <c r="H856" s="142">
        <v>0</v>
      </c>
      <c r="I856" s="206">
        <f t="shared" si="145"/>
        <v>0</v>
      </c>
      <c r="J856" s="197"/>
      <c r="K856" s="187" t="s">
        <v>278</v>
      </c>
      <c r="L856" s="268" t="str">
        <f t="shared" si="146"/>
        <v>Worker 7</v>
      </c>
      <c r="M856" s="288">
        <f t="shared" si="147"/>
        <v>0</v>
      </c>
      <c r="N856" s="288">
        <f t="shared" si="149"/>
        <v>0</v>
      </c>
      <c r="O856" s="142">
        <v>0</v>
      </c>
      <c r="P856" s="206">
        <f t="shared" si="148"/>
        <v>0</v>
      </c>
    </row>
    <row r="857" spans="4:16">
      <c r="D857" s="187" t="s">
        <v>278</v>
      </c>
      <c r="E857" s="268" t="str">
        <f t="shared" si="142"/>
        <v>Manager 3</v>
      </c>
      <c r="F857" s="288">
        <f t="shared" si="143"/>
        <v>0</v>
      </c>
      <c r="G857" s="288">
        <f t="shared" si="144"/>
        <v>0</v>
      </c>
      <c r="H857" s="142">
        <v>0</v>
      </c>
      <c r="I857" s="206">
        <f t="shared" si="145"/>
        <v>0</v>
      </c>
      <c r="J857" s="197"/>
      <c r="K857" s="187" t="s">
        <v>278</v>
      </c>
      <c r="L857" s="268" t="str">
        <f t="shared" si="146"/>
        <v>Worker 8</v>
      </c>
      <c r="M857" s="288">
        <f t="shared" si="147"/>
        <v>0</v>
      </c>
      <c r="N857" s="288">
        <f t="shared" si="149"/>
        <v>0</v>
      </c>
      <c r="O857" s="142">
        <v>0</v>
      </c>
      <c r="P857" s="206">
        <f t="shared" si="148"/>
        <v>0</v>
      </c>
    </row>
    <row r="858" spans="4:16" ht="15.6">
      <c r="D858" s="314" t="s">
        <v>290</v>
      </c>
      <c r="E858" s="315"/>
      <c r="F858" s="289">
        <f>SUM(F850:F857)</f>
        <v>0</v>
      </c>
      <c r="G858" s="248">
        <f>SUM(G850:G857)</f>
        <v>0</v>
      </c>
      <c r="H858" s="292"/>
      <c r="I858" s="216">
        <f>SUM(I850:I857)</f>
        <v>0</v>
      </c>
      <c r="J858" s="197"/>
      <c r="K858" s="187" t="s">
        <v>278</v>
      </c>
      <c r="L858" s="268" t="str">
        <f t="shared" si="146"/>
        <v>Worker 9</v>
      </c>
      <c r="M858" s="288">
        <f t="shared" si="147"/>
        <v>0</v>
      </c>
      <c r="N858" s="288">
        <f t="shared" si="149"/>
        <v>0</v>
      </c>
      <c r="O858" s="142">
        <v>0</v>
      </c>
      <c r="P858" s="206">
        <f t="shared" si="148"/>
        <v>0</v>
      </c>
    </row>
    <row r="859" spans="4:16" ht="15.6">
      <c r="D859" s="208" t="s">
        <v>279</v>
      </c>
      <c r="E859" s="270" t="s">
        <v>281</v>
      </c>
      <c r="F859" s="209">
        <v>0</v>
      </c>
      <c r="G859" s="257">
        <v>0</v>
      </c>
      <c r="H859" s="143">
        <v>0</v>
      </c>
      <c r="I859" s="207">
        <f t="shared" ref="I859:I866" si="150">ROUND(H859*G859,2)</f>
        <v>0</v>
      </c>
      <c r="J859" s="210"/>
      <c r="K859" s="187" t="s">
        <v>278</v>
      </c>
      <c r="L859" s="268" t="str">
        <f t="shared" si="146"/>
        <v>Worker 10</v>
      </c>
      <c r="M859" s="288">
        <f t="shared" si="147"/>
        <v>0</v>
      </c>
      <c r="N859" s="288">
        <f t="shared" si="149"/>
        <v>0</v>
      </c>
      <c r="O859" s="142">
        <v>0</v>
      </c>
      <c r="P859" s="206">
        <f t="shared" si="148"/>
        <v>0</v>
      </c>
    </row>
    <row r="860" spans="4:16">
      <c r="D860" s="208" t="s">
        <v>279</v>
      </c>
      <c r="E860" s="270" t="s">
        <v>281</v>
      </c>
      <c r="F860" s="209">
        <v>0</v>
      </c>
      <c r="G860" s="257">
        <v>0</v>
      </c>
      <c r="H860" s="143">
        <v>0</v>
      </c>
      <c r="I860" s="207">
        <f t="shared" si="150"/>
        <v>0</v>
      </c>
      <c r="J860" s="197"/>
      <c r="K860" s="187" t="s">
        <v>278</v>
      </c>
      <c r="L860" s="268" t="str">
        <f t="shared" si="146"/>
        <v>Worker 11</v>
      </c>
      <c r="M860" s="288">
        <f t="shared" si="147"/>
        <v>0</v>
      </c>
      <c r="N860" s="288">
        <f t="shared" si="149"/>
        <v>0</v>
      </c>
      <c r="O860" s="142">
        <v>0</v>
      </c>
      <c r="P860" s="206">
        <f t="shared" si="148"/>
        <v>0</v>
      </c>
    </row>
    <row r="861" spans="4:16">
      <c r="D861" s="208" t="s">
        <v>279</v>
      </c>
      <c r="E861" s="270" t="s">
        <v>281</v>
      </c>
      <c r="F861" s="209">
        <v>0</v>
      </c>
      <c r="G861" s="257">
        <v>0</v>
      </c>
      <c r="H861" s="143">
        <v>0</v>
      </c>
      <c r="I861" s="207">
        <f t="shared" si="150"/>
        <v>0</v>
      </c>
      <c r="J861" s="197"/>
      <c r="K861" s="187" t="s">
        <v>278</v>
      </c>
      <c r="L861" s="268" t="str">
        <f t="shared" si="146"/>
        <v>Worker 12</v>
      </c>
      <c r="M861" s="288">
        <f t="shared" si="147"/>
        <v>0</v>
      </c>
      <c r="N861" s="288">
        <f t="shared" si="149"/>
        <v>0</v>
      </c>
      <c r="O861" s="142">
        <v>0</v>
      </c>
      <c r="P861" s="206">
        <f t="shared" si="148"/>
        <v>0</v>
      </c>
    </row>
    <row r="862" spans="4:16">
      <c r="D862" s="208" t="s">
        <v>279</v>
      </c>
      <c r="E862" s="270" t="s">
        <v>281</v>
      </c>
      <c r="F862" s="209">
        <v>0</v>
      </c>
      <c r="G862" s="257">
        <v>0</v>
      </c>
      <c r="H862" s="143">
        <v>0</v>
      </c>
      <c r="I862" s="207">
        <f t="shared" si="150"/>
        <v>0</v>
      </c>
      <c r="J862" s="197"/>
      <c r="K862" s="187" t="s">
        <v>278</v>
      </c>
      <c r="L862" s="268" t="str">
        <f t="shared" si="146"/>
        <v>Worker 13</v>
      </c>
      <c r="M862" s="288">
        <f t="shared" si="147"/>
        <v>0</v>
      </c>
      <c r="N862" s="288">
        <f t="shared" si="149"/>
        <v>0</v>
      </c>
      <c r="O862" s="142">
        <v>0</v>
      </c>
      <c r="P862" s="206">
        <f t="shared" si="148"/>
        <v>0</v>
      </c>
    </row>
    <row r="863" spans="4:16">
      <c r="D863" s="208" t="s">
        <v>279</v>
      </c>
      <c r="E863" s="270" t="s">
        <v>281</v>
      </c>
      <c r="F863" s="209">
        <v>0</v>
      </c>
      <c r="G863" s="257">
        <v>0</v>
      </c>
      <c r="H863" s="143">
        <v>0</v>
      </c>
      <c r="I863" s="207">
        <f t="shared" si="150"/>
        <v>0</v>
      </c>
      <c r="J863" s="197"/>
      <c r="K863" s="187" t="s">
        <v>278</v>
      </c>
      <c r="L863" s="268" t="str">
        <f t="shared" si="146"/>
        <v>Worker 14</v>
      </c>
      <c r="M863" s="288">
        <f t="shared" si="147"/>
        <v>0</v>
      </c>
      <c r="N863" s="288">
        <f t="shared" si="149"/>
        <v>0</v>
      </c>
      <c r="O863" s="142">
        <v>0</v>
      </c>
      <c r="P863" s="206">
        <f t="shared" si="148"/>
        <v>0</v>
      </c>
    </row>
    <row r="864" spans="4:16">
      <c r="D864" s="208" t="s">
        <v>279</v>
      </c>
      <c r="E864" s="270" t="s">
        <v>281</v>
      </c>
      <c r="F864" s="209">
        <v>0</v>
      </c>
      <c r="G864" s="257">
        <v>0</v>
      </c>
      <c r="H864" s="143">
        <v>0</v>
      </c>
      <c r="I864" s="207">
        <f t="shared" si="150"/>
        <v>0</v>
      </c>
      <c r="J864" s="197"/>
      <c r="K864" s="208" t="s">
        <v>278</v>
      </c>
      <c r="L864" s="268" t="str">
        <f t="shared" si="146"/>
        <v>Worker 15</v>
      </c>
      <c r="M864" s="288">
        <f t="shared" si="147"/>
        <v>0</v>
      </c>
      <c r="N864" s="288">
        <f t="shared" si="149"/>
        <v>0</v>
      </c>
      <c r="O864" s="143">
        <v>0</v>
      </c>
      <c r="P864" s="207">
        <f t="shared" si="148"/>
        <v>0</v>
      </c>
    </row>
    <row r="865" spans="1:16" ht="15.6">
      <c r="A865" s="24"/>
      <c r="B865" s="24"/>
      <c r="D865" s="208" t="s">
        <v>279</v>
      </c>
      <c r="E865" s="270" t="s">
        <v>281</v>
      </c>
      <c r="F865" s="209">
        <v>0</v>
      </c>
      <c r="G865" s="257">
        <v>0</v>
      </c>
      <c r="H865" s="143">
        <v>0</v>
      </c>
      <c r="I865" s="207">
        <f t="shared" si="150"/>
        <v>0</v>
      </c>
      <c r="J865" s="210"/>
      <c r="K865" s="314" t="s">
        <v>290</v>
      </c>
      <c r="L865" s="315"/>
      <c r="M865" s="289">
        <f>SUM(M850:M864)</f>
        <v>0</v>
      </c>
      <c r="N865" s="248">
        <f>SUM(N850:N864)</f>
        <v>0</v>
      </c>
      <c r="O865" s="292"/>
      <c r="P865" s="216">
        <f>SUM(P850:P864)</f>
        <v>0</v>
      </c>
    </row>
    <row r="866" spans="1:16">
      <c r="D866" s="208" t="s">
        <v>279</v>
      </c>
      <c r="E866" s="271" t="s">
        <v>281</v>
      </c>
      <c r="F866" s="209">
        <v>0</v>
      </c>
      <c r="G866" s="209">
        <v>0</v>
      </c>
      <c r="H866" s="143">
        <v>0</v>
      </c>
      <c r="I866" s="207">
        <f t="shared" si="150"/>
        <v>0</v>
      </c>
      <c r="J866" s="197"/>
      <c r="K866" s="208" t="s">
        <v>279</v>
      </c>
      <c r="L866" s="270" t="s">
        <v>281</v>
      </c>
      <c r="M866" s="209">
        <v>0</v>
      </c>
      <c r="N866" s="257">
        <v>0</v>
      </c>
      <c r="O866" s="143">
        <v>0</v>
      </c>
      <c r="P866" s="207">
        <f t="shared" ref="P866:P873" si="151">ROUND(O866*N866,2)</f>
        <v>0</v>
      </c>
    </row>
    <row r="867" spans="1:16" ht="15.6">
      <c r="D867" s="299" t="s">
        <v>291</v>
      </c>
      <c r="E867" s="331"/>
      <c r="F867" s="248">
        <f>SUM(F859:F866)</f>
        <v>0</v>
      </c>
      <c r="G867" s="248">
        <f>SUM(G859:G866)</f>
        <v>0</v>
      </c>
      <c r="H867" s="249"/>
      <c r="I867" s="237">
        <f>SUM(I859:I866)</f>
        <v>0</v>
      </c>
      <c r="J867" s="197"/>
      <c r="K867" s="208" t="s">
        <v>279</v>
      </c>
      <c r="L867" s="270" t="s">
        <v>281</v>
      </c>
      <c r="M867" s="209">
        <v>0</v>
      </c>
      <c r="N867" s="257">
        <v>0</v>
      </c>
      <c r="O867" s="143">
        <v>0</v>
      </c>
      <c r="P867" s="207">
        <f t="shared" si="151"/>
        <v>0</v>
      </c>
    </row>
    <row r="868" spans="1:16" ht="16.2" thickBot="1">
      <c r="D868" s="217"/>
      <c r="E868" s="269" t="s">
        <v>57</v>
      </c>
      <c r="F868" s="212">
        <f>SUM(F858+F867)</f>
        <v>0</v>
      </c>
      <c r="G868" s="212">
        <f>SUM(G858+G867)</f>
        <v>0</v>
      </c>
      <c r="H868" s="213"/>
      <c r="I868" s="214">
        <f>SUM(I858+I867)</f>
        <v>0</v>
      </c>
      <c r="J868" s="197"/>
      <c r="K868" s="208" t="s">
        <v>279</v>
      </c>
      <c r="L868" s="270" t="s">
        <v>281</v>
      </c>
      <c r="M868" s="209">
        <v>0</v>
      </c>
      <c r="N868" s="257">
        <v>0</v>
      </c>
      <c r="O868" s="143">
        <v>0</v>
      </c>
      <c r="P868" s="207">
        <f t="shared" si="151"/>
        <v>0</v>
      </c>
    </row>
    <row r="869" spans="1:16">
      <c r="J869" s="197"/>
      <c r="K869" s="208" t="s">
        <v>279</v>
      </c>
      <c r="L869" s="270" t="s">
        <v>281</v>
      </c>
      <c r="M869" s="209">
        <v>0</v>
      </c>
      <c r="N869" s="257">
        <v>0</v>
      </c>
      <c r="O869" s="143">
        <v>0</v>
      </c>
      <c r="P869" s="207">
        <f t="shared" si="151"/>
        <v>0</v>
      </c>
    </row>
    <row r="870" spans="1:16">
      <c r="J870" s="197"/>
      <c r="K870" s="208" t="s">
        <v>279</v>
      </c>
      <c r="L870" s="270" t="s">
        <v>281</v>
      </c>
      <c r="M870" s="209">
        <v>0</v>
      </c>
      <c r="N870" s="257">
        <v>0</v>
      </c>
      <c r="O870" s="143">
        <v>0</v>
      </c>
      <c r="P870" s="207">
        <f t="shared" si="151"/>
        <v>0</v>
      </c>
    </row>
    <row r="871" spans="1:16">
      <c r="J871" s="197"/>
      <c r="K871" s="208" t="s">
        <v>279</v>
      </c>
      <c r="L871" s="270" t="s">
        <v>281</v>
      </c>
      <c r="M871" s="209">
        <v>0</v>
      </c>
      <c r="N871" s="257">
        <v>0</v>
      </c>
      <c r="O871" s="143">
        <v>0</v>
      </c>
      <c r="P871" s="207">
        <f t="shared" si="151"/>
        <v>0</v>
      </c>
    </row>
    <row r="872" spans="1:16">
      <c r="J872" s="197"/>
      <c r="K872" s="208" t="s">
        <v>279</v>
      </c>
      <c r="L872" s="270" t="s">
        <v>281</v>
      </c>
      <c r="M872" s="209">
        <v>0</v>
      </c>
      <c r="N872" s="257">
        <v>0</v>
      </c>
      <c r="O872" s="143">
        <v>0</v>
      </c>
      <c r="P872" s="207">
        <f t="shared" si="151"/>
        <v>0</v>
      </c>
    </row>
    <row r="873" spans="1:16">
      <c r="J873" s="197"/>
      <c r="K873" s="208" t="s">
        <v>279</v>
      </c>
      <c r="L873" s="271" t="s">
        <v>281</v>
      </c>
      <c r="M873" s="209">
        <v>0</v>
      </c>
      <c r="N873" s="209">
        <v>0</v>
      </c>
      <c r="O873" s="143">
        <v>0</v>
      </c>
      <c r="P873" s="207">
        <f t="shared" si="151"/>
        <v>0</v>
      </c>
    </row>
    <row r="874" spans="1:16" ht="15.6">
      <c r="J874" s="197"/>
      <c r="K874" s="299" t="s">
        <v>291</v>
      </c>
      <c r="L874" s="331"/>
      <c r="M874" s="248">
        <f>SUM(M866:M873)</f>
        <v>0</v>
      </c>
      <c r="N874" s="248">
        <f>SUM(N866:N873)</f>
        <v>0</v>
      </c>
      <c r="O874" s="249"/>
      <c r="P874" s="237">
        <f>SUM(P866:P873)</f>
        <v>0</v>
      </c>
    </row>
    <row r="875" spans="1:16" ht="16.2" thickBot="1">
      <c r="J875" s="197"/>
      <c r="K875" s="217"/>
      <c r="L875" s="269" t="s">
        <v>57</v>
      </c>
      <c r="M875" s="212">
        <f>SUM(M865+M874)</f>
        <v>0</v>
      </c>
      <c r="N875" s="212">
        <f>SUM(N865+N874)</f>
        <v>0</v>
      </c>
      <c r="O875" s="213"/>
      <c r="P875" s="214">
        <f>SUM(P865+P874)</f>
        <v>0</v>
      </c>
    </row>
    <row r="876" spans="1:16" ht="15.6">
      <c r="E876" s="40"/>
      <c r="F876" s="40"/>
      <c r="G876" s="42"/>
      <c r="H876" s="42"/>
      <c r="I876" s="43"/>
      <c r="J876" s="8"/>
    </row>
    <row r="877" spans="1:16" ht="15.6">
      <c r="E877" s="40"/>
      <c r="F877" s="40"/>
      <c r="G877" s="42"/>
      <c r="H877" s="42"/>
      <c r="I877" s="43"/>
      <c r="J877" s="8"/>
    </row>
    <row r="878" spans="1:16" ht="15.6">
      <c r="E878" s="40"/>
      <c r="F878" s="40"/>
      <c r="G878" s="42"/>
      <c r="H878" s="42"/>
      <c r="I878" s="43"/>
      <c r="J878" s="8"/>
    </row>
    <row r="879" spans="1:16" ht="15.6">
      <c r="E879" s="40"/>
      <c r="F879" s="40"/>
      <c r="G879" s="42"/>
      <c r="H879" s="42"/>
      <c r="I879" s="43"/>
      <c r="J879" s="8"/>
    </row>
    <row r="880" spans="1:16" ht="15.6">
      <c r="E880" s="40"/>
      <c r="F880" s="40"/>
      <c r="G880" s="42"/>
      <c r="H880" s="42"/>
      <c r="I880" s="43"/>
      <c r="J880" s="8"/>
    </row>
    <row r="881" spans="1:19" ht="15.6">
      <c r="E881" s="40"/>
      <c r="F881" s="41"/>
      <c r="G881" s="42"/>
      <c r="H881" s="42"/>
      <c r="I881" s="43"/>
      <c r="J881" s="8"/>
      <c r="K881" s="79"/>
      <c r="L881" s="20"/>
      <c r="M881" s="20"/>
      <c r="N881" s="20"/>
      <c r="O881" s="6"/>
      <c r="P881" s="6"/>
    </row>
    <row r="882" spans="1:19" ht="15.6">
      <c r="E882" s="40"/>
      <c r="F882" s="41"/>
      <c r="G882" s="42"/>
      <c r="H882" s="42"/>
      <c r="I882" s="43"/>
      <c r="J882" s="8"/>
      <c r="K882" s="79"/>
      <c r="L882" s="20"/>
      <c r="M882" s="20"/>
      <c r="N882" s="20"/>
      <c r="O882" s="6"/>
      <c r="P882" s="6"/>
    </row>
    <row r="883" spans="1:19" ht="21.75" customHeight="1" thickBot="1"/>
    <row r="884" spans="1:19" ht="25.95" customHeight="1" thickBot="1">
      <c r="A884" s="6"/>
      <c r="B884" s="392" t="s">
        <v>59</v>
      </c>
      <c r="C884" s="393"/>
      <c r="D884" s="393"/>
      <c r="E884" s="393"/>
      <c r="F884" s="393"/>
      <c r="G884" s="393"/>
      <c r="H884" s="393"/>
      <c r="I884" s="393"/>
      <c r="J884" s="393"/>
      <c r="K884" s="393"/>
      <c r="L884" s="393"/>
      <c r="M884" s="393"/>
      <c r="N884" s="393"/>
      <c r="O884" s="394"/>
      <c r="P884" s="239"/>
      <c r="Q884" s="239"/>
      <c r="R884" s="239"/>
      <c r="S884" s="239"/>
    </row>
    <row r="885" spans="1:19" ht="25.95" customHeight="1" thickBot="1">
      <c r="A885" s="6"/>
      <c r="B885" s="222" t="s">
        <v>60</v>
      </c>
      <c r="C885" s="223"/>
      <c r="D885" s="223"/>
      <c r="E885" s="223"/>
      <c r="F885" s="223"/>
      <c r="G885" s="223"/>
      <c r="H885" s="223"/>
      <c r="I885" s="223"/>
      <c r="J885" s="223"/>
      <c r="K885" s="223"/>
      <c r="L885" s="223"/>
      <c r="M885" s="223"/>
      <c r="N885" s="223"/>
      <c r="O885" s="224"/>
      <c r="P885" s="219"/>
      <c r="Q885" s="6"/>
      <c r="R885" s="6"/>
    </row>
    <row r="886" spans="1:19" ht="62.25" customHeight="1">
      <c r="A886" s="6"/>
      <c r="B886" s="127"/>
      <c r="C886" s="220" t="s">
        <v>5</v>
      </c>
      <c r="D886" s="220" t="s">
        <v>6</v>
      </c>
      <c r="E886" s="220" t="s">
        <v>61</v>
      </c>
      <c r="F886" s="220" t="s">
        <v>8</v>
      </c>
      <c r="G886" s="220" t="s">
        <v>9</v>
      </c>
      <c r="H886" s="220" t="s">
        <v>10</v>
      </c>
      <c r="I886" s="220" t="s">
        <v>11</v>
      </c>
      <c r="J886" s="220" t="s">
        <v>12</v>
      </c>
      <c r="K886" s="220" t="s">
        <v>13</v>
      </c>
      <c r="L886" s="220" t="s">
        <v>14</v>
      </c>
      <c r="M886" s="220" t="s">
        <v>15</v>
      </c>
      <c r="N886" s="220" t="s">
        <v>16</v>
      </c>
      <c r="O886" s="221" t="s">
        <v>17</v>
      </c>
      <c r="P886" s="91" t="s">
        <v>18</v>
      </c>
      <c r="Q886" s="77" t="s">
        <v>19</v>
      </c>
      <c r="R886" s="77" t="s">
        <v>20</v>
      </c>
    </row>
    <row r="887" spans="1:19" ht="34.799999999999997">
      <c r="A887" s="6"/>
      <c r="B887" s="144" t="s">
        <v>62</v>
      </c>
      <c r="C887" s="145">
        <v>0</v>
      </c>
      <c r="D887" s="145">
        <v>0</v>
      </c>
      <c r="E887" s="145">
        <v>0</v>
      </c>
      <c r="F887" s="145">
        <v>0</v>
      </c>
      <c r="G887" s="145">
        <v>0</v>
      </c>
      <c r="H887" s="145">
        <v>0</v>
      </c>
      <c r="I887" s="145">
        <v>0</v>
      </c>
      <c r="J887" s="145">
        <v>0</v>
      </c>
      <c r="K887" s="145">
        <v>0</v>
      </c>
      <c r="L887" s="145">
        <v>0</v>
      </c>
      <c r="M887" s="145">
        <v>0</v>
      </c>
      <c r="N887" s="145">
        <v>0</v>
      </c>
      <c r="O887" s="237">
        <f t="shared" ref="O887:O894" si="152">SUM(C887:N887)</f>
        <v>0</v>
      </c>
      <c r="P887" s="252">
        <v>0</v>
      </c>
      <c r="Q887" s="176">
        <f t="shared" ref="Q887:Q893" si="153">SUM(O887-P887)</f>
        <v>0</v>
      </c>
      <c r="R887" s="245" t="e">
        <f t="shared" ref="R887:R893" si="154">SUM((Q887/P887)*100)</f>
        <v>#DIV/0!</v>
      </c>
    </row>
    <row r="888" spans="1:19" ht="34.799999999999997">
      <c r="A888" s="6"/>
      <c r="B888" s="144" t="s">
        <v>63</v>
      </c>
      <c r="C888" s="145">
        <v>0</v>
      </c>
      <c r="D888" s="145">
        <v>0</v>
      </c>
      <c r="E888" s="145">
        <v>0</v>
      </c>
      <c r="F888" s="145">
        <v>0</v>
      </c>
      <c r="G888" s="145">
        <v>0</v>
      </c>
      <c r="H888" s="145">
        <v>0</v>
      </c>
      <c r="I888" s="145">
        <v>0</v>
      </c>
      <c r="J888" s="145">
        <v>0</v>
      </c>
      <c r="K888" s="145">
        <v>0</v>
      </c>
      <c r="L888" s="145">
        <v>0</v>
      </c>
      <c r="M888" s="145">
        <v>0</v>
      </c>
      <c r="N888" s="145">
        <v>0</v>
      </c>
      <c r="O888" s="237">
        <f t="shared" si="152"/>
        <v>0</v>
      </c>
      <c r="P888" s="252">
        <v>0</v>
      </c>
      <c r="Q888" s="176">
        <f t="shared" si="153"/>
        <v>0</v>
      </c>
      <c r="R888" s="245" t="e">
        <f t="shared" si="154"/>
        <v>#DIV/0!</v>
      </c>
    </row>
    <row r="889" spans="1:19" ht="34.799999999999997">
      <c r="A889" s="6"/>
      <c r="B889" s="144" t="s">
        <v>64</v>
      </c>
      <c r="C889" s="145">
        <v>0</v>
      </c>
      <c r="D889" s="145">
        <v>0</v>
      </c>
      <c r="E889" s="145">
        <v>0</v>
      </c>
      <c r="F889" s="145">
        <v>0</v>
      </c>
      <c r="G889" s="145">
        <v>0</v>
      </c>
      <c r="H889" s="145">
        <v>0</v>
      </c>
      <c r="I889" s="145">
        <v>0</v>
      </c>
      <c r="J889" s="145">
        <v>0</v>
      </c>
      <c r="K889" s="145">
        <v>0</v>
      </c>
      <c r="L889" s="145">
        <v>0</v>
      </c>
      <c r="M889" s="145">
        <v>0</v>
      </c>
      <c r="N889" s="145">
        <v>0</v>
      </c>
      <c r="O889" s="237">
        <f t="shared" si="152"/>
        <v>0</v>
      </c>
      <c r="P889" s="252">
        <v>0</v>
      </c>
      <c r="Q889" s="176">
        <f t="shared" si="153"/>
        <v>0</v>
      </c>
      <c r="R889" s="245" t="e">
        <f t="shared" si="154"/>
        <v>#DIV/0!</v>
      </c>
    </row>
    <row r="890" spans="1:19" ht="17.399999999999999">
      <c r="A890" s="6"/>
      <c r="B890" s="144" t="s">
        <v>65</v>
      </c>
      <c r="C890" s="145">
        <v>0</v>
      </c>
      <c r="D890" s="145">
        <v>0</v>
      </c>
      <c r="E890" s="145">
        <v>0</v>
      </c>
      <c r="F890" s="145">
        <v>0</v>
      </c>
      <c r="G890" s="145">
        <v>0</v>
      </c>
      <c r="H890" s="145">
        <v>0</v>
      </c>
      <c r="I890" s="145">
        <v>0</v>
      </c>
      <c r="J890" s="145">
        <v>0</v>
      </c>
      <c r="K890" s="145">
        <v>0</v>
      </c>
      <c r="L890" s="145">
        <v>0</v>
      </c>
      <c r="M890" s="145">
        <v>0</v>
      </c>
      <c r="N890" s="145">
        <v>0</v>
      </c>
      <c r="O890" s="237">
        <f t="shared" si="152"/>
        <v>0</v>
      </c>
      <c r="P890" s="252">
        <v>0</v>
      </c>
      <c r="Q890" s="176">
        <f t="shared" si="153"/>
        <v>0</v>
      </c>
      <c r="R890" s="245" t="e">
        <f t="shared" si="154"/>
        <v>#DIV/0!</v>
      </c>
    </row>
    <row r="891" spans="1:19" ht="34.799999999999997">
      <c r="A891" s="6"/>
      <c r="B891" s="144" t="s">
        <v>66</v>
      </c>
      <c r="C891" s="145">
        <v>0</v>
      </c>
      <c r="D891" s="145">
        <v>0</v>
      </c>
      <c r="E891" s="145">
        <v>0</v>
      </c>
      <c r="F891" s="145">
        <v>0</v>
      </c>
      <c r="G891" s="145">
        <v>0</v>
      </c>
      <c r="H891" s="145">
        <v>0</v>
      </c>
      <c r="I891" s="145">
        <v>0</v>
      </c>
      <c r="J891" s="145">
        <v>0</v>
      </c>
      <c r="K891" s="145">
        <v>0</v>
      </c>
      <c r="L891" s="145">
        <v>0</v>
      </c>
      <c r="M891" s="145">
        <v>0</v>
      </c>
      <c r="N891" s="145">
        <v>0</v>
      </c>
      <c r="O891" s="237">
        <f t="shared" si="152"/>
        <v>0</v>
      </c>
      <c r="P891" s="252">
        <v>0</v>
      </c>
      <c r="Q891" s="176">
        <f t="shared" si="153"/>
        <v>0</v>
      </c>
      <c r="R891" s="245" t="e">
        <f t="shared" si="154"/>
        <v>#DIV/0!</v>
      </c>
    </row>
    <row r="892" spans="1:19" ht="30" customHeight="1">
      <c r="A892" s="6"/>
      <c r="B892" s="144" t="s">
        <v>67</v>
      </c>
      <c r="C892" s="145">
        <v>0</v>
      </c>
      <c r="D892" s="145">
        <v>0</v>
      </c>
      <c r="E892" s="145">
        <v>0</v>
      </c>
      <c r="F892" s="145">
        <v>0</v>
      </c>
      <c r="G892" s="145">
        <v>0</v>
      </c>
      <c r="H892" s="145">
        <v>0</v>
      </c>
      <c r="I892" s="145">
        <v>0</v>
      </c>
      <c r="J892" s="145">
        <v>0</v>
      </c>
      <c r="K892" s="145">
        <v>0</v>
      </c>
      <c r="L892" s="145">
        <v>0</v>
      </c>
      <c r="M892" s="145">
        <v>0</v>
      </c>
      <c r="N892" s="145">
        <v>0</v>
      </c>
      <c r="O892" s="237">
        <f t="shared" si="152"/>
        <v>0</v>
      </c>
      <c r="P892" s="252">
        <v>0</v>
      </c>
      <c r="Q892" s="176">
        <f t="shared" si="153"/>
        <v>0</v>
      </c>
      <c r="R892" s="245" t="e">
        <f t="shared" si="154"/>
        <v>#DIV/0!</v>
      </c>
    </row>
    <row r="893" spans="1:19" ht="30" customHeight="1">
      <c r="A893" s="6"/>
      <c r="B893" s="144" t="s">
        <v>68</v>
      </c>
      <c r="C893" s="145">
        <v>0</v>
      </c>
      <c r="D893" s="145">
        <v>0</v>
      </c>
      <c r="E893" s="145">
        <v>0</v>
      </c>
      <c r="F893" s="145">
        <v>0</v>
      </c>
      <c r="G893" s="145">
        <v>0</v>
      </c>
      <c r="H893" s="145">
        <v>0</v>
      </c>
      <c r="I893" s="145">
        <v>0</v>
      </c>
      <c r="J893" s="145">
        <v>0</v>
      </c>
      <c r="K893" s="145">
        <v>0</v>
      </c>
      <c r="L893" s="145">
        <v>0</v>
      </c>
      <c r="M893" s="145">
        <v>0</v>
      </c>
      <c r="N893" s="145">
        <v>0</v>
      </c>
      <c r="O893" s="237">
        <f t="shared" si="152"/>
        <v>0</v>
      </c>
      <c r="P893" s="252">
        <v>0</v>
      </c>
      <c r="Q893" s="176">
        <f t="shared" si="153"/>
        <v>0</v>
      </c>
      <c r="R893" s="245" t="e">
        <f t="shared" si="154"/>
        <v>#DIV/0!</v>
      </c>
    </row>
    <row r="894" spans="1:19" s="24" customFormat="1" ht="30" customHeight="1" thickBot="1">
      <c r="A894" s="8"/>
      <c r="B894" s="149" t="s">
        <v>69</v>
      </c>
      <c r="C894" s="147">
        <f t="shared" ref="C894:N894" si="155">SUM(C887:C893)</f>
        <v>0</v>
      </c>
      <c r="D894" s="147">
        <f t="shared" si="155"/>
        <v>0</v>
      </c>
      <c r="E894" s="147">
        <f t="shared" si="155"/>
        <v>0</v>
      </c>
      <c r="F894" s="147">
        <f t="shared" si="155"/>
        <v>0</v>
      </c>
      <c r="G894" s="147">
        <f t="shared" si="155"/>
        <v>0</v>
      </c>
      <c r="H894" s="147">
        <f t="shared" si="155"/>
        <v>0</v>
      </c>
      <c r="I894" s="147">
        <f t="shared" si="155"/>
        <v>0</v>
      </c>
      <c r="J894" s="147">
        <f t="shared" si="155"/>
        <v>0</v>
      </c>
      <c r="K894" s="147">
        <f t="shared" si="155"/>
        <v>0</v>
      </c>
      <c r="L894" s="147">
        <f t="shared" si="155"/>
        <v>0</v>
      </c>
      <c r="M894" s="147">
        <f t="shared" si="155"/>
        <v>0</v>
      </c>
      <c r="N894" s="147">
        <f t="shared" si="155"/>
        <v>0</v>
      </c>
      <c r="O894" s="148">
        <f t="shared" si="152"/>
        <v>0</v>
      </c>
      <c r="P894" s="240">
        <f>SUM(P887:P893)</f>
        <v>0</v>
      </c>
      <c r="Q894" s="241">
        <f>SUM(O894-P894)</f>
        <v>0</v>
      </c>
      <c r="R894" s="246" t="e">
        <f>SUM((Q894/P894)*100)</f>
        <v>#DIV/0!</v>
      </c>
    </row>
    <row r="895" spans="1:19" ht="25.95" customHeight="1" thickBo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 spans="1:19" ht="25.95" customHeight="1" thickBot="1">
      <c r="A896" s="6"/>
      <c r="B896" s="392" t="s">
        <v>25</v>
      </c>
      <c r="C896" s="393"/>
      <c r="D896" s="393"/>
      <c r="E896" s="393"/>
      <c r="F896" s="393"/>
      <c r="G896" s="393"/>
      <c r="H896" s="393"/>
      <c r="I896" s="393"/>
      <c r="J896" s="393"/>
      <c r="K896" s="393"/>
      <c r="L896" s="393"/>
      <c r="M896" s="393"/>
      <c r="N896" s="393"/>
      <c r="O896" s="394"/>
      <c r="P896" s="239"/>
      <c r="Q896" s="239"/>
      <c r="R896" s="6"/>
      <c r="S896" s="6"/>
    </row>
    <row r="897" spans="1:18" ht="25.95" customHeight="1" thickBot="1">
      <c r="A897" s="6"/>
      <c r="B897" s="226" t="s">
        <v>60</v>
      </c>
      <c r="C897" s="223"/>
      <c r="D897" s="227"/>
      <c r="E897" s="223"/>
      <c r="F897" s="223"/>
      <c r="G897" s="223"/>
      <c r="H897" s="223"/>
      <c r="I897" s="223"/>
      <c r="J897" s="223"/>
      <c r="K897" s="223"/>
      <c r="L897" s="223"/>
      <c r="M897" s="223"/>
      <c r="N897" s="223"/>
      <c r="O897" s="224"/>
      <c r="P897" s="225"/>
      <c r="Q897" s="6"/>
      <c r="R897" s="6"/>
    </row>
    <row r="898" spans="1:18" ht="60" customHeight="1">
      <c r="A898" s="6"/>
      <c r="B898" s="126"/>
      <c r="C898" s="220" t="s">
        <v>5</v>
      </c>
      <c r="D898" s="220" t="s">
        <v>6</v>
      </c>
      <c r="E898" s="220" t="s">
        <v>61</v>
      </c>
      <c r="F898" s="220" t="s">
        <v>8</v>
      </c>
      <c r="G898" s="220" t="s">
        <v>9</v>
      </c>
      <c r="H898" s="220" t="s">
        <v>10</v>
      </c>
      <c r="I898" s="220" t="s">
        <v>11</v>
      </c>
      <c r="J898" s="220" t="s">
        <v>12</v>
      </c>
      <c r="K898" s="220" t="s">
        <v>13</v>
      </c>
      <c r="L898" s="220" t="s">
        <v>14</v>
      </c>
      <c r="M898" s="220" t="s">
        <v>15</v>
      </c>
      <c r="N898" s="220" t="s">
        <v>16</v>
      </c>
      <c r="O898" s="221" t="s">
        <v>17</v>
      </c>
      <c r="P898" s="125" t="s">
        <v>18</v>
      </c>
      <c r="Q898" s="100" t="s">
        <v>19</v>
      </c>
      <c r="R898" s="101" t="s">
        <v>20</v>
      </c>
    </row>
    <row r="899" spans="1:18" ht="30" customHeight="1">
      <c r="A899" s="6"/>
      <c r="B899" s="150" t="s">
        <v>70</v>
      </c>
      <c r="C899" s="145">
        <v>0</v>
      </c>
      <c r="D899" s="145">
        <v>0</v>
      </c>
      <c r="E899" s="145">
        <v>0</v>
      </c>
      <c r="F899" s="145">
        <v>0</v>
      </c>
      <c r="G899" s="145">
        <v>0</v>
      </c>
      <c r="H899" s="145">
        <v>0</v>
      </c>
      <c r="I899" s="145">
        <v>0</v>
      </c>
      <c r="J899" s="145">
        <v>0</v>
      </c>
      <c r="K899" s="145">
        <v>0</v>
      </c>
      <c r="L899" s="145">
        <v>0</v>
      </c>
      <c r="M899" s="145">
        <v>0</v>
      </c>
      <c r="N899" s="145">
        <v>0</v>
      </c>
      <c r="O899" s="237">
        <f t="shared" ref="O899:O908" si="156">SUM(C899:N899)</f>
        <v>0</v>
      </c>
      <c r="P899" s="253">
        <v>0</v>
      </c>
      <c r="Q899" s="176">
        <f t="shared" ref="Q899:Q909" si="157">SUM(O899-P899)</f>
        <v>0</v>
      </c>
      <c r="R899" s="245" t="e">
        <f t="shared" ref="R899:R910" si="158">SUM((Q899/P899)*100)</f>
        <v>#DIV/0!</v>
      </c>
    </row>
    <row r="900" spans="1:18" ht="30" customHeight="1">
      <c r="A900" s="6"/>
      <c r="B900" s="150" t="s">
        <v>70</v>
      </c>
      <c r="C900" s="145">
        <v>0</v>
      </c>
      <c r="D900" s="145">
        <v>0</v>
      </c>
      <c r="E900" s="145">
        <v>0</v>
      </c>
      <c r="F900" s="145">
        <v>0</v>
      </c>
      <c r="G900" s="145">
        <v>0</v>
      </c>
      <c r="H900" s="145">
        <v>0</v>
      </c>
      <c r="I900" s="145">
        <v>0</v>
      </c>
      <c r="J900" s="145">
        <v>0</v>
      </c>
      <c r="K900" s="145">
        <v>0</v>
      </c>
      <c r="L900" s="145">
        <v>0</v>
      </c>
      <c r="M900" s="145">
        <v>0</v>
      </c>
      <c r="N900" s="145">
        <v>0</v>
      </c>
      <c r="O900" s="237">
        <f t="shared" si="156"/>
        <v>0</v>
      </c>
      <c r="P900" s="253">
        <v>0</v>
      </c>
      <c r="Q900" s="176">
        <f t="shared" si="157"/>
        <v>0</v>
      </c>
      <c r="R900" s="245" t="e">
        <f t="shared" si="158"/>
        <v>#DIV/0!</v>
      </c>
    </row>
    <row r="901" spans="1:18" ht="30" customHeight="1">
      <c r="A901" s="6"/>
      <c r="B901" s="150" t="s">
        <v>70</v>
      </c>
      <c r="C901" s="145">
        <v>0</v>
      </c>
      <c r="D901" s="145">
        <v>0</v>
      </c>
      <c r="E901" s="145">
        <v>0</v>
      </c>
      <c r="F901" s="145">
        <v>0</v>
      </c>
      <c r="G901" s="145">
        <v>0</v>
      </c>
      <c r="H901" s="145">
        <v>0</v>
      </c>
      <c r="I901" s="145">
        <v>0</v>
      </c>
      <c r="J901" s="145">
        <v>0</v>
      </c>
      <c r="K901" s="145">
        <v>0</v>
      </c>
      <c r="L901" s="145">
        <v>0</v>
      </c>
      <c r="M901" s="145">
        <v>0</v>
      </c>
      <c r="N901" s="145">
        <v>0</v>
      </c>
      <c r="O901" s="237">
        <f t="shared" si="156"/>
        <v>0</v>
      </c>
      <c r="P901" s="253">
        <v>0</v>
      </c>
      <c r="Q901" s="176">
        <f t="shared" si="157"/>
        <v>0</v>
      </c>
      <c r="R901" s="245" t="e">
        <f t="shared" si="158"/>
        <v>#DIV/0!</v>
      </c>
    </row>
    <row r="902" spans="1:18" ht="30" customHeight="1">
      <c r="A902" s="6"/>
      <c r="B902" s="150" t="s">
        <v>70</v>
      </c>
      <c r="C902" s="145">
        <v>0</v>
      </c>
      <c r="D902" s="145">
        <v>0</v>
      </c>
      <c r="E902" s="145">
        <v>0</v>
      </c>
      <c r="F902" s="145">
        <v>0</v>
      </c>
      <c r="G902" s="145">
        <v>0</v>
      </c>
      <c r="H902" s="145">
        <v>0</v>
      </c>
      <c r="I902" s="145">
        <v>0</v>
      </c>
      <c r="J902" s="145">
        <v>0</v>
      </c>
      <c r="K902" s="145">
        <v>0</v>
      </c>
      <c r="L902" s="145">
        <v>0</v>
      </c>
      <c r="M902" s="145">
        <v>0</v>
      </c>
      <c r="N902" s="145">
        <v>0</v>
      </c>
      <c r="O902" s="237">
        <f t="shared" si="156"/>
        <v>0</v>
      </c>
      <c r="P902" s="253">
        <v>0</v>
      </c>
      <c r="Q902" s="176">
        <f t="shared" si="157"/>
        <v>0</v>
      </c>
      <c r="R902" s="245" t="e">
        <f t="shared" si="158"/>
        <v>#DIV/0!</v>
      </c>
    </row>
    <row r="903" spans="1:18" ht="30" customHeight="1">
      <c r="A903" s="6"/>
      <c r="B903" s="150" t="s">
        <v>70</v>
      </c>
      <c r="C903" s="145">
        <v>0</v>
      </c>
      <c r="D903" s="145">
        <v>0</v>
      </c>
      <c r="E903" s="145">
        <v>0</v>
      </c>
      <c r="F903" s="145">
        <v>0</v>
      </c>
      <c r="G903" s="145">
        <v>0</v>
      </c>
      <c r="H903" s="145">
        <v>0</v>
      </c>
      <c r="I903" s="145">
        <v>0</v>
      </c>
      <c r="J903" s="145">
        <v>0</v>
      </c>
      <c r="K903" s="145">
        <v>0</v>
      </c>
      <c r="L903" s="145">
        <v>0</v>
      </c>
      <c r="M903" s="145">
        <v>0</v>
      </c>
      <c r="N903" s="145">
        <v>0</v>
      </c>
      <c r="O903" s="237">
        <f t="shared" si="156"/>
        <v>0</v>
      </c>
      <c r="P903" s="253">
        <v>0</v>
      </c>
      <c r="Q903" s="176">
        <f t="shared" si="157"/>
        <v>0</v>
      </c>
      <c r="R903" s="245" t="e">
        <f t="shared" si="158"/>
        <v>#DIV/0!</v>
      </c>
    </row>
    <row r="904" spans="1:18" ht="30" customHeight="1">
      <c r="A904" s="6"/>
      <c r="B904" s="150" t="s">
        <v>70</v>
      </c>
      <c r="C904" s="145">
        <v>0</v>
      </c>
      <c r="D904" s="145">
        <v>0</v>
      </c>
      <c r="E904" s="145">
        <v>0</v>
      </c>
      <c r="F904" s="145">
        <v>0</v>
      </c>
      <c r="G904" s="145">
        <v>0</v>
      </c>
      <c r="H904" s="145">
        <v>0</v>
      </c>
      <c r="I904" s="145">
        <v>0</v>
      </c>
      <c r="J904" s="145">
        <v>0</v>
      </c>
      <c r="K904" s="145">
        <v>0</v>
      </c>
      <c r="L904" s="145">
        <v>0</v>
      </c>
      <c r="M904" s="145">
        <v>0</v>
      </c>
      <c r="N904" s="145">
        <v>0</v>
      </c>
      <c r="O904" s="237">
        <f t="shared" si="156"/>
        <v>0</v>
      </c>
      <c r="P904" s="253">
        <v>0</v>
      </c>
      <c r="Q904" s="176">
        <f t="shared" si="157"/>
        <v>0</v>
      </c>
      <c r="R904" s="245" t="e">
        <f t="shared" si="158"/>
        <v>#DIV/0!</v>
      </c>
    </row>
    <row r="905" spans="1:18" ht="30" customHeight="1">
      <c r="A905" s="6"/>
      <c r="B905" s="150" t="s">
        <v>70</v>
      </c>
      <c r="C905" s="145">
        <v>0</v>
      </c>
      <c r="D905" s="145">
        <v>0</v>
      </c>
      <c r="E905" s="145">
        <v>0</v>
      </c>
      <c r="F905" s="145">
        <v>0</v>
      </c>
      <c r="G905" s="145">
        <v>0</v>
      </c>
      <c r="H905" s="145">
        <v>0</v>
      </c>
      <c r="I905" s="145">
        <v>0</v>
      </c>
      <c r="J905" s="145">
        <v>0</v>
      </c>
      <c r="K905" s="145">
        <v>0</v>
      </c>
      <c r="L905" s="145">
        <v>0</v>
      </c>
      <c r="M905" s="145">
        <v>0</v>
      </c>
      <c r="N905" s="145">
        <v>0</v>
      </c>
      <c r="O905" s="237">
        <f t="shared" si="156"/>
        <v>0</v>
      </c>
      <c r="P905" s="253">
        <v>0</v>
      </c>
      <c r="Q905" s="176">
        <f t="shared" si="157"/>
        <v>0</v>
      </c>
      <c r="R905" s="245" t="e">
        <f t="shared" si="158"/>
        <v>#DIV/0!</v>
      </c>
    </row>
    <row r="906" spans="1:18" ht="30" customHeight="1">
      <c r="A906" s="6"/>
      <c r="B906" s="150" t="s">
        <v>70</v>
      </c>
      <c r="C906" s="145">
        <v>0</v>
      </c>
      <c r="D906" s="145">
        <v>0</v>
      </c>
      <c r="E906" s="145">
        <v>0</v>
      </c>
      <c r="F906" s="145">
        <v>0</v>
      </c>
      <c r="G906" s="145">
        <v>0</v>
      </c>
      <c r="H906" s="145">
        <v>0</v>
      </c>
      <c r="I906" s="145">
        <v>0</v>
      </c>
      <c r="J906" s="145">
        <v>0</v>
      </c>
      <c r="K906" s="145">
        <v>0</v>
      </c>
      <c r="L906" s="145">
        <v>0</v>
      </c>
      <c r="M906" s="145">
        <v>0</v>
      </c>
      <c r="N906" s="145">
        <v>0</v>
      </c>
      <c r="O906" s="237">
        <f t="shared" si="156"/>
        <v>0</v>
      </c>
      <c r="P906" s="253">
        <v>0</v>
      </c>
      <c r="Q906" s="176">
        <f t="shared" si="157"/>
        <v>0</v>
      </c>
      <c r="R906" s="245" t="e">
        <f t="shared" si="158"/>
        <v>#DIV/0!</v>
      </c>
    </row>
    <row r="907" spans="1:18" ht="30" customHeight="1">
      <c r="A907" s="6"/>
      <c r="B907" s="150" t="s">
        <v>71</v>
      </c>
      <c r="C907" s="145">
        <v>0</v>
      </c>
      <c r="D907" s="145">
        <v>0</v>
      </c>
      <c r="E907" s="145">
        <v>0</v>
      </c>
      <c r="F907" s="145">
        <v>0</v>
      </c>
      <c r="G907" s="145">
        <v>0</v>
      </c>
      <c r="H907" s="145">
        <v>0</v>
      </c>
      <c r="I907" s="145">
        <v>0</v>
      </c>
      <c r="J907" s="145">
        <v>0</v>
      </c>
      <c r="K907" s="145">
        <v>0</v>
      </c>
      <c r="L907" s="145">
        <v>0</v>
      </c>
      <c r="M907" s="145">
        <v>0</v>
      </c>
      <c r="N907" s="145">
        <v>0</v>
      </c>
      <c r="O907" s="237">
        <f t="shared" si="156"/>
        <v>0</v>
      </c>
      <c r="P907" s="253">
        <v>0</v>
      </c>
      <c r="Q907" s="176">
        <f t="shared" si="157"/>
        <v>0</v>
      </c>
      <c r="R907" s="245" t="e">
        <f t="shared" si="158"/>
        <v>#DIV/0!</v>
      </c>
    </row>
    <row r="908" spans="1:18" ht="30" customHeight="1">
      <c r="A908" s="6"/>
      <c r="B908" s="151" t="s">
        <v>72</v>
      </c>
      <c r="C908" s="145">
        <v>0</v>
      </c>
      <c r="D908" s="145">
        <v>0</v>
      </c>
      <c r="E908" s="145">
        <v>0</v>
      </c>
      <c r="F908" s="145">
        <v>0</v>
      </c>
      <c r="G908" s="145">
        <v>0</v>
      </c>
      <c r="H908" s="145">
        <v>0</v>
      </c>
      <c r="I908" s="145">
        <v>0</v>
      </c>
      <c r="J908" s="145">
        <v>0</v>
      </c>
      <c r="K908" s="145">
        <v>0</v>
      </c>
      <c r="L908" s="145">
        <v>0</v>
      </c>
      <c r="M908" s="145">
        <v>0</v>
      </c>
      <c r="N908" s="145">
        <v>0</v>
      </c>
      <c r="O908" s="237">
        <f t="shared" si="156"/>
        <v>0</v>
      </c>
      <c r="P908" s="253">
        <v>0</v>
      </c>
      <c r="Q908" s="176">
        <f t="shared" si="157"/>
        <v>0</v>
      </c>
      <c r="R908" s="245" t="e">
        <f t="shared" si="158"/>
        <v>#DIV/0!</v>
      </c>
    </row>
    <row r="909" spans="1:18" ht="30" customHeight="1">
      <c r="A909" s="6"/>
      <c r="B909" s="242" t="s">
        <v>73</v>
      </c>
      <c r="C909" s="142">
        <v>0</v>
      </c>
      <c r="D909" s="142">
        <v>0</v>
      </c>
      <c r="E909" s="142">
        <v>0</v>
      </c>
      <c r="F909" s="142">
        <v>0</v>
      </c>
      <c r="G909" s="142">
        <v>0</v>
      </c>
      <c r="H909" s="142">
        <v>0</v>
      </c>
      <c r="I909" s="142">
        <v>0</v>
      </c>
      <c r="J909" s="142">
        <v>0</v>
      </c>
      <c r="K909" s="142">
        <v>0</v>
      </c>
      <c r="L909" s="142">
        <v>0</v>
      </c>
      <c r="M909" s="142">
        <v>0</v>
      </c>
      <c r="N909" s="142">
        <v>0</v>
      </c>
      <c r="O909" s="237">
        <f>SUM(C909:N909)</f>
        <v>0</v>
      </c>
      <c r="P909" s="253">
        <v>0</v>
      </c>
      <c r="Q909" s="176">
        <f t="shared" si="157"/>
        <v>0</v>
      </c>
      <c r="R909" s="245" t="e">
        <f t="shared" si="158"/>
        <v>#DIV/0!</v>
      </c>
    </row>
    <row r="910" spans="1:18" ht="30" customHeight="1" thickBot="1">
      <c r="A910" s="6"/>
      <c r="B910" s="152" t="s">
        <v>69</v>
      </c>
      <c r="C910" s="146">
        <f>SUM(C899:C909)</f>
        <v>0</v>
      </c>
      <c r="D910" s="147">
        <f t="shared" ref="D910:N910" si="159">SUM(D899:D909)</f>
        <v>0</v>
      </c>
      <c r="E910" s="147">
        <f t="shared" si="159"/>
        <v>0</v>
      </c>
      <c r="F910" s="147">
        <f t="shared" si="159"/>
        <v>0</v>
      </c>
      <c r="G910" s="147">
        <f t="shared" si="159"/>
        <v>0</v>
      </c>
      <c r="H910" s="147">
        <f t="shared" si="159"/>
        <v>0</v>
      </c>
      <c r="I910" s="147">
        <f t="shared" si="159"/>
        <v>0</v>
      </c>
      <c r="J910" s="147">
        <f t="shared" si="159"/>
        <v>0</v>
      </c>
      <c r="K910" s="147">
        <f t="shared" si="159"/>
        <v>0</v>
      </c>
      <c r="L910" s="147">
        <f t="shared" si="159"/>
        <v>0</v>
      </c>
      <c r="M910" s="147">
        <f t="shared" si="159"/>
        <v>0</v>
      </c>
      <c r="N910" s="147">
        <f t="shared" si="159"/>
        <v>0</v>
      </c>
      <c r="O910" s="148">
        <f>SUM(O899:O909)</f>
        <v>0</v>
      </c>
      <c r="P910" s="243">
        <f>SUM(P899:P909)</f>
        <v>0</v>
      </c>
      <c r="Q910" s="177">
        <f>SUM(O910-P910)</f>
        <v>0</v>
      </c>
      <c r="R910" s="246" t="e">
        <f t="shared" si="158"/>
        <v>#DIV/0!</v>
      </c>
    </row>
    <row r="911" spans="1:18" ht="25.95" customHeight="1" thickBo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</row>
    <row r="912" spans="1:18" ht="27" customHeight="1" thickBot="1">
      <c r="B912" s="389" t="s">
        <v>26</v>
      </c>
      <c r="C912" s="390"/>
      <c r="D912" s="390"/>
      <c r="E912" s="390"/>
      <c r="F912" s="390"/>
      <c r="G912" s="390"/>
      <c r="H912" s="390"/>
      <c r="I912" s="390"/>
      <c r="J912" s="390"/>
      <c r="K912" s="390"/>
      <c r="L912" s="390"/>
      <c r="M912" s="390"/>
      <c r="N912" s="390"/>
      <c r="O912" s="391"/>
      <c r="P912" s="44"/>
      <c r="Q912" s="44"/>
    </row>
    <row r="913" spans="2:18" ht="27" customHeight="1" thickBot="1">
      <c r="B913" s="226" t="s">
        <v>60</v>
      </c>
      <c r="C913" s="232"/>
      <c r="D913" s="232"/>
      <c r="E913" s="232"/>
      <c r="F913" s="232"/>
      <c r="G913" s="232"/>
      <c r="H913" s="232"/>
      <c r="I913" s="232"/>
      <c r="J913" s="232"/>
      <c r="K913" s="232"/>
      <c r="L913" s="232"/>
      <c r="M913" s="232"/>
      <c r="N913" s="232"/>
      <c r="O913" s="233"/>
      <c r="P913" s="228"/>
    </row>
    <row r="914" spans="2:18" ht="57.75" customHeight="1">
      <c r="B914" s="127"/>
      <c r="C914" s="230" t="s">
        <v>5</v>
      </c>
      <c r="D914" s="230" t="s">
        <v>6</v>
      </c>
      <c r="E914" s="230" t="s">
        <v>61</v>
      </c>
      <c r="F914" s="230" t="s">
        <v>8</v>
      </c>
      <c r="G914" s="230" t="s">
        <v>9</v>
      </c>
      <c r="H914" s="230" t="s">
        <v>10</v>
      </c>
      <c r="I914" s="230" t="s">
        <v>11</v>
      </c>
      <c r="J914" s="230" t="s">
        <v>12</v>
      </c>
      <c r="K914" s="230" t="s">
        <v>13</v>
      </c>
      <c r="L914" s="230" t="s">
        <v>14</v>
      </c>
      <c r="M914" s="230" t="s">
        <v>15</v>
      </c>
      <c r="N914" s="230" t="s">
        <v>16</v>
      </c>
      <c r="O914" s="231" t="s">
        <v>17</v>
      </c>
      <c r="P914" s="125" t="s">
        <v>18</v>
      </c>
      <c r="Q914" s="100" t="s">
        <v>19</v>
      </c>
      <c r="R914" s="101" t="s">
        <v>20</v>
      </c>
    </row>
    <row r="915" spans="2:18" ht="30" customHeight="1">
      <c r="B915" s="153" t="s">
        <v>74</v>
      </c>
      <c r="C915" s="142">
        <v>0</v>
      </c>
      <c r="D915" s="142">
        <v>0</v>
      </c>
      <c r="E915" s="142">
        <v>0</v>
      </c>
      <c r="F915" s="142">
        <v>0</v>
      </c>
      <c r="G915" s="142">
        <v>0</v>
      </c>
      <c r="H915" s="142">
        <v>0</v>
      </c>
      <c r="I915" s="142">
        <v>0</v>
      </c>
      <c r="J915" s="142">
        <v>0</v>
      </c>
      <c r="K915" s="142">
        <v>0</v>
      </c>
      <c r="L915" s="142">
        <v>0</v>
      </c>
      <c r="M915" s="142">
        <v>0</v>
      </c>
      <c r="N915" s="142">
        <v>0</v>
      </c>
      <c r="O915" s="238">
        <f>SUM(C915:N915)</f>
        <v>0</v>
      </c>
      <c r="P915" s="253">
        <v>0</v>
      </c>
      <c r="Q915" s="176">
        <f>SUM(O915-P915)</f>
        <v>0</v>
      </c>
      <c r="R915" s="245" t="e">
        <f>SUM((Q915/P915)*100)</f>
        <v>#DIV/0!</v>
      </c>
    </row>
    <row r="916" spans="2:18" ht="29.25" customHeight="1">
      <c r="B916" s="153" t="s">
        <v>74</v>
      </c>
      <c r="C916" s="142">
        <v>0</v>
      </c>
      <c r="D916" s="142">
        <v>0</v>
      </c>
      <c r="E916" s="142">
        <v>0</v>
      </c>
      <c r="F916" s="142">
        <v>0</v>
      </c>
      <c r="G916" s="142">
        <v>0</v>
      </c>
      <c r="H916" s="142">
        <v>0</v>
      </c>
      <c r="I916" s="142">
        <v>0</v>
      </c>
      <c r="J916" s="142">
        <v>0</v>
      </c>
      <c r="K916" s="142">
        <v>0</v>
      </c>
      <c r="L916" s="142">
        <v>0</v>
      </c>
      <c r="M916" s="142">
        <v>0</v>
      </c>
      <c r="N916" s="142">
        <v>0</v>
      </c>
      <c r="O916" s="238">
        <f>SUM(C916:N916)</f>
        <v>0</v>
      </c>
      <c r="P916" s="253">
        <v>0</v>
      </c>
      <c r="Q916" s="176">
        <f t="shared" ref="Q916:Q923" si="160">SUM(O916-P916)</f>
        <v>0</v>
      </c>
      <c r="R916" s="245" t="e">
        <f t="shared" ref="R916:R923" si="161">SUM((Q916/P916)*100)</f>
        <v>#DIV/0!</v>
      </c>
    </row>
    <row r="917" spans="2:18" ht="29.25" customHeight="1">
      <c r="B917" s="153" t="s">
        <v>74</v>
      </c>
      <c r="C917" s="142">
        <v>0</v>
      </c>
      <c r="D917" s="142">
        <v>0</v>
      </c>
      <c r="E917" s="142">
        <v>0</v>
      </c>
      <c r="F917" s="142">
        <v>0</v>
      </c>
      <c r="G917" s="142">
        <v>0</v>
      </c>
      <c r="H917" s="142">
        <v>0</v>
      </c>
      <c r="I917" s="142">
        <v>0</v>
      </c>
      <c r="J917" s="142">
        <v>0</v>
      </c>
      <c r="K917" s="142">
        <v>0</v>
      </c>
      <c r="L917" s="142">
        <v>0</v>
      </c>
      <c r="M917" s="142">
        <v>0</v>
      </c>
      <c r="N917" s="142">
        <v>0</v>
      </c>
      <c r="O917" s="238">
        <f t="shared" ref="O917:O923" si="162">SUM(C917:N917)</f>
        <v>0</v>
      </c>
      <c r="P917" s="253">
        <v>0</v>
      </c>
      <c r="Q917" s="176">
        <f t="shared" si="160"/>
        <v>0</v>
      </c>
      <c r="R917" s="245" t="e">
        <f t="shared" si="161"/>
        <v>#DIV/0!</v>
      </c>
    </row>
    <row r="918" spans="2:18" ht="24.9" customHeight="1">
      <c r="B918" s="153" t="s">
        <v>74</v>
      </c>
      <c r="C918" s="145">
        <v>0</v>
      </c>
      <c r="D918" s="145">
        <v>0</v>
      </c>
      <c r="E918" s="145">
        <v>0</v>
      </c>
      <c r="F918" s="145">
        <v>0</v>
      </c>
      <c r="G918" s="145">
        <v>0</v>
      </c>
      <c r="H918" s="145">
        <v>0</v>
      </c>
      <c r="I918" s="145">
        <v>0</v>
      </c>
      <c r="J918" s="145">
        <v>0</v>
      </c>
      <c r="K918" s="145">
        <v>0</v>
      </c>
      <c r="L918" s="145">
        <v>0</v>
      </c>
      <c r="M918" s="145">
        <v>0</v>
      </c>
      <c r="N918" s="145">
        <v>0</v>
      </c>
      <c r="O918" s="238">
        <f t="shared" si="162"/>
        <v>0</v>
      </c>
      <c r="P918" s="253">
        <v>0</v>
      </c>
      <c r="Q918" s="176">
        <f t="shared" si="160"/>
        <v>0</v>
      </c>
      <c r="R918" s="245" t="e">
        <f t="shared" si="161"/>
        <v>#DIV/0!</v>
      </c>
    </row>
    <row r="919" spans="2:18" ht="24.9" customHeight="1">
      <c r="B919" s="153" t="s">
        <v>74</v>
      </c>
      <c r="C919" s="145">
        <v>0</v>
      </c>
      <c r="D919" s="145">
        <v>0</v>
      </c>
      <c r="E919" s="145">
        <v>0</v>
      </c>
      <c r="F919" s="145">
        <v>0</v>
      </c>
      <c r="G919" s="145">
        <v>0</v>
      </c>
      <c r="H919" s="145">
        <v>0</v>
      </c>
      <c r="I919" s="145">
        <v>0</v>
      </c>
      <c r="J919" s="145">
        <v>0</v>
      </c>
      <c r="K919" s="145">
        <v>0</v>
      </c>
      <c r="L919" s="145">
        <v>0</v>
      </c>
      <c r="M919" s="145">
        <v>0</v>
      </c>
      <c r="N919" s="145">
        <v>0</v>
      </c>
      <c r="O919" s="238">
        <f t="shared" si="162"/>
        <v>0</v>
      </c>
      <c r="P919" s="253">
        <v>0</v>
      </c>
      <c r="Q919" s="176">
        <f t="shared" si="160"/>
        <v>0</v>
      </c>
      <c r="R919" s="245" t="e">
        <f t="shared" si="161"/>
        <v>#DIV/0!</v>
      </c>
    </row>
    <row r="920" spans="2:18" ht="24.9" customHeight="1">
      <c r="B920" s="150" t="s">
        <v>75</v>
      </c>
      <c r="C920" s="145">
        <v>0</v>
      </c>
      <c r="D920" s="145">
        <v>0</v>
      </c>
      <c r="E920" s="145">
        <v>0</v>
      </c>
      <c r="F920" s="142">
        <v>0</v>
      </c>
      <c r="G920" s="142">
        <v>0</v>
      </c>
      <c r="H920" s="142">
        <v>0</v>
      </c>
      <c r="I920" s="142">
        <v>0</v>
      </c>
      <c r="J920" s="142">
        <v>0</v>
      </c>
      <c r="K920" s="142">
        <v>0</v>
      </c>
      <c r="L920" s="142">
        <v>0</v>
      </c>
      <c r="M920" s="142">
        <v>0</v>
      </c>
      <c r="N920" s="142">
        <v>0</v>
      </c>
      <c r="O920" s="238">
        <f t="shared" si="162"/>
        <v>0</v>
      </c>
      <c r="P920" s="253">
        <v>0</v>
      </c>
      <c r="Q920" s="176">
        <f t="shared" si="160"/>
        <v>0</v>
      </c>
      <c r="R920" s="245" t="e">
        <f t="shared" si="161"/>
        <v>#DIV/0!</v>
      </c>
    </row>
    <row r="921" spans="2:18" ht="30" customHeight="1">
      <c r="B921" s="150" t="s">
        <v>76</v>
      </c>
      <c r="C921" s="145">
        <v>0</v>
      </c>
      <c r="D921" s="145">
        <v>0</v>
      </c>
      <c r="E921" s="145">
        <v>0</v>
      </c>
      <c r="F921" s="142">
        <v>0</v>
      </c>
      <c r="G921" s="142">
        <v>0</v>
      </c>
      <c r="H921" s="142">
        <v>0</v>
      </c>
      <c r="I921" s="142">
        <v>0</v>
      </c>
      <c r="J921" s="142">
        <v>0</v>
      </c>
      <c r="K921" s="142">
        <v>0</v>
      </c>
      <c r="L921" s="142">
        <v>0</v>
      </c>
      <c r="M921" s="142">
        <v>0</v>
      </c>
      <c r="N921" s="142">
        <v>0</v>
      </c>
      <c r="O921" s="238">
        <f t="shared" si="162"/>
        <v>0</v>
      </c>
      <c r="P921" s="253">
        <v>0</v>
      </c>
      <c r="Q921" s="176">
        <f t="shared" si="160"/>
        <v>0</v>
      </c>
      <c r="R921" s="245" t="e">
        <f t="shared" si="161"/>
        <v>#DIV/0!</v>
      </c>
    </row>
    <row r="922" spans="2:18" ht="30" customHeight="1">
      <c r="B922" s="150" t="s">
        <v>77</v>
      </c>
      <c r="C922" s="145">
        <v>0</v>
      </c>
      <c r="D922" s="145">
        <v>0</v>
      </c>
      <c r="E922" s="145">
        <v>0</v>
      </c>
      <c r="F922" s="142">
        <v>0</v>
      </c>
      <c r="G922" s="142">
        <v>0</v>
      </c>
      <c r="H922" s="142">
        <v>0</v>
      </c>
      <c r="I922" s="142">
        <v>0</v>
      </c>
      <c r="J922" s="142">
        <v>0</v>
      </c>
      <c r="K922" s="142">
        <v>0</v>
      </c>
      <c r="L922" s="142">
        <v>0</v>
      </c>
      <c r="M922" s="142">
        <v>0</v>
      </c>
      <c r="N922" s="142">
        <v>0</v>
      </c>
      <c r="O922" s="238">
        <f t="shared" si="162"/>
        <v>0</v>
      </c>
      <c r="P922" s="253">
        <v>0</v>
      </c>
      <c r="Q922" s="176">
        <f t="shared" si="160"/>
        <v>0</v>
      </c>
      <c r="R922" s="245" t="e">
        <f t="shared" si="161"/>
        <v>#DIV/0!</v>
      </c>
    </row>
    <row r="923" spans="2:18" ht="30" customHeight="1" thickBot="1">
      <c r="B923" s="154" t="s">
        <v>69</v>
      </c>
      <c r="C923" s="147">
        <f t="shared" ref="C923:N923" si="163">SUM(C915:C922)</f>
        <v>0</v>
      </c>
      <c r="D923" s="147">
        <f t="shared" si="163"/>
        <v>0</v>
      </c>
      <c r="E923" s="147">
        <f t="shared" si="163"/>
        <v>0</v>
      </c>
      <c r="F923" s="147">
        <f t="shared" si="163"/>
        <v>0</v>
      </c>
      <c r="G923" s="147">
        <f t="shared" si="163"/>
        <v>0</v>
      </c>
      <c r="H923" s="147">
        <f t="shared" si="163"/>
        <v>0</v>
      </c>
      <c r="I923" s="147">
        <f t="shared" si="163"/>
        <v>0</v>
      </c>
      <c r="J923" s="147">
        <f t="shared" si="163"/>
        <v>0</v>
      </c>
      <c r="K923" s="147">
        <f t="shared" si="163"/>
        <v>0</v>
      </c>
      <c r="L923" s="147">
        <f t="shared" si="163"/>
        <v>0</v>
      </c>
      <c r="M923" s="147">
        <f t="shared" si="163"/>
        <v>0</v>
      </c>
      <c r="N923" s="147">
        <f t="shared" si="163"/>
        <v>0</v>
      </c>
      <c r="O923" s="148">
        <f t="shared" si="162"/>
        <v>0</v>
      </c>
      <c r="P923" s="243">
        <f>SUM(P915:P922)</f>
        <v>0</v>
      </c>
      <c r="Q923" s="176">
        <f t="shared" si="160"/>
        <v>0</v>
      </c>
      <c r="R923" s="245" t="e">
        <f t="shared" si="161"/>
        <v>#DIV/0!</v>
      </c>
    </row>
    <row r="924" spans="2:18" ht="27" customHeight="1"/>
    <row r="925" spans="2:18" ht="16.2" thickBot="1">
      <c r="E925" s="40"/>
      <c r="F925" s="41"/>
      <c r="G925" s="42"/>
      <c r="H925" s="42"/>
      <c r="I925" s="43"/>
      <c r="J925" s="8"/>
      <c r="K925" s="79"/>
      <c r="L925" s="20"/>
      <c r="M925" s="20"/>
      <c r="N925" s="20"/>
      <c r="O925" s="6"/>
    </row>
    <row r="926" spans="2:18" ht="25.95" customHeight="1" thickBot="1">
      <c r="B926" s="386" t="s">
        <v>28</v>
      </c>
      <c r="C926" s="387"/>
      <c r="D926" s="387"/>
      <c r="E926" s="387"/>
      <c r="F926" s="387"/>
      <c r="G926" s="387"/>
      <c r="H926" s="387"/>
      <c r="I926" s="387"/>
      <c r="J926" s="387"/>
      <c r="K926" s="387"/>
      <c r="L926" s="387"/>
      <c r="M926" s="387"/>
      <c r="N926" s="387"/>
      <c r="O926" s="388"/>
      <c r="Q926" s="239"/>
    </row>
    <row r="927" spans="2:18" ht="25.95" customHeight="1" thickBot="1">
      <c r="B927" s="226" t="s">
        <v>60</v>
      </c>
      <c r="C927" s="229"/>
      <c r="D927" s="229"/>
      <c r="E927" s="229"/>
      <c r="F927" s="229"/>
      <c r="G927" s="229"/>
      <c r="H927" s="229"/>
      <c r="I927" s="229"/>
      <c r="J927" s="229"/>
      <c r="K927" s="229"/>
      <c r="L927" s="229"/>
      <c r="M927" s="229"/>
      <c r="N927" s="229"/>
      <c r="O927" s="235"/>
      <c r="P927" s="234"/>
      <c r="Q927" s="6"/>
      <c r="R927" s="6"/>
    </row>
    <row r="928" spans="2:18" ht="58.5" customHeight="1">
      <c r="B928" s="126"/>
      <c r="C928" s="220" t="s">
        <v>5</v>
      </c>
      <c r="D928" s="220" t="s">
        <v>6</v>
      </c>
      <c r="E928" s="220" t="s">
        <v>61</v>
      </c>
      <c r="F928" s="220" t="s">
        <v>8</v>
      </c>
      <c r="G928" s="220" t="s">
        <v>9</v>
      </c>
      <c r="H928" s="220" t="s">
        <v>10</v>
      </c>
      <c r="I928" s="220" t="s">
        <v>11</v>
      </c>
      <c r="J928" s="220" t="s">
        <v>12</v>
      </c>
      <c r="K928" s="220" t="s">
        <v>13</v>
      </c>
      <c r="L928" s="220" t="s">
        <v>14</v>
      </c>
      <c r="M928" s="220" t="s">
        <v>15</v>
      </c>
      <c r="N928" s="220" t="s">
        <v>16</v>
      </c>
      <c r="O928" s="221" t="s">
        <v>17</v>
      </c>
      <c r="P928" s="125" t="s">
        <v>18</v>
      </c>
      <c r="Q928" s="100" t="s">
        <v>19</v>
      </c>
      <c r="R928" s="101" t="s">
        <v>20</v>
      </c>
    </row>
    <row r="929" spans="2:18" ht="30" customHeight="1">
      <c r="B929" s="144" t="s">
        <v>78</v>
      </c>
      <c r="C929" s="145">
        <v>0</v>
      </c>
      <c r="D929" s="145">
        <v>0</v>
      </c>
      <c r="E929" s="145">
        <v>0</v>
      </c>
      <c r="F929" s="142">
        <v>0</v>
      </c>
      <c r="G929" s="142">
        <v>0</v>
      </c>
      <c r="H929" s="142">
        <v>0</v>
      </c>
      <c r="I929" s="142">
        <v>0</v>
      </c>
      <c r="J929" s="142">
        <v>0</v>
      </c>
      <c r="K929" s="142">
        <v>0</v>
      </c>
      <c r="L929" s="142">
        <v>0</v>
      </c>
      <c r="M929" s="142">
        <v>0</v>
      </c>
      <c r="N929" s="142">
        <v>0</v>
      </c>
      <c r="O929" s="237">
        <f t="shared" ref="O929:O940" si="164">SUM(C929:N929)</f>
        <v>0</v>
      </c>
      <c r="P929" s="253">
        <v>0</v>
      </c>
      <c r="Q929" s="176">
        <f t="shared" ref="Q929:Q934" si="165">SUM(O929-P929)</f>
        <v>0</v>
      </c>
      <c r="R929" s="245" t="e">
        <f t="shared" ref="R929:R940" si="166">SUM((Q929/P929)*100)</f>
        <v>#DIV/0!</v>
      </c>
    </row>
    <row r="930" spans="2:18" ht="30" customHeight="1">
      <c r="B930" s="144" t="s">
        <v>79</v>
      </c>
      <c r="C930" s="145">
        <v>0</v>
      </c>
      <c r="D930" s="145">
        <v>0</v>
      </c>
      <c r="E930" s="145">
        <v>0</v>
      </c>
      <c r="F930" s="142">
        <v>0</v>
      </c>
      <c r="G930" s="142">
        <v>0</v>
      </c>
      <c r="H930" s="142">
        <v>0</v>
      </c>
      <c r="I930" s="142">
        <v>0</v>
      </c>
      <c r="J930" s="142">
        <v>0</v>
      </c>
      <c r="K930" s="142">
        <v>0</v>
      </c>
      <c r="L930" s="142">
        <v>0</v>
      </c>
      <c r="M930" s="142">
        <v>0</v>
      </c>
      <c r="N930" s="142">
        <v>0</v>
      </c>
      <c r="O930" s="237">
        <f t="shared" si="164"/>
        <v>0</v>
      </c>
      <c r="P930" s="253">
        <v>0</v>
      </c>
      <c r="Q930" s="176">
        <f t="shared" si="165"/>
        <v>0</v>
      </c>
      <c r="R930" s="245" t="e">
        <f t="shared" si="166"/>
        <v>#DIV/0!</v>
      </c>
    </row>
    <row r="931" spans="2:18" ht="30" customHeight="1">
      <c r="B931" s="144" t="s">
        <v>80</v>
      </c>
      <c r="C931" s="145">
        <v>0</v>
      </c>
      <c r="D931" s="145">
        <v>0</v>
      </c>
      <c r="E931" s="145">
        <v>0</v>
      </c>
      <c r="F931" s="142">
        <v>0</v>
      </c>
      <c r="G931" s="142">
        <v>0</v>
      </c>
      <c r="H931" s="142">
        <v>0</v>
      </c>
      <c r="I931" s="142">
        <v>0</v>
      </c>
      <c r="J931" s="142">
        <v>0</v>
      </c>
      <c r="K931" s="142">
        <v>0</v>
      </c>
      <c r="L931" s="142">
        <v>0</v>
      </c>
      <c r="M931" s="142">
        <v>0</v>
      </c>
      <c r="N931" s="142">
        <v>0</v>
      </c>
      <c r="O931" s="237">
        <f t="shared" si="164"/>
        <v>0</v>
      </c>
      <c r="P931" s="253">
        <v>0</v>
      </c>
      <c r="Q931" s="176">
        <f t="shared" si="165"/>
        <v>0</v>
      </c>
      <c r="R931" s="245" t="e">
        <f t="shared" si="166"/>
        <v>#DIV/0!</v>
      </c>
    </row>
    <row r="932" spans="2:18" ht="30" customHeight="1">
      <c r="B932" s="144" t="s">
        <v>81</v>
      </c>
      <c r="C932" s="145">
        <v>0</v>
      </c>
      <c r="D932" s="145">
        <v>0</v>
      </c>
      <c r="E932" s="145">
        <v>0</v>
      </c>
      <c r="F932" s="145">
        <v>0</v>
      </c>
      <c r="G932" s="145">
        <v>0</v>
      </c>
      <c r="H932" s="145">
        <v>0</v>
      </c>
      <c r="I932" s="145">
        <v>0</v>
      </c>
      <c r="J932" s="145">
        <v>0</v>
      </c>
      <c r="K932" s="145">
        <v>0</v>
      </c>
      <c r="L932" s="145">
        <v>0</v>
      </c>
      <c r="M932" s="145">
        <v>0</v>
      </c>
      <c r="N932" s="145">
        <v>0</v>
      </c>
      <c r="O932" s="237">
        <f t="shared" si="164"/>
        <v>0</v>
      </c>
      <c r="P932" s="253">
        <v>0</v>
      </c>
      <c r="Q932" s="176">
        <f t="shared" si="165"/>
        <v>0</v>
      </c>
      <c r="R932" s="245" t="e">
        <f t="shared" si="166"/>
        <v>#DIV/0!</v>
      </c>
    </row>
    <row r="933" spans="2:18" ht="30" customHeight="1">
      <c r="B933" s="144" t="s">
        <v>82</v>
      </c>
      <c r="C933" s="145">
        <v>0</v>
      </c>
      <c r="D933" s="145">
        <v>0</v>
      </c>
      <c r="E933" s="145">
        <v>0</v>
      </c>
      <c r="F933" s="142">
        <v>0</v>
      </c>
      <c r="G933" s="142">
        <v>0</v>
      </c>
      <c r="H933" s="142">
        <v>0</v>
      </c>
      <c r="I933" s="142">
        <v>0</v>
      </c>
      <c r="J933" s="142">
        <v>0</v>
      </c>
      <c r="K933" s="142">
        <v>0</v>
      </c>
      <c r="L933" s="142">
        <v>0</v>
      </c>
      <c r="M933" s="142">
        <v>0</v>
      </c>
      <c r="N933" s="142">
        <v>0</v>
      </c>
      <c r="O933" s="237">
        <f t="shared" si="164"/>
        <v>0</v>
      </c>
      <c r="P933" s="253">
        <v>0</v>
      </c>
      <c r="Q933" s="176">
        <f t="shared" si="165"/>
        <v>0</v>
      </c>
      <c r="R933" s="245" t="e">
        <f t="shared" si="166"/>
        <v>#DIV/0!</v>
      </c>
    </row>
    <row r="934" spans="2:18" ht="30" customHeight="1">
      <c r="B934" s="144" t="s">
        <v>83</v>
      </c>
      <c r="C934" s="145">
        <v>0</v>
      </c>
      <c r="D934" s="145">
        <v>0</v>
      </c>
      <c r="E934" s="145">
        <v>0</v>
      </c>
      <c r="F934" s="142">
        <v>0</v>
      </c>
      <c r="G934" s="142">
        <v>0</v>
      </c>
      <c r="H934" s="142">
        <v>0</v>
      </c>
      <c r="I934" s="142">
        <v>0</v>
      </c>
      <c r="J934" s="142">
        <v>0</v>
      </c>
      <c r="K934" s="142">
        <v>0</v>
      </c>
      <c r="L934" s="142">
        <v>0</v>
      </c>
      <c r="M934" s="142">
        <v>0</v>
      </c>
      <c r="N934" s="142">
        <v>0</v>
      </c>
      <c r="O934" s="237">
        <f t="shared" si="164"/>
        <v>0</v>
      </c>
      <c r="P934" s="253">
        <v>0</v>
      </c>
      <c r="Q934" s="176">
        <f t="shared" si="165"/>
        <v>0</v>
      </c>
      <c r="R934" s="245" t="e">
        <f t="shared" si="166"/>
        <v>#DIV/0!</v>
      </c>
    </row>
    <row r="935" spans="2:18" ht="30" customHeight="1">
      <c r="B935" s="144" t="s">
        <v>84</v>
      </c>
      <c r="C935" s="145">
        <v>0</v>
      </c>
      <c r="D935" s="145">
        <v>0</v>
      </c>
      <c r="E935" s="145">
        <v>0</v>
      </c>
      <c r="F935" s="142">
        <v>0</v>
      </c>
      <c r="G935" s="142">
        <v>0</v>
      </c>
      <c r="H935" s="142">
        <v>0</v>
      </c>
      <c r="I935" s="142">
        <v>0</v>
      </c>
      <c r="J935" s="142">
        <v>0</v>
      </c>
      <c r="K935" s="142">
        <v>0</v>
      </c>
      <c r="L935" s="142">
        <v>0</v>
      </c>
      <c r="M935" s="142">
        <v>0</v>
      </c>
      <c r="N935" s="142">
        <v>0</v>
      </c>
      <c r="O935" s="237">
        <f>SUM(C935:N935)</f>
        <v>0</v>
      </c>
      <c r="P935" s="253">
        <v>0</v>
      </c>
      <c r="Q935" s="176">
        <f>SUM(O935-P935)</f>
        <v>0</v>
      </c>
      <c r="R935" s="245" t="e">
        <f t="shared" si="166"/>
        <v>#DIV/0!</v>
      </c>
    </row>
    <row r="936" spans="2:18" ht="30" customHeight="1">
      <c r="B936" s="144" t="s">
        <v>85</v>
      </c>
      <c r="C936" s="145">
        <v>0</v>
      </c>
      <c r="D936" s="145">
        <v>0</v>
      </c>
      <c r="E936" s="145">
        <v>0</v>
      </c>
      <c r="F936" s="142">
        <v>0</v>
      </c>
      <c r="G936" s="142">
        <v>0</v>
      </c>
      <c r="H936" s="142">
        <v>0</v>
      </c>
      <c r="I936" s="142">
        <v>0</v>
      </c>
      <c r="J936" s="142">
        <v>0</v>
      </c>
      <c r="K936" s="142">
        <v>0</v>
      </c>
      <c r="L936" s="142">
        <v>0</v>
      </c>
      <c r="M936" s="142">
        <v>0</v>
      </c>
      <c r="N936" s="142">
        <v>0</v>
      </c>
      <c r="O936" s="237">
        <f>SUM(C936:N936)</f>
        <v>0</v>
      </c>
      <c r="P936" s="253">
        <v>0</v>
      </c>
      <c r="Q936" s="176">
        <f>SUM(O936-P936)</f>
        <v>0</v>
      </c>
      <c r="R936" s="245" t="e">
        <f t="shared" si="166"/>
        <v>#DIV/0!</v>
      </c>
    </row>
    <row r="937" spans="2:18" ht="30" customHeight="1">
      <c r="B937" s="144" t="s">
        <v>86</v>
      </c>
      <c r="C937" s="145">
        <v>0</v>
      </c>
      <c r="D937" s="145">
        <v>0</v>
      </c>
      <c r="E937" s="145">
        <v>0</v>
      </c>
      <c r="F937" s="142">
        <v>0</v>
      </c>
      <c r="G937" s="142">
        <v>0</v>
      </c>
      <c r="H937" s="142">
        <v>0</v>
      </c>
      <c r="I937" s="142">
        <v>0</v>
      </c>
      <c r="J937" s="142">
        <v>0</v>
      </c>
      <c r="K937" s="142">
        <v>0</v>
      </c>
      <c r="L937" s="142">
        <v>0</v>
      </c>
      <c r="M937" s="142">
        <v>0</v>
      </c>
      <c r="N937" s="142">
        <v>0</v>
      </c>
      <c r="O937" s="238">
        <f>SUM(C937:N937)</f>
        <v>0</v>
      </c>
      <c r="P937" s="253">
        <v>0</v>
      </c>
      <c r="Q937" s="176">
        <f>SUM(O937-P937)</f>
        <v>0</v>
      </c>
      <c r="R937" s="245" t="e">
        <f t="shared" si="166"/>
        <v>#DIV/0!</v>
      </c>
    </row>
    <row r="938" spans="2:18" ht="30" customHeight="1">
      <c r="B938" s="144" t="s">
        <v>87</v>
      </c>
      <c r="C938" s="145">
        <v>0</v>
      </c>
      <c r="D938" s="145">
        <v>0</v>
      </c>
      <c r="E938" s="145">
        <v>0</v>
      </c>
      <c r="F938" s="145">
        <v>0</v>
      </c>
      <c r="G938" s="145">
        <v>0</v>
      </c>
      <c r="H938" s="145">
        <v>0</v>
      </c>
      <c r="I938" s="145">
        <v>0</v>
      </c>
      <c r="J938" s="145">
        <v>0</v>
      </c>
      <c r="K938" s="145">
        <v>0</v>
      </c>
      <c r="L938" s="145">
        <v>0</v>
      </c>
      <c r="M938" s="145">
        <v>0</v>
      </c>
      <c r="N938" s="145">
        <v>0</v>
      </c>
      <c r="O938" s="238">
        <f>SUM(C938:N938)</f>
        <v>0</v>
      </c>
      <c r="P938" s="253">
        <v>0</v>
      </c>
      <c r="Q938" s="176">
        <f>SUM(O938-P938)</f>
        <v>0</v>
      </c>
      <c r="R938" s="245" t="e">
        <f t="shared" si="166"/>
        <v>#DIV/0!</v>
      </c>
    </row>
    <row r="939" spans="2:18" ht="30" customHeight="1">
      <c r="B939" s="144" t="s">
        <v>88</v>
      </c>
      <c r="C939" s="145">
        <v>0</v>
      </c>
      <c r="D939" s="145">
        <v>0</v>
      </c>
      <c r="E939" s="145">
        <v>0</v>
      </c>
      <c r="F939" s="142">
        <v>0</v>
      </c>
      <c r="G939" s="142">
        <v>0</v>
      </c>
      <c r="H939" s="142">
        <v>0</v>
      </c>
      <c r="I939" s="142">
        <v>0</v>
      </c>
      <c r="J939" s="142">
        <v>0</v>
      </c>
      <c r="K939" s="142">
        <v>0</v>
      </c>
      <c r="L939" s="142">
        <v>0</v>
      </c>
      <c r="M939" s="142">
        <v>0</v>
      </c>
      <c r="N939" s="142">
        <v>0</v>
      </c>
      <c r="O939" s="237">
        <f>SUM(C939:N939)</f>
        <v>0</v>
      </c>
      <c r="P939" s="253">
        <v>0</v>
      </c>
      <c r="Q939" s="176">
        <f t="shared" ref="Q939" si="167">SUM(O939-P939)</f>
        <v>0</v>
      </c>
      <c r="R939" s="245" t="e">
        <f t="shared" si="166"/>
        <v>#DIV/0!</v>
      </c>
    </row>
    <row r="940" spans="2:18" s="24" customFormat="1" ht="30" customHeight="1" thickBot="1">
      <c r="B940" s="155" t="s">
        <v>69</v>
      </c>
      <c r="C940" s="147">
        <f t="shared" ref="C940:N940" si="168">SUM(C929:C939)</f>
        <v>0</v>
      </c>
      <c r="D940" s="147">
        <f t="shared" si="168"/>
        <v>0</v>
      </c>
      <c r="E940" s="147">
        <f t="shared" si="168"/>
        <v>0</v>
      </c>
      <c r="F940" s="147">
        <f t="shared" si="168"/>
        <v>0</v>
      </c>
      <c r="G940" s="147">
        <f t="shared" si="168"/>
        <v>0</v>
      </c>
      <c r="H940" s="147">
        <f t="shared" si="168"/>
        <v>0</v>
      </c>
      <c r="I940" s="147">
        <f t="shared" si="168"/>
        <v>0</v>
      </c>
      <c r="J940" s="147">
        <f t="shared" si="168"/>
        <v>0</v>
      </c>
      <c r="K940" s="147">
        <f t="shared" si="168"/>
        <v>0</v>
      </c>
      <c r="L940" s="147">
        <f t="shared" si="168"/>
        <v>0</v>
      </c>
      <c r="M940" s="147">
        <f t="shared" si="168"/>
        <v>0</v>
      </c>
      <c r="N940" s="147">
        <f t="shared" si="168"/>
        <v>0</v>
      </c>
      <c r="O940" s="148">
        <f t="shared" si="164"/>
        <v>0</v>
      </c>
      <c r="P940" s="243">
        <f>SUM(P929:P939)</f>
        <v>0</v>
      </c>
      <c r="Q940" s="177">
        <f>SUM(O940-P940)</f>
        <v>0</v>
      </c>
      <c r="R940" s="246" t="e">
        <f t="shared" si="166"/>
        <v>#DIV/0!</v>
      </c>
    </row>
    <row r="941" spans="2:18" ht="24.9" customHeight="1" thickBot="1"/>
    <row r="942" spans="2:18" ht="25.95" customHeight="1" thickBot="1">
      <c r="B942" s="386" t="s">
        <v>29</v>
      </c>
      <c r="C942" s="387"/>
      <c r="D942" s="387"/>
      <c r="E942" s="387"/>
      <c r="F942" s="387"/>
      <c r="G942" s="387"/>
      <c r="H942" s="387"/>
      <c r="I942" s="387"/>
      <c r="J942" s="387"/>
      <c r="K942" s="387"/>
      <c r="L942" s="387"/>
      <c r="M942" s="387"/>
      <c r="N942" s="387"/>
      <c r="O942" s="388"/>
      <c r="P942" s="239"/>
      <c r="Q942" s="239"/>
    </row>
    <row r="943" spans="2:18" ht="25.95" customHeight="1" thickBot="1">
      <c r="B943" s="226" t="s">
        <v>60</v>
      </c>
      <c r="C943" s="229"/>
      <c r="D943" s="229"/>
      <c r="E943" s="229"/>
      <c r="F943" s="229"/>
      <c r="G943" s="229"/>
      <c r="H943" s="229"/>
      <c r="I943" s="229"/>
      <c r="J943" s="229"/>
      <c r="K943" s="229"/>
      <c r="L943" s="229"/>
      <c r="M943" s="229"/>
      <c r="N943" s="229"/>
      <c r="O943" s="235"/>
      <c r="P943" s="234"/>
    </row>
    <row r="944" spans="2:18" ht="60" customHeight="1">
      <c r="B944" s="126"/>
      <c r="C944" s="220" t="s">
        <v>89</v>
      </c>
      <c r="D944" s="220" t="s">
        <v>6</v>
      </c>
      <c r="E944" s="220" t="s">
        <v>61</v>
      </c>
      <c r="F944" s="220" t="s">
        <v>8</v>
      </c>
      <c r="G944" s="220" t="s">
        <v>9</v>
      </c>
      <c r="H944" s="220" t="s">
        <v>10</v>
      </c>
      <c r="I944" s="220" t="s">
        <v>11</v>
      </c>
      <c r="J944" s="220" t="s">
        <v>12</v>
      </c>
      <c r="K944" s="220" t="s">
        <v>13</v>
      </c>
      <c r="L944" s="220" t="s">
        <v>14</v>
      </c>
      <c r="M944" s="220" t="s">
        <v>15</v>
      </c>
      <c r="N944" s="220" t="s">
        <v>16</v>
      </c>
      <c r="O944" s="221" t="s">
        <v>17</v>
      </c>
      <c r="P944" s="125" t="s">
        <v>18</v>
      </c>
      <c r="Q944" s="100" t="s">
        <v>19</v>
      </c>
      <c r="R944" s="101" t="s">
        <v>20</v>
      </c>
    </row>
    <row r="945" spans="2:22" ht="30" customHeight="1">
      <c r="B945" s="144" t="s">
        <v>90</v>
      </c>
      <c r="C945" s="145">
        <v>0</v>
      </c>
      <c r="D945" s="145">
        <v>0</v>
      </c>
      <c r="E945" s="145">
        <v>0</v>
      </c>
      <c r="F945" s="142">
        <v>0</v>
      </c>
      <c r="G945" s="142">
        <v>0</v>
      </c>
      <c r="H945" s="142">
        <v>0</v>
      </c>
      <c r="I945" s="142">
        <v>0</v>
      </c>
      <c r="J945" s="142">
        <v>0</v>
      </c>
      <c r="K945" s="142">
        <v>0</v>
      </c>
      <c r="L945" s="142">
        <v>0</v>
      </c>
      <c r="M945" s="142">
        <v>0</v>
      </c>
      <c r="N945" s="142">
        <f>M945</f>
        <v>0</v>
      </c>
      <c r="O945" s="236">
        <f t="shared" ref="O945:O953" si="169">SUM(C945:N945)</f>
        <v>0</v>
      </c>
      <c r="P945" s="253">
        <v>0</v>
      </c>
      <c r="Q945" s="176">
        <f t="shared" ref="Q945:Q950" si="170">SUM(O945-P945)</f>
        <v>0</v>
      </c>
      <c r="R945" s="245" t="e">
        <f t="shared" ref="R945:R953" si="171">SUM((Q945/P945)*100)</f>
        <v>#DIV/0!</v>
      </c>
    </row>
    <row r="946" spans="2:22" ht="30" customHeight="1">
      <c r="B946" s="144" t="s">
        <v>91</v>
      </c>
      <c r="C946" s="145">
        <v>0</v>
      </c>
      <c r="D946" s="145">
        <v>0</v>
      </c>
      <c r="E946" s="145">
        <v>0</v>
      </c>
      <c r="F946" s="145">
        <v>0</v>
      </c>
      <c r="G946" s="145">
        <v>0</v>
      </c>
      <c r="H946" s="145">
        <v>0</v>
      </c>
      <c r="I946" s="145">
        <v>0</v>
      </c>
      <c r="J946" s="145">
        <v>0</v>
      </c>
      <c r="K946" s="145">
        <v>0</v>
      </c>
      <c r="L946" s="145">
        <v>0</v>
      </c>
      <c r="M946" s="145">
        <v>0</v>
      </c>
      <c r="N946" s="145">
        <v>0</v>
      </c>
      <c r="O946" s="236">
        <f t="shared" si="169"/>
        <v>0</v>
      </c>
      <c r="P946" s="253">
        <v>0</v>
      </c>
      <c r="Q946" s="176">
        <f t="shared" si="170"/>
        <v>0</v>
      </c>
      <c r="R946" s="245" t="e">
        <f t="shared" si="171"/>
        <v>#DIV/0!</v>
      </c>
    </row>
    <row r="947" spans="2:22" ht="30" customHeight="1">
      <c r="B947" s="144" t="s">
        <v>92</v>
      </c>
      <c r="C947" s="145">
        <v>0</v>
      </c>
      <c r="D947" s="145">
        <v>0</v>
      </c>
      <c r="E947" s="145">
        <v>0</v>
      </c>
      <c r="F947" s="142">
        <v>0</v>
      </c>
      <c r="G947" s="142">
        <v>0</v>
      </c>
      <c r="H947" s="142">
        <v>0</v>
      </c>
      <c r="I947" s="142">
        <v>0</v>
      </c>
      <c r="J947" s="142">
        <v>0</v>
      </c>
      <c r="K947" s="142">
        <v>0</v>
      </c>
      <c r="L947" s="142">
        <v>0</v>
      </c>
      <c r="M947" s="142">
        <v>0</v>
      </c>
      <c r="N947" s="142">
        <v>0</v>
      </c>
      <c r="O947" s="237">
        <f t="shared" si="169"/>
        <v>0</v>
      </c>
      <c r="P947" s="253">
        <v>0</v>
      </c>
      <c r="Q947" s="176">
        <f t="shared" si="170"/>
        <v>0</v>
      </c>
      <c r="R947" s="245" t="e">
        <f t="shared" si="171"/>
        <v>#DIV/0!</v>
      </c>
    </row>
    <row r="948" spans="2:22" ht="30" customHeight="1">
      <c r="B948" s="144" t="s">
        <v>93</v>
      </c>
      <c r="C948" s="145">
        <v>0</v>
      </c>
      <c r="D948" s="145">
        <v>0</v>
      </c>
      <c r="E948" s="145">
        <v>0</v>
      </c>
      <c r="F948" s="142">
        <v>0</v>
      </c>
      <c r="G948" s="142">
        <v>0</v>
      </c>
      <c r="H948" s="142">
        <v>0</v>
      </c>
      <c r="I948" s="142">
        <v>0</v>
      </c>
      <c r="J948" s="142">
        <v>0</v>
      </c>
      <c r="K948" s="142">
        <v>0</v>
      </c>
      <c r="L948" s="142">
        <v>0</v>
      </c>
      <c r="M948" s="142">
        <v>0</v>
      </c>
      <c r="N948" s="142">
        <v>0</v>
      </c>
      <c r="O948" s="237">
        <f t="shared" si="169"/>
        <v>0</v>
      </c>
      <c r="P948" s="253">
        <v>0</v>
      </c>
      <c r="Q948" s="176">
        <f t="shared" si="170"/>
        <v>0</v>
      </c>
      <c r="R948" s="245" t="e">
        <f t="shared" si="171"/>
        <v>#DIV/0!</v>
      </c>
      <c r="V948" s="1" t="s">
        <v>58</v>
      </c>
    </row>
    <row r="949" spans="2:22" ht="30" customHeight="1">
      <c r="B949" s="156" t="s">
        <v>94</v>
      </c>
      <c r="C949" s="145">
        <v>0</v>
      </c>
      <c r="D949" s="145">
        <v>0</v>
      </c>
      <c r="E949" s="145">
        <v>0</v>
      </c>
      <c r="F949" s="142">
        <v>0</v>
      </c>
      <c r="G949" s="142">
        <v>0</v>
      </c>
      <c r="H949" s="142">
        <v>0</v>
      </c>
      <c r="I949" s="142">
        <v>0</v>
      </c>
      <c r="J949" s="142">
        <v>0</v>
      </c>
      <c r="K949" s="142">
        <v>0</v>
      </c>
      <c r="L949" s="142">
        <v>0</v>
      </c>
      <c r="M949" s="142">
        <v>0</v>
      </c>
      <c r="N949" s="142">
        <v>0</v>
      </c>
      <c r="O949" s="237">
        <f t="shared" si="169"/>
        <v>0</v>
      </c>
      <c r="P949" s="253">
        <v>0</v>
      </c>
      <c r="Q949" s="176">
        <f t="shared" si="170"/>
        <v>0</v>
      </c>
      <c r="R949" s="245" t="e">
        <f t="shared" si="171"/>
        <v>#DIV/0!</v>
      </c>
    </row>
    <row r="950" spans="2:22" ht="30" customHeight="1">
      <c r="B950" s="156" t="s">
        <v>95</v>
      </c>
      <c r="C950" s="145">
        <v>0</v>
      </c>
      <c r="D950" s="145">
        <v>0</v>
      </c>
      <c r="E950" s="145">
        <v>0</v>
      </c>
      <c r="F950" s="142">
        <v>0</v>
      </c>
      <c r="G950" s="142">
        <v>0</v>
      </c>
      <c r="H950" s="142">
        <v>0</v>
      </c>
      <c r="I950" s="142">
        <v>0</v>
      </c>
      <c r="J950" s="142">
        <v>0</v>
      </c>
      <c r="K950" s="142">
        <v>0</v>
      </c>
      <c r="L950" s="142">
        <v>0</v>
      </c>
      <c r="M950" s="142">
        <v>0</v>
      </c>
      <c r="N950" s="142">
        <v>0</v>
      </c>
      <c r="O950" s="237">
        <f t="shared" si="169"/>
        <v>0</v>
      </c>
      <c r="P950" s="253">
        <v>0</v>
      </c>
      <c r="Q950" s="176">
        <f t="shared" si="170"/>
        <v>0</v>
      </c>
      <c r="R950" s="245" t="e">
        <f t="shared" si="171"/>
        <v>#DIV/0!</v>
      </c>
    </row>
    <row r="951" spans="2:22" ht="30" customHeight="1">
      <c r="B951" s="156" t="s">
        <v>96</v>
      </c>
      <c r="C951" s="145">
        <v>0</v>
      </c>
      <c r="D951" s="145">
        <v>0</v>
      </c>
      <c r="E951" s="145">
        <v>0</v>
      </c>
      <c r="F951" s="142">
        <v>0</v>
      </c>
      <c r="G951" s="142">
        <v>0</v>
      </c>
      <c r="H951" s="142">
        <v>0</v>
      </c>
      <c r="I951" s="142">
        <v>0</v>
      </c>
      <c r="J951" s="142">
        <v>0</v>
      </c>
      <c r="K951" s="142">
        <v>0</v>
      </c>
      <c r="L951" s="142">
        <v>0</v>
      </c>
      <c r="M951" s="142">
        <v>0</v>
      </c>
      <c r="N951" s="142">
        <v>0</v>
      </c>
      <c r="O951" s="237">
        <f t="shared" si="169"/>
        <v>0</v>
      </c>
      <c r="P951" s="253">
        <v>0</v>
      </c>
      <c r="Q951" s="176">
        <f>SUM(O951-P951)</f>
        <v>0</v>
      </c>
      <c r="R951" s="245" t="e">
        <f t="shared" si="171"/>
        <v>#DIV/0!</v>
      </c>
    </row>
    <row r="952" spans="2:22" ht="30" customHeight="1">
      <c r="B952" s="156" t="s">
        <v>96</v>
      </c>
      <c r="C952" s="145">
        <v>0</v>
      </c>
      <c r="D952" s="145">
        <v>0</v>
      </c>
      <c r="E952" s="145">
        <v>0</v>
      </c>
      <c r="F952" s="142">
        <v>0</v>
      </c>
      <c r="G952" s="142">
        <v>0</v>
      </c>
      <c r="H952" s="142">
        <v>0</v>
      </c>
      <c r="I952" s="142">
        <v>0</v>
      </c>
      <c r="J952" s="142">
        <v>0</v>
      </c>
      <c r="K952" s="142">
        <v>0</v>
      </c>
      <c r="L952" s="142">
        <v>0</v>
      </c>
      <c r="M952" s="142">
        <v>0</v>
      </c>
      <c r="N952" s="142">
        <v>0</v>
      </c>
      <c r="O952" s="237">
        <f t="shared" si="169"/>
        <v>0</v>
      </c>
      <c r="P952" s="253">
        <v>0</v>
      </c>
      <c r="Q952" s="176">
        <f t="shared" ref="Q952:Q953" si="172">SUM(O952-P952)</f>
        <v>0</v>
      </c>
      <c r="R952" s="245" t="e">
        <f t="shared" si="171"/>
        <v>#DIV/0!</v>
      </c>
    </row>
    <row r="953" spans="2:22" ht="30" customHeight="1">
      <c r="B953" s="157" t="s">
        <v>96</v>
      </c>
      <c r="C953" s="145">
        <v>0</v>
      </c>
      <c r="D953" s="145">
        <v>0</v>
      </c>
      <c r="E953" s="145">
        <v>0</v>
      </c>
      <c r="F953" s="142">
        <v>0</v>
      </c>
      <c r="G953" s="142">
        <v>0</v>
      </c>
      <c r="H953" s="142">
        <v>0</v>
      </c>
      <c r="I953" s="142">
        <v>0</v>
      </c>
      <c r="J953" s="142">
        <v>0</v>
      </c>
      <c r="K953" s="142">
        <v>0</v>
      </c>
      <c r="L953" s="142">
        <v>0</v>
      </c>
      <c r="M953" s="142">
        <v>0</v>
      </c>
      <c r="N953" s="142">
        <v>0</v>
      </c>
      <c r="O953" s="237">
        <f t="shared" si="169"/>
        <v>0</v>
      </c>
      <c r="P953" s="253">
        <v>0</v>
      </c>
      <c r="Q953" s="176">
        <f t="shared" si="172"/>
        <v>0</v>
      </c>
      <c r="R953" s="245" t="e">
        <f t="shared" si="171"/>
        <v>#DIV/0!</v>
      </c>
    </row>
    <row r="954" spans="2:22" s="24" customFormat="1" ht="30" customHeight="1" thickBot="1">
      <c r="B954" s="158" t="s">
        <v>69</v>
      </c>
      <c r="C954" s="147">
        <f>SUM(C945:C953)</f>
        <v>0</v>
      </c>
      <c r="D954" s="147">
        <f t="shared" ref="D954:N954" si="173">SUM(D945:D953)</f>
        <v>0</v>
      </c>
      <c r="E954" s="147">
        <f t="shared" si="173"/>
        <v>0</v>
      </c>
      <c r="F954" s="147">
        <f t="shared" si="173"/>
        <v>0</v>
      </c>
      <c r="G954" s="147">
        <f t="shared" si="173"/>
        <v>0</v>
      </c>
      <c r="H954" s="147">
        <f t="shared" si="173"/>
        <v>0</v>
      </c>
      <c r="I954" s="147">
        <f t="shared" si="173"/>
        <v>0</v>
      </c>
      <c r="J954" s="147">
        <f t="shared" si="173"/>
        <v>0</v>
      </c>
      <c r="K954" s="147">
        <f t="shared" si="173"/>
        <v>0</v>
      </c>
      <c r="L954" s="147">
        <f t="shared" si="173"/>
        <v>0</v>
      </c>
      <c r="M954" s="147">
        <f t="shared" si="173"/>
        <v>0</v>
      </c>
      <c r="N954" s="147">
        <f t="shared" si="173"/>
        <v>0</v>
      </c>
      <c r="O954" s="148">
        <f>SUM(C954:N954)</f>
        <v>0</v>
      </c>
      <c r="P954" s="243">
        <f>SUM(P945:P953)</f>
        <v>0</v>
      </c>
      <c r="Q954" s="177">
        <f>SUM(O954-P954)</f>
        <v>0</v>
      </c>
      <c r="R954" s="246" t="e">
        <f>SUM((Q954/P954)*100)</f>
        <v>#DIV/0!</v>
      </c>
    </row>
    <row r="955" spans="2:22" ht="24.9" customHeight="1"/>
    <row r="956" spans="2:22" ht="24.9" customHeight="1">
      <c r="C956" s="44" t="s">
        <v>97</v>
      </c>
      <c r="G956" s="1" t="s">
        <v>58</v>
      </c>
    </row>
    <row r="957" spans="2:22" ht="24.9" customHeight="1">
      <c r="C957"/>
      <c r="D957" s="69" t="s">
        <v>98</v>
      </c>
      <c r="E957" s="70"/>
      <c r="F957" s="70"/>
      <c r="G957" s="70"/>
      <c r="H957" s="70"/>
      <c r="I957"/>
      <c r="J957"/>
      <c r="K957"/>
      <c r="L957"/>
      <c r="M957"/>
      <c r="N957"/>
    </row>
    <row r="958" spans="2:22" ht="24.9" customHeight="1">
      <c r="C958"/>
      <c r="D958" s="70"/>
      <c r="E958" s="70"/>
      <c r="F958" s="69"/>
      <c r="G958" s="70"/>
      <c r="H958" s="70"/>
      <c r="I958"/>
      <c r="J958"/>
      <c r="K958"/>
      <c r="L958"/>
      <c r="M958"/>
      <c r="N958"/>
    </row>
    <row r="959" spans="2:22" ht="15.6">
      <c r="C959"/>
      <c r="D959" s="71"/>
      <c r="E959" s="72" t="s">
        <v>99</v>
      </c>
      <c r="F959" s="24"/>
      <c r="G959" s="70"/>
      <c r="H959" s="70"/>
      <c r="I959"/>
      <c r="J959"/>
      <c r="K959"/>
      <c r="L959"/>
      <c r="M959"/>
      <c r="N959"/>
    </row>
    <row r="960" spans="2:22" ht="15.6">
      <c r="C960"/>
      <c r="D960" s="70"/>
      <c r="E960" s="70"/>
      <c r="F960" s="72"/>
      <c r="G960" s="70"/>
      <c r="H960" s="70"/>
      <c r="I960"/>
      <c r="J960"/>
      <c r="K960"/>
      <c r="L960"/>
      <c r="M960"/>
      <c r="N960"/>
    </row>
    <row r="961" spans="3:14" ht="15.6">
      <c r="C961"/>
      <c r="D961" s="71"/>
      <c r="E961" s="72" t="s">
        <v>100</v>
      </c>
      <c r="F961" s="24"/>
      <c r="G961" s="70"/>
      <c r="H961" s="70"/>
      <c r="I961"/>
      <c r="J961"/>
      <c r="K961"/>
      <c r="L961"/>
      <c r="M961"/>
      <c r="N961"/>
    </row>
    <row r="962" spans="3:14" ht="15.6">
      <c r="C962"/>
      <c r="D962" s="70"/>
      <c r="E962" s="70"/>
      <c r="F962" s="72"/>
      <c r="G962" s="70"/>
      <c r="H962" s="70"/>
      <c r="I962"/>
      <c r="J962"/>
      <c r="K962"/>
      <c r="L962"/>
      <c r="M962"/>
      <c r="N962"/>
    </row>
    <row r="963" spans="3:14" ht="18">
      <c r="C963"/>
      <c r="D963" s="69" t="s">
        <v>101</v>
      </c>
      <c r="E963" s="70"/>
      <c r="F963" s="70"/>
      <c r="G963" s="70"/>
      <c r="H963" s="70"/>
      <c r="I963"/>
      <c r="J963"/>
      <c r="K963"/>
      <c r="L963"/>
      <c r="M963"/>
      <c r="N963"/>
    </row>
    <row r="964" spans="3:14" ht="18">
      <c r="C964"/>
      <c r="D964" s="70"/>
      <c r="E964" s="70"/>
      <c r="F964" s="69"/>
      <c r="G964" s="70"/>
      <c r="H964" s="70"/>
      <c r="I964"/>
      <c r="J964"/>
      <c r="K964"/>
      <c r="L964"/>
      <c r="M964"/>
      <c r="N964"/>
    </row>
    <row r="965" spans="3:14" ht="18">
      <c r="C965"/>
      <c r="D965" s="70"/>
      <c r="E965" s="70"/>
      <c r="F965" s="69"/>
      <c r="G965" s="70"/>
      <c r="H965" s="70"/>
      <c r="I965"/>
      <c r="J965"/>
      <c r="K965"/>
      <c r="L965"/>
      <c r="M965"/>
      <c r="N965"/>
    </row>
    <row r="966" spans="3:14" ht="18">
      <c r="C966"/>
      <c r="D966" s="70"/>
      <c r="E966" s="67" t="s">
        <v>102</v>
      </c>
      <c r="F966" s="74"/>
      <c r="G966" s="75"/>
      <c r="H966" s="75"/>
      <c r="I966" s="68"/>
      <c r="J966"/>
      <c r="K966"/>
      <c r="L966"/>
      <c r="M966"/>
      <c r="N966"/>
    </row>
    <row r="967" spans="3:14" ht="18">
      <c r="C967"/>
      <c r="D967" s="70"/>
      <c r="E967" s="76" t="s">
        <v>103</v>
      </c>
      <c r="F967" s="24"/>
      <c r="G967" s="70"/>
      <c r="H967" s="70"/>
      <c r="I967"/>
      <c r="J967"/>
      <c r="K967"/>
      <c r="L967"/>
      <c r="M967"/>
      <c r="N967"/>
    </row>
    <row r="968" spans="3:14" ht="18">
      <c r="C968"/>
      <c r="D968" s="70"/>
      <c r="E968" s="69"/>
      <c r="F968" s="24"/>
      <c r="G968" s="70"/>
      <c r="H968" s="70"/>
      <c r="I968"/>
      <c r="J968"/>
      <c r="K968"/>
      <c r="L968"/>
      <c r="M968"/>
      <c r="N968"/>
    </row>
    <row r="969" spans="3:14" ht="18">
      <c r="C969"/>
      <c r="D969" s="70"/>
      <c r="E969" s="73"/>
      <c r="F969" s="74"/>
      <c r="G969" s="75"/>
      <c r="H969" s="75"/>
      <c r="I969" s="68"/>
      <c r="J969"/>
      <c r="K969"/>
      <c r="L969"/>
      <c r="M969"/>
      <c r="N969"/>
    </row>
    <row r="970" spans="3:14" ht="18">
      <c r="C970"/>
      <c r="D970" s="70"/>
      <c r="E970" s="76" t="s">
        <v>104</v>
      </c>
      <c r="F970" s="24"/>
      <c r="G970" s="70"/>
      <c r="H970" s="70"/>
      <c r="I970"/>
      <c r="J970"/>
      <c r="K970"/>
      <c r="L970"/>
      <c r="M970"/>
      <c r="N970"/>
    </row>
    <row r="971" spans="3:14" ht="18">
      <c r="C971"/>
      <c r="D971" s="70"/>
      <c r="E971" s="69"/>
      <c r="F971" s="24"/>
      <c r="G971" s="70"/>
      <c r="H971" s="70"/>
      <c r="I971"/>
      <c r="J971"/>
      <c r="K971"/>
      <c r="L971"/>
      <c r="M971"/>
      <c r="N971"/>
    </row>
    <row r="972" spans="3:14" ht="18">
      <c r="C972"/>
      <c r="D972" s="70"/>
      <c r="E972" s="73"/>
      <c r="F972" s="74"/>
      <c r="G972" s="75"/>
      <c r="H972" s="75"/>
      <c r="I972" s="68"/>
      <c r="J972"/>
      <c r="K972"/>
      <c r="L972"/>
      <c r="M972"/>
      <c r="N972"/>
    </row>
    <row r="973" spans="3:14" ht="18">
      <c r="C973"/>
      <c r="D973" s="70"/>
      <c r="E973" s="76" t="s">
        <v>105</v>
      </c>
      <c r="F973" s="24"/>
      <c r="G973" s="70"/>
      <c r="H973" s="70"/>
      <c r="I973"/>
      <c r="J973"/>
      <c r="K973"/>
      <c r="L973"/>
      <c r="M973"/>
      <c r="N973"/>
    </row>
    <row r="974" spans="3:14" ht="18">
      <c r="C974"/>
      <c r="D974" s="70"/>
      <c r="E974" s="69"/>
      <c r="F974" s="24"/>
      <c r="G974" s="70"/>
      <c r="H974" s="70"/>
      <c r="I974"/>
      <c r="J974"/>
      <c r="K974"/>
      <c r="L974"/>
      <c r="M974"/>
      <c r="N974"/>
    </row>
    <row r="975" spans="3:14" ht="18">
      <c r="C975"/>
      <c r="D975" s="70"/>
      <c r="E975" s="73"/>
      <c r="F975" s="74"/>
      <c r="G975" s="70"/>
      <c r="H975" s="70"/>
      <c r="I975"/>
      <c r="J975"/>
      <c r="K975"/>
      <c r="L975"/>
      <c r="M975"/>
      <c r="N975"/>
    </row>
    <row r="976" spans="3:14" ht="18">
      <c r="C976"/>
      <c r="D976" s="70"/>
      <c r="E976" s="76" t="s">
        <v>106</v>
      </c>
      <c r="F976" s="24"/>
      <c r="G976" s="70"/>
      <c r="H976" s="70"/>
      <c r="I976"/>
      <c r="J976"/>
      <c r="K976"/>
      <c r="L976"/>
      <c r="M976"/>
      <c r="N976"/>
    </row>
    <row r="977" spans="5:16" ht="15.6">
      <c r="E977" s="40"/>
      <c r="F977" s="41"/>
      <c r="G977" s="42"/>
      <c r="H977" s="42"/>
      <c r="I977" s="43"/>
      <c r="J977" s="8"/>
      <c r="K977" s="79"/>
      <c r="L977" s="20"/>
      <c r="M977" s="20"/>
      <c r="N977" s="20"/>
      <c r="O977" s="6"/>
      <c r="P977" s="6"/>
    </row>
    <row r="978" spans="5:16" ht="15.6">
      <c r="E978" s="40"/>
      <c r="F978" s="41"/>
      <c r="G978" s="42"/>
      <c r="H978" s="42"/>
      <c r="I978" s="43"/>
      <c r="J978" s="8"/>
      <c r="K978" s="79"/>
      <c r="L978" s="20"/>
      <c r="M978" s="20"/>
      <c r="N978" s="20"/>
      <c r="O978" s="6"/>
      <c r="P978" s="6"/>
    </row>
    <row r="979" spans="5:16" ht="15.6">
      <c r="E979" s="40"/>
      <c r="F979" s="41"/>
      <c r="G979" s="42"/>
      <c r="H979" s="42"/>
      <c r="I979" s="43"/>
      <c r="J979" s="8"/>
      <c r="K979" s="79"/>
      <c r="L979" s="20"/>
      <c r="M979" s="20"/>
      <c r="N979" s="20"/>
      <c r="O979" s="6"/>
      <c r="P979" s="6"/>
    </row>
    <row r="980" spans="5:16" ht="15.6">
      <c r="E980" s="40"/>
      <c r="F980" s="41"/>
      <c r="G980" s="42"/>
      <c r="H980" s="42"/>
      <c r="I980" s="43"/>
      <c r="J980" s="8"/>
      <c r="K980" s="79"/>
      <c r="L980" s="20"/>
      <c r="M980" s="20"/>
      <c r="N980" s="20"/>
      <c r="O980" s="6"/>
      <c r="P980" s="6"/>
    </row>
    <row r="981" spans="5:16" ht="15.6">
      <c r="E981" s="40"/>
      <c r="F981" s="41"/>
      <c r="G981" s="42"/>
      <c r="H981" s="42"/>
      <c r="I981" s="43"/>
      <c r="J981" s="8"/>
      <c r="K981" s="79"/>
      <c r="L981" s="20"/>
      <c r="M981" s="20"/>
      <c r="N981" s="20"/>
      <c r="O981" s="6"/>
      <c r="P981" s="6"/>
    </row>
    <row r="982" spans="5:16" ht="15.6">
      <c r="E982" s="40"/>
      <c r="F982" s="41"/>
      <c r="G982" s="42"/>
      <c r="H982" s="42"/>
      <c r="I982" s="43"/>
      <c r="J982" s="8"/>
      <c r="K982" s="79"/>
      <c r="L982" s="20"/>
      <c r="M982" s="20"/>
      <c r="N982" s="20"/>
      <c r="O982" s="6"/>
      <c r="P982" s="6"/>
    </row>
    <row r="983" spans="5:16" ht="15.6">
      <c r="E983" s="40"/>
      <c r="F983" s="41"/>
      <c r="G983" s="42"/>
      <c r="H983" s="42"/>
      <c r="I983" s="43"/>
      <c r="J983" s="8"/>
      <c r="K983" s="79"/>
      <c r="L983" s="20"/>
      <c r="M983" s="20"/>
      <c r="N983" s="20"/>
      <c r="O983" s="6"/>
      <c r="P983" s="6"/>
    </row>
    <row r="984" spans="5:16" ht="15.6">
      <c r="E984" s="40"/>
      <c r="F984" s="41"/>
      <c r="G984" s="42"/>
      <c r="H984" s="42"/>
      <c r="I984" s="43"/>
      <c r="J984" s="8"/>
      <c r="K984" s="79"/>
      <c r="L984" s="20"/>
      <c r="M984" s="20"/>
      <c r="N984" s="20"/>
      <c r="O984" s="6"/>
      <c r="P984" s="6"/>
    </row>
    <row r="985" spans="5:16" ht="15.6">
      <c r="E985" s="40"/>
      <c r="F985" s="41"/>
      <c r="G985" s="42"/>
      <c r="H985" s="42"/>
      <c r="I985" s="43"/>
      <c r="J985" s="8"/>
      <c r="K985" s="79"/>
      <c r="L985" s="20"/>
      <c r="M985" s="20"/>
      <c r="N985" s="20"/>
      <c r="O985" s="6"/>
      <c r="P985" s="6"/>
    </row>
    <row r="986" spans="5:16">
      <c r="E986" s="79"/>
      <c r="F986" s="20"/>
      <c r="G986" s="20"/>
      <c r="H986" s="20"/>
      <c r="I986" s="6"/>
      <c r="J986" s="6"/>
      <c r="K986" s="79"/>
      <c r="L986" s="20"/>
      <c r="M986" s="20"/>
      <c r="N986" s="20"/>
      <c r="O986" s="6"/>
      <c r="P986" s="6"/>
    </row>
  </sheetData>
  <sheetProtection insertRows="0" autoFilter="0"/>
  <mergeCells count="128">
    <mergeCell ref="K774:P774"/>
    <mergeCell ref="K775:P775"/>
    <mergeCell ref="K778:P778"/>
    <mergeCell ref="D490:I490"/>
    <mergeCell ref="D491:I491"/>
    <mergeCell ref="D561:I561"/>
    <mergeCell ref="D562:I562"/>
    <mergeCell ref="D632:I632"/>
    <mergeCell ref="D633:I633"/>
    <mergeCell ref="D703:I703"/>
    <mergeCell ref="D704:I704"/>
    <mergeCell ref="D707:I707"/>
    <mergeCell ref="F673:L673"/>
    <mergeCell ref="E741:N741"/>
    <mergeCell ref="D636:I636"/>
    <mergeCell ref="K633:P633"/>
    <mergeCell ref="K636:P636"/>
    <mergeCell ref="K703:P703"/>
    <mergeCell ref="K704:P704"/>
    <mergeCell ref="K707:P707"/>
    <mergeCell ref="K62:P62"/>
    <mergeCell ref="K63:P63"/>
    <mergeCell ref="K490:P490"/>
    <mergeCell ref="K491:P491"/>
    <mergeCell ref="K561:P561"/>
    <mergeCell ref="K562:P562"/>
    <mergeCell ref="K565:P565"/>
    <mergeCell ref="K494:P494"/>
    <mergeCell ref="K632:P632"/>
    <mergeCell ref="F602:L602"/>
    <mergeCell ref="F601:L601"/>
    <mergeCell ref="D565:I565"/>
    <mergeCell ref="E528:N528"/>
    <mergeCell ref="H529:K529"/>
    <mergeCell ref="F530:L530"/>
    <mergeCell ref="F531:L531"/>
    <mergeCell ref="E457:N457"/>
    <mergeCell ref="H458:K458"/>
    <mergeCell ref="E243:N243"/>
    <mergeCell ref="H244:K244"/>
    <mergeCell ref="F245:L245"/>
    <mergeCell ref="F246:L246"/>
    <mergeCell ref="E172:N172"/>
    <mergeCell ref="H173:K173"/>
    <mergeCell ref="F174:L174"/>
    <mergeCell ref="F175:L175"/>
    <mergeCell ref="D280:I280"/>
    <mergeCell ref="E314:N314"/>
    <mergeCell ref="H315:K315"/>
    <mergeCell ref="D276:I276"/>
    <mergeCell ref="D277:I277"/>
    <mergeCell ref="K276:P276"/>
    <mergeCell ref="K277:P277"/>
    <mergeCell ref="K280:P280"/>
    <mergeCell ref="D205:I205"/>
    <mergeCell ref="D206:I206"/>
    <mergeCell ref="C3:E3"/>
    <mergeCell ref="E29:N29"/>
    <mergeCell ref="H30:K30"/>
    <mergeCell ref="F31:L31"/>
    <mergeCell ref="H600:K600"/>
    <mergeCell ref="E599:N599"/>
    <mergeCell ref="D494:I494"/>
    <mergeCell ref="F389:L389"/>
    <mergeCell ref="F388:L388"/>
    <mergeCell ref="H387:K387"/>
    <mergeCell ref="E386:N386"/>
    <mergeCell ref="D75:E75"/>
    <mergeCell ref="F459:L459"/>
    <mergeCell ref="F460:L460"/>
    <mergeCell ref="F316:L316"/>
    <mergeCell ref="F317:L317"/>
    <mergeCell ref="D423:I423"/>
    <mergeCell ref="D66:I66"/>
    <mergeCell ref="K66:P66"/>
    <mergeCell ref="D209:I209"/>
    <mergeCell ref="K205:P205"/>
    <mergeCell ref="K206:P206"/>
    <mergeCell ref="K209:P209"/>
    <mergeCell ref="E98:N98"/>
    <mergeCell ref="B942:O942"/>
    <mergeCell ref="B926:O926"/>
    <mergeCell ref="B912:O912"/>
    <mergeCell ref="B896:O896"/>
    <mergeCell ref="B884:O884"/>
    <mergeCell ref="E812:N812"/>
    <mergeCell ref="F672:L672"/>
    <mergeCell ref="H671:K671"/>
    <mergeCell ref="E670:N670"/>
    <mergeCell ref="H742:K742"/>
    <mergeCell ref="F743:L743"/>
    <mergeCell ref="K845:P845"/>
    <mergeCell ref="K846:P846"/>
    <mergeCell ref="K849:P849"/>
    <mergeCell ref="D774:I774"/>
    <mergeCell ref="D775:I775"/>
    <mergeCell ref="D845:I845"/>
    <mergeCell ref="D846:I846"/>
    <mergeCell ref="D849:I849"/>
    <mergeCell ref="F814:L814"/>
    <mergeCell ref="F815:L815"/>
    <mergeCell ref="H813:K813"/>
    <mergeCell ref="D778:I778"/>
    <mergeCell ref="F744:L744"/>
    <mergeCell ref="F4:J4"/>
    <mergeCell ref="D135:I135"/>
    <mergeCell ref="D420:I420"/>
    <mergeCell ref="K419:P419"/>
    <mergeCell ref="K420:P420"/>
    <mergeCell ref="K423:P423"/>
    <mergeCell ref="D347:I347"/>
    <mergeCell ref="D351:I351"/>
    <mergeCell ref="K347:P347"/>
    <mergeCell ref="K351:P351"/>
    <mergeCell ref="K348:P348"/>
    <mergeCell ref="D348:I348"/>
    <mergeCell ref="D419:I419"/>
    <mergeCell ref="O20:P20"/>
    <mergeCell ref="F32:L32"/>
    <mergeCell ref="F100:L100"/>
    <mergeCell ref="F101:L101"/>
    <mergeCell ref="K131:P131"/>
    <mergeCell ref="K132:P132"/>
    <mergeCell ref="D131:I131"/>
    <mergeCell ref="D132:I132"/>
    <mergeCell ref="D62:I62"/>
    <mergeCell ref="D63:I63"/>
    <mergeCell ref="K135:P135"/>
  </mergeCells>
  <phoneticPr fontId="38" type="noConversion"/>
  <pageMargins left="0.2" right="0.2" top="0.5" bottom="0.5" header="0.3" footer="0.3"/>
  <pageSetup scale="34" fitToHeight="0" orientation="landscape" useFirstPageNumber="1" r:id="rId1"/>
  <headerFooter scaleWithDoc="0" alignWithMargins="0"/>
  <rowBreaks count="15" manualBreakCount="15">
    <brk id="27" min="1" max="18" man="1"/>
    <brk id="96" min="1" max="18" man="1"/>
    <brk id="171" min="1" max="18" man="1"/>
    <brk id="242" max="18" man="1"/>
    <brk id="312" min="1" max="18" man="1"/>
    <brk id="384" min="1" max="18" man="1"/>
    <brk id="455" min="1" max="18" man="1"/>
    <brk id="526" min="1" max="18" man="1"/>
    <brk id="597" min="1" max="18" man="1"/>
    <brk id="668" min="1" max="18" man="1"/>
    <brk id="739" min="1" max="18" man="1"/>
    <brk id="810" min="1" max="18" man="1"/>
    <brk id="881" min="1" max="18" man="1"/>
    <brk id="924" min="1" max="18" man="1"/>
    <brk id="977" max="17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errorTitle="Invalid Entry!" error="Please select from the drop-down box." xr:uid="{DA30F808-9F3C-41DD-A99C-EE06CDB0BE87}">
          <x14:formula1>
            <xm:f>'Title Columns List'!$B$20:$B$359</xm:f>
          </x14:formula1>
          <xm:sqref>E827:E841</xm:sqref>
        </x14:dataValidation>
        <x14:dataValidation type="list" allowBlank="1" showInputMessage="1" showErrorMessage="1" xr:uid="{A4F0C53C-379E-4B5B-8DFB-2ADF97DAEA78}">
          <x14:formula1>
            <xm:f>'Title Columns List'!$B$2:$B$29</xm:f>
          </x14:formula1>
          <xm:sqref>L152:L159 L795:L802 L724:L731 E646:E653 L653:L660 E575:E582 L582:L589 L511:L518 L368:L375 L297:L304 L226:L233 E219:E226 E290:E297 E361:E368 L440:L447 E433:E440 E504:E511 E145:E152 E717:E724 E788:E795 E859:E866 L866:L873</xm:sqref>
        </x14:dataValidation>
        <x14:dataValidation type="list" allowBlank="1" showInputMessage="1" showErrorMessage="1" errorTitle="Invalid Entry!" error="Please select from the drop-down box." xr:uid="{259BEB89-4ECA-44DA-A0C9-69906BC27B61}">
          <x14:formula1>
            <xm:f>'Title Columns List'!$B$2:$B$17</xm:f>
          </x14:formula1>
          <xm:sqref>E35:E42</xm:sqref>
        </x14:dataValidation>
        <x14:dataValidation type="list" allowBlank="1" showInputMessage="1" showErrorMessage="1" errorTitle="Invalid Entry!" error="Please select from the drop-down box." xr:uid="{5D0AC6D3-A02B-4722-B961-73716DEBAE9A}">
          <x14:formula1>
            <xm:f>'Title Columns List'!$B$19:$B$34</xm:f>
          </x14:formula1>
          <xm:sqref>E44:E58</xm:sqref>
        </x14:dataValidation>
        <x14:dataValidation type="list" allowBlank="1" showInputMessage="1" showErrorMessage="1" xr:uid="{4B6DEA7B-7EA2-44AE-A2C0-D9EB3CA30AA2}">
          <x14:formula1>
            <xm:f>'Title Columns List'!$B$2:$B$17</xm:f>
          </x14:formula1>
          <xm:sqref>E76:E83 L83:L90</xm:sqref>
        </x14:dataValidation>
        <x14:dataValidation type="list" allowBlank="1" showInputMessage="1" showErrorMessage="1" errorTitle="Invalid Entry!" error="Please select from the drop-down box." xr:uid="{FA0C805A-842D-43DB-A34E-CC2541977605}">
          <x14:formula1>
            <xm:f>'Title Columns List'!$B$3:$B$17</xm:f>
          </x14:formula1>
          <xm:sqref>E104:E111</xm:sqref>
        </x14:dataValidation>
        <x14:dataValidation type="list" allowBlank="1" showInputMessage="1" showErrorMessage="1" errorTitle="Invalid Entry!" error="Please select from the drop-down box." xr:uid="{FEC7DF55-B7FE-4669-B89C-37063250A2A9}">
          <x14:formula1>
            <xm:f>'Title Columns List'!$B$20:$B$34</xm:f>
          </x14:formula1>
          <xm:sqref>E113:E127</xm:sqref>
        </x14:dataValidation>
        <x14:dataValidation type="list" allowBlank="1" showInputMessage="1" showErrorMessage="1" errorTitle="Invalid Entry!" error="Please select from the drop-down box." xr:uid="{64F2B521-04C2-42A1-A328-4CAFF0E7816F}">
          <x14:formula1>
            <xm:f>'Title Columns List'!$B$3:$B$18</xm:f>
          </x14:formula1>
          <xm:sqref>E178:E185 E249:E256 E320:E327 E392:E399 E463:E470 E534:E541 E605:E612 E676:E683 E747:E754</xm:sqref>
        </x14:dataValidation>
        <x14:dataValidation type="list" allowBlank="1" showInputMessage="1" showErrorMessage="1" errorTitle="Invalid Entry!" error="Please select from the drop-down box." xr:uid="{FD13EB2D-0DE8-4647-9A03-B167007DD304}">
          <x14:formula1>
            <xm:f>'Title Columns List'!$B$20:$B$35</xm:f>
          </x14:formula1>
          <xm:sqref>E187:E201 E258:E272 E329:E343 E401:E415 E472:E486 E543:E557 E614:E628 E685:E699 E756:E770</xm:sqref>
        </x14:dataValidation>
        <x14:dataValidation type="list" allowBlank="1" showInputMessage="1" showErrorMessage="1" errorTitle="Invalid Entry!" error="Please select from the drop-down box." xr:uid="{4F1CECF6-167C-44BD-B74C-20EE1666E164}">
          <x14:formula1>
            <xm:f>'Title Columns List'!$B$3:$B$189</xm:f>
          </x14:formula1>
          <xm:sqref>E818:E825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6CE08-8345-4FA8-B2CC-5768FEAA3B8F}">
  <sheetPr transitionEvaluation="1" transitionEntry="1" codeName="Sheet2">
    <pageSetUpPr fitToPage="1"/>
  </sheetPr>
  <dimension ref="A1:V54"/>
  <sheetViews>
    <sheetView defaultGridColor="0" topLeftCell="A31" colorId="22" zoomScale="80" zoomScaleNormal="80" zoomScaleSheetLayoutView="50" workbookViewId="0">
      <selection activeCell="P21" sqref="P21"/>
    </sheetView>
  </sheetViews>
  <sheetFormatPr defaultColWidth="12.44140625" defaultRowHeight="15"/>
  <cols>
    <col min="1" max="1" width="3.44140625" style="1" customWidth="1"/>
    <col min="2" max="11" width="16.6640625" style="1" customWidth="1"/>
    <col min="12" max="12" width="12.44140625" style="1"/>
    <col min="13" max="13" width="19.33203125" style="1" customWidth="1"/>
    <col min="14" max="22" width="16.6640625" style="1" customWidth="1"/>
    <col min="23" max="234" width="12.44140625" style="1"/>
    <col min="235" max="235" width="2.109375" style="1" customWidth="1"/>
    <col min="236" max="236" width="23.5546875" style="1" customWidth="1"/>
    <col min="237" max="237" width="3.44140625" style="1" customWidth="1"/>
    <col min="238" max="241" width="19.33203125" style="1" customWidth="1"/>
    <col min="242" max="246" width="18.88671875" style="1" customWidth="1"/>
    <col min="247" max="248" width="19.33203125" style="1" customWidth="1"/>
    <col min="249" max="249" width="19.109375" style="1" customWidth="1"/>
    <col min="250" max="250" width="19.44140625" style="1" customWidth="1"/>
    <col min="251" max="251" width="15.88671875" style="1" customWidth="1"/>
    <col min="252" max="252" width="8" style="1" customWidth="1"/>
    <col min="253" max="253" width="15" style="1" customWidth="1"/>
    <col min="254" max="263" width="12.44140625" style="1"/>
    <col min="264" max="264" width="13.6640625" style="1" customWidth="1"/>
    <col min="265" max="269" width="12.44140625" style="1"/>
    <col min="270" max="270" width="13.6640625" style="1" customWidth="1"/>
    <col min="271" max="275" width="12.44140625" style="1"/>
    <col min="276" max="276" width="13.6640625" style="1" customWidth="1"/>
    <col min="277" max="490" width="12.44140625" style="1"/>
    <col min="491" max="491" width="2.109375" style="1" customWidth="1"/>
    <col min="492" max="492" width="23.5546875" style="1" customWidth="1"/>
    <col min="493" max="493" width="3.44140625" style="1" customWidth="1"/>
    <col min="494" max="497" width="19.33203125" style="1" customWidth="1"/>
    <col min="498" max="502" width="18.88671875" style="1" customWidth="1"/>
    <col min="503" max="504" width="19.33203125" style="1" customWidth="1"/>
    <col min="505" max="505" width="19.109375" style="1" customWidth="1"/>
    <col min="506" max="506" width="19.44140625" style="1" customWidth="1"/>
    <col min="507" max="507" width="15.88671875" style="1" customWidth="1"/>
    <col min="508" max="508" width="8" style="1" customWidth="1"/>
    <col min="509" max="509" width="15" style="1" customWidth="1"/>
    <col min="510" max="519" width="12.44140625" style="1"/>
    <col min="520" max="520" width="13.6640625" style="1" customWidth="1"/>
    <col min="521" max="525" width="12.44140625" style="1"/>
    <col min="526" max="526" width="13.6640625" style="1" customWidth="1"/>
    <col min="527" max="531" width="12.44140625" style="1"/>
    <col min="532" max="532" width="13.6640625" style="1" customWidth="1"/>
    <col min="533" max="746" width="12.44140625" style="1"/>
    <col min="747" max="747" width="2.109375" style="1" customWidth="1"/>
    <col min="748" max="748" width="23.5546875" style="1" customWidth="1"/>
    <col min="749" max="749" width="3.44140625" style="1" customWidth="1"/>
    <col min="750" max="753" width="19.33203125" style="1" customWidth="1"/>
    <col min="754" max="758" width="18.88671875" style="1" customWidth="1"/>
    <col min="759" max="760" width="19.33203125" style="1" customWidth="1"/>
    <col min="761" max="761" width="19.109375" style="1" customWidth="1"/>
    <col min="762" max="762" width="19.44140625" style="1" customWidth="1"/>
    <col min="763" max="763" width="15.88671875" style="1" customWidth="1"/>
    <col min="764" max="764" width="8" style="1" customWidth="1"/>
    <col min="765" max="765" width="15" style="1" customWidth="1"/>
    <col min="766" max="775" width="12.44140625" style="1"/>
    <col min="776" max="776" width="13.6640625" style="1" customWidth="1"/>
    <col min="777" max="781" width="12.44140625" style="1"/>
    <col min="782" max="782" width="13.6640625" style="1" customWidth="1"/>
    <col min="783" max="787" width="12.44140625" style="1"/>
    <col min="788" max="788" width="13.6640625" style="1" customWidth="1"/>
    <col min="789" max="1002" width="12.44140625" style="1"/>
    <col min="1003" max="1003" width="2.109375" style="1" customWidth="1"/>
    <col min="1004" max="1004" width="23.5546875" style="1" customWidth="1"/>
    <col min="1005" max="1005" width="3.44140625" style="1" customWidth="1"/>
    <col min="1006" max="1009" width="19.33203125" style="1" customWidth="1"/>
    <col min="1010" max="1014" width="18.88671875" style="1" customWidth="1"/>
    <col min="1015" max="1016" width="19.33203125" style="1" customWidth="1"/>
    <col min="1017" max="1017" width="19.109375" style="1" customWidth="1"/>
    <col min="1018" max="1018" width="19.44140625" style="1" customWidth="1"/>
    <col min="1019" max="1019" width="15.88671875" style="1" customWidth="1"/>
    <col min="1020" max="1020" width="8" style="1" customWidth="1"/>
    <col min="1021" max="1021" width="15" style="1" customWidth="1"/>
    <col min="1022" max="1031" width="12.44140625" style="1"/>
    <col min="1032" max="1032" width="13.6640625" style="1" customWidth="1"/>
    <col min="1033" max="1037" width="12.44140625" style="1"/>
    <col min="1038" max="1038" width="13.6640625" style="1" customWidth="1"/>
    <col min="1039" max="1043" width="12.44140625" style="1"/>
    <col min="1044" max="1044" width="13.6640625" style="1" customWidth="1"/>
    <col min="1045" max="1258" width="12.44140625" style="1"/>
    <col min="1259" max="1259" width="2.109375" style="1" customWidth="1"/>
    <col min="1260" max="1260" width="23.5546875" style="1" customWidth="1"/>
    <col min="1261" max="1261" width="3.44140625" style="1" customWidth="1"/>
    <col min="1262" max="1265" width="19.33203125" style="1" customWidth="1"/>
    <col min="1266" max="1270" width="18.88671875" style="1" customWidth="1"/>
    <col min="1271" max="1272" width="19.33203125" style="1" customWidth="1"/>
    <col min="1273" max="1273" width="19.109375" style="1" customWidth="1"/>
    <col min="1274" max="1274" width="19.44140625" style="1" customWidth="1"/>
    <col min="1275" max="1275" width="15.88671875" style="1" customWidth="1"/>
    <col min="1276" max="1276" width="8" style="1" customWidth="1"/>
    <col min="1277" max="1277" width="15" style="1" customWidth="1"/>
    <col min="1278" max="1287" width="12.44140625" style="1"/>
    <col min="1288" max="1288" width="13.6640625" style="1" customWidth="1"/>
    <col min="1289" max="1293" width="12.44140625" style="1"/>
    <col min="1294" max="1294" width="13.6640625" style="1" customWidth="1"/>
    <col min="1295" max="1299" width="12.44140625" style="1"/>
    <col min="1300" max="1300" width="13.6640625" style="1" customWidth="1"/>
    <col min="1301" max="1514" width="12.44140625" style="1"/>
    <col min="1515" max="1515" width="2.109375" style="1" customWidth="1"/>
    <col min="1516" max="1516" width="23.5546875" style="1" customWidth="1"/>
    <col min="1517" max="1517" width="3.44140625" style="1" customWidth="1"/>
    <col min="1518" max="1521" width="19.33203125" style="1" customWidth="1"/>
    <col min="1522" max="1526" width="18.88671875" style="1" customWidth="1"/>
    <col min="1527" max="1528" width="19.33203125" style="1" customWidth="1"/>
    <col min="1529" max="1529" width="19.109375" style="1" customWidth="1"/>
    <col min="1530" max="1530" width="19.44140625" style="1" customWidth="1"/>
    <col min="1531" max="1531" width="15.88671875" style="1" customWidth="1"/>
    <col min="1532" max="1532" width="8" style="1" customWidth="1"/>
    <col min="1533" max="1533" width="15" style="1" customWidth="1"/>
    <col min="1534" max="1543" width="12.44140625" style="1"/>
    <col min="1544" max="1544" width="13.6640625" style="1" customWidth="1"/>
    <col min="1545" max="1549" width="12.44140625" style="1"/>
    <col min="1550" max="1550" width="13.6640625" style="1" customWidth="1"/>
    <col min="1551" max="1555" width="12.44140625" style="1"/>
    <col min="1556" max="1556" width="13.6640625" style="1" customWidth="1"/>
    <col min="1557" max="1770" width="12.44140625" style="1"/>
    <col min="1771" max="1771" width="2.109375" style="1" customWidth="1"/>
    <col min="1772" max="1772" width="23.5546875" style="1" customWidth="1"/>
    <col min="1773" max="1773" width="3.44140625" style="1" customWidth="1"/>
    <col min="1774" max="1777" width="19.33203125" style="1" customWidth="1"/>
    <col min="1778" max="1782" width="18.88671875" style="1" customWidth="1"/>
    <col min="1783" max="1784" width="19.33203125" style="1" customWidth="1"/>
    <col min="1785" max="1785" width="19.109375" style="1" customWidth="1"/>
    <col min="1786" max="1786" width="19.44140625" style="1" customWidth="1"/>
    <col min="1787" max="1787" width="15.88671875" style="1" customWidth="1"/>
    <col min="1788" max="1788" width="8" style="1" customWidth="1"/>
    <col min="1789" max="1789" width="15" style="1" customWidth="1"/>
    <col min="1790" max="1799" width="12.44140625" style="1"/>
    <col min="1800" max="1800" width="13.6640625" style="1" customWidth="1"/>
    <col min="1801" max="1805" width="12.44140625" style="1"/>
    <col min="1806" max="1806" width="13.6640625" style="1" customWidth="1"/>
    <col min="1807" max="1811" width="12.44140625" style="1"/>
    <col min="1812" max="1812" width="13.6640625" style="1" customWidth="1"/>
    <col min="1813" max="2026" width="12.44140625" style="1"/>
    <col min="2027" max="2027" width="2.109375" style="1" customWidth="1"/>
    <col min="2028" max="2028" width="23.5546875" style="1" customWidth="1"/>
    <col min="2029" max="2029" width="3.44140625" style="1" customWidth="1"/>
    <col min="2030" max="2033" width="19.33203125" style="1" customWidth="1"/>
    <col min="2034" max="2038" width="18.88671875" style="1" customWidth="1"/>
    <col min="2039" max="2040" width="19.33203125" style="1" customWidth="1"/>
    <col min="2041" max="2041" width="19.109375" style="1" customWidth="1"/>
    <col min="2042" max="2042" width="19.44140625" style="1" customWidth="1"/>
    <col min="2043" max="2043" width="15.88671875" style="1" customWidth="1"/>
    <col min="2044" max="2044" width="8" style="1" customWidth="1"/>
    <col min="2045" max="2045" width="15" style="1" customWidth="1"/>
    <col min="2046" max="2055" width="12.44140625" style="1"/>
    <col min="2056" max="2056" width="13.6640625" style="1" customWidth="1"/>
    <col min="2057" max="2061" width="12.44140625" style="1"/>
    <col min="2062" max="2062" width="13.6640625" style="1" customWidth="1"/>
    <col min="2063" max="2067" width="12.44140625" style="1"/>
    <col min="2068" max="2068" width="13.6640625" style="1" customWidth="1"/>
    <col min="2069" max="2282" width="12.44140625" style="1"/>
    <col min="2283" max="2283" width="2.109375" style="1" customWidth="1"/>
    <col min="2284" max="2284" width="23.5546875" style="1" customWidth="1"/>
    <col min="2285" max="2285" width="3.44140625" style="1" customWidth="1"/>
    <col min="2286" max="2289" width="19.33203125" style="1" customWidth="1"/>
    <col min="2290" max="2294" width="18.88671875" style="1" customWidth="1"/>
    <col min="2295" max="2296" width="19.33203125" style="1" customWidth="1"/>
    <col min="2297" max="2297" width="19.109375" style="1" customWidth="1"/>
    <col min="2298" max="2298" width="19.44140625" style="1" customWidth="1"/>
    <col min="2299" max="2299" width="15.88671875" style="1" customWidth="1"/>
    <col min="2300" max="2300" width="8" style="1" customWidth="1"/>
    <col min="2301" max="2301" width="15" style="1" customWidth="1"/>
    <col min="2302" max="2311" width="12.44140625" style="1"/>
    <col min="2312" max="2312" width="13.6640625" style="1" customWidth="1"/>
    <col min="2313" max="2317" width="12.44140625" style="1"/>
    <col min="2318" max="2318" width="13.6640625" style="1" customWidth="1"/>
    <col min="2319" max="2323" width="12.44140625" style="1"/>
    <col min="2324" max="2324" width="13.6640625" style="1" customWidth="1"/>
    <col min="2325" max="2538" width="12.44140625" style="1"/>
    <col min="2539" max="2539" width="2.109375" style="1" customWidth="1"/>
    <col min="2540" max="2540" width="23.5546875" style="1" customWidth="1"/>
    <col min="2541" max="2541" width="3.44140625" style="1" customWidth="1"/>
    <col min="2542" max="2545" width="19.33203125" style="1" customWidth="1"/>
    <col min="2546" max="2550" width="18.88671875" style="1" customWidth="1"/>
    <col min="2551" max="2552" width="19.33203125" style="1" customWidth="1"/>
    <col min="2553" max="2553" width="19.109375" style="1" customWidth="1"/>
    <col min="2554" max="2554" width="19.44140625" style="1" customWidth="1"/>
    <col min="2555" max="2555" width="15.88671875" style="1" customWidth="1"/>
    <col min="2556" max="2556" width="8" style="1" customWidth="1"/>
    <col min="2557" max="2557" width="15" style="1" customWidth="1"/>
    <col min="2558" max="2567" width="12.44140625" style="1"/>
    <col min="2568" max="2568" width="13.6640625" style="1" customWidth="1"/>
    <col min="2569" max="2573" width="12.44140625" style="1"/>
    <col min="2574" max="2574" width="13.6640625" style="1" customWidth="1"/>
    <col min="2575" max="2579" width="12.44140625" style="1"/>
    <col min="2580" max="2580" width="13.6640625" style="1" customWidth="1"/>
    <col min="2581" max="2794" width="12.44140625" style="1"/>
    <col min="2795" max="2795" width="2.109375" style="1" customWidth="1"/>
    <col min="2796" max="2796" width="23.5546875" style="1" customWidth="1"/>
    <col min="2797" max="2797" width="3.44140625" style="1" customWidth="1"/>
    <col min="2798" max="2801" width="19.33203125" style="1" customWidth="1"/>
    <col min="2802" max="2806" width="18.88671875" style="1" customWidth="1"/>
    <col min="2807" max="2808" width="19.33203125" style="1" customWidth="1"/>
    <col min="2809" max="2809" width="19.109375" style="1" customWidth="1"/>
    <col min="2810" max="2810" width="19.44140625" style="1" customWidth="1"/>
    <col min="2811" max="2811" width="15.88671875" style="1" customWidth="1"/>
    <col min="2812" max="2812" width="8" style="1" customWidth="1"/>
    <col min="2813" max="2813" width="15" style="1" customWidth="1"/>
    <col min="2814" max="2823" width="12.44140625" style="1"/>
    <col min="2824" max="2824" width="13.6640625" style="1" customWidth="1"/>
    <col min="2825" max="2829" width="12.44140625" style="1"/>
    <col min="2830" max="2830" width="13.6640625" style="1" customWidth="1"/>
    <col min="2831" max="2835" width="12.44140625" style="1"/>
    <col min="2836" max="2836" width="13.6640625" style="1" customWidth="1"/>
    <col min="2837" max="3050" width="12.44140625" style="1"/>
    <col min="3051" max="3051" width="2.109375" style="1" customWidth="1"/>
    <col min="3052" max="3052" width="23.5546875" style="1" customWidth="1"/>
    <col min="3053" max="3053" width="3.44140625" style="1" customWidth="1"/>
    <col min="3054" max="3057" width="19.33203125" style="1" customWidth="1"/>
    <col min="3058" max="3062" width="18.88671875" style="1" customWidth="1"/>
    <col min="3063" max="3064" width="19.33203125" style="1" customWidth="1"/>
    <col min="3065" max="3065" width="19.109375" style="1" customWidth="1"/>
    <col min="3066" max="3066" width="19.44140625" style="1" customWidth="1"/>
    <col min="3067" max="3067" width="15.88671875" style="1" customWidth="1"/>
    <col min="3068" max="3068" width="8" style="1" customWidth="1"/>
    <col min="3069" max="3069" width="15" style="1" customWidth="1"/>
    <col min="3070" max="3079" width="12.44140625" style="1"/>
    <col min="3080" max="3080" width="13.6640625" style="1" customWidth="1"/>
    <col min="3081" max="3085" width="12.44140625" style="1"/>
    <col min="3086" max="3086" width="13.6640625" style="1" customWidth="1"/>
    <col min="3087" max="3091" width="12.44140625" style="1"/>
    <col min="3092" max="3092" width="13.6640625" style="1" customWidth="1"/>
    <col min="3093" max="3306" width="12.44140625" style="1"/>
    <col min="3307" max="3307" width="2.109375" style="1" customWidth="1"/>
    <col min="3308" max="3308" width="23.5546875" style="1" customWidth="1"/>
    <col min="3309" max="3309" width="3.44140625" style="1" customWidth="1"/>
    <col min="3310" max="3313" width="19.33203125" style="1" customWidth="1"/>
    <col min="3314" max="3318" width="18.88671875" style="1" customWidth="1"/>
    <col min="3319" max="3320" width="19.33203125" style="1" customWidth="1"/>
    <col min="3321" max="3321" width="19.109375" style="1" customWidth="1"/>
    <col min="3322" max="3322" width="19.44140625" style="1" customWidth="1"/>
    <col min="3323" max="3323" width="15.88671875" style="1" customWidth="1"/>
    <col min="3324" max="3324" width="8" style="1" customWidth="1"/>
    <col min="3325" max="3325" width="15" style="1" customWidth="1"/>
    <col min="3326" max="3335" width="12.44140625" style="1"/>
    <col min="3336" max="3336" width="13.6640625" style="1" customWidth="1"/>
    <col min="3337" max="3341" width="12.44140625" style="1"/>
    <col min="3342" max="3342" width="13.6640625" style="1" customWidth="1"/>
    <col min="3343" max="3347" width="12.44140625" style="1"/>
    <col min="3348" max="3348" width="13.6640625" style="1" customWidth="1"/>
    <col min="3349" max="3562" width="12.44140625" style="1"/>
    <col min="3563" max="3563" width="2.109375" style="1" customWidth="1"/>
    <col min="3564" max="3564" width="23.5546875" style="1" customWidth="1"/>
    <col min="3565" max="3565" width="3.44140625" style="1" customWidth="1"/>
    <col min="3566" max="3569" width="19.33203125" style="1" customWidth="1"/>
    <col min="3570" max="3574" width="18.88671875" style="1" customWidth="1"/>
    <col min="3575" max="3576" width="19.33203125" style="1" customWidth="1"/>
    <col min="3577" max="3577" width="19.109375" style="1" customWidth="1"/>
    <col min="3578" max="3578" width="19.44140625" style="1" customWidth="1"/>
    <col min="3579" max="3579" width="15.88671875" style="1" customWidth="1"/>
    <col min="3580" max="3580" width="8" style="1" customWidth="1"/>
    <col min="3581" max="3581" width="15" style="1" customWidth="1"/>
    <col min="3582" max="3591" width="12.44140625" style="1"/>
    <col min="3592" max="3592" width="13.6640625" style="1" customWidth="1"/>
    <col min="3593" max="3597" width="12.44140625" style="1"/>
    <col min="3598" max="3598" width="13.6640625" style="1" customWidth="1"/>
    <col min="3599" max="3603" width="12.44140625" style="1"/>
    <col min="3604" max="3604" width="13.6640625" style="1" customWidth="1"/>
    <col min="3605" max="3818" width="12.44140625" style="1"/>
    <col min="3819" max="3819" width="2.109375" style="1" customWidth="1"/>
    <col min="3820" max="3820" width="23.5546875" style="1" customWidth="1"/>
    <col min="3821" max="3821" width="3.44140625" style="1" customWidth="1"/>
    <col min="3822" max="3825" width="19.33203125" style="1" customWidth="1"/>
    <col min="3826" max="3830" width="18.88671875" style="1" customWidth="1"/>
    <col min="3831" max="3832" width="19.33203125" style="1" customWidth="1"/>
    <col min="3833" max="3833" width="19.109375" style="1" customWidth="1"/>
    <col min="3834" max="3834" width="19.44140625" style="1" customWidth="1"/>
    <col min="3835" max="3835" width="15.88671875" style="1" customWidth="1"/>
    <col min="3836" max="3836" width="8" style="1" customWidth="1"/>
    <col min="3837" max="3837" width="15" style="1" customWidth="1"/>
    <col min="3838" max="3847" width="12.44140625" style="1"/>
    <col min="3848" max="3848" width="13.6640625" style="1" customWidth="1"/>
    <col min="3849" max="3853" width="12.44140625" style="1"/>
    <col min="3854" max="3854" width="13.6640625" style="1" customWidth="1"/>
    <col min="3855" max="3859" width="12.44140625" style="1"/>
    <col min="3860" max="3860" width="13.6640625" style="1" customWidth="1"/>
    <col min="3861" max="4074" width="12.44140625" style="1"/>
    <col min="4075" max="4075" width="2.109375" style="1" customWidth="1"/>
    <col min="4076" max="4076" width="23.5546875" style="1" customWidth="1"/>
    <col min="4077" max="4077" width="3.44140625" style="1" customWidth="1"/>
    <col min="4078" max="4081" width="19.33203125" style="1" customWidth="1"/>
    <col min="4082" max="4086" width="18.88671875" style="1" customWidth="1"/>
    <col min="4087" max="4088" width="19.33203125" style="1" customWidth="1"/>
    <col min="4089" max="4089" width="19.109375" style="1" customWidth="1"/>
    <col min="4090" max="4090" width="19.44140625" style="1" customWidth="1"/>
    <col min="4091" max="4091" width="15.88671875" style="1" customWidth="1"/>
    <col min="4092" max="4092" width="8" style="1" customWidth="1"/>
    <col min="4093" max="4093" width="15" style="1" customWidth="1"/>
    <col min="4094" max="4103" width="12.44140625" style="1"/>
    <col min="4104" max="4104" width="13.6640625" style="1" customWidth="1"/>
    <col min="4105" max="4109" width="12.44140625" style="1"/>
    <col min="4110" max="4110" width="13.6640625" style="1" customWidth="1"/>
    <col min="4111" max="4115" width="12.44140625" style="1"/>
    <col min="4116" max="4116" width="13.6640625" style="1" customWidth="1"/>
    <col min="4117" max="4330" width="12.44140625" style="1"/>
    <col min="4331" max="4331" width="2.109375" style="1" customWidth="1"/>
    <col min="4332" max="4332" width="23.5546875" style="1" customWidth="1"/>
    <col min="4333" max="4333" width="3.44140625" style="1" customWidth="1"/>
    <col min="4334" max="4337" width="19.33203125" style="1" customWidth="1"/>
    <col min="4338" max="4342" width="18.88671875" style="1" customWidth="1"/>
    <col min="4343" max="4344" width="19.33203125" style="1" customWidth="1"/>
    <col min="4345" max="4345" width="19.109375" style="1" customWidth="1"/>
    <col min="4346" max="4346" width="19.44140625" style="1" customWidth="1"/>
    <col min="4347" max="4347" width="15.88671875" style="1" customWidth="1"/>
    <col min="4348" max="4348" width="8" style="1" customWidth="1"/>
    <col min="4349" max="4349" width="15" style="1" customWidth="1"/>
    <col min="4350" max="4359" width="12.44140625" style="1"/>
    <col min="4360" max="4360" width="13.6640625" style="1" customWidth="1"/>
    <col min="4361" max="4365" width="12.44140625" style="1"/>
    <col min="4366" max="4366" width="13.6640625" style="1" customWidth="1"/>
    <col min="4367" max="4371" width="12.44140625" style="1"/>
    <col min="4372" max="4372" width="13.6640625" style="1" customWidth="1"/>
    <col min="4373" max="4586" width="12.44140625" style="1"/>
    <col min="4587" max="4587" width="2.109375" style="1" customWidth="1"/>
    <col min="4588" max="4588" width="23.5546875" style="1" customWidth="1"/>
    <col min="4589" max="4589" width="3.44140625" style="1" customWidth="1"/>
    <col min="4590" max="4593" width="19.33203125" style="1" customWidth="1"/>
    <col min="4594" max="4598" width="18.88671875" style="1" customWidth="1"/>
    <col min="4599" max="4600" width="19.33203125" style="1" customWidth="1"/>
    <col min="4601" max="4601" width="19.109375" style="1" customWidth="1"/>
    <col min="4602" max="4602" width="19.44140625" style="1" customWidth="1"/>
    <col min="4603" max="4603" width="15.88671875" style="1" customWidth="1"/>
    <col min="4604" max="4604" width="8" style="1" customWidth="1"/>
    <col min="4605" max="4605" width="15" style="1" customWidth="1"/>
    <col min="4606" max="4615" width="12.44140625" style="1"/>
    <col min="4616" max="4616" width="13.6640625" style="1" customWidth="1"/>
    <col min="4617" max="4621" width="12.44140625" style="1"/>
    <col min="4622" max="4622" width="13.6640625" style="1" customWidth="1"/>
    <col min="4623" max="4627" width="12.44140625" style="1"/>
    <col min="4628" max="4628" width="13.6640625" style="1" customWidth="1"/>
    <col min="4629" max="4842" width="12.44140625" style="1"/>
    <col min="4843" max="4843" width="2.109375" style="1" customWidth="1"/>
    <col min="4844" max="4844" width="23.5546875" style="1" customWidth="1"/>
    <col min="4845" max="4845" width="3.44140625" style="1" customWidth="1"/>
    <col min="4846" max="4849" width="19.33203125" style="1" customWidth="1"/>
    <col min="4850" max="4854" width="18.88671875" style="1" customWidth="1"/>
    <col min="4855" max="4856" width="19.33203125" style="1" customWidth="1"/>
    <col min="4857" max="4857" width="19.109375" style="1" customWidth="1"/>
    <col min="4858" max="4858" width="19.44140625" style="1" customWidth="1"/>
    <col min="4859" max="4859" width="15.88671875" style="1" customWidth="1"/>
    <col min="4860" max="4860" width="8" style="1" customWidth="1"/>
    <col min="4861" max="4861" width="15" style="1" customWidth="1"/>
    <col min="4862" max="4871" width="12.44140625" style="1"/>
    <col min="4872" max="4872" width="13.6640625" style="1" customWidth="1"/>
    <col min="4873" max="4877" width="12.44140625" style="1"/>
    <col min="4878" max="4878" width="13.6640625" style="1" customWidth="1"/>
    <col min="4879" max="4883" width="12.44140625" style="1"/>
    <col min="4884" max="4884" width="13.6640625" style="1" customWidth="1"/>
    <col min="4885" max="5098" width="12.44140625" style="1"/>
    <col min="5099" max="5099" width="2.109375" style="1" customWidth="1"/>
    <col min="5100" max="5100" width="23.5546875" style="1" customWidth="1"/>
    <col min="5101" max="5101" width="3.44140625" style="1" customWidth="1"/>
    <col min="5102" max="5105" width="19.33203125" style="1" customWidth="1"/>
    <col min="5106" max="5110" width="18.88671875" style="1" customWidth="1"/>
    <col min="5111" max="5112" width="19.33203125" style="1" customWidth="1"/>
    <col min="5113" max="5113" width="19.109375" style="1" customWidth="1"/>
    <col min="5114" max="5114" width="19.44140625" style="1" customWidth="1"/>
    <col min="5115" max="5115" width="15.88671875" style="1" customWidth="1"/>
    <col min="5116" max="5116" width="8" style="1" customWidth="1"/>
    <col min="5117" max="5117" width="15" style="1" customWidth="1"/>
    <col min="5118" max="5127" width="12.44140625" style="1"/>
    <col min="5128" max="5128" width="13.6640625" style="1" customWidth="1"/>
    <col min="5129" max="5133" width="12.44140625" style="1"/>
    <col min="5134" max="5134" width="13.6640625" style="1" customWidth="1"/>
    <col min="5135" max="5139" width="12.44140625" style="1"/>
    <col min="5140" max="5140" width="13.6640625" style="1" customWidth="1"/>
    <col min="5141" max="5354" width="12.44140625" style="1"/>
    <col min="5355" max="5355" width="2.109375" style="1" customWidth="1"/>
    <col min="5356" max="5356" width="23.5546875" style="1" customWidth="1"/>
    <col min="5357" max="5357" width="3.44140625" style="1" customWidth="1"/>
    <col min="5358" max="5361" width="19.33203125" style="1" customWidth="1"/>
    <col min="5362" max="5366" width="18.88671875" style="1" customWidth="1"/>
    <col min="5367" max="5368" width="19.33203125" style="1" customWidth="1"/>
    <col min="5369" max="5369" width="19.109375" style="1" customWidth="1"/>
    <col min="5370" max="5370" width="19.44140625" style="1" customWidth="1"/>
    <col min="5371" max="5371" width="15.88671875" style="1" customWidth="1"/>
    <col min="5372" max="5372" width="8" style="1" customWidth="1"/>
    <col min="5373" max="5373" width="15" style="1" customWidth="1"/>
    <col min="5374" max="5383" width="12.44140625" style="1"/>
    <col min="5384" max="5384" width="13.6640625" style="1" customWidth="1"/>
    <col min="5385" max="5389" width="12.44140625" style="1"/>
    <col min="5390" max="5390" width="13.6640625" style="1" customWidth="1"/>
    <col min="5391" max="5395" width="12.44140625" style="1"/>
    <col min="5396" max="5396" width="13.6640625" style="1" customWidth="1"/>
    <col min="5397" max="5610" width="12.44140625" style="1"/>
    <col min="5611" max="5611" width="2.109375" style="1" customWidth="1"/>
    <col min="5612" max="5612" width="23.5546875" style="1" customWidth="1"/>
    <col min="5613" max="5613" width="3.44140625" style="1" customWidth="1"/>
    <col min="5614" max="5617" width="19.33203125" style="1" customWidth="1"/>
    <col min="5618" max="5622" width="18.88671875" style="1" customWidth="1"/>
    <col min="5623" max="5624" width="19.33203125" style="1" customWidth="1"/>
    <col min="5625" max="5625" width="19.109375" style="1" customWidth="1"/>
    <col min="5626" max="5626" width="19.44140625" style="1" customWidth="1"/>
    <col min="5627" max="5627" width="15.88671875" style="1" customWidth="1"/>
    <col min="5628" max="5628" width="8" style="1" customWidth="1"/>
    <col min="5629" max="5629" width="15" style="1" customWidth="1"/>
    <col min="5630" max="5639" width="12.44140625" style="1"/>
    <col min="5640" max="5640" width="13.6640625" style="1" customWidth="1"/>
    <col min="5641" max="5645" width="12.44140625" style="1"/>
    <col min="5646" max="5646" width="13.6640625" style="1" customWidth="1"/>
    <col min="5647" max="5651" width="12.44140625" style="1"/>
    <col min="5652" max="5652" width="13.6640625" style="1" customWidth="1"/>
    <col min="5653" max="5866" width="12.44140625" style="1"/>
    <col min="5867" max="5867" width="2.109375" style="1" customWidth="1"/>
    <col min="5868" max="5868" width="23.5546875" style="1" customWidth="1"/>
    <col min="5869" max="5869" width="3.44140625" style="1" customWidth="1"/>
    <col min="5870" max="5873" width="19.33203125" style="1" customWidth="1"/>
    <col min="5874" max="5878" width="18.88671875" style="1" customWidth="1"/>
    <col min="5879" max="5880" width="19.33203125" style="1" customWidth="1"/>
    <col min="5881" max="5881" width="19.109375" style="1" customWidth="1"/>
    <col min="5882" max="5882" width="19.44140625" style="1" customWidth="1"/>
    <col min="5883" max="5883" width="15.88671875" style="1" customWidth="1"/>
    <col min="5884" max="5884" width="8" style="1" customWidth="1"/>
    <col min="5885" max="5885" width="15" style="1" customWidth="1"/>
    <col min="5886" max="5895" width="12.44140625" style="1"/>
    <col min="5896" max="5896" width="13.6640625" style="1" customWidth="1"/>
    <col min="5897" max="5901" width="12.44140625" style="1"/>
    <col min="5902" max="5902" width="13.6640625" style="1" customWidth="1"/>
    <col min="5903" max="5907" width="12.44140625" style="1"/>
    <col min="5908" max="5908" width="13.6640625" style="1" customWidth="1"/>
    <col min="5909" max="6122" width="12.44140625" style="1"/>
    <col min="6123" max="6123" width="2.109375" style="1" customWidth="1"/>
    <col min="6124" max="6124" width="23.5546875" style="1" customWidth="1"/>
    <col min="6125" max="6125" width="3.44140625" style="1" customWidth="1"/>
    <col min="6126" max="6129" width="19.33203125" style="1" customWidth="1"/>
    <col min="6130" max="6134" width="18.88671875" style="1" customWidth="1"/>
    <col min="6135" max="6136" width="19.33203125" style="1" customWidth="1"/>
    <col min="6137" max="6137" width="19.109375" style="1" customWidth="1"/>
    <col min="6138" max="6138" width="19.44140625" style="1" customWidth="1"/>
    <col min="6139" max="6139" width="15.88671875" style="1" customWidth="1"/>
    <col min="6140" max="6140" width="8" style="1" customWidth="1"/>
    <col min="6141" max="6141" width="15" style="1" customWidth="1"/>
    <col min="6142" max="6151" width="12.44140625" style="1"/>
    <col min="6152" max="6152" width="13.6640625" style="1" customWidth="1"/>
    <col min="6153" max="6157" width="12.44140625" style="1"/>
    <col min="6158" max="6158" width="13.6640625" style="1" customWidth="1"/>
    <col min="6159" max="6163" width="12.44140625" style="1"/>
    <col min="6164" max="6164" width="13.6640625" style="1" customWidth="1"/>
    <col min="6165" max="6378" width="12.44140625" style="1"/>
    <col min="6379" max="6379" width="2.109375" style="1" customWidth="1"/>
    <col min="6380" max="6380" width="23.5546875" style="1" customWidth="1"/>
    <col min="6381" max="6381" width="3.44140625" style="1" customWidth="1"/>
    <col min="6382" max="6385" width="19.33203125" style="1" customWidth="1"/>
    <col min="6386" max="6390" width="18.88671875" style="1" customWidth="1"/>
    <col min="6391" max="6392" width="19.33203125" style="1" customWidth="1"/>
    <col min="6393" max="6393" width="19.109375" style="1" customWidth="1"/>
    <col min="6394" max="6394" width="19.44140625" style="1" customWidth="1"/>
    <col min="6395" max="6395" width="15.88671875" style="1" customWidth="1"/>
    <col min="6396" max="6396" width="8" style="1" customWidth="1"/>
    <col min="6397" max="6397" width="15" style="1" customWidth="1"/>
    <col min="6398" max="6407" width="12.44140625" style="1"/>
    <col min="6408" max="6408" width="13.6640625" style="1" customWidth="1"/>
    <col min="6409" max="6413" width="12.44140625" style="1"/>
    <col min="6414" max="6414" width="13.6640625" style="1" customWidth="1"/>
    <col min="6415" max="6419" width="12.44140625" style="1"/>
    <col min="6420" max="6420" width="13.6640625" style="1" customWidth="1"/>
    <col min="6421" max="6634" width="12.44140625" style="1"/>
    <col min="6635" max="6635" width="2.109375" style="1" customWidth="1"/>
    <col min="6636" max="6636" width="23.5546875" style="1" customWidth="1"/>
    <col min="6637" max="6637" width="3.44140625" style="1" customWidth="1"/>
    <col min="6638" max="6641" width="19.33203125" style="1" customWidth="1"/>
    <col min="6642" max="6646" width="18.88671875" style="1" customWidth="1"/>
    <col min="6647" max="6648" width="19.33203125" style="1" customWidth="1"/>
    <col min="6649" max="6649" width="19.109375" style="1" customWidth="1"/>
    <col min="6650" max="6650" width="19.44140625" style="1" customWidth="1"/>
    <col min="6651" max="6651" width="15.88671875" style="1" customWidth="1"/>
    <col min="6652" max="6652" width="8" style="1" customWidth="1"/>
    <col min="6653" max="6653" width="15" style="1" customWidth="1"/>
    <col min="6654" max="6663" width="12.44140625" style="1"/>
    <col min="6664" max="6664" width="13.6640625" style="1" customWidth="1"/>
    <col min="6665" max="6669" width="12.44140625" style="1"/>
    <col min="6670" max="6670" width="13.6640625" style="1" customWidth="1"/>
    <col min="6671" max="6675" width="12.44140625" style="1"/>
    <col min="6676" max="6676" width="13.6640625" style="1" customWidth="1"/>
    <col min="6677" max="6890" width="12.44140625" style="1"/>
    <col min="6891" max="6891" width="2.109375" style="1" customWidth="1"/>
    <col min="6892" max="6892" width="23.5546875" style="1" customWidth="1"/>
    <col min="6893" max="6893" width="3.44140625" style="1" customWidth="1"/>
    <col min="6894" max="6897" width="19.33203125" style="1" customWidth="1"/>
    <col min="6898" max="6902" width="18.88671875" style="1" customWidth="1"/>
    <col min="6903" max="6904" width="19.33203125" style="1" customWidth="1"/>
    <col min="6905" max="6905" width="19.109375" style="1" customWidth="1"/>
    <col min="6906" max="6906" width="19.44140625" style="1" customWidth="1"/>
    <col min="6907" max="6907" width="15.88671875" style="1" customWidth="1"/>
    <col min="6908" max="6908" width="8" style="1" customWidth="1"/>
    <col min="6909" max="6909" width="15" style="1" customWidth="1"/>
    <col min="6910" max="6919" width="12.44140625" style="1"/>
    <col min="6920" max="6920" width="13.6640625" style="1" customWidth="1"/>
    <col min="6921" max="6925" width="12.44140625" style="1"/>
    <col min="6926" max="6926" width="13.6640625" style="1" customWidth="1"/>
    <col min="6927" max="6931" width="12.44140625" style="1"/>
    <col min="6932" max="6932" width="13.6640625" style="1" customWidth="1"/>
    <col min="6933" max="7146" width="12.44140625" style="1"/>
    <col min="7147" max="7147" width="2.109375" style="1" customWidth="1"/>
    <col min="7148" max="7148" width="23.5546875" style="1" customWidth="1"/>
    <col min="7149" max="7149" width="3.44140625" style="1" customWidth="1"/>
    <col min="7150" max="7153" width="19.33203125" style="1" customWidth="1"/>
    <col min="7154" max="7158" width="18.88671875" style="1" customWidth="1"/>
    <col min="7159" max="7160" width="19.33203125" style="1" customWidth="1"/>
    <col min="7161" max="7161" width="19.109375" style="1" customWidth="1"/>
    <col min="7162" max="7162" width="19.44140625" style="1" customWidth="1"/>
    <col min="7163" max="7163" width="15.88671875" style="1" customWidth="1"/>
    <col min="7164" max="7164" width="8" style="1" customWidth="1"/>
    <col min="7165" max="7165" width="15" style="1" customWidth="1"/>
    <col min="7166" max="7175" width="12.44140625" style="1"/>
    <col min="7176" max="7176" width="13.6640625" style="1" customWidth="1"/>
    <col min="7177" max="7181" width="12.44140625" style="1"/>
    <col min="7182" max="7182" width="13.6640625" style="1" customWidth="1"/>
    <col min="7183" max="7187" width="12.44140625" style="1"/>
    <col min="7188" max="7188" width="13.6640625" style="1" customWidth="1"/>
    <col min="7189" max="7402" width="12.44140625" style="1"/>
    <col min="7403" max="7403" width="2.109375" style="1" customWidth="1"/>
    <col min="7404" max="7404" width="23.5546875" style="1" customWidth="1"/>
    <col min="7405" max="7405" width="3.44140625" style="1" customWidth="1"/>
    <col min="7406" max="7409" width="19.33203125" style="1" customWidth="1"/>
    <col min="7410" max="7414" width="18.88671875" style="1" customWidth="1"/>
    <col min="7415" max="7416" width="19.33203125" style="1" customWidth="1"/>
    <col min="7417" max="7417" width="19.109375" style="1" customWidth="1"/>
    <col min="7418" max="7418" width="19.44140625" style="1" customWidth="1"/>
    <col min="7419" max="7419" width="15.88671875" style="1" customWidth="1"/>
    <col min="7420" max="7420" width="8" style="1" customWidth="1"/>
    <col min="7421" max="7421" width="15" style="1" customWidth="1"/>
    <col min="7422" max="7431" width="12.44140625" style="1"/>
    <col min="7432" max="7432" width="13.6640625" style="1" customWidth="1"/>
    <col min="7433" max="7437" width="12.44140625" style="1"/>
    <col min="7438" max="7438" width="13.6640625" style="1" customWidth="1"/>
    <col min="7439" max="7443" width="12.44140625" style="1"/>
    <col min="7444" max="7444" width="13.6640625" style="1" customWidth="1"/>
    <col min="7445" max="7658" width="12.44140625" style="1"/>
    <col min="7659" max="7659" width="2.109375" style="1" customWidth="1"/>
    <col min="7660" max="7660" width="23.5546875" style="1" customWidth="1"/>
    <col min="7661" max="7661" width="3.44140625" style="1" customWidth="1"/>
    <col min="7662" max="7665" width="19.33203125" style="1" customWidth="1"/>
    <col min="7666" max="7670" width="18.88671875" style="1" customWidth="1"/>
    <col min="7671" max="7672" width="19.33203125" style="1" customWidth="1"/>
    <col min="7673" max="7673" width="19.109375" style="1" customWidth="1"/>
    <col min="7674" max="7674" width="19.44140625" style="1" customWidth="1"/>
    <col min="7675" max="7675" width="15.88671875" style="1" customWidth="1"/>
    <col min="7676" max="7676" width="8" style="1" customWidth="1"/>
    <col min="7677" max="7677" width="15" style="1" customWidth="1"/>
    <col min="7678" max="7687" width="12.44140625" style="1"/>
    <col min="7688" max="7688" width="13.6640625" style="1" customWidth="1"/>
    <col min="7689" max="7693" width="12.44140625" style="1"/>
    <col min="7694" max="7694" width="13.6640625" style="1" customWidth="1"/>
    <col min="7695" max="7699" width="12.44140625" style="1"/>
    <col min="7700" max="7700" width="13.6640625" style="1" customWidth="1"/>
    <col min="7701" max="7914" width="12.44140625" style="1"/>
    <col min="7915" max="7915" width="2.109375" style="1" customWidth="1"/>
    <col min="7916" max="7916" width="23.5546875" style="1" customWidth="1"/>
    <col min="7917" max="7917" width="3.44140625" style="1" customWidth="1"/>
    <col min="7918" max="7921" width="19.33203125" style="1" customWidth="1"/>
    <col min="7922" max="7926" width="18.88671875" style="1" customWidth="1"/>
    <col min="7927" max="7928" width="19.33203125" style="1" customWidth="1"/>
    <col min="7929" max="7929" width="19.109375" style="1" customWidth="1"/>
    <col min="7930" max="7930" width="19.44140625" style="1" customWidth="1"/>
    <col min="7931" max="7931" width="15.88671875" style="1" customWidth="1"/>
    <col min="7932" max="7932" width="8" style="1" customWidth="1"/>
    <col min="7933" max="7933" width="15" style="1" customWidth="1"/>
    <col min="7934" max="7943" width="12.44140625" style="1"/>
    <col min="7944" max="7944" width="13.6640625" style="1" customWidth="1"/>
    <col min="7945" max="7949" width="12.44140625" style="1"/>
    <col min="7950" max="7950" width="13.6640625" style="1" customWidth="1"/>
    <col min="7951" max="7955" width="12.44140625" style="1"/>
    <col min="7956" max="7956" width="13.6640625" style="1" customWidth="1"/>
    <col min="7957" max="8170" width="12.44140625" style="1"/>
    <col min="8171" max="8171" width="2.109375" style="1" customWidth="1"/>
    <col min="8172" max="8172" width="23.5546875" style="1" customWidth="1"/>
    <col min="8173" max="8173" width="3.44140625" style="1" customWidth="1"/>
    <col min="8174" max="8177" width="19.33203125" style="1" customWidth="1"/>
    <col min="8178" max="8182" width="18.88671875" style="1" customWidth="1"/>
    <col min="8183" max="8184" width="19.33203125" style="1" customWidth="1"/>
    <col min="8185" max="8185" width="19.109375" style="1" customWidth="1"/>
    <col min="8186" max="8186" width="19.44140625" style="1" customWidth="1"/>
    <col min="8187" max="8187" width="15.88671875" style="1" customWidth="1"/>
    <col min="8188" max="8188" width="8" style="1" customWidth="1"/>
    <col min="8189" max="8189" width="15" style="1" customWidth="1"/>
    <col min="8190" max="8199" width="12.44140625" style="1"/>
    <col min="8200" max="8200" width="13.6640625" style="1" customWidth="1"/>
    <col min="8201" max="8205" width="12.44140625" style="1"/>
    <col min="8206" max="8206" width="13.6640625" style="1" customWidth="1"/>
    <col min="8207" max="8211" width="12.44140625" style="1"/>
    <col min="8212" max="8212" width="13.6640625" style="1" customWidth="1"/>
    <col min="8213" max="8426" width="12.44140625" style="1"/>
    <col min="8427" max="8427" width="2.109375" style="1" customWidth="1"/>
    <col min="8428" max="8428" width="23.5546875" style="1" customWidth="1"/>
    <col min="8429" max="8429" width="3.44140625" style="1" customWidth="1"/>
    <col min="8430" max="8433" width="19.33203125" style="1" customWidth="1"/>
    <col min="8434" max="8438" width="18.88671875" style="1" customWidth="1"/>
    <col min="8439" max="8440" width="19.33203125" style="1" customWidth="1"/>
    <col min="8441" max="8441" width="19.109375" style="1" customWidth="1"/>
    <col min="8442" max="8442" width="19.44140625" style="1" customWidth="1"/>
    <col min="8443" max="8443" width="15.88671875" style="1" customWidth="1"/>
    <col min="8444" max="8444" width="8" style="1" customWidth="1"/>
    <col min="8445" max="8445" width="15" style="1" customWidth="1"/>
    <col min="8446" max="8455" width="12.44140625" style="1"/>
    <col min="8456" max="8456" width="13.6640625" style="1" customWidth="1"/>
    <col min="8457" max="8461" width="12.44140625" style="1"/>
    <col min="8462" max="8462" width="13.6640625" style="1" customWidth="1"/>
    <col min="8463" max="8467" width="12.44140625" style="1"/>
    <col min="8468" max="8468" width="13.6640625" style="1" customWidth="1"/>
    <col min="8469" max="8682" width="12.44140625" style="1"/>
    <col min="8683" max="8683" width="2.109375" style="1" customWidth="1"/>
    <col min="8684" max="8684" width="23.5546875" style="1" customWidth="1"/>
    <col min="8685" max="8685" width="3.44140625" style="1" customWidth="1"/>
    <col min="8686" max="8689" width="19.33203125" style="1" customWidth="1"/>
    <col min="8690" max="8694" width="18.88671875" style="1" customWidth="1"/>
    <col min="8695" max="8696" width="19.33203125" style="1" customWidth="1"/>
    <col min="8697" max="8697" width="19.109375" style="1" customWidth="1"/>
    <col min="8698" max="8698" width="19.44140625" style="1" customWidth="1"/>
    <col min="8699" max="8699" width="15.88671875" style="1" customWidth="1"/>
    <col min="8700" max="8700" width="8" style="1" customWidth="1"/>
    <col min="8701" max="8701" width="15" style="1" customWidth="1"/>
    <col min="8702" max="8711" width="12.44140625" style="1"/>
    <col min="8712" max="8712" width="13.6640625" style="1" customWidth="1"/>
    <col min="8713" max="8717" width="12.44140625" style="1"/>
    <col min="8718" max="8718" width="13.6640625" style="1" customWidth="1"/>
    <col min="8719" max="8723" width="12.44140625" style="1"/>
    <col min="8724" max="8724" width="13.6640625" style="1" customWidth="1"/>
    <col min="8725" max="8938" width="12.44140625" style="1"/>
    <col min="8939" max="8939" width="2.109375" style="1" customWidth="1"/>
    <col min="8940" max="8940" width="23.5546875" style="1" customWidth="1"/>
    <col min="8941" max="8941" width="3.44140625" style="1" customWidth="1"/>
    <col min="8942" max="8945" width="19.33203125" style="1" customWidth="1"/>
    <col min="8946" max="8950" width="18.88671875" style="1" customWidth="1"/>
    <col min="8951" max="8952" width="19.33203125" style="1" customWidth="1"/>
    <col min="8953" max="8953" width="19.109375" style="1" customWidth="1"/>
    <col min="8954" max="8954" width="19.44140625" style="1" customWidth="1"/>
    <col min="8955" max="8955" width="15.88671875" style="1" customWidth="1"/>
    <col min="8956" max="8956" width="8" style="1" customWidth="1"/>
    <col min="8957" max="8957" width="15" style="1" customWidth="1"/>
    <col min="8958" max="8967" width="12.44140625" style="1"/>
    <col min="8968" max="8968" width="13.6640625" style="1" customWidth="1"/>
    <col min="8969" max="8973" width="12.44140625" style="1"/>
    <col min="8974" max="8974" width="13.6640625" style="1" customWidth="1"/>
    <col min="8975" max="8979" width="12.44140625" style="1"/>
    <col min="8980" max="8980" width="13.6640625" style="1" customWidth="1"/>
    <col min="8981" max="9194" width="12.44140625" style="1"/>
    <col min="9195" max="9195" width="2.109375" style="1" customWidth="1"/>
    <col min="9196" max="9196" width="23.5546875" style="1" customWidth="1"/>
    <col min="9197" max="9197" width="3.44140625" style="1" customWidth="1"/>
    <col min="9198" max="9201" width="19.33203125" style="1" customWidth="1"/>
    <col min="9202" max="9206" width="18.88671875" style="1" customWidth="1"/>
    <col min="9207" max="9208" width="19.33203125" style="1" customWidth="1"/>
    <col min="9209" max="9209" width="19.109375" style="1" customWidth="1"/>
    <col min="9210" max="9210" width="19.44140625" style="1" customWidth="1"/>
    <col min="9211" max="9211" width="15.88671875" style="1" customWidth="1"/>
    <col min="9212" max="9212" width="8" style="1" customWidth="1"/>
    <col min="9213" max="9213" width="15" style="1" customWidth="1"/>
    <col min="9214" max="9223" width="12.44140625" style="1"/>
    <col min="9224" max="9224" width="13.6640625" style="1" customWidth="1"/>
    <col min="9225" max="9229" width="12.44140625" style="1"/>
    <col min="9230" max="9230" width="13.6640625" style="1" customWidth="1"/>
    <col min="9231" max="9235" width="12.44140625" style="1"/>
    <col min="9236" max="9236" width="13.6640625" style="1" customWidth="1"/>
    <col min="9237" max="9450" width="12.44140625" style="1"/>
    <col min="9451" max="9451" width="2.109375" style="1" customWidth="1"/>
    <col min="9452" max="9452" width="23.5546875" style="1" customWidth="1"/>
    <col min="9453" max="9453" width="3.44140625" style="1" customWidth="1"/>
    <col min="9454" max="9457" width="19.33203125" style="1" customWidth="1"/>
    <col min="9458" max="9462" width="18.88671875" style="1" customWidth="1"/>
    <col min="9463" max="9464" width="19.33203125" style="1" customWidth="1"/>
    <col min="9465" max="9465" width="19.109375" style="1" customWidth="1"/>
    <col min="9466" max="9466" width="19.44140625" style="1" customWidth="1"/>
    <col min="9467" max="9467" width="15.88671875" style="1" customWidth="1"/>
    <col min="9468" max="9468" width="8" style="1" customWidth="1"/>
    <col min="9469" max="9469" width="15" style="1" customWidth="1"/>
    <col min="9470" max="9479" width="12.44140625" style="1"/>
    <col min="9480" max="9480" width="13.6640625" style="1" customWidth="1"/>
    <col min="9481" max="9485" width="12.44140625" style="1"/>
    <col min="9486" max="9486" width="13.6640625" style="1" customWidth="1"/>
    <col min="9487" max="9491" width="12.44140625" style="1"/>
    <col min="9492" max="9492" width="13.6640625" style="1" customWidth="1"/>
    <col min="9493" max="9706" width="12.44140625" style="1"/>
    <col min="9707" max="9707" width="2.109375" style="1" customWidth="1"/>
    <col min="9708" max="9708" width="23.5546875" style="1" customWidth="1"/>
    <col min="9709" max="9709" width="3.44140625" style="1" customWidth="1"/>
    <col min="9710" max="9713" width="19.33203125" style="1" customWidth="1"/>
    <col min="9714" max="9718" width="18.88671875" style="1" customWidth="1"/>
    <col min="9719" max="9720" width="19.33203125" style="1" customWidth="1"/>
    <col min="9721" max="9721" width="19.109375" style="1" customWidth="1"/>
    <col min="9722" max="9722" width="19.44140625" style="1" customWidth="1"/>
    <col min="9723" max="9723" width="15.88671875" style="1" customWidth="1"/>
    <col min="9724" max="9724" width="8" style="1" customWidth="1"/>
    <col min="9725" max="9725" width="15" style="1" customWidth="1"/>
    <col min="9726" max="9735" width="12.44140625" style="1"/>
    <col min="9736" max="9736" width="13.6640625" style="1" customWidth="1"/>
    <col min="9737" max="9741" width="12.44140625" style="1"/>
    <col min="9742" max="9742" width="13.6640625" style="1" customWidth="1"/>
    <col min="9743" max="9747" width="12.44140625" style="1"/>
    <col min="9748" max="9748" width="13.6640625" style="1" customWidth="1"/>
    <col min="9749" max="9962" width="12.44140625" style="1"/>
    <col min="9963" max="9963" width="2.109375" style="1" customWidth="1"/>
    <col min="9964" max="9964" width="23.5546875" style="1" customWidth="1"/>
    <col min="9965" max="9965" width="3.44140625" style="1" customWidth="1"/>
    <col min="9966" max="9969" width="19.33203125" style="1" customWidth="1"/>
    <col min="9970" max="9974" width="18.88671875" style="1" customWidth="1"/>
    <col min="9975" max="9976" width="19.33203125" style="1" customWidth="1"/>
    <col min="9977" max="9977" width="19.109375" style="1" customWidth="1"/>
    <col min="9978" max="9978" width="19.44140625" style="1" customWidth="1"/>
    <col min="9979" max="9979" width="15.88671875" style="1" customWidth="1"/>
    <col min="9980" max="9980" width="8" style="1" customWidth="1"/>
    <col min="9981" max="9981" width="15" style="1" customWidth="1"/>
    <col min="9982" max="9991" width="12.44140625" style="1"/>
    <col min="9992" max="9992" width="13.6640625" style="1" customWidth="1"/>
    <col min="9993" max="9997" width="12.44140625" style="1"/>
    <col min="9998" max="9998" width="13.6640625" style="1" customWidth="1"/>
    <col min="9999" max="10003" width="12.44140625" style="1"/>
    <col min="10004" max="10004" width="13.6640625" style="1" customWidth="1"/>
    <col min="10005" max="10218" width="12.44140625" style="1"/>
    <col min="10219" max="10219" width="2.109375" style="1" customWidth="1"/>
    <col min="10220" max="10220" width="23.5546875" style="1" customWidth="1"/>
    <col min="10221" max="10221" width="3.44140625" style="1" customWidth="1"/>
    <col min="10222" max="10225" width="19.33203125" style="1" customWidth="1"/>
    <col min="10226" max="10230" width="18.88671875" style="1" customWidth="1"/>
    <col min="10231" max="10232" width="19.33203125" style="1" customWidth="1"/>
    <col min="10233" max="10233" width="19.109375" style="1" customWidth="1"/>
    <col min="10234" max="10234" width="19.44140625" style="1" customWidth="1"/>
    <col min="10235" max="10235" width="15.88671875" style="1" customWidth="1"/>
    <col min="10236" max="10236" width="8" style="1" customWidth="1"/>
    <col min="10237" max="10237" width="15" style="1" customWidth="1"/>
    <col min="10238" max="10247" width="12.44140625" style="1"/>
    <col min="10248" max="10248" width="13.6640625" style="1" customWidth="1"/>
    <col min="10249" max="10253" width="12.44140625" style="1"/>
    <col min="10254" max="10254" width="13.6640625" style="1" customWidth="1"/>
    <col min="10255" max="10259" width="12.44140625" style="1"/>
    <col min="10260" max="10260" width="13.6640625" style="1" customWidth="1"/>
    <col min="10261" max="10474" width="12.44140625" style="1"/>
    <col min="10475" max="10475" width="2.109375" style="1" customWidth="1"/>
    <col min="10476" max="10476" width="23.5546875" style="1" customWidth="1"/>
    <col min="10477" max="10477" width="3.44140625" style="1" customWidth="1"/>
    <col min="10478" max="10481" width="19.33203125" style="1" customWidth="1"/>
    <col min="10482" max="10486" width="18.88671875" style="1" customWidth="1"/>
    <col min="10487" max="10488" width="19.33203125" style="1" customWidth="1"/>
    <col min="10489" max="10489" width="19.109375" style="1" customWidth="1"/>
    <col min="10490" max="10490" width="19.44140625" style="1" customWidth="1"/>
    <col min="10491" max="10491" width="15.88671875" style="1" customWidth="1"/>
    <col min="10492" max="10492" width="8" style="1" customWidth="1"/>
    <col min="10493" max="10493" width="15" style="1" customWidth="1"/>
    <col min="10494" max="10503" width="12.44140625" style="1"/>
    <col min="10504" max="10504" width="13.6640625" style="1" customWidth="1"/>
    <col min="10505" max="10509" width="12.44140625" style="1"/>
    <col min="10510" max="10510" width="13.6640625" style="1" customWidth="1"/>
    <col min="10511" max="10515" width="12.44140625" style="1"/>
    <col min="10516" max="10516" width="13.6640625" style="1" customWidth="1"/>
    <col min="10517" max="10730" width="12.44140625" style="1"/>
    <col min="10731" max="10731" width="2.109375" style="1" customWidth="1"/>
    <col min="10732" max="10732" width="23.5546875" style="1" customWidth="1"/>
    <col min="10733" max="10733" width="3.44140625" style="1" customWidth="1"/>
    <col min="10734" max="10737" width="19.33203125" style="1" customWidth="1"/>
    <col min="10738" max="10742" width="18.88671875" style="1" customWidth="1"/>
    <col min="10743" max="10744" width="19.33203125" style="1" customWidth="1"/>
    <col min="10745" max="10745" width="19.109375" style="1" customWidth="1"/>
    <col min="10746" max="10746" width="19.44140625" style="1" customWidth="1"/>
    <col min="10747" max="10747" width="15.88671875" style="1" customWidth="1"/>
    <col min="10748" max="10748" width="8" style="1" customWidth="1"/>
    <col min="10749" max="10749" width="15" style="1" customWidth="1"/>
    <col min="10750" max="10759" width="12.44140625" style="1"/>
    <col min="10760" max="10760" width="13.6640625" style="1" customWidth="1"/>
    <col min="10761" max="10765" width="12.44140625" style="1"/>
    <col min="10766" max="10766" width="13.6640625" style="1" customWidth="1"/>
    <col min="10767" max="10771" width="12.44140625" style="1"/>
    <col min="10772" max="10772" width="13.6640625" style="1" customWidth="1"/>
    <col min="10773" max="10986" width="12.44140625" style="1"/>
    <col min="10987" max="10987" width="2.109375" style="1" customWidth="1"/>
    <col min="10988" max="10988" width="23.5546875" style="1" customWidth="1"/>
    <col min="10989" max="10989" width="3.44140625" style="1" customWidth="1"/>
    <col min="10990" max="10993" width="19.33203125" style="1" customWidth="1"/>
    <col min="10994" max="10998" width="18.88671875" style="1" customWidth="1"/>
    <col min="10999" max="11000" width="19.33203125" style="1" customWidth="1"/>
    <col min="11001" max="11001" width="19.109375" style="1" customWidth="1"/>
    <col min="11002" max="11002" width="19.44140625" style="1" customWidth="1"/>
    <col min="11003" max="11003" width="15.88671875" style="1" customWidth="1"/>
    <col min="11004" max="11004" width="8" style="1" customWidth="1"/>
    <col min="11005" max="11005" width="15" style="1" customWidth="1"/>
    <col min="11006" max="11015" width="12.44140625" style="1"/>
    <col min="11016" max="11016" width="13.6640625" style="1" customWidth="1"/>
    <col min="11017" max="11021" width="12.44140625" style="1"/>
    <col min="11022" max="11022" width="13.6640625" style="1" customWidth="1"/>
    <col min="11023" max="11027" width="12.44140625" style="1"/>
    <col min="11028" max="11028" width="13.6640625" style="1" customWidth="1"/>
    <col min="11029" max="11242" width="12.44140625" style="1"/>
    <col min="11243" max="11243" width="2.109375" style="1" customWidth="1"/>
    <col min="11244" max="11244" width="23.5546875" style="1" customWidth="1"/>
    <col min="11245" max="11245" width="3.44140625" style="1" customWidth="1"/>
    <col min="11246" max="11249" width="19.33203125" style="1" customWidth="1"/>
    <col min="11250" max="11254" width="18.88671875" style="1" customWidth="1"/>
    <col min="11255" max="11256" width="19.33203125" style="1" customWidth="1"/>
    <col min="11257" max="11257" width="19.109375" style="1" customWidth="1"/>
    <col min="11258" max="11258" width="19.44140625" style="1" customWidth="1"/>
    <col min="11259" max="11259" width="15.88671875" style="1" customWidth="1"/>
    <col min="11260" max="11260" width="8" style="1" customWidth="1"/>
    <col min="11261" max="11261" width="15" style="1" customWidth="1"/>
    <col min="11262" max="11271" width="12.44140625" style="1"/>
    <col min="11272" max="11272" width="13.6640625" style="1" customWidth="1"/>
    <col min="11273" max="11277" width="12.44140625" style="1"/>
    <col min="11278" max="11278" width="13.6640625" style="1" customWidth="1"/>
    <col min="11279" max="11283" width="12.44140625" style="1"/>
    <col min="11284" max="11284" width="13.6640625" style="1" customWidth="1"/>
    <col min="11285" max="11498" width="12.44140625" style="1"/>
    <col min="11499" max="11499" width="2.109375" style="1" customWidth="1"/>
    <col min="11500" max="11500" width="23.5546875" style="1" customWidth="1"/>
    <col min="11501" max="11501" width="3.44140625" style="1" customWidth="1"/>
    <col min="11502" max="11505" width="19.33203125" style="1" customWidth="1"/>
    <col min="11506" max="11510" width="18.88671875" style="1" customWidth="1"/>
    <col min="11511" max="11512" width="19.33203125" style="1" customWidth="1"/>
    <col min="11513" max="11513" width="19.109375" style="1" customWidth="1"/>
    <col min="11514" max="11514" width="19.44140625" style="1" customWidth="1"/>
    <col min="11515" max="11515" width="15.88671875" style="1" customWidth="1"/>
    <col min="11516" max="11516" width="8" style="1" customWidth="1"/>
    <col min="11517" max="11517" width="15" style="1" customWidth="1"/>
    <col min="11518" max="11527" width="12.44140625" style="1"/>
    <col min="11528" max="11528" width="13.6640625" style="1" customWidth="1"/>
    <col min="11529" max="11533" width="12.44140625" style="1"/>
    <col min="11534" max="11534" width="13.6640625" style="1" customWidth="1"/>
    <col min="11535" max="11539" width="12.44140625" style="1"/>
    <col min="11540" max="11540" width="13.6640625" style="1" customWidth="1"/>
    <col min="11541" max="11754" width="12.44140625" style="1"/>
    <col min="11755" max="11755" width="2.109375" style="1" customWidth="1"/>
    <col min="11756" max="11756" width="23.5546875" style="1" customWidth="1"/>
    <col min="11757" max="11757" width="3.44140625" style="1" customWidth="1"/>
    <col min="11758" max="11761" width="19.33203125" style="1" customWidth="1"/>
    <col min="11762" max="11766" width="18.88671875" style="1" customWidth="1"/>
    <col min="11767" max="11768" width="19.33203125" style="1" customWidth="1"/>
    <col min="11769" max="11769" width="19.109375" style="1" customWidth="1"/>
    <col min="11770" max="11770" width="19.44140625" style="1" customWidth="1"/>
    <col min="11771" max="11771" width="15.88671875" style="1" customWidth="1"/>
    <col min="11772" max="11772" width="8" style="1" customWidth="1"/>
    <col min="11773" max="11773" width="15" style="1" customWidth="1"/>
    <col min="11774" max="11783" width="12.44140625" style="1"/>
    <col min="11784" max="11784" width="13.6640625" style="1" customWidth="1"/>
    <col min="11785" max="11789" width="12.44140625" style="1"/>
    <col min="11790" max="11790" width="13.6640625" style="1" customWidth="1"/>
    <col min="11791" max="11795" width="12.44140625" style="1"/>
    <col min="11796" max="11796" width="13.6640625" style="1" customWidth="1"/>
    <col min="11797" max="12010" width="12.44140625" style="1"/>
    <col min="12011" max="12011" width="2.109375" style="1" customWidth="1"/>
    <col min="12012" max="12012" width="23.5546875" style="1" customWidth="1"/>
    <col min="12013" max="12013" width="3.44140625" style="1" customWidth="1"/>
    <col min="12014" max="12017" width="19.33203125" style="1" customWidth="1"/>
    <col min="12018" max="12022" width="18.88671875" style="1" customWidth="1"/>
    <col min="12023" max="12024" width="19.33203125" style="1" customWidth="1"/>
    <col min="12025" max="12025" width="19.109375" style="1" customWidth="1"/>
    <col min="12026" max="12026" width="19.44140625" style="1" customWidth="1"/>
    <col min="12027" max="12027" width="15.88671875" style="1" customWidth="1"/>
    <col min="12028" max="12028" width="8" style="1" customWidth="1"/>
    <col min="12029" max="12029" width="15" style="1" customWidth="1"/>
    <col min="12030" max="12039" width="12.44140625" style="1"/>
    <col min="12040" max="12040" width="13.6640625" style="1" customWidth="1"/>
    <col min="12041" max="12045" width="12.44140625" style="1"/>
    <col min="12046" max="12046" width="13.6640625" style="1" customWidth="1"/>
    <col min="12047" max="12051" width="12.44140625" style="1"/>
    <col min="12052" max="12052" width="13.6640625" style="1" customWidth="1"/>
    <col min="12053" max="12266" width="12.44140625" style="1"/>
    <col min="12267" max="12267" width="2.109375" style="1" customWidth="1"/>
    <col min="12268" max="12268" width="23.5546875" style="1" customWidth="1"/>
    <col min="12269" max="12269" width="3.44140625" style="1" customWidth="1"/>
    <col min="12270" max="12273" width="19.33203125" style="1" customWidth="1"/>
    <col min="12274" max="12278" width="18.88671875" style="1" customWidth="1"/>
    <col min="12279" max="12280" width="19.33203125" style="1" customWidth="1"/>
    <col min="12281" max="12281" width="19.109375" style="1" customWidth="1"/>
    <col min="12282" max="12282" width="19.44140625" style="1" customWidth="1"/>
    <col min="12283" max="12283" width="15.88671875" style="1" customWidth="1"/>
    <col min="12284" max="12284" width="8" style="1" customWidth="1"/>
    <col min="12285" max="12285" width="15" style="1" customWidth="1"/>
    <col min="12286" max="12295" width="12.44140625" style="1"/>
    <col min="12296" max="12296" width="13.6640625" style="1" customWidth="1"/>
    <col min="12297" max="12301" width="12.44140625" style="1"/>
    <col min="12302" max="12302" width="13.6640625" style="1" customWidth="1"/>
    <col min="12303" max="12307" width="12.44140625" style="1"/>
    <col min="12308" max="12308" width="13.6640625" style="1" customWidth="1"/>
    <col min="12309" max="12522" width="12.44140625" style="1"/>
    <col min="12523" max="12523" width="2.109375" style="1" customWidth="1"/>
    <col min="12524" max="12524" width="23.5546875" style="1" customWidth="1"/>
    <col min="12525" max="12525" width="3.44140625" style="1" customWidth="1"/>
    <col min="12526" max="12529" width="19.33203125" style="1" customWidth="1"/>
    <col min="12530" max="12534" width="18.88671875" style="1" customWidth="1"/>
    <col min="12535" max="12536" width="19.33203125" style="1" customWidth="1"/>
    <col min="12537" max="12537" width="19.109375" style="1" customWidth="1"/>
    <col min="12538" max="12538" width="19.44140625" style="1" customWidth="1"/>
    <col min="12539" max="12539" width="15.88671875" style="1" customWidth="1"/>
    <col min="12540" max="12540" width="8" style="1" customWidth="1"/>
    <col min="12541" max="12541" width="15" style="1" customWidth="1"/>
    <col min="12542" max="12551" width="12.44140625" style="1"/>
    <col min="12552" max="12552" width="13.6640625" style="1" customWidth="1"/>
    <col min="12553" max="12557" width="12.44140625" style="1"/>
    <col min="12558" max="12558" width="13.6640625" style="1" customWidth="1"/>
    <col min="12559" max="12563" width="12.44140625" style="1"/>
    <col min="12564" max="12564" width="13.6640625" style="1" customWidth="1"/>
    <col min="12565" max="12778" width="12.44140625" style="1"/>
    <col min="12779" max="12779" width="2.109375" style="1" customWidth="1"/>
    <col min="12780" max="12780" width="23.5546875" style="1" customWidth="1"/>
    <col min="12781" max="12781" width="3.44140625" style="1" customWidth="1"/>
    <col min="12782" max="12785" width="19.33203125" style="1" customWidth="1"/>
    <col min="12786" max="12790" width="18.88671875" style="1" customWidth="1"/>
    <col min="12791" max="12792" width="19.33203125" style="1" customWidth="1"/>
    <col min="12793" max="12793" width="19.109375" style="1" customWidth="1"/>
    <col min="12794" max="12794" width="19.44140625" style="1" customWidth="1"/>
    <col min="12795" max="12795" width="15.88671875" style="1" customWidth="1"/>
    <col min="12796" max="12796" width="8" style="1" customWidth="1"/>
    <col min="12797" max="12797" width="15" style="1" customWidth="1"/>
    <col min="12798" max="12807" width="12.44140625" style="1"/>
    <col min="12808" max="12808" width="13.6640625" style="1" customWidth="1"/>
    <col min="12809" max="12813" width="12.44140625" style="1"/>
    <col min="12814" max="12814" width="13.6640625" style="1" customWidth="1"/>
    <col min="12815" max="12819" width="12.44140625" style="1"/>
    <col min="12820" max="12820" width="13.6640625" style="1" customWidth="1"/>
    <col min="12821" max="13034" width="12.44140625" style="1"/>
    <col min="13035" max="13035" width="2.109375" style="1" customWidth="1"/>
    <col min="13036" max="13036" width="23.5546875" style="1" customWidth="1"/>
    <col min="13037" max="13037" width="3.44140625" style="1" customWidth="1"/>
    <col min="13038" max="13041" width="19.33203125" style="1" customWidth="1"/>
    <col min="13042" max="13046" width="18.88671875" style="1" customWidth="1"/>
    <col min="13047" max="13048" width="19.33203125" style="1" customWidth="1"/>
    <col min="13049" max="13049" width="19.109375" style="1" customWidth="1"/>
    <col min="13050" max="13050" width="19.44140625" style="1" customWidth="1"/>
    <col min="13051" max="13051" width="15.88671875" style="1" customWidth="1"/>
    <col min="13052" max="13052" width="8" style="1" customWidth="1"/>
    <col min="13053" max="13053" width="15" style="1" customWidth="1"/>
    <col min="13054" max="13063" width="12.44140625" style="1"/>
    <col min="13064" max="13064" width="13.6640625" style="1" customWidth="1"/>
    <col min="13065" max="13069" width="12.44140625" style="1"/>
    <col min="13070" max="13070" width="13.6640625" style="1" customWidth="1"/>
    <col min="13071" max="13075" width="12.44140625" style="1"/>
    <col min="13076" max="13076" width="13.6640625" style="1" customWidth="1"/>
    <col min="13077" max="13290" width="12.44140625" style="1"/>
    <col min="13291" max="13291" width="2.109375" style="1" customWidth="1"/>
    <col min="13292" max="13292" width="23.5546875" style="1" customWidth="1"/>
    <col min="13293" max="13293" width="3.44140625" style="1" customWidth="1"/>
    <col min="13294" max="13297" width="19.33203125" style="1" customWidth="1"/>
    <col min="13298" max="13302" width="18.88671875" style="1" customWidth="1"/>
    <col min="13303" max="13304" width="19.33203125" style="1" customWidth="1"/>
    <col min="13305" max="13305" width="19.109375" style="1" customWidth="1"/>
    <col min="13306" max="13306" width="19.44140625" style="1" customWidth="1"/>
    <col min="13307" max="13307" width="15.88671875" style="1" customWidth="1"/>
    <col min="13308" max="13308" width="8" style="1" customWidth="1"/>
    <col min="13309" max="13309" width="15" style="1" customWidth="1"/>
    <col min="13310" max="13319" width="12.44140625" style="1"/>
    <col min="13320" max="13320" width="13.6640625" style="1" customWidth="1"/>
    <col min="13321" max="13325" width="12.44140625" style="1"/>
    <col min="13326" max="13326" width="13.6640625" style="1" customWidth="1"/>
    <col min="13327" max="13331" width="12.44140625" style="1"/>
    <col min="13332" max="13332" width="13.6640625" style="1" customWidth="1"/>
    <col min="13333" max="13546" width="12.44140625" style="1"/>
    <col min="13547" max="13547" width="2.109375" style="1" customWidth="1"/>
    <col min="13548" max="13548" width="23.5546875" style="1" customWidth="1"/>
    <col min="13549" max="13549" width="3.44140625" style="1" customWidth="1"/>
    <col min="13550" max="13553" width="19.33203125" style="1" customWidth="1"/>
    <col min="13554" max="13558" width="18.88671875" style="1" customWidth="1"/>
    <col min="13559" max="13560" width="19.33203125" style="1" customWidth="1"/>
    <col min="13561" max="13561" width="19.109375" style="1" customWidth="1"/>
    <col min="13562" max="13562" width="19.44140625" style="1" customWidth="1"/>
    <col min="13563" max="13563" width="15.88671875" style="1" customWidth="1"/>
    <col min="13564" max="13564" width="8" style="1" customWidth="1"/>
    <col min="13565" max="13565" width="15" style="1" customWidth="1"/>
    <col min="13566" max="13575" width="12.44140625" style="1"/>
    <col min="13576" max="13576" width="13.6640625" style="1" customWidth="1"/>
    <col min="13577" max="13581" width="12.44140625" style="1"/>
    <col min="13582" max="13582" width="13.6640625" style="1" customWidth="1"/>
    <col min="13583" max="13587" width="12.44140625" style="1"/>
    <col min="13588" max="13588" width="13.6640625" style="1" customWidth="1"/>
    <col min="13589" max="13802" width="12.44140625" style="1"/>
    <col min="13803" max="13803" width="2.109375" style="1" customWidth="1"/>
    <col min="13804" max="13804" width="23.5546875" style="1" customWidth="1"/>
    <col min="13805" max="13805" width="3.44140625" style="1" customWidth="1"/>
    <col min="13806" max="13809" width="19.33203125" style="1" customWidth="1"/>
    <col min="13810" max="13814" width="18.88671875" style="1" customWidth="1"/>
    <col min="13815" max="13816" width="19.33203125" style="1" customWidth="1"/>
    <col min="13817" max="13817" width="19.109375" style="1" customWidth="1"/>
    <col min="13818" max="13818" width="19.44140625" style="1" customWidth="1"/>
    <col min="13819" max="13819" width="15.88671875" style="1" customWidth="1"/>
    <col min="13820" max="13820" width="8" style="1" customWidth="1"/>
    <col min="13821" max="13821" width="15" style="1" customWidth="1"/>
    <col min="13822" max="13831" width="12.44140625" style="1"/>
    <col min="13832" max="13832" width="13.6640625" style="1" customWidth="1"/>
    <col min="13833" max="13837" width="12.44140625" style="1"/>
    <col min="13838" max="13838" width="13.6640625" style="1" customWidth="1"/>
    <col min="13839" max="13843" width="12.44140625" style="1"/>
    <col min="13844" max="13844" width="13.6640625" style="1" customWidth="1"/>
    <col min="13845" max="14058" width="12.44140625" style="1"/>
    <col min="14059" max="14059" width="2.109375" style="1" customWidth="1"/>
    <col min="14060" max="14060" width="23.5546875" style="1" customWidth="1"/>
    <col min="14061" max="14061" width="3.44140625" style="1" customWidth="1"/>
    <col min="14062" max="14065" width="19.33203125" style="1" customWidth="1"/>
    <col min="14066" max="14070" width="18.88671875" style="1" customWidth="1"/>
    <col min="14071" max="14072" width="19.33203125" style="1" customWidth="1"/>
    <col min="14073" max="14073" width="19.109375" style="1" customWidth="1"/>
    <col min="14074" max="14074" width="19.44140625" style="1" customWidth="1"/>
    <col min="14075" max="14075" width="15.88671875" style="1" customWidth="1"/>
    <col min="14076" max="14076" width="8" style="1" customWidth="1"/>
    <col min="14077" max="14077" width="15" style="1" customWidth="1"/>
    <col min="14078" max="14087" width="12.44140625" style="1"/>
    <col min="14088" max="14088" width="13.6640625" style="1" customWidth="1"/>
    <col min="14089" max="14093" width="12.44140625" style="1"/>
    <col min="14094" max="14094" width="13.6640625" style="1" customWidth="1"/>
    <col min="14095" max="14099" width="12.44140625" style="1"/>
    <col min="14100" max="14100" width="13.6640625" style="1" customWidth="1"/>
    <col min="14101" max="14314" width="12.44140625" style="1"/>
    <col min="14315" max="14315" width="2.109375" style="1" customWidth="1"/>
    <col min="14316" max="14316" width="23.5546875" style="1" customWidth="1"/>
    <col min="14317" max="14317" width="3.44140625" style="1" customWidth="1"/>
    <col min="14318" max="14321" width="19.33203125" style="1" customWidth="1"/>
    <col min="14322" max="14326" width="18.88671875" style="1" customWidth="1"/>
    <col min="14327" max="14328" width="19.33203125" style="1" customWidth="1"/>
    <col min="14329" max="14329" width="19.109375" style="1" customWidth="1"/>
    <col min="14330" max="14330" width="19.44140625" style="1" customWidth="1"/>
    <col min="14331" max="14331" width="15.88671875" style="1" customWidth="1"/>
    <col min="14332" max="14332" width="8" style="1" customWidth="1"/>
    <col min="14333" max="14333" width="15" style="1" customWidth="1"/>
    <col min="14334" max="14343" width="12.44140625" style="1"/>
    <col min="14344" max="14344" width="13.6640625" style="1" customWidth="1"/>
    <col min="14345" max="14349" width="12.44140625" style="1"/>
    <col min="14350" max="14350" width="13.6640625" style="1" customWidth="1"/>
    <col min="14351" max="14355" width="12.44140625" style="1"/>
    <col min="14356" max="14356" width="13.6640625" style="1" customWidth="1"/>
    <col min="14357" max="14570" width="12.44140625" style="1"/>
    <col min="14571" max="14571" width="2.109375" style="1" customWidth="1"/>
    <col min="14572" max="14572" width="23.5546875" style="1" customWidth="1"/>
    <col min="14573" max="14573" width="3.44140625" style="1" customWidth="1"/>
    <col min="14574" max="14577" width="19.33203125" style="1" customWidth="1"/>
    <col min="14578" max="14582" width="18.88671875" style="1" customWidth="1"/>
    <col min="14583" max="14584" width="19.33203125" style="1" customWidth="1"/>
    <col min="14585" max="14585" width="19.109375" style="1" customWidth="1"/>
    <col min="14586" max="14586" width="19.44140625" style="1" customWidth="1"/>
    <col min="14587" max="14587" width="15.88671875" style="1" customWidth="1"/>
    <col min="14588" max="14588" width="8" style="1" customWidth="1"/>
    <col min="14589" max="14589" width="15" style="1" customWidth="1"/>
    <col min="14590" max="14599" width="12.44140625" style="1"/>
    <col min="14600" max="14600" width="13.6640625" style="1" customWidth="1"/>
    <col min="14601" max="14605" width="12.44140625" style="1"/>
    <col min="14606" max="14606" width="13.6640625" style="1" customWidth="1"/>
    <col min="14607" max="14611" width="12.44140625" style="1"/>
    <col min="14612" max="14612" width="13.6640625" style="1" customWidth="1"/>
    <col min="14613" max="14826" width="12.44140625" style="1"/>
    <col min="14827" max="14827" width="2.109375" style="1" customWidth="1"/>
    <col min="14828" max="14828" width="23.5546875" style="1" customWidth="1"/>
    <col min="14829" max="14829" width="3.44140625" style="1" customWidth="1"/>
    <col min="14830" max="14833" width="19.33203125" style="1" customWidth="1"/>
    <col min="14834" max="14838" width="18.88671875" style="1" customWidth="1"/>
    <col min="14839" max="14840" width="19.33203125" style="1" customWidth="1"/>
    <col min="14841" max="14841" width="19.109375" style="1" customWidth="1"/>
    <col min="14842" max="14842" width="19.44140625" style="1" customWidth="1"/>
    <col min="14843" max="14843" width="15.88671875" style="1" customWidth="1"/>
    <col min="14844" max="14844" width="8" style="1" customWidth="1"/>
    <col min="14845" max="14845" width="15" style="1" customWidth="1"/>
    <col min="14846" max="14855" width="12.44140625" style="1"/>
    <col min="14856" max="14856" width="13.6640625" style="1" customWidth="1"/>
    <col min="14857" max="14861" width="12.44140625" style="1"/>
    <col min="14862" max="14862" width="13.6640625" style="1" customWidth="1"/>
    <col min="14863" max="14867" width="12.44140625" style="1"/>
    <col min="14868" max="14868" width="13.6640625" style="1" customWidth="1"/>
    <col min="14869" max="15082" width="12.44140625" style="1"/>
    <col min="15083" max="15083" width="2.109375" style="1" customWidth="1"/>
    <col min="15084" max="15084" width="23.5546875" style="1" customWidth="1"/>
    <col min="15085" max="15085" width="3.44140625" style="1" customWidth="1"/>
    <col min="15086" max="15089" width="19.33203125" style="1" customWidth="1"/>
    <col min="15090" max="15094" width="18.88671875" style="1" customWidth="1"/>
    <col min="15095" max="15096" width="19.33203125" style="1" customWidth="1"/>
    <col min="15097" max="15097" width="19.109375" style="1" customWidth="1"/>
    <col min="15098" max="15098" width="19.44140625" style="1" customWidth="1"/>
    <col min="15099" max="15099" width="15.88671875" style="1" customWidth="1"/>
    <col min="15100" max="15100" width="8" style="1" customWidth="1"/>
    <col min="15101" max="15101" width="15" style="1" customWidth="1"/>
    <col min="15102" max="15111" width="12.44140625" style="1"/>
    <col min="15112" max="15112" width="13.6640625" style="1" customWidth="1"/>
    <col min="15113" max="15117" width="12.44140625" style="1"/>
    <col min="15118" max="15118" width="13.6640625" style="1" customWidth="1"/>
    <col min="15119" max="15123" width="12.44140625" style="1"/>
    <col min="15124" max="15124" width="13.6640625" style="1" customWidth="1"/>
    <col min="15125" max="15338" width="12.44140625" style="1"/>
    <col min="15339" max="15339" width="2.109375" style="1" customWidth="1"/>
    <col min="15340" max="15340" width="23.5546875" style="1" customWidth="1"/>
    <col min="15341" max="15341" width="3.44140625" style="1" customWidth="1"/>
    <col min="15342" max="15345" width="19.33203125" style="1" customWidth="1"/>
    <col min="15346" max="15350" width="18.88671875" style="1" customWidth="1"/>
    <col min="15351" max="15352" width="19.33203125" style="1" customWidth="1"/>
    <col min="15353" max="15353" width="19.109375" style="1" customWidth="1"/>
    <col min="15354" max="15354" width="19.44140625" style="1" customWidth="1"/>
    <col min="15355" max="15355" width="15.88671875" style="1" customWidth="1"/>
    <col min="15356" max="15356" width="8" style="1" customWidth="1"/>
    <col min="15357" max="15357" width="15" style="1" customWidth="1"/>
    <col min="15358" max="15367" width="12.44140625" style="1"/>
    <col min="15368" max="15368" width="13.6640625" style="1" customWidth="1"/>
    <col min="15369" max="15373" width="12.44140625" style="1"/>
    <col min="15374" max="15374" width="13.6640625" style="1" customWidth="1"/>
    <col min="15375" max="15379" width="12.44140625" style="1"/>
    <col min="15380" max="15380" width="13.6640625" style="1" customWidth="1"/>
    <col min="15381" max="15594" width="12.44140625" style="1"/>
    <col min="15595" max="15595" width="2.109375" style="1" customWidth="1"/>
    <col min="15596" max="15596" width="23.5546875" style="1" customWidth="1"/>
    <col min="15597" max="15597" width="3.44140625" style="1" customWidth="1"/>
    <col min="15598" max="15601" width="19.33203125" style="1" customWidth="1"/>
    <col min="15602" max="15606" width="18.88671875" style="1" customWidth="1"/>
    <col min="15607" max="15608" width="19.33203125" style="1" customWidth="1"/>
    <col min="15609" max="15609" width="19.109375" style="1" customWidth="1"/>
    <col min="15610" max="15610" width="19.44140625" style="1" customWidth="1"/>
    <col min="15611" max="15611" width="15.88671875" style="1" customWidth="1"/>
    <col min="15612" max="15612" width="8" style="1" customWidth="1"/>
    <col min="15613" max="15613" width="15" style="1" customWidth="1"/>
    <col min="15614" max="15623" width="12.44140625" style="1"/>
    <col min="15624" max="15624" width="13.6640625" style="1" customWidth="1"/>
    <col min="15625" max="15629" width="12.44140625" style="1"/>
    <col min="15630" max="15630" width="13.6640625" style="1" customWidth="1"/>
    <col min="15631" max="15635" width="12.44140625" style="1"/>
    <col min="15636" max="15636" width="13.6640625" style="1" customWidth="1"/>
    <col min="15637" max="15850" width="12.44140625" style="1"/>
    <col min="15851" max="15851" width="2.109375" style="1" customWidth="1"/>
    <col min="15852" max="15852" width="23.5546875" style="1" customWidth="1"/>
    <col min="15853" max="15853" width="3.44140625" style="1" customWidth="1"/>
    <col min="15854" max="15857" width="19.33203125" style="1" customWidth="1"/>
    <col min="15858" max="15862" width="18.88671875" style="1" customWidth="1"/>
    <col min="15863" max="15864" width="19.33203125" style="1" customWidth="1"/>
    <col min="15865" max="15865" width="19.109375" style="1" customWidth="1"/>
    <col min="15866" max="15866" width="19.44140625" style="1" customWidth="1"/>
    <col min="15867" max="15867" width="15.88671875" style="1" customWidth="1"/>
    <col min="15868" max="15868" width="8" style="1" customWidth="1"/>
    <col min="15869" max="15869" width="15" style="1" customWidth="1"/>
    <col min="15870" max="15879" width="12.44140625" style="1"/>
    <col min="15880" max="15880" width="13.6640625" style="1" customWidth="1"/>
    <col min="15881" max="15885" width="12.44140625" style="1"/>
    <col min="15886" max="15886" width="13.6640625" style="1" customWidth="1"/>
    <col min="15887" max="15891" width="12.44140625" style="1"/>
    <col min="15892" max="15892" width="13.6640625" style="1" customWidth="1"/>
    <col min="15893" max="16106" width="12.44140625" style="1"/>
    <col min="16107" max="16107" width="2.109375" style="1" customWidth="1"/>
    <col min="16108" max="16108" width="23.5546875" style="1" customWidth="1"/>
    <col min="16109" max="16109" width="3.44140625" style="1" customWidth="1"/>
    <col min="16110" max="16113" width="19.33203125" style="1" customWidth="1"/>
    <col min="16114" max="16118" width="18.88671875" style="1" customWidth="1"/>
    <col min="16119" max="16120" width="19.33203125" style="1" customWidth="1"/>
    <col min="16121" max="16121" width="19.109375" style="1" customWidth="1"/>
    <col min="16122" max="16122" width="19.44140625" style="1" customWidth="1"/>
    <col min="16123" max="16123" width="15.88671875" style="1" customWidth="1"/>
    <col min="16124" max="16124" width="8" style="1" customWidth="1"/>
    <col min="16125" max="16125" width="15" style="1" customWidth="1"/>
    <col min="16126" max="16135" width="12.44140625" style="1"/>
    <col min="16136" max="16136" width="13.6640625" style="1" customWidth="1"/>
    <col min="16137" max="16141" width="12.44140625" style="1"/>
    <col min="16142" max="16142" width="13.6640625" style="1" customWidth="1"/>
    <col min="16143" max="16147" width="12.44140625" style="1"/>
    <col min="16148" max="16148" width="13.6640625" style="1" customWidth="1"/>
    <col min="16149" max="16384" width="12.44140625" style="1"/>
  </cols>
  <sheetData>
    <row r="1" spans="1:22" ht="24" customHeight="1" thickBot="1"/>
    <row r="2" spans="1:22" ht="30" customHeight="1" thickBot="1">
      <c r="A2" s="31"/>
      <c r="B2" s="406" t="s">
        <v>34</v>
      </c>
      <c r="C2" s="407"/>
      <c r="D2" s="407"/>
      <c r="E2" s="407"/>
      <c r="F2" s="407"/>
      <c r="G2" s="407"/>
      <c r="H2" s="407"/>
      <c r="I2" s="407"/>
      <c r="J2" s="407"/>
      <c r="K2" s="408"/>
      <c r="M2" s="406" t="s">
        <v>34</v>
      </c>
      <c r="N2" s="407"/>
      <c r="O2" s="407"/>
      <c r="P2" s="407"/>
      <c r="Q2" s="407"/>
      <c r="R2" s="407"/>
      <c r="S2" s="407"/>
      <c r="T2" s="407"/>
      <c r="U2" s="407"/>
      <c r="V2" s="408"/>
    </row>
    <row r="3" spans="1:22" ht="23.4" thickBot="1">
      <c r="A3" s="19"/>
      <c r="B3" s="106"/>
      <c r="C3" s="403" t="s">
        <v>107</v>
      </c>
      <c r="D3" s="404"/>
      <c r="E3" s="404"/>
      <c r="F3" s="404"/>
      <c r="G3" s="404"/>
      <c r="H3" s="404"/>
      <c r="I3" s="405"/>
      <c r="J3" s="19"/>
      <c r="K3" s="107"/>
      <c r="M3" s="106"/>
      <c r="N3" s="403" t="s">
        <v>108</v>
      </c>
      <c r="O3" s="404"/>
      <c r="P3" s="404"/>
      <c r="Q3" s="404"/>
      <c r="R3" s="404"/>
      <c r="S3" s="404"/>
      <c r="T3" s="405"/>
      <c r="U3" s="19"/>
      <c r="V3" s="107"/>
    </row>
    <row r="4" spans="1:22" ht="23.4" thickBot="1">
      <c r="A4" s="19"/>
      <c r="B4" s="106"/>
      <c r="C4" s="366" t="s">
        <v>35</v>
      </c>
      <c r="D4" s="367"/>
      <c r="E4" s="367"/>
      <c r="F4" s="367"/>
      <c r="G4" s="367"/>
      <c r="H4" s="367"/>
      <c r="I4" s="368"/>
      <c r="J4" s="19"/>
      <c r="K4" s="107"/>
      <c r="M4" s="106"/>
      <c r="N4" s="366" t="s">
        <v>35</v>
      </c>
      <c r="O4" s="367"/>
      <c r="P4" s="367"/>
      <c r="Q4" s="367"/>
      <c r="R4" s="367"/>
      <c r="S4" s="367"/>
      <c r="T4" s="368"/>
      <c r="U4" s="19"/>
      <c r="V4" s="107"/>
    </row>
    <row r="5" spans="1:22" s="24" customFormat="1" ht="22.8">
      <c r="A5" s="25"/>
      <c r="B5" s="108" t="s">
        <v>36</v>
      </c>
      <c r="C5" s="86" t="s">
        <v>37</v>
      </c>
      <c r="D5" s="86" t="s">
        <v>38</v>
      </c>
      <c r="E5" s="86" t="s">
        <v>39</v>
      </c>
      <c r="F5" s="86" t="s">
        <v>40</v>
      </c>
      <c r="G5" s="86" t="s">
        <v>41</v>
      </c>
      <c r="H5" s="86" t="s">
        <v>42</v>
      </c>
      <c r="I5" s="87" t="s">
        <v>43</v>
      </c>
      <c r="J5" s="88" t="s">
        <v>44</v>
      </c>
      <c r="K5" s="109" t="s">
        <v>45</v>
      </c>
      <c r="M5" s="108" t="s">
        <v>36</v>
      </c>
      <c r="N5" s="86" t="s">
        <v>37</v>
      </c>
      <c r="O5" s="86" t="s">
        <v>38</v>
      </c>
      <c r="P5" s="86" t="s">
        <v>39</v>
      </c>
      <c r="Q5" s="86" t="s">
        <v>40</v>
      </c>
      <c r="R5" s="86" t="s">
        <v>41</v>
      </c>
      <c r="S5" s="86" t="s">
        <v>42</v>
      </c>
      <c r="T5" s="87" t="s">
        <v>43</v>
      </c>
      <c r="U5" s="88" t="s">
        <v>44</v>
      </c>
      <c r="V5" s="109" t="s">
        <v>45</v>
      </c>
    </row>
    <row r="6" spans="1:22" s="24" customFormat="1" ht="22.8">
      <c r="A6" s="25"/>
      <c r="B6" s="110" t="s">
        <v>109</v>
      </c>
      <c r="C6" s="36" t="s">
        <v>110</v>
      </c>
      <c r="D6" s="36" t="s">
        <v>110</v>
      </c>
      <c r="E6" s="36" t="s">
        <v>110</v>
      </c>
      <c r="F6" s="36" t="s">
        <v>110</v>
      </c>
      <c r="G6" s="36" t="s">
        <v>110</v>
      </c>
      <c r="H6" s="36"/>
      <c r="I6" s="37"/>
      <c r="J6" s="38">
        <v>40</v>
      </c>
      <c r="K6" s="111">
        <f t="shared" ref="K6:K11" si="0">SUM(J6*4.33)</f>
        <v>173.2</v>
      </c>
      <c r="M6" s="110" t="s">
        <v>109</v>
      </c>
      <c r="N6" s="36" t="s">
        <v>110</v>
      </c>
      <c r="O6" s="36" t="s">
        <v>110</v>
      </c>
      <c r="P6" s="36" t="s">
        <v>110</v>
      </c>
      <c r="Q6" s="36" t="s">
        <v>110</v>
      </c>
      <c r="R6" s="36" t="s">
        <v>110</v>
      </c>
      <c r="S6" s="36"/>
      <c r="T6" s="37"/>
      <c r="U6" s="38">
        <v>40</v>
      </c>
      <c r="V6" s="111">
        <f t="shared" ref="V6:V11" si="1">SUM(U6*4.33)</f>
        <v>173.2</v>
      </c>
    </row>
    <row r="7" spans="1:22" s="24" customFormat="1" ht="22.8">
      <c r="A7" s="25"/>
      <c r="B7" s="110" t="s">
        <v>111</v>
      </c>
      <c r="C7" s="36"/>
      <c r="D7" s="36" t="s">
        <v>110</v>
      </c>
      <c r="E7" s="36" t="s">
        <v>110</v>
      </c>
      <c r="F7" s="36" t="s">
        <v>110</v>
      </c>
      <c r="G7" s="36" t="s">
        <v>110</v>
      </c>
      <c r="H7" s="36" t="s">
        <v>110</v>
      </c>
      <c r="I7" s="37"/>
      <c r="J7" s="38">
        <v>40</v>
      </c>
      <c r="K7" s="111">
        <f t="shared" si="0"/>
        <v>173.2</v>
      </c>
      <c r="M7" s="110" t="s">
        <v>111</v>
      </c>
      <c r="N7" s="36"/>
      <c r="O7" s="36" t="s">
        <v>110</v>
      </c>
      <c r="P7" s="36" t="s">
        <v>110</v>
      </c>
      <c r="Q7" s="36" t="s">
        <v>110</v>
      </c>
      <c r="R7" s="36" t="s">
        <v>110</v>
      </c>
      <c r="S7" s="36" t="s">
        <v>110</v>
      </c>
      <c r="T7" s="37"/>
      <c r="U7" s="38">
        <v>40</v>
      </c>
      <c r="V7" s="111">
        <f t="shared" si="1"/>
        <v>173.2</v>
      </c>
    </row>
    <row r="8" spans="1:22" s="24" customFormat="1" ht="22.8">
      <c r="A8" s="25"/>
      <c r="B8" s="110" t="s">
        <v>112</v>
      </c>
      <c r="C8" s="36" t="s">
        <v>110</v>
      </c>
      <c r="D8" s="36"/>
      <c r="E8" s="36"/>
      <c r="F8" s="36"/>
      <c r="G8" s="36"/>
      <c r="H8" s="36"/>
      <c r="I8" s="37" t="s">
        <v>110</v>
      </c>
      <c r="J8" s="38">
        <v>16</v>
      </c>
      <c r="K8" s="111">
        <f t="shared" si="0"/>
        <v>69.28</v>
      </c>
      <c r="M8" s="110" t="s">
        <v>112</v>
      </c>
      <c r="N8" s="36" t="s">
        <v>110</v>
      </c>
      <c r="O8" s="36"/>
      <c r="P8" s="36"/>
      <c r="Q8" s="36"/>
      <c r="R8" s="36"/>
      <c r="S8" s="36"/>
      <c r="T8" s="37" t="s">
        <v>110</v>
      </c>
      <c r="U8" s="38">
        <v>16</v>
      </c>
      <c r="V8" s="111">
        <f t="shared" si="1"/>
        <v>69.28</v>
      </c>
    </row>
    <row r="9" spans="1:22" s="24" customFormat="1" ht="22.8">
      <c r="A9" s="25"/>
      <c r="B9" s="110" t="s">
        <v>113</v>
      </c>
      <c r="C9" s="36" t="s">
        <v>114</v>
      </c>
      <c r="D9" s="36" t="s">
        <v>114</v>
      </c>
      <c r="E9" s="36" t="s">
        <v>114</v>
      </c>
      <c r="F9" s="36" t="s">
        <v>114</v>
      </c>
      <c r="G9" s="36" t="s">
        <v>114</v>
      </c>
      <c r="H9" s="36"/>
      <c r="I9" s="37"/>
      <c r="J9" s="38">
        <v>10</v>
      </c>
      <c r="K9" s="111">
        <f t="shared" si="0"/>
        <v>43.3</v>
      </c>
      <c r="M9" s="110" t="s">
        <v>113</v>
      </c>
      <c r="N9" s="36" t="s">
        <v>114</v>
      </c>
      <c r="O9" s="36" t="s">
        <v>114</v>
      </c>
      <c r="P9" s="36" t="s">
        <v>114</v>
      </c>
      <c r="Q9" s="36" t="s">
        <v>114</v>
      </c>
      <c r="R9" s="36" t="s">
        <v>114</v>
      </c>
      <c r="S9" s="36"/>
      <c r="T9" s="37"/>
      <c r="U9" s="38">
        <v>10</v>
      </c>
      <c r="V9" s="111">
        <f t="shared" si="1"/>
        <v>43.3</v>
      </c>
    </row>
    <row r="10" spans="1:22" s="24" customFormat="1" ht="22.8">
      <c r="A10" s="25"/>
      <c r="B10" s="110" t="s">
        <v>115</v>
      </c>
      <c r="C10" s="36"/>
      <c r="D10" s="36" t="s">
        <v>114</v>
      </c>
      <c r="E10" s="36"/>
      <c r="F10" s="36" t="s">
        <v>114</v>
      </c>
      <c r="G10" s="36"/>
      <c r="H10" s="36"/>
      <c r="I10" s="37"/>
      <c r="J10" s="38">
        <v>4</v>
      </c>
      <c r="K10" s="111">
        <f t="shared" si="0"/>
        <v>17.32</v>
      </c>
      <c r="M10" s="110" t="s">
        <v>116</v>
      </c>
      <c r="N10" s="36"/>
      <c r="O10" s="36" t="s">
        <v>117</v>
      </c>
      <c r="P10" s="36"/>
      <c r="Q10" s="36" t="s">
        <v>117</v>
      </c>
      <c r="R10" s="36"/>
      <c r="S10" s="36"/>
      <c r="T10" s="37"/>
      <c r="U10" s="38">
        <v>4</v>
      </c>
      <c r="V10" s="111">
        <f t="shared" si="1"/>
        <v>17.32</v>
      </c>
    </row>
    <row r="11" spans="1:22" s="24" customFormat="1" ht="22.8">
      <c r="A11" s="25"/>
      <c r="B11" s="110" t="s">
        <v>118</v>
      </c>
      <c r="C11" s="36" t="s">
        <v>114</v>
      </c>
      <c r="D11" s="36"/>
      <c r="E11" s="36" t="s">
        <v>114</v>
      </c>
      <c r="F11" s="36"/>
      <c r="G11" s="36" t="s">
        <v>114</v>
      </c>
      <c r="H11" s="36"/>
      <c r="I11" s="37"/>
      <c r="J11" s="38">
        <v>6</v>
      </c>
      <c r="K11" s="111">
        <f t="shared" si="0"/>
        <v>25.98</v>
      </c>
      <c r="M11" s="110" t="s">
        <v>119</v>
      </c>
      <c r="N11" s="36"/>
      <c r="O11" s="36" t="s">
        <v>120</v>
      </c>
      <c r="P11" s="36"/>
      <c r="Q11" s="36" t="s">
        <v>120</v>
      </c>
      <c r="R11" s="36"/>
      <c r="S11" s="36"/>
      <c r="T11" s="37"/>
      <c r="U11" s="38">
        <v>4</v>
      </c>
      <c r="V11" s="111">
        <f t="shared" si="1"/>
        <v>17.32</v>
      </c>
    </row>
    <row r="12" spans="1:22" s="24" customFormat="1" ht="23.25" customHeight="1">
      <c r="A12" s="25"/>
      <c r="B12" s="110"/>
      <c r="C12" s="36"/>
      <c r="D12" s="36"/>
      <c r="E12" s="36"/>
      <c r="F12" s="36"/>
      <c r="G12" s="36"/>
      <c r="H12" s="36"/>
      <c r="I12" s="37"/>
      <c r="J12" s="39"/>
      <c r="K12" s="112"/>
      <c r="M12" s="110"/>
      <c r="N12" s="36"/>
      <c r="O12" s="36"/>
      <c r="P12" s="36"/>
      <c r="Q12" s="36"/>
      <c r="R12" s="36"/>
      <c r="S12" s="36"/>
      <c r="T12" s="37"/>
      <c r="U12" s="39"/>
      <c r="V12" s="112"/>
    </row>
    <row r="13" spans="1:22" ht="23.4" thickBot="1">
      <c r="A13" s="25"/>
      <c r="B13" s="113" t="s">
        <v>48</v>
      </c>
      <c r="C13" s="114">
        <v>20</v>
      </c>
      <c r="D13" s="114">
        <v>20</v>
      </c>
      <c r="E13" s="114">
        <v>20</v>
      </c>
      <c r="F13" s="114">
        <v>20</v>
      </c>
      <c r="G13" s="114">
        <v>20</v>
      </c>
      <c r="H13" s="114">
        <v>8</v>
      </c>
      <c r="I13" s="115">
        <v>8</v>
      </c>
      <c r="J13" s="116">
        <f>SUM(J6:J12)</f>
        <v>116</v>
      </c>
      <c r="K13" s="117">
        <f>SUM(K6:K12)</f>
        <v>502.28</v>
      </c>
      <c r="M13" s="113" t="s">
        <v>48</v>
      </c>
      <c r="N13" s="114">
        <v>20</v>
      </c>
      <c r="O13" s="114">
        <v>20</v>
      </c>
      <c r="P13" s="114">
        <v>20</v>
      </c>
      <c r="Q13" s="114">
        <v>20</v>
      </c>
      <c r="R13" s="114">
        <v>20</v>
      </c>
      <c r="S13" s="114">
        <v>8</v>
      </c>
      <c r="T13" s="115">
        <v>8</v>
      </c>
      <c r="U13" s="116">
        <f>SUM(U6:U12)</f>
        <v>114</v>
      </c>
      <c r="V13" s="117">
        <f>SUM(V6:V12)</f>
        <v>493.61999999999995</v>
      </c>
    </row>
    <row r="14" spans="1:22" ht="25.5" customHeight="1" thickBo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22" ht="30" customHeight="1" thickBot="1">
      <c r="A15" s="31"/>
      <c r="B15" s="406" t="s">
        <v>121</v>
      </c>
      <c r="C15" s="407"/>
      <c r="D15" s="407"/>
      <c r="E15" s="407"/>
      <c r="F15" s="407"/>
      <c r="G15" s="407"/>
      <c r="H15" s="407"/>
      <c r="I15" s="407"/>
      <c r="J15" s="407"/>
      <c r="K15" s="408"/>
    </row>
    <row r="16" spans="1:22" ht="23.4" thickBot="1">
      <c r="A16" s="19"/>
      <c r="B16" s="106"/>
      <c r="C16" s="403" t="s">
        <v>107</v>
      </c>
      <c r="D16" s="404"/>
      <c r="E16" s="404"/>
      <c r="F16" s="404"/>
      <c r="G16" s="404"/>
      <c r="H16" s="404"/>
      <c r="I16" s="405"/>
      <c r="J16" s="19"/>
      <c r="K16" s="107"/>
    </row>
    <row r="17" spans="1:11" ht="23.4" thickBot="1">
      <c r="A17" s="19"/>
      <c r="B17" s="106"/>
      <c r="C17" s="366" t="s">
        <v>35</v>
      </c>
      <c r="D17" s="367"/>
      <c r="E17" s="367"/>
      <c r="F17" s="367"/>
      <c r="G17" s="367"/>
      <c r="H17" s="367"/>
      <c r="I17" s="368"/>
      <c r="J17" s="19"/>
      <c r="K17" s="107"/>
    </row>
    <row r="18" spans="1:11" ht="22.8">
      <c r="A18" s="25"/>
      <c r="B18" s="108" t="s">
        <v>36</v>
      </c>
      <c r="C18" s="86" t="s">
        <v>37</v>
      </c>
      <c r="D18" s="86" t="s">
        <v>38</v>
      </c>
      <c r="E18" s="86" t="s">
        <v>39</v>
      </c>
      <c r="F18" s="86" t="s">
        <v>40</v>
      </c>
      <c r="G18" s="86" t="s">
        <v>41</v>
      </c>
      <c r="H18" s="86" t="s">
        <v>42</v>
      </c>
      <c r="I18" s="86" t="s">
        <v>43</v>
      </c>
      <c r="J18" s="86" t="s">
        <v>44</v>
      </c>
      <c r="K18" s="109" t="s">
        <v>45</v>
      </c>
    </row>
    <row r="19" spans="1:11" ht="25.95" customHeight="1">
      <c r="A19" s="25"/>
      <c r="B19" s="118" t="s">
        <v>109</v>
      </c>
      <c r="C19" s="26" t="s">
        <v>110</v>
      </c>
      <c r="D19" s="26" t="s">
        <v>110</v>
      </c>
      <c r="E19" s="26" t="s">
        <v>110</v>
      </c>
      <c r="F19" s="26" t="s">
        <v>110</v>
      </c>
      <c r="G19" s="26" t="s">
        <v>110</v>
      </c>
      <c r="H19" s="26"/>
      <c r="I19" s="26"/>
      <c r="J19" s="27">
        <v>40</v>
      </c>
      <c r="K19" s="111">
        <f>SUM(J19*4.33)</f>
        <v>173.2</v>
      </c>
    </row>
    <row r="20" spans="1:11" ht="25.95" customHeight="1">
      <c r="A20" s="25"/>
      <c r="B20" s="118" t="s">
        <v>111</v>
      </c>
      <c r="C20" s="26" t="s">
        <v>122</v>
      </c>
      <c r="D20" s="26" t="s">
        <v>122</v>
      </c>
      <c r="E20" s="26" t="s">
        <v>122</v>
      </c>
      <c r="F20" s="26" t="s">
        <v>122</v>
      </c>
      <c r="G20" s="26"/>
      <c r="H20" s="26"/>
      <c r="I20" s="26" t="s">
        <v>122</v>
      </c>
      <c r="J20" s="27">
        <v>40</v>
      </c>
      <c r="K20" s="111">
        <f>SUM(J20*4.33)</f>
        <v>173.2</v>
      </c>
    </row>
    <row r="21" spans="1:11" ht="25.95" customHeight="1">
      <c r="A21" s="25"/>
      <c r="B21" s="118" t="s">
        <v>112</v>
      </c>
      <c r="C21" s="26"/>
      <c r="D21" s="26"/>
      <c r="E21" s="26"/>
      <c r="F21" s="26"/>
      <c r="G21" s="26" t="s">
        <v>122</v>
      </c>
      <c r="H21" s="26" t="s">
        <v>122</v>
      </c>
      <c r="I21" s="26"/>
      <c r="J21" s="27">
        <v>16</v>
      </c>
      <c r="K21" s="111">
        <f>SUM(J21*4.33)</f>
        <v>69.28</v>
      </c>
    </row>
    <row r="22" spans="1:11" ht="25.95" customHeight="1">
      <c r="A22" s="25"/>
      <c r="B22" s="118" t="s">
        <v>115</v>
      </c>
      <c r="C22" s="26"/>
      <c r="D22" s="26" t="s">
        <v>114</v>
      </c>
      <c r="E22" s="26"/>
      <c r="F22" s="26" t="s">
        <v>114</v>
      </c>
      <c r="G22" s="26"/>
      <c r="H22" s="26"/>
      <c r="I22" s="26"/>
      <c r="J22" s="27">
        <v>4</v>
      </c>
      <c r="K22" s="111">
        <f>SUM(J22*4.33)</f>
        <v>17.32</v>
      </c>
    </row>
    <row r="23" spans="1:11" ht="25.95" customHeight="1">
      <c r="A23" s="25"/>
      <c r="B23" s="118" t="s">
        <v>118</v>
      </c>
      <c r="C23" s="26" t="s">
        <v>114</v>
      </c>
      <c r="D23" s="26"/>
      <c r="E23" s="26" t="s">
        <v>114</v>
      </c>
      <c r="F23" s="26"/>
      <c r="G23" s="26" t="s">
        <v>114</v>
      </c>
      <c r="H23" s="26"/>
      <c r="I23" s="26"/>
      <c r="J23" s="27">
        <v>6</v>
      </c>
      <c r="K23" s="111">
        <f>SUM(J23*4.33)</f>
        <v>25.98</v>
      </c>
    </row>
    <row r="24" spans="1:11" ht="25.95" customHeight="1">
      <c r="A24" s="25"/>
      <c r="B24" s="118"/>
      <c r="C24" s="26"/>
      <c r="D24" s="26"/>
      <c r="E24" s="26"/>
      <c r="F24" s="26"/>
      <c r="G24" s="26"/>
      <c r="H24" s="26"/>
      <c r="I24" s="26"/>
      <c r="J24" s="28"/>
      <c r="K24" s="112"/>
    </row>
    <row r="25" spans="1:11" ht="25.95" customHeight="1" thickBot="1">
      <c r="A25" s="25"/>
      <c r="B25" s="119" t="s">
        <v>48</v>
      </c>
      <c r="C25" s="120">
        <v>18</v>
      </c>
      <c r="D25" s="120">
        <v>18</v>
      </c>
      <c r="E25" s="120">
        <v>18</v>
      </c>
      <c r="F25" s="120">
        <v>18</v>
      </c>
      <c r="G25" s="120">
        <v>18</v>
      </c>
      <c r="H25" s="120">
        <v>8</v>
      </c>
      <c r="I25" s="120">
        <v>8</v>
      </c>
      <c r="J25" s="121">
        <f>SUM(J19:J24)</f>
        <v>106</v>
      </c>
      <c r="K25" s="117">
        <f>SUM(K19:K24)</f>
        <v>458.97999999999996</v>
      </c>
    </row>
    <row r="26" spans="1:11" ht="25.95" customHeight="1" thickBot="1">
      <c r="A26" s="25"/>
      <c r="B26" s="89"/>
      <c r="C26" s="90"/>
      <c r="D26" s="90"/>
      <c r="E26" s="90"/>
      <c r="F26" s="90"/>
      <c r="G26" s="90"/>
      <c r="H26" s="90"/>
      <c r="I26" s="90"/>
      <c r="J26" s="90"/>
      <c r="K26" s="90"/>
    </row>
    <row r="27" spans="1:11" ht="25.95" customHeight="1" thickBot="1">
      <c r="A27" s="31"/>
      <c r="B27" s="406" t="s">
        <v>123</v>
      </c>
      <c r="C27" s="407"/>
      <c r="D27" s="407"/>
      <c r="E27" s="407"/>
      <c r="F27" s="407"/>
      <c r="G27" s="407"/>
      <c r="H27" s="407"/>
      <c r="I27" s="407"/>
      <c r="J27" s="407"/>
      <c r="K27" s="408"/>
    </row>
    <row r="28" spans="1:11" ht="25.95" customHeight="1" thickBot="1">
      <c r="A28" s="19"/>
      <c r="B28" s="106"/>
      <c r="C28" s="403" t="s">
        <v>107</v>
      </c>
      <c r="D28" s="404"/>
      <c r="E28" s="404"/>
      <c r="F28" s="404"/>
      <c r="G28" s="404"/>
      <c r="H28" s="404"/>
      <c r="I28" s="405"/>
      <c r="J28" s="19"/>
      <c r="K28" s="107"/>
    </row>
    <row r="29" spans="1:11" ht="30" customHeight="1" thickBot="1">
      <c r="A29" s="19"/>
      <c r="B29" s="106"/>
      <c r="C29" s="366" t="s">
        <v>35</v>
      </c>
      <c r="D29" s="367"/>
      <c r="E29" s="367"/>
      <c r="F29" s="367"/>
      <c r="G29" s="367"/>
      <c r="H29" s="367"/>
      <c r="I29" s="368"/>
      <c r="J29" s="19"/>
      <c r="K29" s="107"/>
    </row>
    <row r="30" spans="1:11" ht="22.8">
      <c r="A30" s="25"/>
      <c r="B30" s="108" t="s">
        <v>36</v>
      </c>
      <c r="C30" s="86" t="s">
        <v>37</v>
      </c>
      <c r="D30" s="86" t="s">
        <v>38</v>
      </c>
      <c r="E30" s="86" t="s">
        <v>39</v>
      </c>
      <c r="F30" s="86" t="s">
        <v>40</v>
      </c>
      <c r="G30" s="86" t="s">
        <v>41</v>
      </c>
      <c r="H30" s="86" t="s">
        <v>42</v>
      </c>
      <c r="I30" s="86" t="s">
        <v>43</v>
      </c>
      <c r="J30" s="86" t="s">
        <v>44</v>
      </c>
      <c r="K30" s="109" t="s">
        <v>45</v>
      </c>
    </row>
    <row r="31" spans="1:11" ht="22.8">
      <c r="A31" s="25"/>
      <c r="B31" s="118" t="s">
        <v>109</v>
      </c>
      <c r="C31" s="26" t="s">
        <v>110</v>
      </c>
      <c r="D31" s="26" t="s">
        <v>110</v>
      </c>
      <c r="E31" s="26" t="s">
        <v>110</v>
      </c>
      <c r="F31" s="26" t="s">
        <v>110</v>
      </c>
      <c r="G31" s="26" t="s">
        <v>110</v>
      </c>
      <c r="H31" s="26"/>
      <c r="I31" s="26"/>
      <c r="J31" s="27">
        <v>40</v>
      </c>
      <c r="K31" s="111">
        <f>SUM(J31*4.33)</f>
        <v>173.2</v>
      </c>
    </row>
    <row r="32" spans="1:11" ht="24.9" customHeight="1">
      <c r="A32" s="25"/>
      <c r="B32" s="118" t="s">
        <v>111</v>
      </c>
      <c r="C32" s="26" t="s">
        <v>124</v>
      </c>
      <c r="D32" s="26" t="s">
        <v>124</v>
      </c>
      <c r="E32" s="26" t="s">
        <v>124</v>
      </c>
      <c r="F32" s="26"/>
      <c r="G32" s="26"/>
      <c r="H32" s="26"/>
      <c r="I32" s="26" t="s">
        <v>124</v>
      </c>
      <c r="J32" s="27">
        <v>40</v>
      </c>
      <c r="K32" s="111">
        <f>SUM(J32*4.33)</f>
        <v>173.2</v>
      </c>
    </row>
    <row r="33" spans="1:11" ht="24.9" customHeight="1">
      <c r="A33" s="25"/>
      <c r="B33" s="118" t="s">
        <v>112</v>
      </c>
      <c r="C33" s="26"/>
      <c r="D33" s="26"/>
      <c r="E33" s="26"/>
      <c r="F33" s="26" t="s">
        <v>124</v>
      </c>
      <c r="G33" s="26" t="s">
        <v>124</v>
      </c>
      <c r="H33" s="26" t="s">
        <v>124</v>
      </c>
      <c r="I33" s="26"/>
      <c r="J33" s="27">
        <v>30</v>
      </c>
      <c r="K33" s="111">
        <f>SUM(J33*4.33)</f>
        <v>129.9</v>
      </c>
    </row>
    <row r="34" spans="1:11" ht="30" customHeight="1">
      <c r="A34" s="25"/>
      <c r="B34" s="118" t="s">
        <v>115</v>
      </c>
      <c r="C34" s="26"/>
      <c r="D34" s="26" t="s">
        <v>114</v>
      </c>
      <c r="E34" s="26"/>
      <c r="F34" s="26" t="s">
        <v>114</v>
      </c>
      <c r="G34" s="26"/>
      <c r="H34" s="26"/>
      <c r="I34" s="26"/>
      <c r="J34" s="27">
        <v>4</v>
      </c>
      <c r="K34" s="111">
        <f>SUM(J34*4.33)</f>
        <v>17.32</v>
      </c>
    </row>
    <row r="35" spans="1:11" ht="30" customHeight="1">
      <c r="A35" s="25"/>
      <c r="B35" s="118" t="s">
        <v>118</v>
      </c>
      <c r="C35" s="26" t="s">
        <v>114</v>
      </c>
      <c r="D35" s="26"/>
      <c r="E35" s="26" t="s">
        <v>114</v>
      </c>
      <c r="F35" s="26"/>
      <c r="G35" s="26" t="s">
        <v>114</v>
      </c>
      <c r="H35" s="26"/>
      <c r="I35" s="26"/>
      <c r="J35" s="27">
        <v>6</v>
      </c>
      <c r="K35" s="111">
        <f>SUM(J35*4.33)</f>
        <v>25.98</v>
      </c>
    </row>
    <row r="36" spans="1:11" ht="30" customHeight="1">
      <c r="A36" s="25"/>
      <c r="B36" s="118"/>
      <c r="C36" s="26"/>
      <c r="D36" s="26"/>
      <c r="E36" s="26"/>
      <c r="F36" s="26"/>
      <c r="G36" s="26"/>
      <c r="H36" s="26"/>
      <c r="I36" s="26"/>
      <c r="J36" s="28"/>
      <c r="K36" s="112"/>
    </row>
    <row r="37" spans="1:11" ht="27" customHeight="1" thickBot="1">
      <c r="A37" s="25"/>
      <c r="B37" s="119" t="s">
        <v>48</v>
      </c>
      <c r="C37" s="120">
        <v>20</v>
      </c>
      <c r="D37" s="120">
        <v>20</v>
      </c>
      <c r="E37" s="120">
        <v>20</v>
      </c>
      <c r="F37" s="120">
        <v>20</v>
      </c>
      <c r="G37" s="120">
        <v>20</v>
      </c>
      <c r="H37" s="120">
        <v>10</v>
      </c>
      <c r="I37" s="120">
        <v>10</v>
      </c>
      <c r="J37" s="121">
        <f>SUM(J31:J36)</f>
        <v>120</v>
      </c>
      <c r="K37" s="117">
        <f>SUM(K31:K36)</f>
        <v>519.59999999999991</v>
      </c>
    </row>
    <row r="38" spans="1:11" ht="25.95" customHeight="1" thickBot="1">
      <c r="A38" s="25"/>
      <c r="B38" s="89"/>
      <c r="C38" s="90"/>
      <c r="D38" s="90"/>
      <c r="E38" s="90"/>
      <c r="F38" s="90"/>
      <c r="G38" s="90"/>
      <c r="H38" s="90"/>
      <c r="I38" s="90"/>
      <c r="J38" s="90"/>
      <c r="K38" s="90"/>
    </row>
    <row r="39" spans="1:11" ht="30" customHeight="1" thickBot="1">
      <c r="A39" s="31"/>
      <c r="B39" s="406" t="s">
        <v>125</v>
      </c>
      <c r="C39" s="407"/>
      <c r="D39" s="407"/>
      <c r="E39" s="407"/>
      <c r="F39" s="407"/>
      <c r="G39" s="407"/>
      <c r="H39" s="407"/>
      <c r="I39" s="407"/>
      <c r="J39" s="407"/>
      <c r="K39" s="408"/>
    </row>
    <row r="40" spans="1:11" ht="23.4" thickBot="1">
      <c r="A40" s="19"/>
      <c r="B40" s="106"/>
      <c r="C40" s="403" t="s">
        <v>126</v>
      </c>
      <c r="D40" s="404"/>
      <c r="E40" s="404"/>
      <c r="F40" s="404"/>
      <c r="G40" s="404"/>
      <c r="H40" s="404"/>
      <c r="I40" s="405"/>
      <c r="J40" s="19"/>
      <c r="K40" s="107"/>
    </row>
    <row r="41" spans="1:11" ht="23.4" thickBot="1">
      <c r="A41" s="19"/>
      <c r="B41" s="106"/>
      <c r="C41" s="366" t="s">
        <v>35</v>
      </c>
      <c r="D41" s="367"/>
      <c r="E41" s="367"/>
      <c r="F41" s="367"/>
      <c r="G41" s="367"/>
      <c r="H41" s="367"/>
      <c r="I41" s="368"/>
      <c r="J41" s="19"/>
      <c r="K41" s="107"/>
    </row>
    <row r="42" spans="1:11" ht="22.8">
      <c r="A42" s="25"/>
      <c r="B42" s="108"/>
      <c r="C42" s="86" t="s">
        <v>37</v>
      </c>
      <c r="D42" s="86" t="s">
        <v>38</v>
      </c>
      <c r="E42" s="86" t="s">
        <v>39</v>
      </c>
      <c r="F42" s="86" t="s">
        <v>40</v>
      </c>
      <c r="G42" s="86" t="s">
        <v>41</v>
      </c>
      <c r="H42" s="86" t="s">
        <v>42</v>
      </c>
      <c r="I42" s="86" t="s">
        <v>43</v>
      </c>
      <c r="J42" s="86" t="s">
        <v>44</v>
      </c>
      <c r="K42" s="109" t="s">
        <v>45</v>
      </c>
    </row>
    <row r="43" spans="1:11" ht="22.8">
      <c r="A43" s="25"/>
      <c r="B43" s="118" t="s">
        <v>109</v>
      </c>
      <c r="C43" s="26" t="s">
        <v>110</v>
      </c>
      <c r="D43" s="26" t="s">
        <v>110</v>
      </c>
      <c r="E43" s="26" t="s">
        <v>110</v>
      </c>
      <c r="F43" s="26" t="s">
        <v>110</v>
      </c>
      <c r="G43" s="26" t="s">
        <v>110</v>
      </c>
      <c r="H43" s="26"/>
      <c r="I43" s="26"/>
      <c r="J43" s="27">
        <v>40</v>
      </c>
      <c r="K43" s="111">
        <f t="shared" ref="K43:K48" si="2">SUM(J43*4.33)</f>
        <v>173.2</v>
      </c>
    </row>
    <row r="44" spans="1:11" ht="22.8">
      <c r="A44" s="25"/>
      <c r="B44" s="118" t="s">
        <v>111</v>
      </c>
      <c r="C44" s="26" t="s">
        <v>127</v>
      </c>
      <c r="D44" s="26" t="s">
        <v>127</v>
      </c>
      <c r="E44" s="26" t="s">
        <v>127</v>
      </c>
      <c r="F44" s="26" t="s">
        <v>127</v>
      </c>
      <c r="G44" s="26"/>
      <c r="H44" s="26"/>
      <c r="I44" s="26" t="s">
        <v>127</v>
      </c>
      <c r="J44" s="27">
        <v>40</v>
      </c>
      <c r="K44" s="111">
        <f t="shared" si="2"/>
        <v>173.2</v>
      </c>
    </row>
    <row r="45" spans="1:11" ht="22.8">
      <c r="A45" s="25"/>
      <c r="B45" s="118" t="s">
        <v>112</v>
      </c>
      <c r="C45" s="26"/>
      <c r="D45" s="26"/>
      <c r="E45" s="26"/>
      <c r="F45" s="26"/>
      <c r="G45" s="26" t="s">
        <v>110</v>
      </c>
      <c r="H45" s="26" t="s">
        <v>110</v>
      </c>
      <c r="I45" s="26" t="s">
        <v>128</v>
      </c>
      <c r="J45" s="27">
        <v>21</v>
      </c>
      <c r="K45" s="111">
        <f t="shared" si="2"/>
        <v>90.93</v>
      </c>
    </row>
    <row r="46" spans="1:11" ht="22.8">
      <c r="A46" s="25"/>
      <c r="B46" s="118" t="s">
        <v>129</v>
      </c>
      <c r="C46" s="26"/>
      <c r="D46" s="26"/>
      <c r="E46" s="26"/>
      <c r="F46" s="26"/>
      <c r="G46" s="26" t="s">
        <v>130</v>
      </c>
      <c r="H46" s="26" t="s">
        <v>130</v>
      </c>
      <c r="I46" s="26"/>
      <c r="J46" s="27">
        <v>9</v>
      </c>
      <c r="K46" s="111">
        <f t="shared" si="2"/>
        <v>38.97</v>
      </c>
    </row>
    <row r="47" spans="1:11" ht="22.8">
      <c r="A47" s="25"/>
      <c r="B47" s="118" t="s">
        <v>115</v>
      </c>
      <c r="C47" s="26"/>
      <c r="D47" s="26" t="s">
        <v>114</v>
      </c>
      <c r="E47" s="26"/>
      <c r="F47" s="26" t="s">
        <v>114</v>
      </c>
      <c r="G47" s="26"/>
      <c r="H47" s="26"/>
      <c r="I47" s="26"/>
      <c r="J47" s="27">
        <v>4</v>
      </c>
      <c r="K47" s="111">
        <f t="shared" si="2"/>
        <v>17.32</v>
      </c>
    </row>
    <row r="48" spans="1:11" ht="22.8">
      <c r="A48" s="25"/>
      <c r="B48" s="118" t="s">
        <v>118</v>
      </c>
      <c r="C48" s="26" t="s">
        <v>114</v>
      </c>
      <c r="D48" s="26"/>
      <c r="E48" s="26" t="s">
        <v>114</v>
      </c>
      <c r="F48" s="26"/>
      <c r="G48" s="26" t="s">
        <v>114</v>
      </c>
      <c r="H48" s="26"/>
      <c r="I48" s="26"/>
      <c r="J48" s="27">
        <v>6</v>
      </c>
      <c r="K48" s="111">
        <f t="shared" si="2"/>
        <v>25.98</v>
      </c>
    </row>
    <row r="49" spans="1:11" ht="22.8">
      <c r="A49" s="25"/>
      <c r="B49" s="118"/>
      <c r="C49" s="26"/>
      <c r="D49" s="26"/>
      <c r="E49" s="26"/>
      <c r="F49" s="26"/>
      <c r="G49" s="26"/>
      <c r="H49" s="26"/>
      <c r="I49" s="26"/>
      <c r="J49" s="28"/>
      <c r="K49" s="112"/>
    </row>
    <row r="50" spans="1:11" ht="23.4" thickBot="1">
      <c r="A50" s="25"/>
      <c r="B50" s="119" t="s">
        <v>48</v>
      </c>
      <c r="C50" s="120">
        <v>18</v>
      </c>
      <c r="D50" s="120">
        <v>18</v>
      </c>
      <c r="E50" s="120">
        <v>18</v>
      </c>
      <c r="F50" s="120">
        <v>18</v>
      </c>
      <c r="G50" s="120">
        <v>22.5</v>
      </c>
      <c r="H50" s="120">
        <v>12.5</v>
      </c>
      <c r="I50" s="120">
        <v>13</v>
      </c>
      <c r="J50" s="121">
        <f>SUM(J43:J49)</f>
        <v>120</v>
      </c>
      <c r="K50" s="117">
        <f>SUM(K43:K49)</f>
        <v>519.59999999999991</v>
      </c>
    </row>
    <row r="51" spans="1:11" ht="22.8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</row>
    <row r="52" spans="1:11" ht="22.8">
      <c r="B52" s="44" t="s">
        <v>131</v>
      </c>
    </row>
    <row r="54" spans="1:11" ht="15.6">
      <c r="C54"/>
    </row>
  </sheetData>
  <mergeCells count="15">
    <mergeCell ref="M2:V2"/>
    <mergeCell ref="N3:T3"/>
    <mergeCell ref="N4:T4"/>
    <mergeCell ref="C3:I3"/>
    <mergeCell ref="C17:I17"/>
    <mergeCell ref="B2:K2"/>
    <mergeCell ref="B15:K15"/>
    <mergeCell ref="C4:I4"/>
    <mergeCell ref="C16:I16"/>
    <mergeCell ref="C41:I41"/>
    <mergeCell ref="C29:I29"/>
    <mergeCell ref="C40:I40"/>
    <mergeCell ref="B39:K39"/>
    <mergeCell ref="B27:K27"/>
    <mergeCell ref="C28:I28"/>
  </mergeCells>
  <pageMargins left="0.45" right="0.45" top="0.5" bottom="0.5" header="0.3" footer="0.3"/>
  <pageSetup scale="57" orientation="portrait" useFirstPageNumber="1" horizontalDpi="4294967292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AB34B-7233-4889-874A-C8D4C5278B64}">
  <sheetPr codeName="Sheet3"/>
  <dimension ref="A1:R191"/>
  <sheetViews>
    <sheetView zoomScale="90" zoomScaleNormal="90" workbookViewId="0">
      <selection activeCell="C6" sqref="C6"/>
    </sheetView>
  </sheetViews>
  <sheetFormatPr defaultRowHeight="14.4"/>
  <cols>
    <col min="1" max="1" width="47.33203125" customWidth="1"/>
    <col min="2" max="2" width="4.88671875" customWidth="1"/>
    <col min="3" max="11" width="13.33203125" customWidth="1"/>
    <col min="12" max="12" width="16" customWidth="1"/>
    <col min="13" max="13" width="20" customWidth="1"/>
    <col min="14" max="16" width="13.33203125" customWidth="1"/>
  </cols>
  <sheetData>
    <row r="1" spans="1:18" s="1" customFormat="1" ht="30.75" customHeight="1">
      <c r="A1" s="9" t="s">
        <v>407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s="1" customFormat="1" ht="11.25" customHeight="1" thickBot="1">
      <c r="A2" s="3"/>
      <c r="B2" s="4"/>
      <c r="C2" s="4"/>
      <c r="D2" s="4"/>
      <c r="E2" s="4"/>
      <c r="F2" s="5"/>
      <c r="G2" s="4"/>
      <c r="H2" s="4"/>
      <c r="I2" s="4"/>
      <c r="J2" s="4"/>
    </row>
    <row r="3" spans="1:18" s="1" customFormat="1" ht="36.75" customHeight="1">
      <c r="A3" s="399" t="s">
        <v>0</v>
      </c>
      <c r="B3" s="399"/>
      <c r="C3" s="12" t="s">
        <v>374</v>
      </c>
      <c r="D3" s="13"/>
      <c r="E3" s="13"/>
      <c r="F3" s="13"/>
      <c r="G3" s="13"/>
      <c r="H3" s="14"/>
      <c r="I3" s="14"/>
    </row>
    <row r="4" spans="1:18" s="1" customFormat="1" ht="76.5" customHeight="1">
      <c r="A4" s="31" t="s">
        <v>1</v>
      </c>
      <c r="B4" s="32"/>
      <c r="C4" s="412" t="s">
        <v>403</v>
      </c>
      <c r="D4" s="412"/>
      <c r="E4" s="412"/>
      <c r="F4" s="412"/>
      <c r="G4" s="412"/>
      <c r="H4" s="411" t="s">
        <v>373</v>
      </c>
      <c r="I4" s="411"/>
      <c r="J4" s="351" t="s">
        <v>375</v>
      </c>
      <c r="K4" s="10"/>
      <c r="L4" s="15"/>
      <c r="M4" s="16"/>
      <c r="N4" s="16"/>
    </row>
    <row r="5" spans="1:18" s="1" customFormat="1" ht="44.25" customHeight="1">
      <c r="A5" s="31" t="s">
        <v>3</v>
      </c>
      <c r="B5" s="32"/>
      <c r="C5" s="15" t="s">
        <v>406</v>
      </c>
      <c r="D5" s="14"/>
      <c r="E5" s="14"/>
      <c r="F5" s="14"/>
      <c r="G5" s="17"/>
      <c r="H5" s="18"/>
      <c r="I5" s="18"/>
      <c r="J5" s="11"/>
      <c r="K5" s="10"/>
    </row>
    <row r="7" spans="1:18" ht="18">
      <c r="A7" s="166" t="s">
        <v>132</v>
      </c>
      <c r="B7" s="165"/>
      <c r="C7" s="165"/>
      <c r="D7" s="165"/>
    </row>
    <row r="8" spans="1:18" ht="18">
      <c r="A8" s="166" t="s">
        <v>133</v>
      </c>
      <c r="B8" s="165"/>
      <c r="C8" s="165"/>
      <c r="D8" s="165"/>
      <c r="E8" s="165"/>
    </row>
    <row r="9" spans="1:18" ht="18">
      <c r="A9" s="34"/>
    </row>
    <row r="10" spans="1:18" ht="18">
      <c r="A10" s="34"/>
    </row>
    <row r="11" spans="1:18" ht="18">
      <c r="A11" s="34"/>
    </row>
    <row r="12" spans="1:18" ht="15" thickBot="1"/>
    <row r="13" spans="1:18" ht="18">
      <c r="A13" s="45" t="s">
        <v>134</v>
      </c>
      <c r="B13" s="46"/>
      <c r="C13" s="46"/>
      <c r="D13" s="47"/>
      <c r="E13" s="46"/>
      <c r="F13" s="46"/>
      <c r="G13" s="46"/>
      <c r="H13" s="46"/>
      <c r="I13" s="46"/>
      <c r="J13" s="48"/>
      <c r="L13" s="409" t="s">
        <v>135</v>
      </c>
      <c r="M13" s="410"/>
    </row>
    <row r="14" spans="1:18" ht="18">
      <c r="A14" s="49"/>
      <c r="B14" s="50"/>
      <c r="C14" s="50"/>
      <c r="D14" s="51"/>
      <c r="E14" s="50"/>
      <c r="F14" s="50"/>
      <c r="J14" s="162"/>
      <c r="L14" s="161"/>
      <c r="M14" s="162"/>
    </row>
    <row r="15" spans="1:18" ht="18">
      <c r="A15" s="49"/>
      <c r="B15" s="50"/>
      <c r="C15" s="50"/>
      <c r="D15" s="51"/>
      <c r="E15" s="50"/>
      <c r="F15" s="50"/>
      <c r="G15" s="168"/>
      <c r="H15" s="169" t="s">
        <v>136</v>
      </c>
      <c r="I15" s="50"/>
      <c r="J15" s="52"/>
      <c r="L15" s="161"/>
      <c r="M15" s="162"/>
    </row>
    <row r="16" spans="1:18" ht="18">
      <c r="A16" s="53"/>
      <c r="B16" s="54"/>
      <c r="C16" s="54"/>
      <c r="D16" s="51"/>
      <c r="E16" s="61"/>
      <c r="F16" s="61"/>
      <c r="G16" s="50"/>
      <c r="H16" s="50"/>
      <c r="I16" s="50"/>
      <c r="J16" s="52"/>
      <c r="L16" s="161"/>
      <c r="M16" s="162"/>
    </row>
    <row r="17" spans="1:13" ht="18">
      <c r="A17" s="60" t="s">
        <v>137</v>
      </c>
      <c r="B17" s="51"/>
      <c r="C17" s="51"/>
      <c r="D17" s="51"/>
      <c r="E17" s="59"/>
      <c r="F17" s="51"/>
      <c r="G17" s="167"/>
      <c r="H17" s="61" t="s">
        <v>138</v>
      </c>
      <c r="I17" s="50"/>
      <c r="J17" s="52"/>
      <c r="L17" s="161"/>
      <c r="M17" s="162"/>
    </row>
    <row r="18" spans="1:13" ht="18">
      <c r="A18" s="65"/>
      <c r="B18" s="61"/>
      <c r="C18" s="61"/>
      <c r="D18" s="51"/>
      <c r="E18" s="61"/>
      <c r="F18" s="61"/>
      <c r="G18" s="160"/>
      <c r="H18" s="61"/>
      <c r="I18" s="61"/>
      <c r="J18" s="62"/>
      <c r="L18" s="161"/>
      <c r="M18" s="162"/>
    </row>
    <row r="19" spans="1:13" ht="18">
      <c r="A19" s="65"/>
      <c r="B19" s="61"/>
      <c r="C19" s="61"/>
      <c r="D19" s="51"/>
      <c r="E19" s="61"/>
      <c r="F19" s="61" t="s">
        <v>139</v>
      </c>
      <c r="G19" s="61"/>
      <c r="H19" s="61"/>
      <c r="I19" s="61"/>
      <c r="J19" s="62"/>
      <c r="L19" s="161"/>
      <c r="M19" s="162"/>
    </row>
    <row r="20" spans="1:13" ht="15.6">
      <c r="A20" s="66"/>
      <c r="B20" s="61"/>
      <c r="C20" s="167"/>
      <c r="D20" s="61" t="s">
        <v>140</v>
      </c>
      <c r="E20" s="167"/>
      <c r="F20" s="61" t="s">
        <v>141</v>
      </c>
      <c r="G20" s="63"/>
      <c r="H20" s="33"/>
      <c r="I20" s="33"/>
      <c r="J20" s="64"/>
      <c r="L20" s="161"/>
      <c r="M20" s="162"/>
    </row>
    <row r="21" spans="1:13" ht="18">
      <c r="A21" s="60" t="s">
        <v>142</v>
      </c>
      <c r="B21" s="61"/>
      <c r="C21" s="59" t="s">
        <v>143</v>
      </c>
      <c r="E21" s="51"/>
      <c r="F21" s="51"/>
      <c r="G21" s="59" t="s">
        <v>144</v>
      </c>
      <c r="J21" s="55"/>
      <c r="L21" s="161"/>
      <c r="M21" s="162"/>
    </row>
    <row r="22" spans="1:13" ht="18.600000000000001" thickBot="1">
      <c r="A22" s="56"/>
      <c r="B22" s="57"/>
      <c r="C22" s="57"/>
      <c r="D22" s="57"/>
      <c r="E22" s="57"/>
      <c r="F22" s="57"/>
      <c r="G22" s="57"/>
      <c r="H22" s="57"/>
      <c r="I22" s="57"/>
      <c r="J22" s="58"/>
      <c r="L22" s="163"/>
      <c r="M22" s="164"/>
    </row>
    <row r="25" spans="1:13" ht="15" thickBot="1"/>
    <row r="26" spans="1:13" ht="18">
      <c r="A26" s="45" t="s">
        <v>145</v>
      </c>
      <c r="B26" s="46"/>
      <c r="C26" s="46"/>
      <c r="D26" s="47"/>
      <c r="E26" s="46"/>
      <c r="F26" s="46"/>
      <c r="G26" s="46"/>
      <c r="H26" s="46"/>
      <c r="I26" s="46"/>
      <c r="J26" s="48"/>
      <c r="L26" s="409" t="s">
        <v>135</v>
      </c>
      <c r="M26" s="410"/>
    </row>
    <row r="27" spans="1:13" ht="18">
      <c r="A27" s="49"/>
      <c r="B27" s="50"/>
      <c r="C27" s="50"/>
      <c r="D27" s="51"/>
      <c r="E27" s="50"/>
      <c r="F27" s="50"/>
      <c r="J27" s="162"/>
      <c r="L27" s="161"/>
      <c r="M27" s="162"/>
    </row>
    <row r="28" spans="1:13" ht="18">
      <c r="A28" s="49"/>
      <c r="B28" s="50"/>
      <c r="C28" s="50"/>
      <c r="D28" s="51"/>
      <c r="E28" s="50"/>
      <c r="F28" s="50"/>
      <c r="G28" s="168"/>
      <c r="H28" s="169" t="s">
        <v>136</v>
      </c>
      <c r="I28" s="50"/>
      <c r="J28" s="52"/>
      <c r="L28" s="161"/>
      <c r="M28" s="162"/>
    </row>
    <row r="29" spans="1:13" ht="18">
      <c r="A29" s="53"/>
      <c r="B29" s="54"/>
      <c r="C29" s="54"/>
      <c r="D29" s="51"/>
      <c r="E29" s="61"/>
      <c r="F29" s="61"/>
      <c r="G29" s="50"/>
      <c r="H29" s="50"/>
      <c r="I29" s="50"/>
      <c r="J29" s="52"/>
      <c r="L29" s="161"/>
      <c r="M29" s="162"/>
    </row>
    <row r="30" spans="1:13" ht="18">
      <c r="A30" s="60" t="s">
        <v>137</v>
      </c>
      <c r="B30" s="51"/>
      <c r="C30" s="51"/>
      <c r="D30" s="51"/>
      <c r="E30" s="59"/>
      <c r="F30" s="51"/>
      <c r="G30" s="167"/>
      <c r="H30" s="61" t="s">
        <v>138</v>
      </c>
      <c r="I30" s="50"/>
      <c r="J30" s="52"/>
      <c r="L30" s="161"/>
      <c r="M30" s="162"/>
    </row>
    <row r="31" spans="1:13" ht="18">
      <c r="A31" s="65"/>
      <c r="B31" s="61"/>
      <c r="C31" s="61"/>
      <c r="D31" s="51"/>
      <c r="E31" s="61"/>
      <c r="F31" s="61"/>
      <c r="G31" s="160"/>
      <c r="H31" s="61"/>
      <c r="I31" s="61"/>
      <c r="J31" s="62"/>
      <c r="L31" s="161"/>
      <c r="M31" s="162"/>
    </row>
    <row r="32" spans="1:13" ht="18">
      <c r="A32" s="65"/>
      <c r="B32" s="61"/>
      <c r="C32" s="61"/>
      <c r="D32" s="51"/>
      <c r="E32" s="61"/>
      <c r="F32" s="61" t="s">
        <v>139</v>
      </c>
      <c r="G32" s="61"/>
      <c r="H32" s="61"/>
      <c r="I32" s="61"/>
      <c r="J32" s="62"/>
      <c r="L32" s="161"/>
      <c r="M32" s="162"/>
    </row>
    <row r="33" spans="1:13" ht="15.6">
      <c r="A33" s="66"/>
      <c r="B33" s="61"/>
      <c r="C33" s="167"/>
      <c r="D33" s="61" t="s">
        <v>140</v>
      </c>
      <c r="E33" s="167"/>
      <c r="F33" s="61" t="s">
        <v>141</v>
      </c>
      <c r="G33" s="63"/>
      <c r="H33" s="33"/>
      <c r="I33" s="33"/>
      <c r="J33" s="64"/>
      <c r="L33" s="161"/>
      <c r="M33" s="162"/>
    </row>
    <row r="34" spans="1:13" ht="18">
      <c r="A34" s="60" t="s">
        <v>142</v>
      </c>
      <c r="B34" s="61"/>
      <c r="C34" s="59" t="s">
        <v>143</v>
      </c>
      <c r="E34" s="51"/>
      <c r="F34" s="51"/>
      <c r="G34" s="59" t="s">
        <v>144</v>
      </c>
      <c r="J34" s="55"/>
      <c r="L34" s="161"/>
      <c r="M34" s="162"/>
    </row>
    <row r="35" spans="1:13" ht="18.600000000000001" thickBot="1">
      <c r="A35" s="56"/>
      <c r="B35" s="57"/>
      <c r="C35" s="57"/>
      <c r="D35" s="57"/>
      <c r="E35" s="57"/>
      <c r="F35" s="57"/>
      <c r="G35" s="57"/>
      <c r="H35" s="57"/>
      <c r="I35" s="57"/>
      <c r="J35" s="58"/>
      <c r="L35" s="163"/>
      <c r="M35" s="164"/>
    </row>
    <row r="38" spans="1:13" ht="15" thickBot="1"/>
    <row r="39" spans="1:13" ht="18">
      <c r="A39" s="45" t="s">
        <v>146</v>
      </c>
      <c r="B39" s="46"/>
      <c r="C39" s="46"/>
      <c r="D39" s="47"/>
      <c r="E39" s="46"/>
      <c r="F39" s="46"/>
      <c r="G39" s="46"/>
      <c r="H39" s="46"/>
      <c r="I39" s="46"/>
      <c r="J39" s="48"/>
      <c r="L39" s="409" t="s">
        <v>135</v>
      </c>
      <c r="M39" s="410"/>
    </row>
    <row r="40" spans="1:13" ht="18">
      <c r="A40" s="49"/>
      <c r="B40" s="50"/>
      <c r="C40" s="50"/>
      <c r="D40" s="51"/>
      <c r="E40" s="50"/>
      <c r="F40" s="50"/>
      <c r="J40" s="162"/>
      <c r="L40" s="161"/>
      <c r="M40" s="162"/>
    </row>
    <row r="41" spans="1:13" ht="18">
      <c r="A41" s="49"/>
      <c r="B41" s="50"/>
      <c r="C41" s="50"/>
      <c r="D41" s="51"/>
      <c r="E41" s="50"/>
      <c r="F41" s="50"/>
      <c r="G41" s="168"/>
      <c r="H41" s="169" t="s">
        <v>136</v>
      </c>
      <c r="I41" s="50"/>
      <c r="J41" s="52"/>
      <c r="L41" s="161"/>
      <c r="M41" s="162"/>
    </row>
    <row r="42" spans="1:13" ht="18">
      <c r="A42" s="53"/>
      <c r="B42" s="54"/>
      <c r="C42" s="54"/>
      <c r="D42" s="51"/>
      <c r="E42" s="61"/>
      <c r="F42" s="61"/>
      <c r="G42" s="50"/>
      <c r="H42" s="50"/>
      <c r="I42" s="50"/>
      <c r="J42" s="52"/>
      <c r="L42" s="161"/>
      <c r="M42" s="162"/>
    </row>
    <row r="43" spans="1:13" ht="18">
      <c r="A43" s="60" t="s">
        <v>137</v>
      </c>
      <c r="B43" s="51"/>
      <c r="C43" s="51"/>
      <c r="D43" s="51"/>
      <c r="E43" s="59"/>
      <c r="F43" s="51"/>
      <c r="G43" s="167"/>
      <c r="H43" s="61" t="s">
        <v>138</v>
      </c>
      <c r="I43" s="50"/>
      <c r="J43" s="52"/>
      <c r="L43" s="161"/>
      <c r="M43" s="162"/>
    </row>
    <row r="44" spans="1:13" ht="18">
      <c r="A44" s="65"/>
      <c r="B44" s="61"/>
      <c r="C44" s="61"/>
      <c r="D44" s="51"/>
      <c r="E44" s="61"/>
      <c r="F44" s="61"/>
      <c r="G44" s="160"/>
      <c r="H44" s="61"/>
      <c r="I44" s="61"/>
      <c r="J44" s="62"/>
      <c r="L44" s="161"/>
      <c r="M44" s="162"/>
    </row>
    <row r="45" spans="1:13" ht="18">
      <c r="A45" s="65"/>
      <c r="B45" s="61"/>
      <c r="C45" s="61"/>
      <c r="D45" s="51"/>
      <c r="E45" s="61"/>
      <c r="F45" s="61" t="s">
        <v>139</v>
      </c>
      <c r="G45" s="61"/>
      <c r="H45" s="61"/>
      <c r="I45" s="61"/>
      <c r="J45" s="62"/>
      <c r="L45" s="161"/>
      <c r="M45" s="162"/>
    </row>
    <row r="46" spans="1:13" ht="15.6">
      <c r="A46" s="66"/>
      <c r="B46" s="61"/>
      <c r="C46" s="167"/>
      <c r="D46" s="61" t="s">
        <v>140</v>
      </c>
      <c r="E46" s="167"/>
      <c r="F46" s="61" t="s">
        <v>141</v>
      </c>
      <c r="G46" s="63"/>
      <c r="H46" s="33"/>
      <c r="I46" s="33"/>
      <c r="J46" s="64"/>
      <c r="L46" s="161"/>
      <c r="M46" s="162"/>
    </row>
    <row r="47" spans="1:13" ht="18">
      <c r="A47" s="60" t="s">
        <v>142</v>
      </c>
      <c r="B47" s="61"/>
      <c r="C47" s="59" t="s">
        <v>143</v>
      </c>
      <c r="E47" s="51"/>
      <c r="F47" s="51"/>
      <c r="G47" s="59" t="s">
        <v>144</v>
      </c>
      <c r="J47" s="55"/>
      <c r="L47" s="161"/>
      <c r="M47" s="162"/>
    </row>
    <row r="48" spans="1:13" ht="18.600000000000001" thickBot="1">
      <c r="A48" s="56"/>
      <c r="B48" s="57"/>
      <c r="C48" s="57"/>
      <c r="D48" s="57"/>
      <c r="E48" s="57"/>
      <c r="F48" s="57"/>
      <c r="G48" s="57"/>
      <c r="H48" s="57"/>
      <c r="I48" s="57"/>
      <c r="J48" s="58"/>
      <c r="L48" s="163"/>
      <c r="M48" s="164"/>
    </row>
    <row r="51" spans="1:13" ht="15" thickBot="1"/>
    <row r="52" spans="1:13" ht="18">
      <c r="A52" s="45" t="s">
        <v>147</v>
      </c>
      <c r="B52" s="46"/>
      <c r="C52" s="46"/>
      <c r="D52" s="47"/>
      <c r="E52" s="46"/>
      <c r="F52" s="46"/>
      <c r="G52" s="46"/>
      <c r="H52" s="46"/>
      <c r="I52" s="46"/>
      <c r="J52" s="48"/>
      <c r="L52" s="409" t="s">
        <v>135</v>
      </c>
      <c r="M52" s="410"/>
    </row>
    <row r="53" spans="1:13" ht="18">
      <c r="A53" s="49"/>
      <c r="B53" s="50"/>
      <c r="C53" s="50"/>
      <c r="D53" s="51"/>
      <c r="E53" s="50"/>
      <c r="F53" s="50"/>
      <c r="J53" s="162"/>
      <c r="L53" s="161"/>
      <c r="M53" s="162"/>
    </row>
    <row r="54" spans="1:13" ht="18">
      <c r="A54" s="49"/>
      <c r="B54" s="50"/>
      <c r="C54" s="50"/>
      <c r="D54" s="51"/>
      <c r="E54" s="50"/>
      <c r="F54" s="50"/>
      <c r="G54" s="168"/>
      <c r="H54" s="169" t="s">
        <v>136</v>
      </c>
      <c r="I54" s="50"/>
      <c r="J54" s="52"/>
      <c r="L54" s="161"/>
      <c r="M54" s="162"/>
    </row>
    <row r="55" spans="1:13" ht="18">
      <c r="A55" s="53"/>
      <c r="B55" s="54"/>
      <c r="C55" s="54"/>
      <c r="D55" s="51"/>
      <c r="E55" s="61"/>
      <c r="F55" s="61"/>
      <c r="G55" s="50"/>
      <c r="H55" s="50"/>
      <c r="I55" s="50"/>
      <c r="J55" s="52"/>
      <c r="L55" s="161"/>
      <c r="M55" s="162"/>
    </row>
    <row r="56" spans="1:13" ht="18">
      <c r="A56" s="60" t="s">
        <v>137</v>
      </c>
      <c r="B56" s="51"/>
      <c r="C56" s="51"/>
      <c r="D56" s="51"/>
      <c r="E56" s="59"/>
      <c r="F56" s="51"/>
      <c r="G56" s="167"/>
      <c r="H56" s="61" t="s">
        <v>138</v>
      </c>
      <c r="I56" s="50"/>
      <c r="J56" s="52"/>
      <c r="L56" s="161"/>
      <c r="M56" s="162"/>
    </row>
    <row r="57" spans="1:13" ht="18">
      <c r="A57" s="65"/>
      <c r="B57" s="61"/>
      <c r="C57" s="61"/>
      <c r="D57" s="51"/>
      <c r="E57" s="61"/>
      <c r="F57" s="61"/>
      <c r="G57" s="160"/>
      <c r="H57" s="61"/>
      <c r="I57" s="61"/>
      <c r="J57" s="62"/>
      <c r="L57" s="161"/>
      <c r="M57" s="162"/>
    </row>
    <row r="58" spans="1:13" ht="18">
      <c r="A58" s="65"/>
      <c r="B58" s="61"/>
      <c r="C58" s="61"/>
      <c r="D58" s="51"/>
      <c r="E58" s="61"/>
      <c r="F58" s="61" t="s">
        <v>139</v>
      </c>
      <c r="G58" s="61"/>
      <c r="H58" s="61"/>
      <c r="I58" s="61"/>
      <c r="J58" s="62"/>
      <c r="L58" s="161"/>
      <c r="M58" s="162"/>
    </row>
    <row r="59" spans="1:13" ht="15.6">
      <c r="A59" s="66"/>
      <c r="B59" s="61"/>
      <c r="C59" s="167"/>
      <c r="D59" s="61" t="s">
        <v>140</v>
      </c>
      <c r="E59" s="167"/>
      <c r="F59" s="61" t="s">
        <v>141</v>
      </c>
      <c r="G59" s="63"/>
      <c r="H59" s="33"/>
      <c r="I59" s="33"/>
      <c r="J59" s="64"/>
      <c r="L59" s="161"/>
      <c r="M59" s="162"/>
    </row>
    <row r="60" spans="1:13" ht="18">
      <c r="A60" s="60" t="s">
        <v>142</v>
      </c>
      <c r="B60" s="61"/>
      <c r="C60" s="59" t="s">
        <v>143</v>
      </c>
      <c r="E60" s="51"/>
      <c r="F60" s="51"/>
      <c r="G60" s="59" t="s">
        <v>144</v>
      </c>
      <c r="J60" s="55"/>
      <c r="L60" s="161"/>
      <c r="M60" s="162"/>
    </row>
    <row r="61" spans="1:13" ht="18.600000000000001" thickBot="1">
      <c r="A61" s="56"/>
      <c r="B61" s="57"/>
      <c r="C61" s="57"/>
      <c r="D61" s="57"/>
      <c r="E61" s="57"/>
      <c r="F61" s="57"/>
      <c r="G61" s="57"/>
      <c r="H61" s="57"/>
      <c r="I61" s="57"/>
      <c r="J61" s="58"/>
      <c r="L61" s="163"/>
      <c r="M61" s="164"/>
    </row>
    <row r="64" spans="1:13" ht="15" thickBot="1"/>
    <row r="65" spans="1:13" ht="18">
      <c r="A65" s="45" t="s">
        <v>148</v>
      </c>
      <c r="B65" s="46"/>
      <c r="C65" s="46"/>
      <c r="D65" s="47"/>
      <c r="E65" s="46"/>
      <c r="F65" s="46"/>
      <c r="G65" s="46"/>
      <c r="H65" s="46"/>
      <c r="I65" s="46"/>
      <c r="J65" s="48"/>
      <c r="L65" s="409" t="s">
        <v>135</v>
      </c>
      <c r="M65" s="410"/>
    </row>
    <row r="66" spans="1:13" ht="18">
      <c r="A66" s="49"/>
      <c r="B66" s="50"/>
      <c r="C66" s="50"/>
      <c r="D66" s="51"/>
      <c r="E66" s="50"/>
      <c r="F66" s="50"/>
      <c r="J66" s="162"/>
      <c r="L66" s="161"/>
      <c r="M66" s="162"/>
    </row>
    <row r="67" spans="1:13" ht="18">
      <c r="A67" s="49"/>
      <c r="B67" s="50"/>
      <c r="C67" s="50"/>
      <c r="D67" s="51"/>
      <c r="E67" s="50"/>
      <c r="F67" s="50"/>
      <c r="G67" s="168"/>
      <c r="H67" s="169" t="s">
        <v>136</v>
      </c>
      <c r="I67" s="50"/>
      <c r="J67" s="52"/>
      <c r="L67" s="161"/>
      <c r="M67" s="162"/>
    </row>
    <row r="68" spans="1:13" ht="18">
      <c r="A68" s="53"/>
      <c r="B68" s="54"/>
      <c r="C68" s="54"/>
      <c r="D68" s="51"/>
      <c r="E68" s="61"/>
      <c r="F68" s="61"/>
      <c r="G68" s="50"/>
      <c r="H68" s="50"/>
      <c r="I68" s="50"/>
      <c r="J68" s="52"/>
      <c r="L68" s="161"/>
      <c r="M68" s="162"/>
    </row>
    <row r="69" spans="1:13" ht="18">
      <c r="A69" s="60" t="s">
        <v>137</v>
      </c>
      <c r="B69" s="51"/>
      <c r="C69" s="51"/>
      <c r="D69" s="51"/>
      <c r="E69" s="59"/>
      <c r="F69" s="51"/>
      <c r="G69" s="167"/>
      <c r="H69" s="61" t="s">
        <v>138</v>
      </c>
      <c r="I69" s="50"/>
      <c r="J69" s="52"/>
      <c r="L69" s="161"/>
      <c r="M69" s="162"/>
    </row>
    <row r="70" spans="1:13" ht="18">
      <c r="A70" s="65"/>
      <c r="B70" s="61"/>
      <c r="C70" s="61"/>
      <c r="D70" s="51"/>
      <c r="E70" s="61"/>
      <c r="F70" s="61"/>
      <c r="G70" s="160"/>
      <c r="H70" s="61"/>
      <c r="I70" s="61"/>
      <c r="J70" s="62"/>
      <c r="L70" s="161"/>
      <c r="M70" s="162"/>
    </row>
    <row r="71" spans="1:13" ht="18">
      <c r="A71" s="65"/>
      <c r="B71" s="61"/>
      <c r="C71" s="61"/>
      <c r="D71" s="51"/>
      <c r="E71" s="61"/>
      <c r="F71" s="61" t="s">
        <v>139</v>
      </c>
      <c r="G71" s="61"/>
      <c r="H71" s="61"/>
      <c r="I71" s="61"/>
      <c r="J71" s="62"/>
      <c r="L71" s="161"/>
      <c r="M71" s="162"/>
    </row>
    <row r="72" spans="1:13" ht="15.6">
      <c r="A72" s="66"/>
      <c r="B72" s="61"/>
      <c r="C72" s="167"/>
      <c r="D72" s="61" t="s">
        <v>140</v>
      </c>
      <c r="E72" s="167"/>
      <c r="F72" s="61" t="s">
        <v>141</v>
      </c>
      <c r="G72" s="63"/>
      <c r="H72" s="33"/>
      <c r="I72" s="33"/>
      <c r="J72" s="64"/>
      <c r="L72" s="161"/>
      <c r="M72" s="162"/>
    </row>
    <row r="73" spans="1:13" ht="18">
      <c r="A73" s="60" t="s">
        <v>142</v>
      </c>
      <c r="B73" s="61"/>
      <c r="C73" s="59" t="s">
        <v>143</v>
      </c>
      <c r="E73" s="51"/>
      <c r="F73" s="51"/>
      <c r="G73" s="59" t="s">
        <v>144</v>
      </c>
      <c r="J73" s="55"/>
      <c r="L73" s="161"/>
      <c r="M73" s="162"/>
    </row>
    <row r="74" spans="1:13" ht="18.600000000000001" thickBot="1">
      <c r="A74" s="56"/>
      <c r="B74" s="57"/>
      <c r="C74" s="57"/>
      <c r="D74" s="57"/>
      <c r="E74" s="57"/>
      <c r="F74" s="57"/>
      <c r="G74" s="57"/>
      <c r="H74" s="57"/>
      <c r="I74" s="57"/>
      <c r="J74" s="58"/>
      <c r="L74" s="163"/>
      <c r="M74" s="164"/>
    </row>
    <row r="77" spans="1:13" ht="15" thickBot="1"/>
    <row r="78" spans="1:13" ht="18">
      <c r="A78" s="45" t="s">
        <v>149</v>
      </c>
      <c r="B78" s="46"/>
      <c r="C78" s="46"/>
      <c r="D78" s="47"/>
      <c r="E78" s="46"/>
      <c r="F78" s="46"/>
      <c r="G78" s="46"/>
      <c r="H78" s="46"/>
      <c r="I78" s="46"/>
      <c r="J78" s="48"/>
      <c r="L78" s="409" t="s">
        <v>135</v>
      </c>
      <c r="M78" s="410"/>
    </row>
    <row r="79" spans="1:13" ht="18">
      <c r="A79" s="49"/>
      <c r="B79" s="50"/>
      <c r="C79" s="50"/>
      <c r="D79" s="51"/>
      <c r="E79" s="50"/>
      <c r="F79" s="50"/>
      <c r="J79" s="162"/>
      <c r="L79" s="161"/>
      <c r="M79" s="162"/>
    </row>
    <row r="80" spans="1:13" ht="18">
      <c r="A80" s="49"/>
      <c r="B80" s="50"/>
      <c r="C80" s="50"/>
      <c r="D80" s="51"/>
      <c r="E80" s="50"/>
      <c r="F80" s="50"/>
      <c r="G80" s="168"/>
      <c r="H80" s="169" t="s">
        <v>136</v>
      </c>
      <c r="I80" s="50"/>
      <c r="J80" s="52"/>
      <c r="L80" s="161"/>
      <c r="M80" s="162"/>
    </row>
    <row r="81" spans="1:13" ht="18">
      <c r="A81" s="53"/>
      <c r="B81" s="54"/>
      <c r="C81" s="54"/>
      <c r="D81" s="51"/>
      <c r="E81" s="61"/>
      <c r="F81" s="61"/>
      <c r="G81" s="50"/>
      <c r="H81" s="50"/>
      <c r="I81" s="50"/>
      <c r="J81" s="52"/>
      <c r="L81" s="161"/>
      <c r="M81" s="162"/>
    </row>
    <row r="82" spans="1:13" ht="18">
      <c r="A82" s="60" t="s">
        <v>137</v>
      </c>
      <c r="B82" s="51"/>
      <c r="C82" s="51"/>
      <c r="D82" s="51"/>
      <c r="E82" s="59"/>
      <c r="F82" s="51"/>
      <c r="G82" s="167"/>
      <c r="H82" s="61" t="s">
        <v>138</v>
      </c>
      <c r="I82" s="50"/>
      <c r="J82" s="52"/>
      <c r="L82" s="161"/>
      <c r="M82" s="162"/>
    </row>
    <row r="83" spans="1:13" ht="18">
      <c r="A83" s="65"/>
      <c r="B83" s="61"/>
      <c r="C83" s="61"/>
      <c r="D83" s="51"/>
      <c r="E83" s="61"/>
      <c r="F83" s="61"/>
      <c r="G83" s="160"/>
      <c r="H83" s="61"/>
      <c r="I83" s="61"/>
      <c r="J83" s="62"/>
      <c r="L83" s="161"/>
      <c r="M83" s="162"/>
    </row>
    <row r="84" spans="1:13" ht="18">
      <c r="A84" s="65"/>
      <c r="B84" s="61"/>
      <c r="C84" s="61"/>
      <c r="D84" s="51"/>
      <c r="E84" s="61"/>
      <c r="F84" s="61" t="s">
        <v>139</v>
      </c>
      <c r="G84" s="61"/>
      <c r="H84" s="61"/>
      <c r="I84" s="61"/>
      <c r="J84" s="62"/>
      <c r="L84" s="161"/>
      <c r="M84" s="162"/>
    </row>
    <row r="85" spans="1:13" ht="15.6">
      <c r="A85" s="66"/>
      <c r="B85" s="61"/>
      <c r="C85" s="167"/>
      <c r="D85" s="61" t="s">
        <v>140</v>
      </c>
      <c r="E85" s="167"/>
      <c r="F85" s="61" t="s">
        <v>141</v>
      </c>
      <c r="G85" s="63"/>
      <c r="H85" s="33"/>
      <c r="I85" s="33"/>
      <c r="J85" s="64"/>
      <c r="L85" s="161"/>
      <c r="M85" s="162"/>
    </row>
    <row r="86" spans="1:13" ht="18">
      <c r="A86" s="60" t="s">
        <v>142</v>
      </c>
      <c r="B86" s="61"/>
      <c r="C86" s="59" t="s">
        <v>143</v>
      </c>
      <c r="E86" s="51"/>
      <c r="F86" s="51"/>
      <c r="G86" s="59" t="s">
        <v>144</v>
      </c>
      <c r="J86" s="55"/>
      <c r="L86" s="161"/>
      <c r="M86" s="162"/>
    </row>
    <row r="87" spans="1:13" ht="18.600000000000001" thickBot="1">
      <c r="A87" s="56"/>
      <c r="B87" s="57"/>
      <c r="C87" s="57"/>
      <c r="D87" s="57"/>
      <c r="E87" s="57"/>
      <c r="F87" s="57"/>
      <c r="G87" s="57"/>
      <c r="H87" s="57"/>
      <c r="I87" s="57"/>
      <c r="J87" s="58"/>
      <c r="L87" s="163"/>
      <c r="M87" s="164"/>
    </row>
    <row r="90" spans="1:13" ht="15" thickBot="1"/>
    <row r="91" spans="1:13" ht="18">
      <c r="A91" s="45" t="s">
        <v>150</v>
      </c>
      <c r="B91" s="46"/>
      <c r="C91" s="46"/>
      <c r="D91" s="47"/>
      <c r="E91" s="46"/>
      <c r="F91" s="46"/>
      <c r="G91" s="46"/>
      <c r="H91" s="46"/>
      <c r="I91" s="46"/>
      <c r="J91" s="48"/>
      <c r="L91" s="409" t="s">
        <v>135</v>
      </c>
      <c r="M91" s="410"/>
    </row>
    <row r="92" spans="1:13" ht="18">
      <c r="A92" s="49"/>
      <c r="B92" s="50"/>
      <c r="C92" s="50"/>
      <c r="D92" s="51"/>
      <c r="E92" s="50"/>
      <c r="F92" s="50"/>
      <c r="J92" s="162"/>
      <c r="L92" s="161"/>
      <c r="M92" s="162"/>
    </row>
    <row r="93" spans="1:13" ht="18">
      <c r="A93" s="49"/>
      <c r="B93" s="50"/>
      <c r="C93" s="50"/>
      <c r="D93" s="51"/>
      <c r="E93" s="50"/>
      <c r="F93" s="50"/>
      <c r="G93" s="168"/>
      <c r="H93" s="169" t="s">
        <v>136</v>
      </c>
      <c r="I93" s="50"/>
      <c r="J93" s="52"/>
      <c r="L93" s="161"/>
      <c r="M93" s="162"/>
    </row>
    <row r="94" spans="1:13" ht="18">
      <c r="A94" s="53"/>
      <c r="B94" s="54"/>
      <c r="C94" s="54"/>
      <c r="D94" s="51"/>
      <c r="E94" s="61"/>
      <c r="F94" s="61"/>
      <c r="G94" s="50"/>
      <c r="H94" s="50"/>
      <c r="I94" s="50"/>
      <c r="J94" s="52"/>
      <c r="L94" s="161"/>
      <c r="M94" s="162"/>
    </row>
    <row r="95" spans="1:13" ht="18">
      <c r="A95" s="60" t="s">
        <v>137</v>
      </c>
      <c r="B95" s="51"/>
      <c r="C95" s="51"/>
      <c r="D95" s="51"/>
      <c r="E95" s="59"/>
      <c r="F95" s="51"/>
      <c r="G95" s="167"/>
      <c r="H95" s="61" t="s">
        <v>138</v>
      </c>
      <c r="I95" s="50"/>
      <c r="J95" s="52"/>
      <c r="L95" s="161"/>
      <c r="M95" s="162"/>
    </row>
    <row r="96" spans="1:13" ht="18">
      <c r="A96" s="65"/>
      <c r="B96" s="61"/>
      <c r="C96" s="61"/>
      <c r="D96" s="51"/>
      <c r="E96" s="61"/>
      <c r="F96" s="61"/>
      <c r="G96" s="160"/>
      <c r="H96" s="61"/>
      <c r="I96" s="61"/>
      <c r="J96" s="62"/>
      <c r="L96" s="161"/>
      <c r="M96" s="162"/>
    </row>
    <row r="97" spans="1:13" ht="18">
      <c r="A97" s="65"/>
      <c r="B97" s="61"/>
      <c r="C97" s="61"/>
      <c r="D97" s="51"/>
      <c r="E97" s="61"/>
      <c r="F97" s="61" t="s">
        <v>139</v>
      </c>
      <c r="G97" s="61"/>
      <c r="H97" s="61"/>
      <c r="I97" s="61"/>
      <c r="J97" s="62"/>
      <c r="L97" s="161"/>
      <c r="M97" s="162"/>
    </row>
    <row r="98" spans="1:13" ht="15.6">
      <c r="A98" s="66"/>
      <c r="B98" s="61"/>
      <c r="C98" s="167"/>
      <c r="D98" s="61" t="s">
        <v>140</v>
      </c>
      <c r="E98" s="167"/>
      <c r="F98" s="61" t="s">
        <v>141</v>
      </c>
      <c r="G98" s="63"/>
      <c r="H98" s="33"/>
      <c r="I98" s="33"/>
      <c r="J98" s="64"/>
      <c r="L98" s="161"/>
      <c r="M98" s="162"/>
    </row>
    <row r="99" spans="1:13" ht="18">
      <c r="A99" s="60" t="s">
        <v>142</v>
      </c>
      <c r="B99" s="61"/>
      <c r="C99" s="59" t="s">
        <v>143</v>
      </c>
      <c r="E99" s="51"/>
      <c r="F99" s="51"/>
      <c r="G99" s="59" t="s">
        <v>144</v>
      </c>
      <c r="J99" s="55"/>
      <c r="L99" s="161"/>
      <c r="M99" s="162"/>
    </row>
    <row r="100" spans="1:13" ht="18.600000000000001" thickBot="1">
      <c r="A100" s="56"/>
      <c r="B100" s="57"/>
      <c r="C100" s="57"/>
      <c r="D100" s="57"/>
      <c r="E100" s="57"/>
      <c r="F100" s="57"/>
      <c r="G100" s="57"/>
      <c r="H100" s="57"/>
      <c r="I100" s="57"/>
      <c r="J100" s="58"/>
      <c r="L100" s="163"/>
      <c r="M100" s="164"/>
    </row>
    <row r="103" spans="1:13" ht="15" thickBot="1"/>
    <row r="104" spans="1:13" ht="18">
      <c r="A104" s="45" t="s">
        <v>151</v>
      </c>
      <c r="B104" s="46"/>
      <c r="C104" s="46"/>
      <c r="D104" s="47"/>
      <c r="E104" s="46"/>
      <c r="F104" s="46"/>
      <c r="G104" s="46"/>
      <c r="H104" s="46"/>
      <c r="I104" s="46"/>
      <c r="J104" s="48"/>
      <c r="L104" s="409" t="s">
        <v>135</v>
      </c>
      <c r="M104" s="410"/>
    </row>
    <row r="105" spans="1:13" ht="18">
      <c r="A105" s="49"/>
      <c r="B105" s="50"/>
      <c r="C105" s="50"/>
      <c r="D105" s="51"/>
      <c r="E105" s="50"/>
      <c r="F105" s="50"/>
      <c r="J105" s="162"/>
      <c r="L105" s="161"/>
      <c r="M105" s="162"/>
    </row>
    <row r="106" spans="1:13" ht="18">
      <c r="A106" s="49"/>
      <c r="B106" s="50"/>
      <c r="C106" s="50"/>
      <c r="D106" s="51"/>
      <c r="E106" s="50"/>
      <c r="F106" s="50"/>
      <c r="G106" s="168"/>
      <c r="H106" s="169" t="s">
        <v>136</v>
      </c>
      <c r="I106" s="50"/>
      <c r="J106" s="52"/>
      <c r="L106" s="161"/>
      <c r="M106" s="162"/>
    </row>
    <row r="107" spans="1:13" ht="18">
      <c r="A107" s="53"/>
      <c r="B107" s="54"/>
      <c r="C107" s="54"/>
      <c r="D107" s="51"/>
      <c r="E107" s="61"/>
      <c r="F107" s="61"/>
      <c r="G107" s="50"/>
      <c r="H107" s="50"/>
      <c r="I107" s="50"/>
      <c r="J107" s="52"/>
      <c r="L107" s="161"/>
      <c r="M107" s="162"/>
    </row>
    <row r="108" spans="1:13" ht="18">
      <c r="A108" s="60" t="s">
        <v>137</v>
      </c>
      <c r="B108" s="51"/>
      <c r="C108" s="51"/>
      <c r="D108" s="51"/>
      <c r="E108" s="59"/>
      <c r="F108" s="51"/>
      <c r="G108" s="167"/>
      <c r="H108" s="61" t="s">
        <v>138</v>
      </c>
      <c r="I108" s="50"/>
      <c r="J108" s="52"/>
      <c r="L108" s="161"/>
      <c r="M108" s="162"/>
    </row>
    <row r="109" spans="1:13" ht="18">
      <c r="A109" s="65"/>
      <c r="B109" s="61"/>
      <c r="C109" s="61"/>
      <c r="D109" s="51"/>
      <c r="E109" s="61"/>
      <c r="F109" s="61"/>
      <c r="G109" s="160"/>
      <c r="H109" s="61"/>
      <c r="I109" s="61"/>
      <c r="J109" s="62"/>
      <c r="L109" s="161"/>
      <c r="M109" s="162"/>
    </row>
    <row r="110" spans="1:13" ht="18">
      <c r="A110" s="65"/>
      <c r="B110" s="61"/>
      <c r="C110" s="61"/>
      <c r="D110" s="51"/>
      <c r="E110" s="61"/>
      <c r="F110" s="61" t="s">
        <v>139</v>
      </c>
      <c r="G110" s="61"/>
      <c r="H110" s="61"/>
      <c r="I110" s="61"/>
      <c r="J110" s="62"/>
      <c r="L110" s="161"/>
      <c r="M110" s="162"/>
    </row>
    <row r="111" spans="1:13" ht="15.6">
      <c r="A111" s="66"/>
      <c r="B111" s="61"/>
      <c r="C111" s="167"/>
      <c r="D111" s="61" t="s">
        <v>140</v>
      </c>
      <c r="E111" s="167"/>
      <c r="F111" s="61" t="s">
        <v>141</v>
      </c>
      <c r="G111" s="63"/>
      <c r="H111" s="33"/>
      <c r="I111" s="33"/>
      <c r="J111" s="64"/>
      <c r="L111" s="161"/>
      <c r="M111" s="162"/>
    </row>
    <row r="112" spans="1:13" ht="18">
      <c r="A112" s="60" t="s">
        <v>142</v>
      </c>
      <c r="B112" s="61"/>
      <c r="C112" s="59" t="s">
        <v>143</v>
      </c>
      <c r="E112" s="51"/>
      <c r="F112" s="51"/>
      <c r="G112" s="59" t="s">
        <v>144</v>
      </c>
      <c r="J112" s="55"/>
      <c r="L112" s="161"/>
      <c r="M112" s="162"/>
    </row>
    <row r="113" spans="1:13" ht="18.600000000000001" thickBot="1">
      <c r="A113" s="56"/>
      <c r="B113" s="57"/>
      <c r="C113" s="57"/>
      <c r="D113" s="57"/>
      <c r="E113" s="57"/>
      <c r="F113" s="57"/>
      <c r="G113" s="57"/>
      <c r="H113" s="57"/>
      <c r="I113" s="57"/>
      <c r="J113" s="58"/>
      <c r="L113" s="163"/>
      <c r="M113" s="164"/>
    </row>
    <row r="116" spans="1:13" ht="15" thickBot="1"/>
    <row r="117" spans="1:13" ht="18">
      <c r="A117" s="45" t="s">
        <v>152</v>
      </c>
      <c r="B117" s="46"/>
      <c r="C117" s="46"/>
      <c r="D117" s="47"/>
      <c r="E117" s="46"/>
      <c r="F117" s="46"/>
      <c r="G117" s="46"/>
      <c r="H117" s="46"/>
      <c r="I117" s="46"/>
      <c r="J117" s="48"/>
      <c r="L117" s="409" t="s">
        <v>135</v>
      </c>
      <c r="M117" s="410"/>
    </row>
    <row r="118" spans="1:13" ht="18">
      <c r="A118" s="49"/>
      <c r="B118" s="50"/>
      <c r="C118" s="50"/>
      <c r="D118" s="51"/>
      <c r="E118" s="50"/>
      <c r="F118" s="50"/>
      <c r="J118" s="162"/>
      <c r="L118" s="161"/>
      <c r="M118" s="162"/>
    </row>
    <row r="119" spans="1:13" ht="18">
      <c r="A119" s="49"/>
      <c r="B119" s="50"/>
      <c r="C119" s="50"/>
      <c r="D119" s="51"/>
      <c r="E119" s="50"/>
      <c r="F119" s="50"/>
      <c r="G119" s="168"/>
      <c r="H119" s="169" t="s">
        <v>136</v>
      </c>
      <c r="I119" s="50"/>
      <c r="J119" s="52"/>
      <c r="L119" s="161"/>
      <c r="M119" s="162"/>
    </row>
    <row r="120" spans="1:13" ht="18">
      <c r="A120" s="53"/>
      <c r="B120" s="54"/>
      <c r="C120" s="54"/>
      <c r="D120" s="51"/>
      <c r="E120" s="61"/>
      <c r="F120" s="61"/>
      <c r="G120" s="50"/>
      <c r="H120" s="50"/>
      <c r="I120" s="50"/>
      <c r="J120" s="52"/>
      <c r="L120" s="161"/>
      <c r="M120" s="162"/>
    </row>
    <row r="121" spans="1:13" ht="18">
      <c r="A121" s="60" t="s">
        <v>137</v>
      </c>
      <c r="B121" s="51"/>
      <c r="C121" s="51"/>
      <c r="D121" s="51"/>
      <c r="E121" s="59"/>
      <c r="F121" s="51"/>
      <c r="G121" s="167"/>
      <c r="H121" s="61" t="s">
        <v>138</v>
      </c>
      <c r="I121" s="50"/>
      <c r="J121" s="52"/>
      <c r="L121" s="161"/>
      <c r="M121" s="162"/>
    </row>
    <row r="122" spans="1:13" ht="18">
      <c r="A122" s="65"/>
      <c r="B122" s="61"/>
      <c r="C122" s="61"/>
      <c r="D122" s="51"/>
      <c r="E122" s="61"/>
      <c r="F122" s="61"/>
      <c r="G122" s="160"/>
      <c r="H122" s="61"/>
      <c r="I122" s="61"/>
      <c r="J122" s="62"/>
      <c r="L122" s="161"/>
      <c r="M122" s="162"/>
    </row>
    <row r="123" spans="1:13" ht="18">
      <c r="A123" s="65"/>
      <c r="B123" s="61"/>
      <c r="C123" s="61"/>
      <c r="D123" s="51"/>
      <c r="E123" s="61"/>
      <c r="F123" s="61" t="s">
        <v>139</v>
      </c>
      <c r="G123" s="61"/>
      <c r="H123" s="61"/>
      <c r="I123" s="61"/>
      <c r="J123" s="62"/>
      <c r="L123" s="161"/>
      <c r="M123" s="162"/>
    </row>
    <row r="124" spans="1:13" ht="15.6">
      <c r="A124" s="66"/>
      <c r="B124" s="61"/>
      <c r="C124" s="167"/>
      <c r="D124" s="61" t="s">
        <v>140</v>
      </c>
      <c r="E124" s="167"/>
      <c r="F124" s="61" t="s">
        <v>141</v>
      </c>
      <c r="G124" s="63"/>
      <c r="H124" s="33"/>
      <c r="I124" s="33"/>
      <c r="J124" s="64"/>
      <c r="L124" s="161"/>
      <c r="M124" s="162"/>
    </row>
    <row r="125" spans="1:13" ht="18">
      <c r="A125" s="60" t="s">
        <v>142</v>
      </c>
      <c r="B125" s="61"/>
      <c r="C125" s="59" t="s">
        <v>143</v>
      </c>
      <c r="E125" s="51"/>
      <c r="F125" s="51"/>
      <c r="G125" s="59" t="s">
        <v>144</v>
      </c>
      <c r="J125" s="55"/>
      <c r="L125" s="161"/>
      <c r="M125" s="162"/>
    </row>
    <row r="126" spans="1:13" ht="18.600000000000001" thickBot="1">
      <c r="A126" s="56"/>
      <c r="B126" s="57"/>
      <c r="C126" s="57"/>
      <c r="D126" s="57"/>
      <c r="E126" s="57"/>
      <c r="F126" s="57"/>
      <c r="G126" s="57"/>
      <c r="H126" s="57"/>
      <c r="I126" s="57"/>
      <c r="J126" s="58"/>
      <c r="L126" s="163"/>
      <c r="M126" s="164"/>
    </row>
    <row r="129" spans="1:13" ht="15" thickBot="1"/>
    <row r="130" spans="1:13" ht="18">
      <c r="A130" s="45" t="s">
        <v>153</v>
      </c>
      <c r="B130" s="46"/>
      <c r="C130" s="46"/>
      <c r="D130" s="47"/>
      <c r="E130" s="46"/>
      <c r="F130" s="46"/>
      <c r="G130" s="46"/>
      <c r="H130" s="46"/>
      <c r="I130" s="46"/>
      <c r="J130" s="48"/>
      <c r="L130" s="409" t="s">
        <v>135</v>
      </c>
      <c r="M130" s="410"/>
    </row>
    <row r="131" spans="1:13" ht="18">
      <c r="A131" s="49"/>
      <c r="B131" s="50"/>
      <c r="C131" s="50"/>
      <c r="D131" s="51"/>
      <c r="E131" s="50"/>
      <c r="F131" s="50"/>
      <c r="J131" s="162"/>
      <c r="L131" s="161"/>
      <c r="M131" s="162"/>
    </row>
    <row r="132" spans="1:13" ht="18">
      <c r="A132" s="49"/>
      <c r="B132" s="50"/>
      <c r="C132" s="50"/>
      <c r="D132" s="51"/>
      <c r="E132" s="50"/>
      <c r="F132" s="50"/>
      <c r="G132" s="168"/>
      <c r="H132" s="169" t="s">
        <v>136</v>
      </c>
      <c r="I132" s="50"/>
      <c r="J132" s="52"/>
      <c r="L132" s="161"/>
      <c r="M132" s="162"/>
    </row>
    <row r="133" spans="1:13" ht="18">
      <c r="A133" s="53"/>
      <c r="B133" s="54"/>
      <c r="C133" s="54"/>
      <c r="D133" s="51"/>
      <c r="E133" s="61"/>
      <c r="F133" s="61"/>
      <c r="G133" s="50"/>
      <c r="H133" s="50"/>
      <c r="I133" s="50"/>
      <c r="J133" s="52"/>
      <c r="L133" s="161"/>
      <c r="M133" s="162"/>
    </row>
    <row r="134" spans="1:13" ht="18">
      <c r="A134" s="60" t="s">
        <v>137</v>
      </c>
      <c r="B134" s="51"/>
      <c r="C134" s="51"/>
      <c r="D134" s="51"/>
      <c r="E134" s="59"/>
      <c r="F134" s="51"/>
      <c r="G134" s="167"/>
      <c r="H134" s="61" t="s">
        <v>138</v>
      </c>
      <c r="I134" s="50"/>
      <c r="J134" s="52"/>
      <c r="L134" s="161"/>
      <c r="M134" s="162"/>
    </row>
    <row r="135" spans="1:13" ht="18">
      <c r="A135" s="65"/>
      <c r="B135" s="61"/>
      <c r="C135" s="61"/>
      <c r="D135" s="51"/>
      <c r="E135" s="61"/>
      <c r="F135" s="61"/>
      <c r="G135" s="160"/>
      <c r="H135" s="61"/>
      <c r="I135" s="61"/>
      <c r="J135" s="62"/>
      <c r="L135" s="161"/>
      <c r="M135" s="162"/>
    </row>
    <row r="136" spans="1:13" ht="18">
      <c r="A136" s="65"/>
      <c r="B136" s="61"/>
      <c r="C136" s="61"/>
      <c r="D136" s="51"/>
      <c r="E136" s="61"/>
      <c r="F136" s="61" t="s">
        <v>139</v>
      </c>
      <c r="G136" s="61"/>
      <c r="H136" s="61"/>
      <c r="I136" s="61"/>
      <c r="J136" s="62"/>
      <c r="L136" s="161"/>
      <c r="M136" s="162"/>
    </row>
    <row r="137" spans="1:13" ht="15.6">
      <c r="A137" s="66"/>
      <c r="B137" s="61"/>
      <c r="C137" s="167"/>
      <c r="D137" s="61" t="s">
        <v>140</v>
      </c>
      <c r="E137" s="167"/>
      <c r="F137" s="61" t="s">
        <v>141</v>
      </c>
      <c r="G137" s="63"/>
      <c r="H137" s="33"/>
      <c r="I137" s="33"/>
      <c r="J137" s="64"/>
      <c r="L137" s="161"/>
      <c r="M137" s="162"/>
    </row>
    <row r="138" spans="1:13" ht="18">
      <c r="A138" s="60" t="s">
        <v>142</v>
      </c>
      <c r="B138" s="61"/>
      <c r="C138" s="59" t="s">
        <v>143</v>
      </c>
      <c r="E138" s="51"/>
      <c r="F138" s="51"/>
      <c r="G138" s="59" t="s">
        <v>144</v>
      </c>
      <c r="J138" s="55"/>
      <c r="L138" s="161"/>
      <c r="M138" s="162"/>
    </row>
    <row r="139" spans="1:13" ht="18.600000000000001" thickBot="1">
      <c r="A139" s="56"/>
      <c r="B139" s="57"/>
      <c r="C139" s="57"/>
      <c r="D139" s="57"/>
      <c r="E139" s="57"/>
      <c r="F139" s="57"/>
      <c r="G139" s="57"/>
      <c r="H139" s="57"/>
      <c r="I139" s="57"/>
      <c r="J139" s="58"/>
      <c r="L139" s="163"/>
      <c r="M139" s="164"/>
    </row>
    <row r="142" spans="1:13" ht="15" thickBot="1"/>
    <row r="143" spans="1:13" ht="18">
      <c r="A143" s="45" t="s">
        <v>154</v>
      </c>
      <c r="B143" s="46"/>
      <c r="C143" s="46"/>
      <c r="D143" s="47"/>
      <c r="E143" s="46"/>
      <c r="F143" s="46"/>
      <c r="G143" s="46"/>
      <c r="H143" s="46"/>
      <c r="I143" s="46"/>
      <c r="J143" s="48"/>
      <c r="L143" s="409" t="s">
        <v>135</v>
      </c>
      <c r="M143" s="410"/>
    </row>
    <row r="144" spans="1:13" ht="18">
      <c r="A144" s="49"/>
      <c r="B144" s="50"/>
      <c r="C144" s="50"/>
      <c r="D144" s="51"/>
      <c r="E144" s="50"/>
      <c r="F144" s="50"/>
      <c r="J144" s="162"/>
      <c r="L144" s="161"/>
      <c r="M144" s="162"/>
    </row>
    <row r="145" spans="1:13" ht="18">
      <c r="A145" s="49"/>
      <c r="B145" s="50"/>
      <c r="C145" s="50"/>
      <c r="D145" s="51"/>
      <c r="E145" s="50"/>
      <c r="F145" s="50"/>
      <c r="G145" s="168"/>
      <c r="H145" s="169" t="s">
        <v>136</v>
      </c>
      <c r="I145" s="50"/>
      <c r="J145" s="52"/>
      <c r="L145" s="161"/>
      <c r="M145" s="162"/>
    </row>
    <row r="146" spans="1:13" ht="18">
      <c r="A146" s="53"/>
      <c r="B146" s="54"/>
      <c r="C146" s="54"/>
      <c r="D146" s="51"/>
      <c r="E146" s="61"/>
      <c r="F146" s="61"/>
      <c r="G146" s="50"/>
      <c r="H146" s="50"/>
      <c r="I146" s="50"/>
      <c r="J146" s="52"/>
      <c r="L146" s="161"/>
      <c r="M146" s="162"/>
    </row>
    <row r="147" spans="1:13" ht="18">
      <c r="A147" s="60" t="s">
        <v>137</v>
      </c>
      <c r="B147" s="51"/>
      <c r="C147" s="51"/>
      <c r="D147" s="51"/>
      <c r="E147" s="59"/>
      <c r="F147" s="51"/>
      <c r="G147" s="167"/>
      <c r="H147" s="61" t="s">
        <v>138</v>
      </c>
      <c r="I147" s="50"/>
      <c r="J147" s="52"/>
      <c r="L147" s="161"/>
      <c r="M147" s="162"/>
    </row>
    <row r="148" spans="1:13" ht="18">
      <c r="A148" s="65"/>
      <c r="B148" s="61"/>
      <c r="C148" s="61"/>
      <c r="D148" s="51"/>
      <c r="E148" s="61"/>
      <c r="F148" s="61"/>
      <c r="G148" s="160"/>
      <c r="H148" s="61"/>
      <c r="I148" s="61"/>
      <c r="J148" s="62"/>
      <c r="L148" s="161"/>
      <c r="M148" s="162"/>
    </row>
    <row r="149" spans="1:13" ht="18">
      <c r="A149" s="65"/>
      <c r="B149" s="61"/>
      <c r="C149" s="61"/>
      <c r="D149" s="51"/>
      <c r="E149" s="61"/>
      <c r="F149" s="61" t="s">
        <v>139</v>
      </c>
      <c r="G149" s="61"/>
      <c r="H149" s="61"/>
      <c r="I149" s="61"/>
      <c r="J149" s="62"/>
      <c r="L149" s="161"/>
      <c r="M149" s="162"/>
    </row>
    <row r="150" spans="1:13" ht="15.6">
      <c r="A150" s="66"/>
      <c r="B150" s="61"/>
      <c r="C150" s="167"/>
      <c r="D150" s="61" t="s">
        <v>140</v>
      </c>
      <c r="E150" s="167"/>
      <c r="F150" s="61" t="s">
        <v>141</v>
      </c>
      <c r="G150" s="63"/>
      <c r="H150" s="33"/>
      <c r="I150" s="33"/>
      <c r="J150" s="64"/>
      <c r="L150" s="161"/>
      <c r="M150" s="162"/>
    </row>
    <row r="151" spans="1:13" ht="18">
      <c r="A151" s="60" t="s">
        <v>142</v>
      </c>
      <c r="B151" s="61"/>
      <c r="C151" s="59" t="s">
        <v>143</v>
      </c>
      <c r="E151" s="51"/>
      <c r="F151" s="51"/>
      <c r="G151" s="59" t="s">
        <v>144</v>
      </c>
      <c r="J151" s="55"/>
      <c r="L151" s="161"/>
      <c r="M151" s="162"/>
    </row>
    <row r="152" spans="1:13" ht="18.600000000000001" thickBot="1">
      <c r="A152" s="56"/>
      <c r="B152" s="57"/>
      <c r="C152" s="57"/>
      <c r="D152" s="57"/>
      <c r="E152" s="57"/>
      <c r="F152" s="57"/>
      <c r="G152" s="57"/>
      <c r="H152" s="57"/>
      <c r="I152" s="57"/>
      <c r="J152" s="58"/>
      <c r="L152" s="163"/>
      <c r="M152" s="164"/>
    </row>
    <row r="155" spans="1:13" ht="15" thickBot="1"/>
    <row r="156" spans="1:13" ht="18">
      <c r="A156" s="45" t="s">
        <v>155</v>
      </c>
      <c r="B156" s="46"/>
      <c r="C156" s="46"/>
      <c r="D156" s="47"/>
      <c r="E156" s="46"/>
      <c r="F156" s="46"/>
      <c r="G156" s="46"/>
      <c r="H156" s="46"/>
      <c r="I156" s="46"/>
      <c r="J156" s="48"/>
      <c r="L156" s="409" t="s">
        <v>135</v>
      </c>
      <c r="M156" s="410"/>
    </row>
    <row r="157" spans="1:13" ht="18">
      <c r="A157" s="49"/>
      <c r="B157" s="50"/>
      <c r="C157" s="50"/>
      <c r="D157" s="51"/>
      <c r="E157" s="50"/>
      <c r="F157" s="50"/>
      <c r="J157" s="162"/>
      <c r="L157" s="161"/>
      <c r="M157" s="162"/>
    </row>
    <row r="158" spans="1:13" ht="18">
      <c r="A158" s="49"/>
      <c r="B158" s="50"/>
      <c r="C158" s="50"/>
      <c r="D158" s="51"/>
      <c r="E158" s="50"/>
      <c r="F158" s="50"/>
      <c r="G158" s="168"/>
      <c r="H158" s="169" t="s">
        <v>136</v>
      </c>
      <c r="I158" s="50"/>
      <c r="J158" s="52"/>
      <c r="L158" s="161"/>
      <c r="M158" s="162"/>
    </row>
    <row r="159" spans="1:13" ht="18">
      <c r="A159" s="53"/>
      <c r="B159" s="54"/>
      <c r="C159" s="54"/>
      <c r="D159" s="51"/>
      <c r="E159" s="61"/>
      <c r="F159" s="61"/>
      <c r="G159" s="50"/>
      <c r="H159" s="50"/>
      <c r="I159" s="50"/>
      <c r="J159" s="52"/>
      <c r="L159" s="161"/>
      <c r="M159" s="162"/>
    </row>
    <row r="160" spans="1:13" ht="18">
      <c r="A160" s="60" t="s">
        <v>137</v>
      </c>
      <c r="B160" s="51"/>
      <c r="C160" s="51"/>
      <c r="D160" s="51"/>
      <c r="E160" s="59"/>
      <c r="F160" s="51"/>
      <c r="G160" s="167"/>
      <c r="H160" s="61" t="s">
        <v>138</v>
      </c>
      <c r="I160" s="50"/>
      <c r="J160" s="52"/>
      <c r="L160" s="161"/>
      <c r="M160" s="162"/>
    </row>
    <row r="161" spans="1:13" ht="18">
      <c r="A161" s="65"/>
      <c r="B161" s="61"/>
      <c r="C161" s="61"/>
      <c r="D161" s="51"/>
      <c r="E161" s="61"/>
      <c r="F161" s="61"/>
      <c r="G161" s="160"/>
      <c r="H161" s="61"/>
      <c r="I161" s="61"/>
      <c r="J161" s="62"/>
      <c r="L161" s="161"/>
      <c r="M161" s="162"/>
    </row>
    <row r="162" spans="1:13" ht="18">
      <c r="A162" s="65"/>
      <c r="B162" s="61"/>
      <c r="C162" s="61"/>
      <c r="D162" s="51"/>
      <c r="E162" s="61"/>
      <c r="F162" s="61" t="s">
        <v>139</v>
      </c>
      <c r="G162" s="61"/>
      <c r="H162" s="61"/>
      <c r="I162" s="61"/>
      <c r="J162" s="62"/>
      <c r="L162" s="161"/>
      <c r="M162" s="162"/>
    </row>
    <row r="163" spans="1:13" ht="15.6">
      <c r="A163" s="66"/>
      <c r="B163" s="61"/>
      <c r="C163" s="167"/>
      <c r="D163" s="61" t="s">
        <v>140</v>
      </c>
      <c r="E163" s="167"/>
      <c r="F163" s="61" t="s">
        <v>141</v>
      </c>
      <c r="G163" s="63"/>
      <c r="H163" s="33"/>
      <c r="I163" s="33"/>
      <c r="J163" s="64"/>
      <c r="L163" s="161"/>
      <c r="M163" s="162"/>
    </row>
    <row r="164" spans="1:13" ht="18">
      <c r="A164" s="60" t="s">
        <v>142</v>
      </c>
      <c r="B164" s="61"/>
      <c r="C164" s="59" t="s">
        <v>143</v>
      </c>
      <c r="E164" s="51"/>
      <c r="F164" s="51"/>
      <c r="G164" s="59" t="s">
        <v>144</v>
      </c>
      <c r="J164" s="55"/>
      <c r="L164" s="161"/>
      <c r="M164" s="162"/>
    </row>
    <row r="165" spans="1:13" ht="18.600000000000001" thickBot="1">
      <c r="A165" s="56"/>
      <c r="B165" s="57"/>
      <c r="C165" s="57"/>
      <c r="D165" s="57"/>
      <c r="E165" s="57"/>
      <c r="F165" s="57"/>
      <c r="G165" s="57"/>
      <c r="H165" s="57"/>
      <c r="I165" s="57"/>
      <c r="J165" s="58"/>
      <c r="L165" s="163"/>
      <c r="M165" s="164"/>
    </row>
    <row r="168" spans="1:13" ht="15" thickBot="1"/>
    <row r="169" spans="1:13" ht="18">
      <c r="A169" s="45" t="s">
        <v>156</v>
      </c>
      <c r="B169" s="46"/>
      <c r="C169" s="46"/>
      <c r="D169" s="47"/>
      <c r="E169" s="46"/>
      <c r="F169" s="46"/>
      <c r="G169" s="46"/>
      <c r="H169" s="46"/>
      <c r="I169" s="46"/>
      <c r="J169" s="48"/>
      <c r="L169" s="409" t="s">
        <v>135</v>
      </c>
      <c r="M169" s="410"/>
    </row>
    <row r="170" spans="1:13" ht="18">
      <c r="A170" s="49"/>
      <c r="B170" s="50"/>
      <c r="C170" s="50"/>
      <c r="D170" s="51"/>
      <c r="E170" s="50"/>
      <c r="F170" s="50"/>
      <c r="J170" s="162"/>
      <c r="L170" s="161"/>
      <c r="M170" s="162"/>
    </row>
    <row r="171" spans="1:13" ht="18">
      <c r="A171" s="49"/>
      <c r="B171" s="50"/>
      <c r="C171" s="50"/>
      <c r="D171" s="51"/>
      <c r="E171" s="50"/>
      <c r="F171" s="50"/>
      <c r="G171" s="168"/>
      <c r="H171" s="169" t="s">
        <v>136</v>
      </c>
      <c r="I171" s="50"/>
      <c r="J171" s="52"/>
      <c r="L171" s="161"/>
      <c r="M171" s="162"/>
    </row>
    <row r="172" spans="1:13" ht="18">
      <c r="A172" s="53"/>
      <c r="B172" s="54"/>
      <c r="C172" s="54"/>
      <c r="D172" s="51"/>
      <c r="E172" s="61"/>
      <c r="F172" s="61"/>
      <c r="G172" s="50"/>
      <c r="H172" s="50"/>
      <c r="I172" s="50"/>
      <c r="J172" s="52"/>
      <c r="L172" s="161"/>
      <c r="M172" s="162"/>
    </row>
    <row r="173" spans="1:13" ht="18">
      <c r="A173" s="60" t="s">
        <v>137</v>
      </c>
      <c r="B173" s="51"/>
      <c r="C173" s="51"/>
      <c r="D173" s="51"/>
      <c r="E173" s="59"/>
      <c r="F173" s="51"/>
      <c r="G173" s="167"/>
      <c r="H173" s="61" t="s">
        <v>138</v>
      </c>
      <c r="I173" s="50"/>
      <c r="J173" s="52"/>
      <c r="L173" s="161"/>
      <c r="M173" s="162"/>
    </row>
    <row r="174" spans="1:13" ht="18">
      <c r="A174" s="65"/>
      <c r="B174" s="61"/>
      <c r="C174" s="61"/>
      <c r="D174" s="51"/>
      <c r="E174" s="61"/>
      <c r="F174" s="61"/>
      <c r="G174" s="160"/>
      <c r="H174" s="61"/>
      <c r="I174" s="61"/>
      <c r="J174" s="62"/>
      <c r="L174" s="161"/>
      <c r="M174" s="162"/>
    </row>
    <row r="175" spans="1:13" ht="18">
      <c r="A175" s="65"/>
      <c r="B175" s="61"/>
      <c r="C175" s="61"/>
      <c r="D175" s="51"/>
      <c r="E175" s="61"/>
      <c r="F175" s="61" t="s">
        <v>139</v>
      </c>
      <c r="G175" s="61"/>
      <c r="H175" s="61"/>
      <c r="I175" s="61"/>
      <c r="J175" s="62"/>
      <c r="L175" s="161"/>
      <c r="M175" s="162"/>
    </row>
    <row r="176" spans="1:13" ht="15.6">
      <c r="A176" s="66"/>
      <c r="B176" s="61"/>
      <c r="C176" s="167"/>
      <c r="D176" s="61" t="s">
        <v>140</v>
      </c>
      <c r="E176" s="167"/>
      <c r="F176" s="61" t="s">
        <v>141</v>
      </c>
      <c r="G176" s="63"/>
      <c r="H176" s="33"/>
      <c r="I176" s="33"/>
      <c r="J176" s="64"/>
      <c r="L176" s="161"/>
      <c r="M176" s="162"/>
    </row>
    <row r="177" spans="1:13" ht="18">
      <c r="A177" s="60" t="s">
        <v>142</v>
      </c>
      <c r="B177" s="61"/>
      <c r="C177" s="59" t="s">
        <v>143</v>
      </c>
      <c r="E177" s="51"/>
      <c r="F177" s="51"/>
      <c r="G177" s="59" t="s">
        <v>144</v>
      </c>
      <c r="J177" s="55"/>
      <c r="L177" s="161"/>
      <c r="M177" s="162"/>
    </row>
    <row r="178" spans="1:13" ht="18.600000000000001" thickBot="1">
      <c r="A178" s="56"/>
      <c r="B178" s="57"/>
      <c r="C178" s="57"/>
      <c r="D178" s="57"/>
      <c r="E178" s="57"/>
      <c r="F178" s="57"/>
      <c r="G178" s="57"/>
      <c r="H178" s="57"/>
      <c r="I178" s="57"/>
      <c r="J178" s="58"/>
      <c r="L178" s="163"/>
      <c r="M178" s="164"/>
    </row>
    <row r="181" spans="1:13" ht="15" thickBot="1"/>
    <row r="182" spans="1:13" ht="18">
      <c r="A182" s="45" t="s">
        <v>157</v>
      </c>
      <c r="B182" s="46"/>
      <c r="C182" s="46"/>
      <c r="D182" s="47"/>
      <c r="E182" s="46"/>
      <c r="F182" s="46"/>
      <c r="G182" s="46"/>
      <c r="H182" s="46"/>
      <c r="I182" s="46"/>
      <c r="J182" s="48"/>
      <c r="L182" s="409" t="s">
        <v>135</v>
      </c>
      <c r="M182" s="410"/>
    </row>
    <row r="183" spans="1:13" ht="18">
      <c r="A183" s="49"/>
      <c r="B183" s="50"/>
      <c r="C183" s="50"/>
      <c r="D183" s="51"/>
      <c r="E183" s="50"/>
      <c r="F183" s="50"/>
      <c r="J183" s="162"/>
      <c r="L183" s="161"/>
      <c r="M183" s="162"/>
    </row>
    <row r="184" spans="1:13" ht="18">
      <c r="A184" s="49"/>
      <c r="B184" s="50"/>
      <c r="C184" s="50"/>
      <c r="D184" s="51"/>
      <c r="E184" s="50"/>
      <c r="F184" s="50"/>
      <c r="G184" s="168"/>
      <c r="H184" s="169" t="s">
        <v>136</v>
      </c>
      <c r="I184" s="50"/>
      <c r="J184" s="52"/>
      <c r="L184" s="161"/>
      <c r="M184" s="162"/>
    </row>
    <row r="185" spans="1:13" ht="18">
      <c r="A185" s="53"/>
      <c r="B185" s="54"/>
      <c r="C185" s="54"/>
      <c r="D185" s="51"/>
      <c r="E185" s="61"/>
      <c r="F185" s="61"/>
      <c r="G185" s="50"/>
      <c r="H185" s="50"/>
      <c r="I185" s="50"/>
      <c r="J185" s="52"/>
      <c r="L185" s="161"/>
      <c r="M185" s="162"/>
    </row>
    <row r="186" spans="1:13" ht="18">
      <c r="A186" s="60" t="s">
        <v>137</v>
      </c>
      <c r="B186" s="51"/>
      <c r="C186" s="51"/>
      <c r="D186" s="51"/>
      <c r="E186" s="59"/>
      <c r="F186" s="51"/>
      <c r="G186" s="167"/>
      <c r="H186" s="61" t="s">
        <v>138</v>
      </c>
      <c r="I186" s="50"/>
      <c r="J186" s="52"/>
      <c r="L186" s="161"/>
      <c r="M186" s="162"/>
    </row>
    <row r="187" spans="1:13" ht="18">
      <c r="A187" s="65"/>
      <c r="B187" s="61"/>
      <c r="C187" s="61"/>
      <c r="D187" s="51"/>
      <c r="E187" s="61"/>
      <c r="F187" s="61"/>
      <c r="G187" s="160"/>
      <c r="H187" s="61"/>
      <c r="I187" s="61"/>
      <c r="J187" s="62"/>
      <c r="L187" s="161"/>
      <c r="M187" s="162"/>
    </row>
    <row r="188" spans="1:13" ht="18">
      <c r="A188" s="65"/>
      <c r="B188" s="61"/>
      <c r="C188" s="61"/>
      <c r="D188" s="51"/>
      <c r="E188" s="61"/>
      <c r="F188" s="61" t="s">
        <v>139</v>
      </c>
      <c r="G188" s="61"/>
      <c r="H188" s="61"/>
      <c r="I188" s="61"/>
      <c r="J188" s="62"/>
      <c r="L188" s="161"/>
      <c r="M188" s="162"/>
    </row>
    <row r="189" spans="1:13" ht="15.6">
      <c r="A189" s="66"/>
      <c r="B189" s="61"/>
      <c r="C189" s="167"/>
      <c r="D189" s="61" t="s">
        <v>140</v>
      </c>
      <c r="E189" s="167"/>
      <c r="F189" s="61" t="s">
        <v>141</v>
      </c>
      <c r="G189" s="63"/>
      <c r="H189" s="33"/>
      <c r="I189" s="33"/>
      <c r="J189" s="64"/>
      <c r="L189" s="161"/>
      <c r="M189" s="162"/>
    </row>
    <row r="190" spans="1:13" ht="18">
      <c r="A190" s="60" t="s">
        <v>142</v>
      </c>
      <c r="B190" s="61"/>
      <c r="C190" s="59" t="s">
        <v>143</v>
      </c>
      <c r="E190" s="51"/>
      <c r="F190" s="51"/>
      <c r="G190" s="59" t="s">
        <v>144</v>
      </c>
      <c r="J190" s="55"/>
      <c r="L190" s="161"/>
      <c r="M190" s="162"/>
    </row>
    <row r="191" spans="1:13" ht="18.600000000000001" thickBot="1">
      <c r="A191" s="56"/>
      <c r="B191" s="57"/>
      <c r="C191" s="57"/>
      <c r="D191" s="57"/>
      <c r="E191" s="57"/>
      <c r="F191" s="57"/>
      <c r="G191" s="57"/>
      <c r="H191" s="57"/>
      <c r="I191" s="57"/>
      <c r="J191" s="58"/>
      <c r="L191" s="163"/>
      <c r="M191" s="164"/>
    </row>
  </sheetData>
  <mergeCells count="17">
    <mergeCell ref="A3:B3"/>
    <mergeCell ref="H4:I4"/>
    <mergeCell ref="L13:M13"/>
    <mergeCell ref="L26:M26"/>
    <mergeCell ref="L39:M39"/>
    <mergeCell ref="C4:G4"/>
    <mergeCell ref="L52:M52"/>
    <mergeCell ref="L65:M65"/>
    <mergeCell ref="L78:M78"/>
    <mergeCell ref="L91:M91"/>
    <mergeCell ref="L169:M169"/>
    <mergeCell ref="L182:M182"/>
    <mergeCell ref="L104:M104"/>
    <mergeCell ref="L117:M117"/>
    <mergeCell ref="L130:M130"/>
    <mergeCell ref="L143:M143"/>
    <mergeCell ref="L156:M156"/>
  </mergeCells>
  <pageMargins left="0.45" right="0.45" top="0.5" bottom="0.5" header="0.3" footer="0.3"/>
  <pageSetup scale="61" fitToHeight="6" orientation="portrait" r:id="rId1"/>
  <rowBreaks count="1" manualBreakCount="1">
    <brk id="1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40550-8F43-4A34-AB57-B5DDC788BC24}">
  <sheetPr codeName="Sheet4">
    <pageSetUpPr fitToPage="1"/>
  </sheetPr>
  <dimension ref="A1:R62"/>
  <sheetViews>
    <sheetView zoomScale="80" zoomScaleNormal="80" workbookViewId="0">
      <selection activeCell="C6" sqref="C6"/>
    </sheetView>
  </sheetViews>
  <sheetFormatPr defaultRowHeight="14.4"/>
  <cols>
    <col min="1" max="1" width="47.33203125" customWidth="1"/>
    <col min="2" max="11" width="13.33203125" customWidth="1"/>
    <col min="12" max="12" width="16" customWidth="1"/>
    <col min="13" max="13" width="20" customWidth="1"/>
    <col min="14" max="16" width="13.33203125" customWidth="1"/>
  </cols>
  <sheetData>
    <row r="1" spans="1:18" s="1" customFormat="1" ht="30.75" customHeight="1">
      <c r="A1" s="9" t="s">
        <v>408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s="1" customFormat="1" ht="23.25" customHeight="1" thickBot="1">
      <c r="A2" s="3"/>
      <c r="B2" s="4"/>
      <c r="C2" s="4"/>
      <c r="D2" s="4"/>
      <c r="E2" s="4"/>
      <c r="F2" s="5"/>
      <c r="G2" s="4"/>
      <c r="H2" s="4"/>
      <c r="I2" s="4"/>
      <c r="J2" s="4"/>
    </row>
    <row r="3" spans="1:18" s="1" customFormat="1" ht="42.75" customHeight="1">
      <c r="A3" s="399" t="s">
        <v>0</v>
      </c>
      <c r="B3" s="399"/>
      <c r="C3" s="12" t="s">
        <v>374</v>
      </c>
      <c r="D3" s="13"/>
      <c r="E3" s="13"/>
      <c r="F3" s="13"/>
      <c r="G3" s="13"/>
      <c r="H3" s="14"/>
      <c r="I3" s="14"/>
    </row>
    <row r="4" spans="1:18" s="1" customFormat="1" ht="72" customHeight="1">
      <c r="A4" s="31" t="s">
        <v>1</v>
      </c>
      <c r="B4" s="32"/>
      <c r="C4" s="412" t="s">
        <v>404</v>
      </c>
      <c r="D4" s="412"/>
      <c r="E4" s="412"/>
      <c r="F4" s="412"/>
      <c r="G4" s="412"/>
      <c r="H4" s="411" t="s">
        <v>373</v>
      </c>
      <c r="I4" s="411"/>
      <c r="J4" s="351" t="s">
        <v>375</v>
      </c>
      <c r="K4" s="10"/>
      <c r="L4" s="15"/>
      <c r="M4" s="16"/>
      <c r="N4" s="16"/>
    </row>
    <row r="5" spans="1:18" s="1" customFormat="1" ht="60.6">
      <c r="A5" s="31" t="s">
        <v>3</v>
      </c>
      <c r="B5" s="32"/>
      <c r="C5" s="15" t="s">
        <v>406</v>
      </c>
      <c r="D5" s="14"/>
      <c r="E5" s="14"/>
      <c r="F5" s="14"/>
      <c r="G5" s="17"/>
      <c r="H5" s="18"/>
      <c r="I5" s="18"/>
      <c r="J5" s="11"/>
      <c r="K5" s="10"/>
    </row>
    <row r="7" spans="1:18" ht="18">
      <c r="A7" s="34"/>
    </row>
    <row r="10" spans="1:18" ht="15" thickBot="1"/>
    <row r="11" spans="1:18" ht="18">
      <c r="A11" s="45" t="s">
        <v>158</v>
      </c>
      <c r="B11" s="46"/>
      <c r="C11" s="46"/>
      <c r="D11" s="47"/>
      <c r="E11" s="46"/>
      <c r="F11" s="46"/>
      <c r="G11" s="46"/>
      <c r="H11" s="46"/>
      <c r="I11" s="46"/>
      <c r="J11" s="48"/>
      <c r="L11" s="409" t="s">
        <v>135</v>
      </c>
      <c r="M11" s="410"/>
    </row>
    <row r="12" spans="1:18" ht="18">
      <c r="A12" s="49"/>
      <c r="B12" s="50"/>
      <c r="C12" s="50"/>
      <c r="D12" s="51"/>
      <c r="E12" s="50"/>
      <c r="F12" s="50"/>
      <c r="J12" s="162"/>
      <c r="L12" s="161"/>
      <c r="M12" s="162"/>
    </row>
    <row r="13" spans="1:18" ht="18">
      <c r="A13" s="49"/>
      <c r="B13" s="50"/>
      <c r="C13" s="50"/>
      <c r="D13" s="51"/>
      <c r="E13" s="50"/>
      <c r="F13" s="50"/>
      <c r="G13" s="168"/>
      <c r="H13" s="169" t="s">
        <v>136</v>
      </c>
      <c r="I13" s="50"/>
      <c r="J13" s="52"/>
      <c r="L13" s="161"/>
      <c r="M13" s="162"/>
    </row>
    <row r="14" spans="1:18" ht="18">
      <c r="A14" s="53"/>
      <c r="B14" s="54"/>
      <c r="C14" s="54"/>
      <c r="D14" s="51"/>
      <c r="E14" s="61"/>
      <c r="F14" s="61"/>
      <c r="G14" s="50"/>
      <c r="H14" s="50"/>
      <c r="I14" s="50"/>
      <c r="J14" s="52"/>
      <c r="L14" s="161"/>
      <c r="M14" s="162"/>
    </row>
    <row r="15" spans="1:18" ht="18">
      <c r="A15" s="60" t="s">
        <v>159</v>
      </c>
      <c r="B15" s="51"/>
      <c r="C15" s="51"/>
      <c r="D15" s="51"/>
      <c r="E15" s="59"/>
      <c r="F15" s="51"/>
      <c r="G15" s="167"/>
      <c r="H15" s="61" t="s">
        <v>138</v>
      </c>
      <c r="I15" s="50"/>
      <c r="J15" s="52"/>
      <c r="L15" s="161"/>
      <c r="M15" s="162"/>
    </row>
    <row r="16" spans="1:18" ht="18">
      <c r="A16" s="65"/>
      <c r="B16" s="61"/>
      <c r="C16" s="61"/>
      <c r="D16" s="51"/>
      <c r="E16" s="61"/>
      <c r="F16" s="61"/>
      <c r="G16" s="160"/>
      <c r="H16" s="61"/>
      <c r="I16" s="61"/>
      <c r="J16" s="62"/>
      <c r="L16" s="161"/>
      <c r="M16" s="162"/>
    </row>
    <row r="17" spans="1:13" ht="18">
      <c r="A17" s="65"/>
      <c r="B17" s="61"/>
      <c r="C17" s="61"/>
      <c r="D17" s="51"/>
      <c r="E17" s="61"/>
      <c r="F17" s="61" t="s">
        <v>139</v>
      </c>
      <c r="G17" s="61"/>
      <c r="H17" s="61"/>
      <c r="I17" s="61"/>
      <c r="J17" s="62"/>
      <c r="L17" s="161"/>
      <c r="M17" s="162"/>
    </row>
    <row r="18" spans="1:13" ht="15.6">
      <c r="A18" s="66"/>
      <c r="B18" s="61"/>
      <c r="C18" s="167"/>
      <c r="D18" s="61" t="s">
        <v>140</v>
      </c>
      <c r="E18" s="167"/>
      <c r="F18" s="61" t="s">
        <v>141</v>
      </c>
      <c r="G18" s="63"/>
      <c r="H18" s="33"/>
      <c r="I18" s="33"/>
      <c r="J18" s="64"/>
      <c r="L18" s="161"/>
      <c r="M18" s="162"/>
    </row>
    <row r="19" spans="1:13" ht="18">
      <c r="A19" s="60" t="s">
        <v>142</v>
      </c>
      <c r="B19" s="61"/>
      <c r="C19" s="59" t="s">
        <v>160</v>
      </c>
      <c r="E19" s="51"/>
      <c r="F19" s="51"/>
      <c r="G19" s="59" t="s">
        <v>144</v>
      </c>
      <c r="J19" s="55"/>
      <c r="L19" s="161"/>
      <c r="M19" s="162"/>
    </row>
    <row r="20" spans="1:13" ht="18.600000000000001" thickBot="1">
      <c r="A20" s="56"/>
      <c r="B20" s="57"/>
      <c r="C20" s="57"/>
      <c r="D20" s="57"/>
      <c r="E20" s="57"/>
      <c r="F20" s="57"/>
      <c r="G20" s="57"/>
      <c r="H20" s="57"/>
      <c r="I20" s="57"/>
      <c r="J20" s="58"/>
      <c r="L20" s="163"/>
      <c r="M20" s="164"/>
    </row>
    <row r="24" spans="1:13" ht="15" thickBot="1"/>
    <row r="25" spans="1:13" ht="18">
      <c r="A25" s="45" t="s">
        <v>161</v>
      </c>
      <c r="B25" s="46"/>
      <c r="C25" s="46"/>
      <c r="D25" s="47"/>
      <c r="E25" s="46"/>
      <c r="F25" s="46"/>
      <c r="G25" s="46"/>
      <c r="H25" s="46"/>
      <c r="I25" s="46"/>
      <c r="J25" s="48"/>
      <c r="L25" s="409" t="s">
        <v>135</v>
      </c>
      <c r="M25" s="410"/>
    </row>
    <row r="26" spans="1:13" ht="18">
      <c r="A26" s="49"/>
      <c r="B26" s="50"/>
      <c r="C26" s="50"/>
      <c r="D26" s="51"/>
      <c r="E26" s="50"/>
      <c r="F26" s="50"/>
      <c r="J26" s="162"/>
      <c r="L26" s="161"/>
      <c r="M26" s="162"/>
    </row>
    <row r="27" spans="1:13" ht="18">
      <c r="A27" s="49"/>
      <c r="B27" s="50"/>
      <c r="C27" s="50"/>
      <c r="D27" s="51"/>
      <c r="E27" s="50"/>
      <c r="F27" s="50"/>
      <c r="G27" s="168"/>
      <c r="H27" s="169" t="s">
        <v>136</v>
      </c>
      <c r="I27" s="50"/>
      <c r="J27" s="52"/>
      <c r="L27" s="161"/>
      <c r="M27" s="162"/>
    </row>
    <row r="28" spans="1:13" ht="18">
      <c r="A28" s="53"/>
      <c r="B28" s="54"/>
      <c r="C28" s="54"/>
      <c r="D28" s="51"/>
      <c r="E28" s="61"/>
      <c r="F28" s="61"/>
      <c r="G28" s="50"/>
      <c r="H28" s="50"/>
      <c r="I28" s="50"/>
      <c r="J28" s="52"/>
      <c r="L28" s="161"/>
      <c r="M28" s="162"/>
    </row>
    <row r="29" spans="1:13" ht="18">
      <c r="A29" s="60" t="s">
        <v>159</v>
      </c>
      <c r="B29" s="51"/>
      <c r="C29" s="51"/>
      <c r="D29" s="51"/>
      <c r="E29" s="59"/>
      <c r="F29" s="51"/>
      <c r="G29" s="167"/>
      <c r="H29" s="61" t="s">
        <v>138</v>
      </c>
      <c r="I29" s="50"/>
      <c r="J29" s="52"/>
      <c r="L29" s="161"/>
      <c r="M29" s="162"/>
    </row>
    <row r="30" spans="1:13" ht="18">
      <c r="A30" s="65"/>
      <c r="B30" s="61"/>
      <c r="C30" s="61"/>
      <c r="D30" s="51"/>
      <c r="E30" s="61"/>
      <c r="F30" s="61"/>
      <c r="G30" s="160"/>
      <c r="H30" s="61"/>
      <c r="I30" s="61"/>
      <c r="J30" s="62"/>
      <c r="L30" s="161"/>
      <c r="M30" s="162"/>
    </row>
    <row r="31" spans="1:13" ht="18">
      <c r="A31" s="65"/>
      <c r="B31" s="61"/>
      <c r="C31" s="61"/>
      <c r="D31" s="51"/>
      <c r="E31" s="61"/>
      <c r="F31" s="61" t="s">
        <v>139</v>
      </c>
      <c r="G31" s="61"/>
      <c r="H31" s="61"/>
      <c r="I31" s="61"/>
      <c r="J31" s="62"/>
      <c r="L31" s="161"/>
      <c r="M31" s="162"/>
    </row>
    <row r="32" spans="1:13" ht="15.6">
      <c r="A32" s="66"/>
      <c r="B32" s="61"/>
      <c r="C32" s="167"/>
      <c r="D32" s="61" t="s">
        <v>140</v>
      </c>
      <c r="E32" s="167"/>
      <c r="F32" s="61" t="s">
        <v>141</v>
      </c>
      <c r="G32" s="63"/>
      <c r="H32" s="33"/>
      <c r="I32" s="33"/>
      <c r="J32" s="64"/>
      <c r="L32" s="161"/>
      <c r="M32" s="162"/>
    </row>
    <row r="33" spans="1:13" ht="18">
      <c r="A33" s="60" t="s">
        <v>142</v>
      </c>
      <c r="B33" s="61"/>
      <c r="C33" s="59" t="s">
        <v>160</v>
      </c>
      <c r="E33" s="51"/>
      <c r="F33" s="51"/>
      <c r="G33" s="59" t="s">
        <v>144</v>
      </c>
      <c r="J33" s="55"/>
      <c r="L33" s="161"/>
      <c r="M33" s="162"/>
    </row>
    <row r="34" spans="1:13" ht="18.600000000000001" thickBot="1">
      <c r="A34" s="56"/>
      <c r="B34" s="57"/>
      <c r="C34" s="57"/>
      <c r="D34" s="57"/>
      <c r="E34" s="57"/>
      <c r="F34" s="57"/>
      <c r="G34" s="57"/>
      <c r="H34" s="57"/>
      <c r="I34" s="57"/>
      <c r="J34" s="58"/>
      <c r="L34" s="163"/>
      <c r="M34" s="164"/>
    </row>
    <row r="38" spans="1:13" ht="15" thickBot="1"/>
    <row r="39" spans="1:13" ht="18">
      <c r="A39" s="45" t="s">
        <v>162</v>
      </c>
      <c r="B39" s="46"/>
      <c r="C39" s="46"/>
      <c r="D39" s="47"/>
      <c r="E39" s="46"/>
      <c r="F39" s="46"/>
      <c r="G39" s="46"/>
      <c r="H39" s="46"/>
      <c r="I39" s="46"/>
      <c r="J39" s="48"/>
      <c r="L39" s="409" t="s">
        <v>135</v>
      </c>
      <c r="M39" s="410"/>
    </row>
    <row r="40" spans="1:13" ht="18">
      <c r="A40" s="49"/>
      <c r="B40" s="50"/>
      <c r="C40" s="50"/>
      <c r="D40" s="51"/>
      <c r="E40" s="50"/>
      <c r="F40" s="50"/>
      <c r="J40" s="162"/>
      <c r="L40" s="161"/>
      <c r="M40" s="162"/>
    </row>
    <row r="41" spans="1:13" ht="18">
      <c r="A41" s="49"/>
      <c r="B41" s="50"/>
      <c r="C41" s="50"/>
      <c r="D41" s="51"/>
      <c r="E41" s="50"/>
      <c r="F41" s="50"/>
      <c r="G41" s="168"/>
      <c r="H41" s="169" t="s">
        <v>136</v>
      </c>
      <c r="I41" s="50"/>
      <c r="J41" s="52"/>
      <c r="L41" s="161"/>
      <c r="M41" s="162"/>
    </row>
    <row r="42" spans="1:13" ht="18">
      <c r="A42" s="53"/>
      <c r="B42" s="54"/>
      <c r="C42" s="54"/>
      <c r="D42" s="51"/>
      <c r="E42" s="61"/>
      <c r="F42" s="61"/>
      <c r="G42" s="50"/>
      <c r="H42" s="50"/>
      <c r="I42" s="50"/>
      <c r="J42" s="52"/>
      <c r="L42" s="161"/>
      <c r="M42" s="162"/>
    </row>
    <row r="43" spans="1:13" ht="18">
      <c r="A43" s="60" t="s">
        <v>159</v>
      </c>
      <c r="B43" s="51"/>
      <c r="C43" s="51"/>
      <c r="D43" s="51"/>
      <c r="E43" s="59"/>
      <c r="F43" s="51"/>
      <c r="G43" s="167"/>
      <c r="H43" s="61" t="s">
        <v>138</v>
      </c>
      <c r="I43" s="50"/>
      <c r="J43" s="52"/>
      <c r="L43" s="161"/>
      <c r="M43" s="162"/>
    </row>
    <row r="44" spans="1:13" ht="18">
      <c r="A44" s="65"/>
      <c r="B44" s="61"/>
      <c r="C44" s="61"/>
      <c r="D44" s="51"/>
      <c r="E44" s="61"/>
      <c r="F44" s="61"/>
      <c r="G44" s="160"/>
      <c r="H44" s="61"/>
      <c r="I44" s="61"/>
      <c r="J44" s="62"/>
      <c r="L44" s="161"/>
      <c r="M44" s="162"/>
    </row>
    <row r="45" spans="1:13" ht="18">
      <c r="A45" s="65"/>
      <c r="B45" s="61"/>
      <c r="C45" s="61"/>
      <c r="D45" s="51"/>
      <c r="E45" s="61"/>
      <c r="F45" s="61" t="s">
        <v>139</v>
      </c>
      <c r="G45" s="61"/>
      <c r="H45" s="61"/>
      <c r="I45" s="61"/>
      <c r="J45" s="62"/>
      <c r="L45" s="161"/>
      <c r="M45" s="162"/>
    </row>
    <row r="46" spans="1:13" ht="15.6">
      <c r="A46" s="66"/>
      <c r="B46" s="61"/>
      <c r="C46" s="167"/>
      <c r="D46" s="61" t="s">
        <v>140</v>
      </c>
      <c r="E46" s="167"/>
      <c r="F46" s="61" t="s">
        <v>141</v>
      </c>
      <c r="G46" s="63"/>
      <c r="H46" s="33"/>
      <c r="I46" s="33"/>
      <c r="J46" s="64"/>
      <c r="L46" s="161"/>
      <c r="M46" s="162"/>
    </row>
    <row r="47" spans="1:13" ht="18">
      <c r="A47" s="60" t="s">
        <v>142</v>
      </c>
      <c r="B47" s="61"/>
      <c r="C47" s="59" t="s">
        <v>160</v>
      </c>
      <c r="E47" s="51"/>
      <c r="F47" s="51"/>
      <c r="G47" s="59" t="s">
        <v>144</v>
      </c>
      <c r="J47" s="55"/>
      <c r="L47" s="161"/>
      <c r="M47" s="162"/>
    </row>
    <row r="48" spans="1:13" ht="18.600000000000001" thickBot="1">
      <c r="A48" s="56"/>
      <c r="B48" s="57"/>
      <c r="C48" s="57"/>
      <c r="D48" s="57"/>
      <c r="E48" s="57"/>
      <c r="F48" s="57"/>
      <c r="G48" s="57"/>
      <c r="H48" s="57"/>
      <c r="I48" s="57"/>
      <c r="J48" s="58"/>
      <c r="L48" s="163"/>
      <c r="M48" s="164"/>
    </row>
    <row r="52" spans="1:13" ht="15" thickBot="1"/>
    <row r="53" spans="1:13" ht="18">
      <c r="A53" s="45" t="s">
        <v>163</v>
      </c>
      <c r="B53" s="46"/>
      <c r="C53" s="46"/>
      <c r="D53" s="47"/>
      <c r="E53" s="46"/>
      <c r="F53" s="46"/>
      <c r="G53" s="46"/>
      <c r="H53" s="46"/>
      <c r="I53" s="46"/>
      <c r="J53" s="48"/>
      <c r="L53" s="409" t="s">
        <v>135</v>
      </c>
      <c r="M53" s="410"/>
    </row>
    <row r="54" spans="1:13" ht="18">
      <c r="A54" s="49"/>
      <c r="B54" s="50"/>
      <c r="C54" s="50"/>
      <c r="D54" s="51"/>
      <c r="E54" s="50"/>
      <c r="F54" s="50"/>
      <c r="J54" s="162"/>
      <c r="L54" s="161"/>
      <c r="M54" s="162"/>
    </row>
    <row r="55" spans="1:13" ht="18">
      <c r="A55" s="49"/>
      <c r="B55" s="50"/>
      <c r="C55" s="50"/>
      <c r="D55" s="51"/>
      <c r="E55" s="50"/>
      <c r="F55" s="50"/>
      <c r="G55" s="168"/>
      <c r="H55" s="169" t="s">
        <v>136</v>
      </c>
      <c r="I55" s="50"/>
      <c r="J55" s="52"/>
      <c r="L55" s="161"/>
      <c r="M55" s="162"/>
    </row>
    <row r="56" spans="1:13" ht="18">
      <c r="A56" s="53"/>
      <c r="B56" s="54"/>
      <c r="C56" s="54"/>
      <c r="D56" s="51"/>
      <c r="E56" s="61"/>
      <c r="F56" s="61"/>
      <c r="G56" s="50"/>
      <c r="H56" s="50"/>
      <c r="I56" s="50"/>
      <c r="J56" s="52"/>
      <c r="L56" s="161"/>
      <c r="M56" s="162"/>
    </row>
    <row r="57" spans="1:13" ht="18">
      <c r="A57" s="60" t="s">
        <v>159</v>
      </c>
      <c r="B57" s="51"/>
      <c r="C57" s="51"/>
      <c r="D57" s="51"/>
      <c r="E57" s="59"/>
      <c r="F57" s="51"/>
      <c r="G57" s="167"/>
      <c r="H57" s="61" t="s">
        <v>138</v>
      </c>
      <c r="I57" s="50"/>
      <c r="J57" s="52"/>
      <c r="L57" s="161"/>
      <c r="M57" s="162"/>
    </row>
    <row r="58" spans="1:13" ht="18">
      <c r="A58" s="65"/>
      <c r="B58" s="61"/>
      <c r="C58" s="61"/>
      <c r="D58" s="51"/>
      <c r="E58" s="61"/>
      <c r="F58" s="61"/>
      <c r="G58" s="160"/>
      <c r="H58" s="61"/>
      <c r="I58" s="61"/>
      <c r="J58" s="62"/>
      <c r="L58" s="161"/>
      <c r="M58" s="162"/>
    </row>
    <row r="59" spans="1:13" ht="18">
      <c r="A59" s="65"/>
      <c r="B59" s="61"/>
      <c r="C59" s="61"/>
      <c r="D59" s="51"/>
      <c r="E59" s="61"/>
      <c r="F59" s="61" t="s">
        <v>139</v>
      </c>
      <c r="G59" s="61"/>
      <c r="H59" s="61"/>
      <c r="I59" s="61"/>
      <c r="J59" s="62"/>
      <c r="L59" s="161"/>
      <c r="M59" s="162"/>
    </row>
    <row r="60" spans="1:13" ht="15.6">
      <c r="A60" s="66"/>
      <c r="B60" s="61"/>
      <c r="C60" s="167"/>
      <c r="D60" s="61" t="s">
        <v>140</v>
      </c>
      <c r="E60" s="167"/>
      <c r="F60" s="61" t="s">
        <v>141</v>
      </c>
      <c r="G60" s="63"/>
      <c r="H60" s="33"/>
      <c r="I60" s="33"/>
      <c r="J60" s="64"/>
      <c r="L60" s="161"/>
      <c r="M60" s="162"/>
    </row>
    <row r="61" spans="1:13" ht="18">
      <c r="A61" s="60" t="s">
        <v>142</v>
      </c>
      <c r="B61" s="61"/>
      <c r="C61" s="59" t="s">
        <v>160</v>
      </c>
      <c r="E61" s="51"/>
      <c r="F61" s="51"/>
      <c r="G61" s="59" t="s">
        <v>144</v>
      </c>
      <c r="J61" s="55"/>
      <c r="L61" s="161"/>
      <c r="M61" s="162"/>
    </row>
    <row r="62" spans="1:13" ht="18.600000000000001" thickBot="1">
      <c r="A62" s="56"/>
      <c r="B62" s="57"/>
      <c r="C62" s="57"/>
      <c r="D62" s="57"/>
      <c r="E62" s="57"/>
      <c r="F62" s="57"/>
      <c r="G62" s="57"/>
      <c r="H62" s="57"/>
      <c r="I62" s="57"/>
      <c r="J62" s="58"/>
      <c r="L62" s="163"/>
      <c r="M62" s="164"/>
    </row>
  </sheetData>
  <mergeCells count="7">
    <mergeCell ref="L53:M53"/>
    <mergeCell ref="A3:B3"/>
    <mergeCell ref="H4:I4"/>
    <mergeCell ref="L11:M11"/>
    <mergeCell ref="L25:M25"/>
    <mergeCell ref="L39:M39"/>
    <mergeCell ref="C4:G4"/>
  </mergeCells>
  <pageMargins left="0.45" right="0.45" top="0.5" bottom="0.5" header="0.3" footer="0.3"/>
  <pageSetup scale="45" fitToHeight="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FC5A-5475-499A-9D03-5B5ED67E7D5F}">
  <dimension ref="A1:G31"/>
  <sheetViews>
    <sheetView workbookViewId="0">
      <selection activeCell="B6" sqref="B6:G6"/>
    </sheetView>
  </sheetViews>
  <sheetFormatPr defaultRowHeight="14.4"/>
  <cols>
    <col min="1" max="1" width="27.109375" bestFit="1" customWidth="1"/>
    <col min="2" max="2" width="35.33203125" bestFit="1" customWidth="1"/>
  </cols>
  <sheetData>
    <row r="1" spans="1:7" ht="15.6">
      <c r="A1" s="414" t="s">
        <v>376</v>
      </c>
      <c r="B1" s="414"/>
      <c r="C1" s="414"/>
      <c r="D1" s="414"/>
      <c r="E1" s="414"/>
      <c r="F1" s="414"/>
      <c r="G1" s="414"/>
    </row>
    <row r="2" spans="1:7">
      <c r="A2" s="342"/>
      <c r="B2" s="342"/>
      <c r="C2" s="342"/>
      <c r="D2" s="342"/>
      <c r="E2" s="342"/>
      <c r="F2" s="342"/>
      <c r="G2" s="342"/>
    </row>
    <row r="3" spans="1:7" ht="15.6">
      <c r="A3" s="352" t="s">
        <v>377</v>
      </c>
      <c r="B3" s="415" t="s">
        <v>378</v>
      </c>
      <c r="C3" s="415"/>
      <c r="D3" s="415"/>
      <c r="E3" s="415"/>
      <c r="F3" s="415"/>
      <c r="G3" s="415"/>
    </row>
    <row r="4" spans="1:7">
      <c r="A4" t="s">
        <v>21</v>
      </c>
      <c r="B4" s="413"/>
      <c r="C4" s="413"/>
      <c r="D4" s="413"/>
      <c r="E4" s="413"/>
      <c r="F4" s="413"/>
      <c r="G4" s="413"/>
    </row>
    <row r="5" spans="1:7">
      <c r="A5" t="s">
        <v>50</v>
      </c>
      <c r="B5" s="413"/>
      <c r="C5" s="413"/>
      <c r="D5" s="413"/>
      <c r="E5" s="413"/>
      <c r="F5" s="413"/>
      <c r="G5" s="413"/>
    </row>
    <row r="6" spans="1:7">
      <c r="A6" t="s">
        <v>23</v>
      </c>
      <c r="B6" s="413"/>
      <c r="C6" s="413"/>
      <c r="D6" s="413"/>
      <c r="E6" s="413"/>
      <c r="F6" s="413"/>
      <c r="G6" s="413"/>
    </row>
    <row r="7" spans="1:7">
      <c r="A7" t="s">
        <v>379</v>
      </c>
      <c r="B7" s="413"/>
      <c r="C7" s="413"/>
      <c r="D7" s="413"/>
      <c r="E7" s="413"/>
      <c r="F7" s="413"/>
      <c r="G7" s="413"/>
    </row>
    <row r="8" spans="1:7">
      <c r="A8" t="s">
        <v>380</v>
      </c>
      <c r="B8" s="413"/>
      <c r="C8" s="413"/>
      <c r="D8" s="413"/>
      <c r="E8" s="413"/>
      <c r="F8" s="413"/>
      <c r="G8" s="413"/>
    </row>
    <row r="9" spans="1:7">
      <c r="A9" t="s">
        <v>381</v>
      </c>
      <c r="B9" s="413"/>
      <c r="C9" s="413"/>
      <c r="D9" s="413"/>
      <c r="E9" s="413"/>
      <c r="F9" s="413"/>
      <c r="G9" s="413"/>
    </row>
    <row r="10" spans="1:7">
      <c r="A10" t="s">
        <v>382</v>
      </c>
      <c r="B10" s="413"/>
      <c r="C10" s="413"/>
      <c r="D10" s="413"/>
      <c r="E10" s="413"/>
      <c r="F10" s="413"/>
      <c r="G10" s="413"/>
    </row>
    <row r="11" spans="1:7">
      <c r="A11" t="s">
        <v>383</v>
      </c>
      <c r="B11" s="413"/>
      <c r="C11" s="413"/>
      <c r="D11" s="413"/>
      <c r="E11" s="413"/>
      <c r="F11" s="413"/>
      <c r="G11" s="413"/>
    </row>
    <row r="12" spans="1:7">
      <c r="A12" t="s">
        <v>384</v>
      </c>
      <c r="B12" s="413"/>
      <c r="C12" s="413"/>
      <c r="D12" s="413"/>
      <c r="E12" s="413"/>
      <c r="F12" s="413"/>
      <c r="G12" s="413"/>
    </row>
    <row r="13" spans="1:7">
      <c r="A13" t="s">
        <v>385</v>
      </c>
      <c r="B13" s="413"/>
      <c r="C13" s="413"/>
      <c r="D13" s="413"/>
      <c r="E13" s="413"/>
      <c r="F13" s="413"/>
      <c r="G13" s="413"/>
    </row>
    <row r="14" spans="1:7">
      <c r="A14" t="s">
        <v>386</v>
      </c>
      <c r="B14" s="413"/>
      <c r="C14" s="413"/>
      <c r="D14" s="413"/>
      <c r="E14" s="413"/>
      <c r="F14" s="413"/>
      <c r="G14" s="413"/>
    </row>
    <row r="15" spans="1:7">
      <c r="A15" t="s">
        <v>387</v>
      </c>
      <c r="B15" s="413"/>
      <c r="C15" s="413"/>
      <c r="D15" s="413"/>
      <c r="E15" s="413"/>
      <c r="F15" s="413"/>
      <c r="G15" s="413"/>
    </row>
    <row r="16" spans="1:7">
      <c r="A16" t="s">
        <v>388</v>
      </c>
      <c r="B16" s="413"/>
      <c r="C16" s="413"/>
      <c r="D16" s="413"/>
      <c r="E16" s="413"/>
      <c r="F16" s="413"/>
      <c r="G16" s="413"/>
    </row>
    <row r="17" spans="1:7">
      <c r="A17" s="353" t="s">
        <v>389</v>
      </c>
      <c r="B17" s="354"/>
      <c r="C17" s="354"/>
      <c r="D17" s="354"/>
      <c r="E17" s="354"/>
      <c r="F17" s="354"/>
      <c r="G17" s="354"/>
    </row>
    <row r="18" spans="1:7">
      <c r="A18" t="s">
        <v>390</v>
      </c>
      <c r="B18" s="413"/>
      <c r="C18" s="413"/>
      <c r="D18" s="413"/>
      <c r="E18" s="413"/>
      <c r="F18" s="413"/>
      <c r="G18" s="413"/>
    </row>
    <row r="19" spans="1:7">
      <c r="A19" t="s">
        <v>391</v>
      </c>
      <c r="B19" s="413"/>
      <c r="C19" s="413"/>
      <c r="D19" s="413"/>
      <c r="E19" s="413"/>
      <c r="F19" s="413"/>
      <c r="G19" s="413"/>
    </row>
    <row r="20" spans="1:7">
      <c r="A20" t="s">
        <v>392</v>
      </c>
      <c r="B20" s="413"/>
      <c r="C20" s="413"/>
      <c r="D20" s="413"/>
      <c r="E20" s="413"/>
      <c r="F20" s="413"/>
      <c r="G20" s="413"/>
    </row>
    <row r="21" spans="1:7">
      <c r="A21" t="s">
        <v>393</v>
      </c>
      <c r="B21" s="413"/>
      <c r="C21" s="413"/>
      <c r="D21" s="413"/>
      <c r="E21" s="413"/>
      <c r="F21" s="413"/>
      <c r="G21" s="413"/>
    </row>
    <row r="22" spans="1:7">
      <c r="A22" t="s">
        <v>394</v>
      </c>
      <c r="B22" s="413"/>
      <c r="C22" s="413"/>
      <c r="D22" s="413"/>
      <c r="E22" s="413"/>
      <c r="F22" s="413"/>
      <c r="G22" s="413"/>
    </row>
    <row r="23" spans="1:7">
      <c r="A23" t="s">
        <v>395</v>
      </c>
      <c r="B23" s="413"/>
      <c r="C23" s="413"/>
      <c r="D23" s="413"/>
      <c r="E23" s="413"/>
      <c r="F23" s="413"/>
      <c r="G23" s="413"/>
    </row>
    <row r="24" spans="1:7">
      <c r="A24" t="s">
        <v>396</v>
      </c>
      <c r="B24" s="413"/>
      <c r="C24" s="413"/>
      <c r="D24" s="413"/>
      <c r="E24" s="413"/>
      <c r="F24" s="413"/>
      <c r="G24" s="413"/>
    </row>
    <row r="25" spans="1:7">
      <c r="A25" t="s">
        <v>397</v>
      </c>
      <c r="B25" s="413"/>
      <c r="C25" s="413"/>
      <c r="D25" s="413"/>
      <c r="E25" s="413"/>
      <c r="F25" s="413"/>
      <c r="G25" s="413"/>
    </row>
    <row r="26" spans="1:7">
      <c r="A26" t="s">
        <v>398</v>
      </c>
      <c r="B26" s="413"/>
      <c r="C26" s="413"/>
      <c r="D26" s="413"/>
      <c r="E26" s="413"/>
      <c r="F26" s="413"/>
      <c r="G26" s="413"/>
    </row>
    <row r="27" spans="1:7">
      <c r="A27" s="353" t="s">
        <v>399</v>
      </c>
      <c r="B27" s="354"/>
      <c r="C27" s="354"/>
      <c r="D27" s="354"/>
      <c r="E27" s="354"/>
      <c r="F27" s="354"/>
      <c r="G27" s="354"/>
    </row>
    <row r="28" spans="1:7">
      <c r="A28" t="s">
        <v>400</v>
      </c>
      <c r="B28" s="413"/>
      <c r="C28" s="413"/>
      <c r="D28" s="413"/>
      <c r="E28" s="413"/>
      <c r="F28" s="413"/>
      <c r="G28" s="413"/>
    </row>
    <row r="29" spans="1:7">
      <c r="A29" t="s">
        <v>401</v>
      </c>
      <c r="B29" s="413"/>
      <c r="C29" s="413"/>
      <c r="D29" s="413"/>
      <c r="E29" s="413"/>
      <c r="F29" s="413"/>
      <c r="G29" s="413"/>
    </row>
    <row r="30" spans="1:7">
      <c r="A30" t="s">
        <v>402</v>
      </c>
      <c r="B30" s="413"/>
      <c r="C30" s="413"/>
      <c r="D30" s="413"/>
      <c r="E30" s="413"/>
      <c r="F30" s="413"/>
      <c r="G30" s="413"/>
    </row>
    <row r="31" spans="1:7">
      <c r="A31" t="s">
        <v>398</v>
      </c>
      <c r="B31" s="354"/>
      <c r="C31" s="354"/>
      <c r="D31" s="354"/>
      <c r="E31" s="354"/>
      <c r="F31" s="354"/>
      <c r="G31" s="354"/>
    </row>
  </sheetData>
  <mergeCells count="27">
    <mergeCell ref="B7:G7"/>
    <mergeCell ref="A1:G1"/>
    <mergeCell ref="B3:G3"/>
    <mergeCell ref="B4:G4"/>
    <mergeCell ref="B5:G5"/>
    <mergeCell ref="B6:G6"/>
    <mergeCell ref="B20:G20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8:G18"/>
    <mergeCell ref="B19:G19"/>
    <mergeCell ref="B28:G28"/>
    <mergeCell ref="B29:G29"/>
    <mergeCell ref="B30:G30"/>
    <mergeCell ref="B21:G21"/>
    <mergeCell ref="B22:G22"/>
    <mergeCell ref="B23:G23"/>
    <mergeCell ref="B24:G24"/>
    <mergeCell ref="B25:G25"/>
    <mergeCell ref="B26:G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7A7A7-EAE3-4D15-BF37-9452D9B4FC7F}">
  <sheetPr codeName="Sheet5">
    <pageSetUpPr fitToPage="1"/>
  </sheetPr>
  <dimension ref="A1:G74"/>
  <sheetViews>
    <sheetView workbookViewId="0">
      <selection activeCell="G4" sqref="G4"/>
    </sheetView>
  </sheetViews>
  <sheetFormatPr defaultRowHeight="14.4"/>
  <cols>
    <col min="1" max="1" width="20.88671875" customWidth="1"/>
    <col min="2" max="2" width="32.6640625" customWidth="1"/>
    <col min="3" max="3" width="30.5546875" customWidth="1"/>
    <col min="4" max="4" width="3" customWidth="1"/>
    <col min="5" max="5" width="17.109375" customWidth="1"/>
    <col min="6" max="6" width="31.88671875" customWidth="1"/>
    <col min="7" max="7" width="28.5546875" customWidth="1"/>
  </cols>
  <sheetData>
    <row r="1" spans="1:7" ht="21">
      <c r="A1" s="416" t="s">
        <v>164</v>
      </c>
      <c r="B1" s="416"/>
      <c r="C1" s="416"/>
      <c r="E1" s="416" t="s">
        <v>165</v>
      </c>
      <c r="F1" s="416"/>
      <c r="G1" s="416"/>
    </row>
    <row r="2" spans="1:7" ht="21">
      <c r="A2" s="170"/>
      <c r="B2" s="170"/>
      <c r="C2" s="170"/>
      <c r="E2" s="170"/>
      <c r="F2" s="170"/>
      <c r="G2" s="170"/>
    </row>
    <row r="3" spans="1:7" ht="21">
      <c r="A3" s="171"/>
      <c r="C3" s="172" t="s">
        <v>371</v>
      </c>
      <c r="E3" s="171"/>
      <c r="G3" s="172" t="s">
        <v>371</v>
      </c>
    </row>
    <row r="4" spans="1:7" ht="15.6">
      <c r="A4" s="335" t="s">
        <v>351</v>
      </c>
      <c r="B4" s="336" t="s">
        <v>352</v>
      </c>
      <c r="C4" s="337" t="s">
        <v>168</v>
      </c>
      <c r="E4" s="335" t="s">
        <v>351</v>
      </c>
      <c r="F4" s="336" t="s">
        <v>352</v>
      </c>
      <c r="G4" s="337" t="s">
        <v>168</v>
      </c>
    </row>
    <row r="5" spans="1:7" ht="15.6">
      <c r="A5" s="338" t="s">
        <v>179</v>
      </c>
      <c r="B5" s="339" t="s">
        <v>180</v>
      </c>
      <c r="C5" s="340">
        <v>15</v>
      </c>
      <c r="E5" s="338" t="s">
        <v>171</v>
      </c>
      <c r="F5" s="339" t="s">
        <v>172</v>
      </c>
      <c r="G5" s="340">
        <v>7</v>
      </c>
    </row>
    <row r="6" spans="1:7" ht="15.6">
      <c r="A6" s="338" t="s">
        <v>181</v>
      </c>
      <c r="B6" s="339" t="s">
        <v>182</v>
      </c>
      <c r="C6" s="340">
        <v>5</v>
      </c>
      <c r="E6" s="338" t="s">
        <v>171</v>
      </c>
      <c r="F6" s="339" t="s">
        <v>174</v>
      </c>
      <c r="G6" s="340">
        <v>7</v>
      </c>
    </row>
    <row r="7" spans="1:7" ht="15.6">
      <c r="A7" s="338" t="s">
        <v>197</v>
      </c>
      <c r="B7" s="339" t="s">
        <v>353</v>
      </c>
      <c r="C7" s="340">
        <v>7</v>
      </c>
      <c r="E7" s="338" t="s">
        <v>171</v>
      </c>
      <c r="F7" s="339" t="s">
        <v>177</v>
      </c>
      <c r="G7" s="340">
        <v>5</v>
      </c>
    </row>
    <row r="8" spans="1:7" ht="15.6">
      <c r="A8" s="338" t="s">
        <v>184</v>
      </c>
      <c r="B8" s="339" t="s">
        <v>185</v>
      </c>
      <c r="C8" s="340">
        <v>5</v>
      </c>
      <c r="E8" s="338" t="s">
        <v>181</v>
      </c>
      <c r="F8" s="339" t="s">
        <v>182</v>
      </c>
      <c r="G8" s="340">
        <v>5</v>
      </c>
    </row>
    <row r="9" spans="1:7" ht="15.6">
      <c r="A9" s="338" t="s">
        <v>184</v>
      </c>
      <c r="B9" s="339" t="s">
        <v>187</v>
      </c>
      <c r="C9" s="340">
        <v>3</v>
      </c>
      <c r="E9" s="338" t="s">
        <v>181</v>
      </c>
      <c r="F9" s="339" t="s">
        <v>183</v>
      </c>
      <c r="G9" s="340">
        <v>5</v>
      </c>
    </row>
    <row r="10" spans="1:7" ht="15.6">
      <c r="A10" s="338" t="s">
        <v>184</v>
      </c>
      <c r="B10" s="339" t="s">
        <v>189</v>
      </c>
      <c r="C10" s="340">
        <v>10</v>
      </c>
      <c r="E10" s="338" t="s">
        <v>181</v>
      </c>
      <c r="F10" s="339" t="s">
        <v>186</v>
      </c>
      <c r="G10" s="340">
        <v>5</v>
      </c>
    </row>
    <row r="11" spans="1:7" ht="15.6">
      <c r="A11" s="338" t="s">
        <v>184</v>
      </c>
      <c r="B11" s="339" t="s">
        <v>354</v>
      </c>
      <c r="C11" s="340">
        <v>7</v>
      </c>
      <c r="E11" s="338" t="s">
        <v>181</v>
      </c>
      <c r="F11" s="339" t="s">
        <v>188</v>
      </c>
      <c r="G11" s="340">
        <v>5</v>
      </c>
    </row>
    <row r="12" spans="1:7" ht="15.6">
      <c r="A12" s="338" t="s">
        <v>191</v>
      </c>
      <c r="B12" s="339" t="s">
        <v>355</v>
      </c>
      <c r="C12" s="340">
        <v>15</v>
      </c>
      <c r="E12" s="338" t="s">
        <v>181</v>
      </c>
      <c r="F12" s="339" t="s">
        <v>190</v>
      </c>
      <c r="G12" s="340">
        <v>10</v>
      </c>
    </row>
    <row r="13" spans="1:7" ht="15.6">
      <c r="A13" s="338" t="s">
        <v>26</v>
      </c>
      <c r="B13" s="339" t="s">
        <v>356</v>
      </c>
      <c r="C13" s="340" t="s">
        <v>357</v>
      </c>
      <c r="E13" s="338" t="s">
        <v>181</v>
      </c>
      <c r="F13" s="339" t="s">
        <v>193</v>
      </c>
      <c r="G13" s="340">
        <v>5</v>
      </c>
    </row>
    <row r="14" spans="1:7" ht="30.6">
      <c r="A14" s="338" t="s">
        <v>181</v>
      </c>
      <c r="B14" s="339" t="s">
        <v>183</v>
      </c>
      <c r="C14" s="340">
        <v>5</v>
      </c>
      <c r="E14" s="338" t="s">
        <v>181</v>
      </c>
      <c r="F14" s="339" t="s">
        <v>194</v>
      </c>
      <c r="G14" s="340">
        <v>10</v>
      </c>
    </row>
    <row r="15" spans="1:7" ht="15.6">
      <c r="A15" s="338" t="s">
        <v>184</v>
      </c>
      <c r="B15" s="339" t="s">
        <v>195</v>
      </c>
      <c r="C15" s="340">
        <v>5</v>
      </c>
      <c r="E15" s="338" t="s">
        <v>181</v>
      </c>
      <c r="F15" s="339" t="s">
        <v>365</v>
      </c>
      <c r="G15" s="340">
        <v>10</v>
      </c>
    </row>
    <row r="16" spans="1:7" ht="15.6">
      <c r="A16" s="338" t="s">
        <v>171</v>
      </c>
      <c r="B16" s="339" t="s">
        <v>172</v>
      </c>
      <c r="C16" s="340">
        <v>7</v>
      </c>
      <c r="E16" s="338" t="s">
        <v>181</v>
      </c>
      <c r="F16" s="339" t="s">
        <v>366</v>
      </c>
      <c r="G16" s="340">
        <v>15</v>
      </c>
    </row>
    <row r="17" spans="1:7" ht="15.6">
      <c r="A17" s="338" t="s">
        <v>171</v>
      </c>
      <c r="B17" s="339" t="s">
        <v>174</v>
      </c>
      <c r="C17" s="340">
        <v>7</v>
      </c>
      <c r="E17" s="338" t="s">
        <v>181</v>
      </c>
      <c r="F17" s="339" t="s">
        <v>196</v>
      </c>
      <c r="G17" s="340">
        <v>10</v>
      </c>
    </row>
    <row r="18" spans="1:7" ht="15.6">
      <c r="A18" s="338" t="s">
        <v>197</v>
      </c>
      <c r="B18" s="339" t="s">
        <v>201</v>
      </c>
      <c r="C18" s="340">
        <v>10</v>
      </c>
      <c r="E18" s="338" t="s">
        <v>181</v>
      </c>
      <c r="F18" s="339" t="s">
        <v>199</v>
      </c>
      <c r="G18" s="340">
        <v>3</v>
      </c>
    </row>
    <row r="19" spans="1:7" ht="15.6">
      <c r="A19" s="338" t="s">
        <v>171</v>
      </c>
      <c r="B19" s="339" t="s">
        <v>177</v>
      </c>
      <c r="C19" s="340">
        <v>5</v>
      </c>
      <c r="E19" s="338" t="s">
        <v>184</v>
      </c>
      <c r="F19" s="339" t="s">
        <v>185</v>
      </c>
      <c r="G19" s="340">
        <v>5</v>
      </c>
    </row>
    <row r="20" spans="1:7" ht="15.6">
      <c r="A20" s="338" t="s">
        <v>204</v>
      </c>
      <c r="B20" s="339" t="s">
        <v>205</v>
      </c>
      <c r="C20" s="340">
        <v>5</v>
      </c>
      <c r="E20" s="338" t="s">
        <v>184</v>
      </c>
      <c r="F20" s="339" t="s">
        <v>187</v>
      </c>
      <c r="G20" s="340">
        <v>3</v>
      </c>
    </row>
    <row r="21" spans="1:7" ht="15.6">
      <c r="A21" s="338" t="s">
        <v>181</v>
      </c>
      <c r="B21" s="339" t="s">
        <v>186</v>
      </c>
      <c r="C21" s="340">
        <v>5</v>
      </c>
      <c r="E21" s="338" t="s">
        <v>184</v>
      </c>
      <c r="F21" s="339" t="s">
        <v>189</v>
      </c>
      <c r="G21" s="340">
        <v>10</v>
      </c>
    </row>
    <row r="22" spans="1:7" ht="15.6">
      <c r="A22" s="338" t="s">
        <v>181</v>
      </c>
      <c r="B22" s="339" t="s">
        <v>190</v>
      </c>
      <c r="C22" s="340">
        <v>10</v>
      </c>
      <c r="E22" s="338" t="s">
        <v>184</v>
      </c>
      <c r="F22" s="339" t="s">
        <v>354</v>
      </c>
      <c r="G22" s="340">
        <v>7</v>
      </c>
    </row>
    <row r="23" spans="1:7" ht="15.6">
      <c r="A23" s="338" t="s">
        <v>181</v>
      </c>
      <c r="B23" s="339" t="s">
        <v>188</v>
      </c>
      <c r="C23" s="340">
        <v>5</v>
      </c>
      <c r="E23" s="338" t="s">
        <v>184</v>
      </c>
      <c r="F23" s="339" t="s">
        <v>195</v>
      </c>
      <c r="G23" s="340">
        <v>5</v>
      </c>
    </row>
    <row r="24" spans="1:7" ht="15.6">
      <c r="A24" s="338" t="s">
        <v>181</v>
      </c>
      <c r="B24" s="339" t="s">
        <v>193</v>
      </c>
      <c r="C24" s="340">
        <v>5</v>
      </c>
      <c r="E24" s="338" t="s">
        <v>184</v>
      </c>
      <c r="F24" s="339" t="s">
        <v>203</v>
      </c>
      <c r="G24" s="340">
        <v>10</v>
      </c>
    </row>
    <row r="25" spans="1:7" ht="15.6">
      <c r="A25" s="338" t="s">
        <v>204</v>
      </c>
      <c r="B25" s="339" t="s">
        <v>219</v>
      </c>
      <c r="C25" s="340">
        <v>5</v>
      </c>
      <c r="E25" s="338" t="s">
        <v>184</v>
      </c>
      <c r="F25" s="339" t="s">
        <v>206</v>
      </c>
      <c r="G25" s="340">
        <v>6</v>
      </c>
    </row>
    <row r="26" spans="1:7" ht="30.6">
      <c r="A26" s="338" t="s">
        <v>204</v>
      </c>
      <c r="B26" s="339" t="s">
        <v>223</v>
      </c>
      <c r="C26" s="340">
        <v>5</v>
      </c>
      <c r="E26" s="338" t="s">
        <v>184</v>
      </c>
      <c r="F26" s="339" t="s">
        <v>358</v>
      </c>
      <c r="G26" s="340">
        <v>6</v>
      </c>
    </row>
    <row r="27" spans="1:7" ht="30.6">
      <c r="A27" s="338" t="s">
        <v>184</v>
      </c>
      <c r="B27" s="339" t="s">
        <v>203</v>
      </c>
      <c r="C27" s="340">
        <v>10</v>
      </c>
      <c r="E27" s="338" t="s">
        <v>184</v>
      </c>
      <c r="F27" s="339" t="s">
        <v>359</v>
      </c>
      <c r="G27" s="340">
        <v>7</v>
      </c>
    </row>
    <row r="28" spans="1:7" ht="30.6">
      <c r="A28" s="338" t="s">
        <v>184</v>
      </c>
      <c r="B28" s="339" t="s">
        <v>206</v>
      </c>
      <c r="C28" s="340">
        <v>6</v>
      </c>
      <c r="E28" s="338" t="s">
        <v>184</v>
      </c>
      <c r="F28" s="339" t="s">
        <v>360</v>
      </c>
      <c r="G28" s="340">
        <v>10</v>
      </c>
    </row>
    <row r="29" spans="1:7" ht="30.6">
      <c r="A29" s="338" t="s">
        <v>184</v>
      </c>
      <c r="B29" s="339" t="s">
        <v>358</v>
      </c>
      <c r="C29" s="340">
        <v>6</v>
      </c>
      <c r="E29" s="338" t="s">
        <v>184</v>
      </c>
      <c r="F29" s="339" t="s">
        <v>212</v>
      </c>
      <c r="G29" s="340">
        <v>5</v>
      </c>
    </row>
    <row r="30" spans="1:7" ht="30.6">
      <c r="A30" s="338" t="s">
        <v>184</v>
      </c>
      <c r="B30" s="339" t="s">
        <v>359</v>
      </c>
      <c r="C30" s="340">
        <v>7</v>
      </c>
      <c r="E30" s="338" t="s">
        <v>184</v>
      </c>
      <c r="F30" s="339" t="s">
        <v>213</v>
      </c>
      <c r="G30" s="340">
        <v>3</v>
      </c>
    </row>
    <row r="31" spans="1:7" ht="30.6">
      <c r="A31" s="338" t="s">
        <v>184</v>
      </c>
      <c r="B31" s="339" t="s">
        <v>360</v>
      </c>
      <c r="C31" s="340">
        <v>10</v>
      </c>
      <c r="E31" s="338" t="s">
        <v>184</v>
      </c>
      <c r="F31" s="339" t="s">
        <v>361</v>
      </c>
      <c r="G31" s="340">
        <v>7</v>
      </c>
    </row>
    <row r="32" spans="1:7" ht="30.6">
      <c r="A32" s="338" t="s">
        <v>184</v>
      </c>
      <c r="B32" s="339" t="s">
        <v>212</v>
      </c>
      <c r="C32" s="340">
        <v>5</v>
      </c>
      <c r="E32" s="338" t="s">
        <v>184</v>
      </c>
      <c r="F32" s="339" t="s">
        <v>220</v>
      </c>
      <c r="G32" s="340">
        <v>7</v>
      </c>
    </row>
    <row r="33" spans="1:7" ht="30.6">
      <c r="A33" s="338" t="s">
        <v>197</v>
      </c>
      <c r="B33" s="339" t="s">
        <v>231</v>
      </c>
      <c r="C33" s="340">
        <v>10</v>
      </c>
      <c r="E33" s="338" t="s">
        <v>184</v>
      </c>
      <c r="F33" s="339" t="s">
        <v>362</v>
      </c>
      <c r="G33" s="340">
        <v>10</v>
      </c>
    </row>
    <row r="34" spans="1:7" ht="30.6">
      <c r="A34" s="338" t="s">
        <v>184</v>
      </c>
      <c r="B34" s="339" t="s">
        <v>213</v>
      </c>
      <c r="C34" s="340">
        <v>3</v>
      </c>
      <c r="E34" s="338" t="s">
        <v>184</v>
      </c>
      <c r="F34" s="339" t="s">
        <v>222</v>
      </c>
      <c r="G34" s="340">
        <v>5</v>
      </c>
    </row>
    <row r="35" spans="1:7" ht="30.6">
      <c r="A35" s="338" t="s">
        <v>184</v>
      </c>
      <c r="B35" s="339" t="s">
        <v>361</v>
      </c>
      <c r="C35" s="340">
        <v>7</v>
      </c>
      <c r="E35" s="338" t="s">
        <v>184</v>
      </c>
      <c r="F35" s="339" t="s">
        <v>224</v>
      </c>
      <c r="G35" s="340">
        <v>5</v>
      </c>
    </row>
    <row r="36" spans="1:7" ht="30.6">
      <c r="A36" s="338" t="s">
        <v>184</v>
      </c>
      <c r="B36" s="339" t="s">
        <v>220</v>
      </c>
      <c r="C36" s="340">
        <v>7</v>
      </c>
      <c r="E36" s="338" t="s">
        <v>184</v>
      </c>
      <c r="F36" s="339" t="s">
        <v>225</v>
      </c>
      <c r="G36" s="340">
        <v>10</v>
      </c>
    </row>
    <row r="37" spans="1:7" ht="30.6">
      <c r="A37" s="338" t="s">
        <v>184</v>
      </c>
      <c r="B37" s="339" t="s">
        <v>362</v>
      </c>
      <c r="C37" s="340">
        <v>10</v>
      </c>
      <c r="E37" s="338" t="s">
        <v>184</v>
      </c>
      <c r="F37" s="339" t="s">
        <v>226</v>
      </c>
      <c r="G37" s="340">
        <v>5</v>
      </c>
    </row>
    <row r="38" spans="1:7" ht="30.6">
      <c r="A38" s="338" t="s">
        <v>197</v>
      </c>
      <c r="B38" s="339" t="s">
        <v>363</v>
      </c>
      <c r="C38" s="340">
        <v>10</v>
      </c>
      <c r="E38" s="338" t="s">
        <v>184</v>
      </c>
      <c r="F38" s="339" t="s">
        <v>227</v>
      </c>
      <c r="G38" s="340">
        <v>10</v>
      </c>
    </row>
    <row r="39" spans="1:7" ht="30.6">
      <c r="A39" s="338" t="s">
        <v>197</v>
      </c>
      <c r="B39" s="339" t="s">
        <v>237</v>
      </c>
      <c r="C39" s="340">
        <v>5</v>
      </c>
      <c r="E39" s="338" t="s">
        <v>184</v>
      </c>
      <c r="F39" s="339" t="s">
        <v>228</v>
      </c>
      <c r="G39" s="340">
        <v>5</v>
      </c>
    </row>
    <row r="40" spans="1:7" ht="30.6">
      <c r="A40" s="338" t="s">
        <v>184</v>
      </c>
      <c r="B40" s="339" t="s">
        <v>222</v>
      </c>
      <c r="C40" s="340">
        <v>5</v>
      </c>
      <c r="E40" s="338" t="s">
        <v>184</v>
      </c>
      <c r="F40" s="339" t="s">
        <v>368</v>
      </c>
      <c r="G40" s="340">
        <v>5</v>
      </c>
    </row>
    <row r="41" spans="1:7" ht="30.6">
      <c r="A41" s="338" t="s">
        <v>184</v>
      </c>
      <c r="B41" s="339" t="s">
        <v>224</v>
      </c>
      <c r="C41" s="340">
        <v>5</v>
      </c>
      <c r="E41" s="338" t="s">
        <v>184</v>
      </c>
      <c r="F41" s="339" t="s">
        <v>235</v>
      </c>
      <c r="G41" s="340">
        <v>10</v>
      </c>
    </row>
    <row r="42" spans="1:7" ht="15.6">
      <c r="A42" s="338" t="s">
        <v>184</v>
      </c>
      <c r="B42" s="339" t="s">
        <v>225</v>
      </c>
      <c r="C42" s="340">
        <v>10</v>
      </c>
      <c r="E42" s="338" t="s">
        <v>179</v>
      </c>
      <c r="F42" s="339" t="s">
        <v>180</v>
      </c>
      <c r="G42" s="340">
        <v>15</v>
      </c>
    </row>
    <row r="43" spans="1:7" ht="30.6">
      <c r="A43" s="338" t="s">
        <v>181</v>
      </c>
      <c r="B43" s="339" t="s">
        <v>194</v>
      </c>
      <c r="C43" s="340">
        <v>10</v>
      </c>
      <c r="E43" s="338" t="s">
        <v>204</v>
      </c>
      <c r="F43" s="339" t="s">
        <v>205</v>
      </c>
      <c r="G43" s="340">
        <v>5</v>
      </c>
    </row>
    <row r="44" spans="1:7" ht="15.6">
      <c r="A44" s="338" t="s">
        <v>197</v>
      </c>
      <c r="B44" s="339" t="s">
        <v>240</v>
      </c>
      <c r="C44" s="340">
        <v>10</v>
      </c>
      <c r="E44" s="338" t="s">
        <v>204</v>
      </c>
      <c r="F44" s="339" t="s">
        <v>219</v>
      </c>
      <c r="G44" s="340">
        <v>5</v>
      </c>
    </row>
    <row r="45" spans="1:7" ht="15.6">
      <c r="A45" s="338" t="s">
        <v>184</v>
      </c>
      <c r="B45" s="339" t="s">
        <v>226</v>
      </c>
      <c r="C45" s="340">
        <v>5</v>
      </c>
      <c r="E45" s="338" t="s">
        <v>204</v>
      </c>
      <c r="F45" s="339" t="s">
        <v>223</v>
      </c>
      <c r="G45" s="340">
        <v>5</v>
      </c>
    </row>
    <row r="46" spans="1:7" ht="15.6">
      <c r="A46" s="338" t="s">
        <v>184</v>
      </c>
      <c r="B46" s="339" t="s">
        <v>227</v>
      </c>
      <c r="C46" s="340">
        <v>10</v>
      </c>
      <c r="E46" s="338" t="s">
        <v>197</v>
      </c>
      <c r="F46" s="339" t="s">
        <v>353</v>
      </c>
      <c r="G46" s="340">
        <v>7</v>
      </c>
    </row>
    <row r="47" spans="1:7" ht="15.6">
      <c r="A47" s="338" t="s">
        <v>184</v>
      </c>
      <c r="B47" s="339" t="s">
        <v>228</v>
      </c>
      <c r="C47" s="340">
        <v>5</v>
      </c>
      <c r="E47" s="338" t="s">
        <v>197</v>
      </c>
      <c r="F47" s="339" t="s">
        <v>201</v>
      </c>
      <c r="G47" s="340">
        <v>10</v>
      </c>
    </row>
    <row r="48" spans="1:7" ht="30.6">
      <c r="A48" s="338" t="s">
        <v>26</v>
      </c>
      <c r="B48" s="339" t="s">
        <v>364</v>
      </c>
      <c r="C48" s="340" t="s">
        <v>357</v>
      </c>
      <c r="E48" s="338" t="s">
        <v>197</v>
      </c>
      <c r="F48" s="339" t="s">
        <v>363</v>
      </c>
      <c r="G48" s="340">
        <v>10</v>
      </c>
    </row>
    <row r="49" spans="1:7" ht="15.6">
      <c r="A49" s="338" t="s">
        <v>181</v>
      </c>
      <c r="B49" s="339" t="s">
        <v>365</v>
      </c>
      <c r="C49" s="340">
        <v>10</v>
      </c>
      <c r="E49" s="338" t="s">
        <v>197</v>
      </c>
      <c r="F49" s="339" t="s">
        <v>231</v>
      </c>
      <c r="G49" s="340">
        <v>10</v>
      </c>
    </row>
    <row r="50" spans="1:7" ht="15.6">
      <c r="A50" s="338" t="s">
        <v>181</v>
      </c>
      <c r="B50" s="339" t="s">
        <v>366</v>
      </c>
      <c r="C50" s="340">
        <v>15</v>
      </c>
      <c r="E50" s="338" t="s">
        <v>197</v>
      </c>
      <c r="F50" s="339" t="s">
        <v>237</v>
      </c>
      <c r="G50" s="340">
        <v>5</v>
      </c>
    </row>
    <row r="51" spans="1:7" ht="15.6">
      <c r="A51" s="338" t="s">
        <v>181</v>
      </c>
      <c r="B51" s="339" t="s">
        <v>196</v>
      </c>
      <c r="C51" s="340">
        <v>10</v>
      </c>
      <c r="E51" s="338" t="s">
        <v>197</v>
      </c>
      <c r="F51" s="339" t="s">
        <v>240</v>
      </c>
      <c r="G51" s="340">
        <v>10</v>
      </c>
    </row>
    <row r="52" spans="1:7" ht="15.6">
      <c r="A52" s="338" t="s">
        <v>243</v>
      </c>
      <c r="B52" s="339" t="s">
        <v>367</v>
      </c>
      <c r="C52" s="340">
        <v>10</v>
      </c>
      <c r="E52" s="338" t="s">
        <v>197</v>
      </c>
      <c r="F52" s="339" t="s">
        <v>247</v>
      </c>
      <c r="G52" s="340">
        <v>10</v>
      </c>
    </row>
    <row r="53" spans="1:7" ht="15.6">
      <c r="A53" s="338" t="s">
        <v>243</v>
      </c>
      <c r="B53" s="339" t="s">
        <v>244</v>
      </c>
      <c r="C53" s="340">
        <v>10</v>
      </c>
      <c r="E53" s="338" t="s">
        <v>191</v>
      </c>
      <c r="F53" s="339" t="s">
        <v>355</v>
      </c>
      <c r="G53" s="340">
        <v>15</v>
      </c>
    </row>
    <row r="54" spans="1:7" ht="15.6">
      <c r="A54" s="338" t="s">
        <v>243</v>
      </c>
      <c r="B54" s="339" t="s">
        <v>245</v>
      </c>
      <c r="C54" s="340">
        <v>10</v>
      </c>
      <c r="E54" s="338" t="s">
        <v>243</v>
      </c>
      <c r="F54" s="339" t="s">
        <v>367</v>
      </c>
      <c r="G54" s="340">
        <v>10</v>
      </c>
    </row>
    <row r="55" spans="1:7" ht="15.6">
      <c r="A55" s="338" t="s">
        <v>243</v>
      </c>
      <c r="B55" s="339" t="s">
        <v>246</v>
      </c>
      <c r="C55" s="340">
        <v>10</v>
      </c>
      <c r="E55" s="338" t="s">
        <v>243</v>
      </c>
      <c r="F55" s="339" t="s">
        <v>244</v>
      </c>
      <c r="G55" s="340">
        <v>10</v>
      </c>
    </row>
    <row r="56" spans="1:7" ht="15.6">
      <c r="A56" s="338" t="s">
        <v>184</v>
      </c>
      <c r="B56" s="339" t="s">
        <v>368</v>
      </c>
      <c r="C56" s="340">
        <v>5</v>
      </c>
      <c r="E56" s="338" t="s">
        <v>243</v>
      </c>
      <c r="F56" s="339" t="s">
        <v>245</v>
      </c>
      <c r="G56" s="340">
        <v>10</v>
      </c>
    </row>
    <row r="57" spans="1:7" ht="30.6">
      <c r="A57" s="338" t="s">
        <v>26</v>
      </c>
      <c r="B57" s="339" t="s">
        <v>369</v>
      </c>
      <c r="C57" s="340" t="s">
        <v>357</v>
      </c>
      <c r="E57" s="338" t="s">
        <v>243</v>
      </c>
      <c r="F57" s="339" t="s">
        <v>246</v>
      </c>
      <c r="G57" s="340">
        <v>10</v>
      </c>
    </row>
    <row r="58" spans="1:7" ht="30.6">
      <c r="A58" s="338" t="s">
        <v>184</v>
      </c>
      <c r="B58" s="339" t="s">
        <v>235</v>
      </c>
      <c r="C58" s="340">
        <v>10</v>
      </c>
      <c r="E58" s="338" t="s">
        <v>26</v>
      </c>
      <c r="F58" s="339" t="s">
        <v>356</v>
      </c>
      <c r="G58" s="340" t="s">
        <v>357</v>
      </c>
    </row>
    <row r="59" spans="1:7" ht="30.6">
      <c r="A59" s="338" t="s">
        <v>181</v>
      </c>
      <c r="B59" s="339" t="s">
        <v>199</v>
      </c>
      <c r="C59" s="340">
        <v>3</v>
      </c>
      <c r="E59" s="338" t="s">
        <v>26</v>
      </c>
      <c r="F59" s="339" t="s">
        <v>364</v>
      </c>
      <c r="G59" s="340" t="s">
        <v>357</v>
      </c>
    </row>
    <row r="60" spans="1:7" ht="30.6">
      <c r="A60" s="338" t="s">
        <v>26</v>
      </c>
      <c r="B60" s="339" t="s">
        <v>370</v>
      </c>
      <c r="C60" s="340" t="s">
        <v>357</v>
      </c>
      <c r="E60" s="338" t="s">
        <v>26</v>
      </c>
      <c r="F60" s="339" t="s">
        <v>369</v>
      </c>
      <c r="G60" s="340" t="s">
        <v>357</v>
      </c>
    </row>
    <row r="61" spans="1:7" ht="30.6">
      <c r="A61" s="338" t="s">
        <v>197</v>
      </c>
      <c r="B61" s="339" t="s">
        <v>247</v>
      </c>
      <c r="C61" s="340">
        <v>10</v>
      </c>
      <c r="E61" s="338" t="s">
        <v>26</v>
      </c>
      <c r="F61" s="339" t="s">
        <v>370</v>
      </c>
      <c r="G61" s="340" t="s">
        <v>357</v>
      </c>
    </row>
    <row r="74" spans="1:3">
      <c r="A74" s="341"/>
      <c r="B74" s="341"/>
      <c r="C74" s="342"/>
    </row>
  </sheetData>
  <mergeCells count="2">
    <mergeCell ref="A1:C1"/>
    <mergeCell ref="E1:G1"/>
  </mergeCells>
  <pageMargins left="0.45" right="0.45" top="0.5" bottom="0.5" header="0.3" footer="0.3"/>
  <pageSetup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0FEE-0098-4C11-AE1D-741E9147C5BB}">
  <sheetPr codeName="Sheet6"/>
  <dimension ref="B1:N140"/>
  <sheetViews>
    <sheetView topLeftCell="A33" workbookViewId="0">
      <selection activeCell="L63" sqref="L63:N140"/>
    </sheetView>
  </sheetViews>
  <sheetFormatPr defaultRowHeight="14.4"/>
  <cols>
    <col min="1" max="1" width="4.44140625" customWidth="1"/>
    <col min="2" max="2" width="18" customWidth="1"/>
    <col min="3" max="3" width="12.109375" bestFit="1" customWidth="1"/>
    <col min="5" max="5" width="9.88671875" bestFit="1" customWidth="1"/>
  </cols>
  <sheetData>
    <row r="1" spans="2:6" ht="34.5" customHeight="1">
      <c r="B1" s="181" t="s">
        <v>248</v>
      </c>
      <c r="C1" s="182"/>
      <c r="D1" s="182"/>
      <c r="E1" s="182"/>
      <c r="F1" s="182"/>
    </row>
    <row r="2" spans="2:6">
      <c r="B2" s="211" t="s">
        <v>281</v>
      </c>
      <c r="C2" s="179"/>
      <c r="D2" s="179"/>
      <c r="E2" s="179"/>
      <c r="F2" s="179"/>
    </row>
    <row r="3" spans="2:6">
      <c r="B3" s="180" t="s">
        <v>249</v>
      </c>
    </row>
    <row r="4" spans="2:6">
      <c r="B4" s="180" t="s">
        <v>250</v>
      </c>
    </row>
    <row r="5" spans="2:6">
      <c r="B5" s="180" t="s">
        <v>251</v>
      </c>
    </row>
    <row r="6" spans="2:6">
      <c r="B6" s="180" t="s">
        <v>252</v>
      </c>
    </row>
    <row r="7" spans="2:6">
      <c r="B7" s="180" t="s">
        <v>253</v>
      </c>
    </row>
    <row r="8" spans="2:6">
      <c r="B8" s="180" t="s">
        <v>254</v>
      </c>
    </row>
    <row r="9" spans="2:6">
      <c r="B9" s="180" t="s">
        <v>255</v>
      </c>
    </row>
    <row r="10" spans="2:6">
      <c r="B10" s="180" t="s">
        <v>256</v>
      </c>
    </row>
    <row r="11" spans="2:6">
      <c r="B11" s="180" t="s">
        <v>257</v>
      </c>
    </row>
    <row r="12" spans="2:6">
      <c r="B12" s="180" t="s">
        <v>258</v>
      </c>
    </row>
    <row r="13" spans="2:6">
      <c r="B13" s="180" t="s">
        <v>259</v>
      </c>
    </row>
    <row r="14" spans="2:6">
      <c r="B14" s="180" t="s">
        <v>260</v>
      </c>
    </row>
    <row r="15" spans="2:6">
      <c r="B15" s="180" t="s">
        <v>261</v>
      </c>
    </row>
    <row r="16" spans="2:6">
      <c r="B16" s="180" t="s">
        <v>262</v>
      </c>
    </row>
    <row r="17" spans="2:2">
      <c r="B17" s="180" t="s">
        <v>263</v>
      </c>
    </row>
    <row r="18" spans="2:2">
      <c r="B18" s="180" t="s">
        <v>264</v>
      </c>
    </row>
    <row r="19" spans="2:2">
      <c r="B19" s="211" t="s">
        <v>281</v>
      </c>
    </row>
    <row r="20" spans="2:2" ht="20.399999999999999">
      <c r="B20" s="279" t="s">
        <v>265</v>
      </c>
    </row>
    <row r="21" spans="2:2" ht="20.399999999999999">
      <c r="B21" s="279" t="s">
        <v>266</v>
      </c>
    </row>
    <row r="22" spans="2:2" ht="20.399999999999999">
      <c r="B22" s="279" t="s">
        <v>267</v>
      </c>
    </row>
    <row r="23" spans="2:2" ht="20.399999999999999">
      <c r="B23" s="279" t="s">
        <v>268</v>
      </c>
    </row>
    <row r="24" spans="2:2" ht="20.399999999999999">
      <c r="B24" s="279" t="s">
        <v>269</v>
      </c>
    </row>
    <row r="25" spans="2:2" ht="20.399999999999999">
      <c r="B25" s="279" t="s">
        <v>270</v>
      </c>
    </row>
    <row r="26" spans="2:2" ht="20.399999999999999">
      <c r="B26" s="279" t="s">
        <v>271</v>
      </c>
    </row>
    <row r="27" spans="2:2" ht="20.399999999999999">
      <c r="B27" s="279" t="s">
        <v>272</v>
      </c>
    </row>
    <row r="28" spans="2:2" ht="20.399999999999999">
      <c r="B28" s="279" t="s">
        <v>273</v>
      </c>
    </row>
    <row r="29" spans="2:2" ht="20.399999999999999">
      <c r="B29" s="279" t="s">
        <v>274</v>
      </c>
    </row>
    <row r="30" spans="2:2" ht="20.399999999999999">
      <c r="B30" s="279" t="s">
        <v>330</v>
      </c>
    </row>
    <row r="31" spans="2:2" ht="20.399999999999999">
      <c r="B31" s="279" t="s">
        <v>331</v>
      </c>
    </row>
    <row r="32" spans="2:2" ht="20.399999999999999">
      <c r="B32" s="279" t="s">
        <v>332</v>
      </c>
    </row>
    <row r="33" spans="2:2" ht="20.399999999999999">
      <c r="B33" s="279" t="s">
        <v>333</v>
      </c>
    </row>
    <row r="34" spans="2:2" ht="20.399999999999999">
      <c r="B34" s="279" t="s">
        <v>334</v>
      </c>
    </row>
    <row r="35" spans="2:2">
      <c r="B35" s="180" t="s">
        <v>264</v>
      </c>
    </row>
    <row r="37" spans="2:2">
      <c r="B37">
        <v>1990</v>
      </c>
    </row>
    <row r="63" spans="12:14" ht="27.6">
      <c r="L63" s="173" t="s">
        <v>166</v>
      </c>
      <c r="M63" s="174" t="s">
        <v>167</v>
      </c>
      <c r="N63" s="175" t="s">
        <v>168</v>
      </c>
    </row>
    <row r="64" spans="12:14" ht="27.6">
      <c r="L64" s="83" t="s">
        <v>171</v>
      </c>
      <c r="M64" s="84" t="s">
        <v>172</v>
      </c>
      <c r="N64" s="85">
        <v>7</v>
      </c>
    </row>
    <row r="65" spans="12:14" ht="27.6">
      <c r="L65" s="83" t="s">
        <v>171</v>
      </c>
      <c r="M65" s="84" t="s">
        <v>174</v>
      </c>
      <c r="N65" s="85">
        <v>7</v>
      </c>
    </row>
    <row r="66" spans="12:14" ht="27.6">
      <c r="L66" s="83" t="s">
        <v>171</v>
      </c>
      <c r="M66" s="84" t="s">
        <v>177</v>
      </c>
      <c r="N66" s="85">
        <v>5</v>
      </c>
    </row>
    <row r="67" spans="12:14">
      <c r="L67" s="83"/>
      <c r="M67" s="84"/>
      <c r="N67" s="85"/>
    </row>
    <row r="68" spans="12:14" ht="27.6">
      <c r="L68" s="83" t="s">
        <v>181</v>
      </c>
      <c r="M68" s="84" t="s">
        <v>182</v>
      </c>
      <c r="N68" s="85">
        <v>5</v>
      </c>
    </row>
    <row r="69" spans="12:14" ht="27.6">
      <c r="L69" s="83" t="s">
        <v>181</v>
      </c>
      <c r="M69" s="84" t="s">
        <v>183</v>
      </c>
      <c r="N69" s="85">
        <v>5</v>
      </c>
    </row>
    <row r="70" spans="12:14" ht="41.4">
      <c r="L70" s="83" t="s">
        <v>181</v>
      </c>
      <c r="M70" s="84" t="s">
        <v>186</v>
      </c>
      <c r="N70" s="85">
        <v>5</v>
      </c>
    </row>
    <row r="71" spans="12:14" ht="55.2">
      <c r="L71" s="83" t="s">
        <v>181</v>
      </c>
      <c r="M71" s="84" t="s">
        <v>188</v>
      </c>
      <c r="N71" s="85">
        <v>5</v>
      </c>
    </row>
    <row r="72" spans="12:14" ht="55.2">
      <c r="L72" s="83" t="s">
        <v>181</v>
      </c>
      <c r="M72" s="84" t="s">
        <v>190</v>
      </c>
      <c r="N72" s="85">
        <v>10</v>
      </c>
    </row>
    <row r="73" spans="12:14" ht="27.6">
      <c r="L73" s="83" t="s">
        <v>181</v>
      </c>
      <c r="M73" s="84" t="s">
        <v>193</v>
      </c>
      <c r="N73" s="85">
        <v>5</v>
      </c>
    </row>
    <row r="74" spans="12:14" ht="69">
      <c r="L74" s="83" t="s">
        <v>181</v>
      </c>
      <c r="M74" s="84" t="s">
        <v>194</v>
      </c>
      <c r="N74" s="85">
        <v>10</v>
      </c>
    </row>
    <row r="75" spans="12:14" ht="41.4">
      <c r="L75" s="83" t="s">
        <v>181</v>
      </c>
      <c r="M75" s="84" t="s">
        <v>196</v>
      </c>
      <c r="N75" s="85">
        <v>10</v>
      </c>
    </row>
    <row r="76" spans="12:14" ht="27.6">
      <c r="L76" s="83" t="s">
        <v>181</v>
      </c>
      <c r="M76" s="84" t="s">
        <v>199</v>
      </c>
      <c r="N76" s="85">
        <v>3</v>
      </c>
    </row>
    <row r="77" spans="12:14">
      <c r="L77" s="83"/>
      <c r="M77" s="84"/>
      <c r="N77" s="85"/>
    </row>
    <row r="78" spans="12:14" ht="41.4">
      <c r="L78" s="83" t="s">
        <v>184</v>
      </c>
      <c r="M78" s="84" t="s">
        <v>185</v>
      </c>
      <c r="N78" s="85">
        <v>5</v>
      </c>
    </row>
    <row r="79" spans="12:14" ht="27.6">
      <c r="L79" s="83" t="s">
        <v>184</v>
      </c>
      <c r="M79" s="84" t="s">
        <v>187</v>
      </c>
      <c r="N79" s="85">
        <v>3</v>
      </c>
    </row>
    <row r="80" spans="12:14" ht="27.6">
      <c r="L80" s="83" t="s">
        <v>184</v>
      </c>
      <c r="M80" s="84" t="s">
        <v>189</v>
      </c>
      <c r="N80" s="85">
        <v>10</v>
      </c>
    </row>
    <row r="81" spans="12:14" ht="27.6">
      <c r="L81" s="83" t="s">
        <v>184</v>
      </c>
      <c r="M81" s="84" t="s">
        <v>195</v>
      </c>
      <c r="N81" s="85">
        <v>5</v>
      </c>
    </row>
    <row r="82" spans="12:14" ht="27.6">
      <c r="L82" s="83" t="s">
        <v>184</v>
      </c>
      <c r="M82" s="84" t="s">
        <v>203</v>
      </c>
      <c r="N82" s="85">
        <v>10</v>
      </c>
    </row>
    <row r="83" spans="12:14" ht="41.4">
      <c r="L83" s="83" t="s">
        <v>184</v>
      </c>
      <c r="M83" s="84" t="s">
        <v>206</v>
      </c>
      <c r="N83" s="85">
        <v>6</v>
      </c>
    </row>
    <row r="84" spans="12:14" ht="41.4">
      <c r="L84" s="83" t="s">
        <v>184</v>
      </c>
      <c r="M84" s="84" t="s">
        <v>207</v>
      </c>
      <c r="N84" s="85">
        <v>6</v>
      </c>
    </row>
    <row r="85" spans="12:14" ht="41.4">
      <c r="L85" s="83" t="s">
        <v>184</v>
      </c>
      <c r="M85" s="84" t="s">
        <v>209</v>
      </c>
      <c r="N85" s="85">
        <v>7</v>
      </c>
    </row>
    <row r="86" spans="12:14" ht="41.4">
      <c r="L86" s="83" t="s">
        <v>184</v>
      </c>
      <c r="M86" s="84" t="s">
        <v>211</v>
      </c>
      <c r="N86" s="85">
        <v>10</v>
      </c>
    </row>
    <row r="87" spans="12:14" ht="41.4">
      <c r="L87" s="83" t="s">
        <v>184</v>
      </c>
      <c r="M87" s="84" t="s">
        <v>212</v>
      </c>
      <c r="N87" s="85">
        <v>5</v>
      </c>
    </row>
    <row r="88" spans="12:14" ht="27.6">
      <c r="L88" s="83" t="s">
        <v>184</v>
      </c>
      <c r="M88" s="84" t="s">
        <v>213</v>
      </c>
      <c r="N88" s="85">
        <v>3</v>
      </c>
    </row>
    <row r="89" spans="12:14" ht="41.4">
      <c r="L89" s="83" t="s">
        <v>184</v>
      </c>
      <c r="M89" s="84" t="s">
        <v>214</v>
      </c>
      <c r="N89" s="85">
        <v>7</v>
      </c>
    </row>
    <row r="90" spans="12:14" ht="41.4">
      <c r="L90" s="83" t="s">
        <v>184</v>
      </c>
      <c r="M90" s="84" t="s">
        <v>216</v>
      </c>
      <c r="N90" s="85">
        <v>7</v>
      </c>
    </row>
    <row r="91" spans="12:14" ht="41.4">
      <c r="L91" s="83" t="s">
        <v>184</v>
      </c>
      <c r="M91" s="84" t="s">
        <v>218</v>
      </c>
      <c r="N91" s="85">
        <v>7</v>
      </c>
    </row>
    <row r="92" spans="12:14" ht="27.6">
      <c r="L92" s="83" t="s">
        <v>184</v>
      </c>
      <c r="M92" s="84" t="s">
        <v>220</v>
      </c>
      <c r="N92" s="85">
        <v>7</v>
      </c>
    </row>
    <row r="93" spans="12:14" ht="55.2">
      <c r="L93" s="83" t="s">
        <v>184</v>
      </c>
      <c r="M93" s="84" t="s">
        <v>222</v>
      </c>
      <c r="N93" s="85">
        <v>5</v>
      </c>
    </row>
    <row r="94" spans="12:14" ht="41.4">
      <c r="L94" s="83" t="s">
        <v>184</v>
      </c>
      <c r="M94" s="84" t="s">
        <v>224</v>
      </c>
      <c r="N94" s="85">
        <v>5</v>
      </c>
    </row>
    <row r="95" spans="12:14" ht="55.2">
      <c r="L95" s="83" t="s">
        <v>184</v>
      </c>
      <c r="M95" s="84" t="s">
        <v>225</v>
      </c>
      <c r="N95" s="85">
        <v>10</v>
      </c>
    </row>
    <row r="96" spans="12:14" ht="27.6">
      <c r="L96" s="83" t="s">
        <v>184</v>
      </c>
      <c r="M96" s="84" t="s">
        <v>226</v>
      </c>
      <c r="N96" s="85">
        <v>5</v>
      </c>
    </row>
    <row r="97" spans="12:14" ht="27.6">
      <c r="L97" s="83" t="s">
        <v>184</v>
      </c>
      <c r="M97" s="84" t="s">
        <v>227</v>
      </c>
      <c r="N97" s="85">
        <v>10</v>
      </c>
    </row>
    <row r="98" spans="12:14" ht="55.2">
      <c r="L98" s="83" t="s">
        <v>184</v>
      </c>
      <c r="M98" s="84" t="s">
        <v>228</v>
      </c>
      <c r="N98" s="85">
        <v>5</v>
      </c>
    </row>
    <row r="99" spans="12:14" ht="41.4">
      <c r="L99" s="83" t="s">
        <v>184</v>
      </c>
      <c r="M99" s="84" t="s">
        <v>229</v>
      </c>
      <c r="N99" s="85">
        <v>3</v>
      </c>
    </row>
    <row r="100" spans="12:14" ht="27.6">
      <c r="L100" s="83" t="s">
        <v>184</v>
      </c>
      <c r="M100" s="84" t="s">
        <v>230</v>
      </c>
      <c r="N100" s="85">
        <v>5</v>
      </c>
    </row>
    <row r="101" spans="12:14" ht="27.6">
      <c r="L101" s="83" t="s">
        <v>184</v>
      </c>
      <c r="M101" s="84" t="s">
        <v>232</v>
      </c>
      <c r="N101" s="85">
        <v>5</v>
      </c>
    </row>
    <row r="102" spans="12:14" ht="27.6">
      <c r="L102" s="83" t="s">
        <v>184</v>
      </c>
      <c r="M102" s="84" t="s">
        <v>233</v>
      </c>
      <c r="N102" s="85">
        <v>3</v>
      </c>
    </row>
    <row r="103" spans="12:14" ht="27.6">
      <c r="L103" s="83" t="s">
        <v>184</v>
      </c>
      <c r="M103" s="84" t="s">
        <v>234</v>
      </c>
      <c r="N103" s="85">
        <v>3</v>
      </c>
    </row>
    <row r="104" spans="12:14" ht="27.6">
      <c r="L104" s="83" t="s">
        <v>184</v>
      </c>
      <c r="M104" s="84" t="s">
        <v>235</v>
      </c>
      <c r="N104" s="85">
        <v>10</v>
      </c>
    </row>
    <row r="105" spans="12:14" ht="41.4">
      <c r="L105" s="83" t="s">
        <v>184</v>
      </c>
      <c r="M105" s="84" t="s">
        <v>236</v>
      </c>
      <c r="N105" s="85">
        <v>10</v>
      </c>
    </row>
    <row r="106" spans="12:14">
      <c r="L106" s="83"/>
      <c r="M106" s="84"/>
      <c r="N106" s="85"/>
    </row>
    <row r="107" spans="12:14" ht="27.6">
      <c r="L107" s="83" t="s">
        <v>179</v>
      </c>
      <c r="M107" s="84" t="s">
        <v>180</v>
      </c>
      <c r="N107" s="85">
        <v>15</v>
      </c>
    </row>
    <row r="108" spans="12:14" ht="27.6">
      <c r="L108" s="83" t="s">
        <v>179</v>
      </c>
      <c r="M108" s="84" t="s">
        <v>215</v>
      </c>
      <c r="N108" s="85">
        <v>10</v>
      </c>
    </row>
    <row r="109" spans="12:14" ht="27.6">
      <c r="L109" s="83" t="s">
        <v>179</v>
      </c>
      <c r="M109" s="84" t="s">
        <v>221</v>
      </c>
      <c r="N109" s="85">
        <v>15</v>
      </c>
    </row>
    <row r="110" spans="12:14" ht="27.6">
      <c r="L110" s="83" t="s">
        <v>179</v>
      </c>
      <c r="M110" s="84" t="s">
        <v>239</v>
      </c>
      <c r="N110" s="85">
        <v>15</v>
      </c>
    </row>
    <row r="111" spans="12:14">
      <c r="L111" s="83"/>
      <c r="M111" s="84"/>
      <c r="N111" s="85"/>
    </row>
    <row r="112" spans="12:14" ht="55.2">
      <c r="L112" s="83" t="s">
        <v>204</v>
      </c>
      <c r="M112" s="84" t="s">
        <v>205</v>
      </c>
      <c r="N112" s="85">
        <v>5</v>
      </c>
    </row>
    <row r="113" spans="12:14" ht="27.6">
      <c r="L113" s="83" t="s">
        <v>204</v>
      </c>
      <c r="M113" s="84" t="s">
        <v>219</v>
      </c>
      <c r="N113" s="85">
        <v>5</v>
      </c>
    </row>
    <row r="114" spans="12:14" ht="27.6">
      <c r="L114" s="83" t="s">
        <v>204</v>
      </c>
      <c r="M114" s="84" t="s">
        <v>223</v>
      </c>
      <c r="N114" s="85">
        <v>5</v>
      </c>
    </row>
    <row r="115" spans="12:14" ht="27.6">
      <c r="L115" s="83" t="s">
        <v>204</v>
      </c>
      <c r="M115" s="84" t="s">
        <v>238</v>
      </c>
      <c r="N115" s="85">
        <v>5</v>
      </c>
    </row>
    <row r="116" spans="12:14">
      <c r="L116" s="83"/>
      <c r="M116" s="84"/>
      <c r="N116" s="85"/>
    </row>
    <row r="117" spans="12:14" ht="27.6">
      <c r="L117" s="83" t="s">
        <v>197</v>
      </c>
      <c r="M117" s="84" t="s">
        <v>198</v>
      </c>
      <c r="N117" s="85">
        <v>10</v>
      </c>
    </row>
    <row r="118" spans="12:14" ht="27.6">
      <c r="L118" s="83" t="s">
        <v>197</v>
      </c>
      <c r="M118" s="84" t="s">
        <v>200</v>
      </c>
      <c r="N118" s="85">
        <v>10</v>
      </c>
    </row>
    <row r="119" spans="12:14" ht="27.6">
      <c r="L119" s="83" t="s">
        <v>197</v>
      </c>
      <c r="M119" s="84" t="s">
        <v>201</v>
      </c>
      <c r="N119" s="85">
        <v>10</v>
      </c>
    </row>
    <row r="120" spans="12:14" ht="27.6">
      <c r="L120" s="83" t="s">
        <v>197</v>
      </c>
      <c r="M120" s="84" t="s">
        <v>202</v>
      </c>
      <c r="N120" s="85">
        <v>10</v>
      </c>
    </row>
    <row r="121" spans="12:14" ht="27.6">
      <c r="L121" s="83" t="s">
        <v>197</v>
      </c>
      <c r="M121" s="84" t="s">
        <v>208</v>
      </c>
      <c r="N121" s="85">
        <v>10</v>
      </c>
    </row>
    <row r="122" spans="12:14" ht="27.6">
      <c r="L122" s="83" t="s">
        <v>197</v>
      </c>
      <c r="M122" s="84" t="s">
        <v>210</v>
      </c>
      <c r="N122" s="85">
        <v>10</v>
      </c>
    </row>
    <row r="123" spans="12:14" ht="27.6">
      <c r="L123" s="83" t="s">
        <v>197</v>
      </c>
      <c r="M123" s="84" t="s">
        <v>217</v>
      </c>
      <c r="N123" s="85">
        <v>10</v>
      </c>
    </row>
    <row r="124" spans="12:14" ht="55.2">
      <c r="L124" s="83" t="s">
        <v>197</v>
      </c>
      <c r="M124" s="84" t="s">
        <v>231</v>
      </c>
      <c r="N124" s="85">
        <v>10</v>
      </c>
    </row>
    <row r="125" spans="12:14" ht="27.6">
      <c r="L125" s="83" t="s">
        <v>197</v>
      </c>
      <c r="M125" s="84" t="s">
        <v>237</v>
      </c>
      <c r="N125" s="85">
        <v>5</v>
      </c>
    </row>
    <row r="126" spans="12:14" ht="27.6">
      <c r="L126" s="83" t="s">
        <v>197</v>
      </c>
      <c r="M126" s="84" t="s">
        <v>240</v>
      </c>
      <c r="N126" s="85">
        <v>10</v>
      </c>
    </row>
    <row r="127" spans="12:14" ht="27.6">
      <c r="L127" s="83" t="s">
        <v>197</v>
      </c>
      <c r="M127" s="84" t="s">
        <v>241</v>
      </c>
      <c r="N127" s="85">
        <v>10</v>
      </c>
    </row>
    <row r="128" spans="12:14" ht="27.6">
      <c r="L128" s="83" t="s">
        <v>197</v>
      </c>
      <c r="M128" s="84" t="s">
        <v>247</v>
      </c>
      <c r="N128" s="85">
        <v>10</v>
      </c>
    </row>
    <row r="129" spans="12:14">
      <c r="L129" s="83"/>
      <c r="M129" s="84"/>
      <c r="N129" s="85"/>
    </row>
    <row r="130" spans="12:14" ht="27.6">
      <c r="L130" s="83" t="s">
        <v>191</v>
      </c>
      <c r="M130" s="84" t="s">
        <v>192</v>
      </c>
      <c r="N130" s="85">
        <v>15</v>
      </c>
    </row>
    <row r="131" spans="12:14" ht="27.6">
      <c r="L131" s="83" t="s">
        <v>191</v>
      </c>
      <c r="M131" s="84" t="s">
        <v>242</v>
      </c>
      <c r="N131" s="85">
        <v>15</v>
      </c>
    </row>
    <row r="132" spans="12:14">
      <c r="L132" s="83"/>
      <c r="M132" s="84"/>
      <c r="N132" s="85"/>
    </row>
    <row r="133" spans="12:14" ht="41.4">
      <c r="L133" s="83" t="s">
        <v>243</v>
      </c>
      <c r="M133" s="84" t="s">
        <v>244</v>
      </c>
      <c r="N133" s="85">
        <v>10</v>
      </c>
    </row>
    <row r="134" spans="12:14" ht="41.4">
      <c r="L134" s="83" t="s">
        <v>243</v>
      </c>
      <c r="M134" s="84" t="s">
        <v>245</v>
      </c>
      <c r="N134" s="85">
        <v>10</v>
      </c>
    </row>
    <row r="135" spans="12:14" ht="41.4">
      <c r="L135" s="83" t="s">
        <v>243</v>
      </c>
      <c r="M135" s="84" t="s">
        <v>246</v>
      </c>
      <c r="N135" s="85">
        <v>10</v>
      </c>
    </row>
    <row r="136" spans="12:14">
      <c r="L136" s="83"/>
      <c r="M136" s="84"/>
      <c r="N136" s="85"/>
    </row>
    <row r="137" spans="12:14" ht="27.6">
      <c r="L137" s="83" t="s">
        <v>169</v>
      </c>
      <c r="M137" s="84" t="s">
        <v>170</v>
      </c>
      <c r="N137" s="85">
        <v>10</v>
      </c>
    </row>
    <row r="138" spans="12:14" ht="27.6">
      <c r="L138" s="83" t="s">
        <v>175</v>
      </c>
      <c r="M138" s="84" t="s">
        <v>176</v>
      </c>
      <c r="N138" s="85">
        <v>10</v>
      </c>
    </row>
    <row r="139" spans="12:14" ht="27.6">
      <c r="L139" s="83" t="s">
        <v>173</v>
      </c>
      <c r="M139" s="84" t="s">
        <v>170</v>
      </c>
      <c r="N139" s="85">
        <v>10</v>
      </c>
    </row>
    <row r="140" spans="12:14" ht="27.6">
      <c r="L140" s="83" t="s">
        <v>178</v>
      </c>
      <c r="M140" s="84" t="s">
        <v>176</v>
      </c>
      <c r="N140" s="85">
        <v>10</v>
      </c>
    </row>
  </sheetData>
  <phoneticPr fontId="3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f2fcc8-cad3-473b-a241-ba7e0848539b">
      <Terms xmlns="http://schemas.microsoft.com/office/infopath/2007/PartnerControls"/>
    </lcf76f155ced4ddcb4097134ff3c332f>
    <TaxCatchAll xmlns="d5c5a1c3-2edc-4215-a3f1-9a27367fbeb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7C3E0DF98180418B139C5DA5B915EF" ma:contentTypeVersion="18" ma:contentTypeDescription="Create a new document." ma:contentTypeScope="" ma:versionID="2e1a377f9ea442d70b3cfaa64e44ecc2">
  <xsd:schema xmlns:xsd="http://www.w3.org/2001/XMLSchema" xmlns:xs="http://www.w3.org/2001/XMLSchema" xmlns:p="http://schemas.microsoft.com/office/2006/metadata/properties" xmlns:ns2="d5c5a1c3-2edc-4215-a3f1-9a27367fbeb6" xmlns:ns3="0bf2fcc8-cad3-473b-a241-ba7e0848539b" targetNamespace="http://schemas.microsoft.com/office/2006/metadata/properties" ma:root="true" ma:fieldsID="768895ba481f73eb1cb865635b1446fb" ns2:_="" ns3:_="">
    <xsd:import namespace="d5c5a1c3-2edc-4215-a3f1-9a27367fbeb6"/>
    <xsd:import namespace="0bf2fcc8-cad3-473b-a241-ba7e0848539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5a1c3-2edc-4215-a3f1-9a27367fbe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81009d7-e5e6-4d18-a78a-c1b849d5a4c4}" ma:internalName="TaxCatchAll" ma:showField="CatchAllData" ma:web="d5c5a1c3-2edc-4215-a3f1-9a27367fbe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2fcc8-cad3-473b-a241-ba7e084853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6d84e3e-2436-4f3d-a2f1-b69b9cef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8840F7-A728-4D8E-A4A9-F65396744165}">
  <ds:schemaRefs>
    <ds:schemaRef ds:uri="http://schemas.microsoft.com/office/infopath/2007/PartnerControls"/>
    <ds:schemaRef ds:uri="d5c5a1c3-2edc-4215-a3f1-9a27367fbeb6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0bf2fcc8-cad3-473b-a241-ba7e0848539b"/>
    <ds:schemaRef ds:uri="http://purl.org/dc/terms/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F9FA1C3-2426-463F-8EF4-56026FE231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c5a1c3-2edc-4215-a3f1-9a27367fbeb6"/>
    <ds:schemaRef ds:uri="0bf2fcc8-cad3-473b-a241-ba7e08485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F07F81-38A0-4F68-B9A6-3D46FA4029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AWP Budget Bldg</vt:lpstr>
      <vt:lpstr>Hours Affidavit Examples</vt:lpstr>
      <vt:lpstr>Equip Purch Plan Form</vt:lpstr>
      <vt:lpstr>Vehicle Purch Plan Form</vt:lpstr>
      <vt:lpstr>Justification</vt:lpstr>
      <vt:lpstr>Life Yrs Schedules</vt:lpstr>
      <vt:lpstr>Title Columns List</vt:lpstr>
      <vt:lpstr>'AWP Budget Bldg'!_1STQ</vt:lpstr>
      <vt:lpstr>'Hours Affidavit Examples'!_1STQ</vt:lpstr>
      <vt:lpstr>'AWP Budget Bldg'!_2NDQ</vt:lpstr>
      <vt:lpstr>'AWP Budget Bldg'!FRINGES</vt:lpstr>
      <vt:lpstr>'Hours Affidavit Examples'!FRINGES</vt:lpstr>
      <vt:lpstr>'Hours Affidavit Examples'!M_S</vt:lpstr>
      <vt:lpstr>'AWP Budget Bldg'!Print_Area</vt:lpstr>
      <vt:lpstr>'Hours Affidavit Examples'!Print_Area</vt:lpstr>
      <vt:lpstr>'AWP Budget Bldg'!Print_Area_MI</vt:lpstr>
      <vt:lpstr>'AWP Budget Bldg'!TOTAL</vt:lpstr>
      <vt:lpstr>'Hours Affidavit Examples'!VEH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Brandi Grayson</dc:creator>
  <cp:keywords/>
  <dc:description/>
  <cp:lastModifiedBy>Susan McCann</cp:lastModifiedBy>
  <cp:revision/>
  <cp:lastPrinted>2023-02-02T16:19:42Z</cp:lastPrinted>
  <dcterms:created xsi:type="dcterms:W3CDTF">2015-04-21T13:38:35Z</dcterms:created>
  <dcterms:modified xsi:type="dcterms:W3CDTF">2025-01-06T18:50:55Z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0x010100D87C3E0DF98180418B139C5DA5B915EF</vt:lpwstr>
  </property>
  <property fmtid="{D5CDD505-2E9C-101B-9397-08002B2CF9AE}" pid="3" name="MediaServiceImageTags">
    <vt:lpwstr/>
  </property>
</Properties>
</file>