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8_{F0B93AFE-BA54-496F-BEB8-F1467F97325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ICIO" sheetId="2" r:id="rId1"/>
    <sheet name="PRESUPUESTO MENSUAL PERSONAL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E8" i="1"/>
  <c r="H5" i="1" s="1"/>
  <c r="H34" i="1"/>
  <c r="I23" i="1"/>
  <c r="H23" i="1"/>
  <c r="D40" i="1"/>
  <c r="H7" i="1"/>
  <c r="D20" i="1"/>
  <c r="C20" i="1"/>
  <c r="H6" i="1" s="1"/>
  <c r="K4" i="1" l="1"/>
  <c r="K6" i="1" s="1"/>
  <c r="H8" i="1"/>
  <c r="E40" i="1"/>
</calcChain>
</file>

<file path=xl/sharedStrings.xml><?xml version="1.0" encoding="utf-8"?>
<sst xmlns="http://schemas.openxmlformats.org/spreadsheetml/2006/main" count="100" uniqueCount="68">
  <si>
    <t>Total de ingresos mensuales</t>
  </si>
  <si>
    <t>Hipoteca o alquiler</t>
  </si>
  <si>
    <t>Otros</t>
  </si>
  <si>
    <t>Subtotal</t>
  </si>
  <si>
    <t>PRÉSTAMOS</t>
  </si>
  <si>
    <t>Pago del vehículo</t>
  </si>
  <si>
    <t>Tarjeta de crédito</t>
  </si>
  <si>
    <t>Combustible</t>
  </si>
  <si>
    <t>Mantenimiento</t>
  </si>
  <si>
    <t>Alimentos</t>
  </si>
  <si>
    <t>Restaurantes</t>
  </si>
  <si>
    <t>Gimnasio</t>
  </si>
  <si>
    <t>Decisiones Claras, Futuro protegido</t>
  </si>
  <si>
    <t>Joyas</t>
  </si>
  <si>
    <t>Bonos</t>
  </si>
  <si>
    <t>Salario Principal</t>
  </si>
  <si>
    <t>Ingreso del Cónyuge</t>
  </si>
  <si>
    <t>Ingreso por Inversiones</t>
  </si>
  <si>
    <t>Otros Ingresos</t>
  </si>
  <si>
    <t xml:space="preserve">INGRESOS MENSUALES </t>
  </si>
  <si>
    <t>Activos</t>
  </si>
  <si>
    <t>Pasivos</t>
  </si>
  <si>
    <t>Concepto</t>
  </si>
  <si>
    <t>Monto</t>
  </si>
  <si>
    <t>Notas</t>
  </si>
  <si>
    <t>Tipo</t>
  </si>
  <si>
    <t>Seguros (vida, salud, vivienda)</t>
  </si>
  <si>
    <t>Educación</t>
  </si>
  <si>
    <t>Servicios básicos</t>
  </si>
  <si>
    <t>Viajes</t>
  </si>
  <si>
    <t>Suscripciones</t>
  </si>
  <si>
    <t>Otros gastos personales</t>
  </si>
  <si>
    <t>Fijo</t>
  </si>
  <si>
    <t>Cuenta corriente / ahorro</t>
  </si>
  <si>
    <t>Propiedades</t>
  </si>
  <si>
    <t>Vehículos</t>
  </si>
  <si>
    <t>Otros activos</t>
  </si>
  <si>
    <t>Valor</t>
  </si>
  <si>
    <t>Acciones</t>
  </si>
  <si>
    <t>Fondos</t>
  </si>
  <si>
    <t>ETF</t>
  </si>
  <si>
    <t>Inversiones</t>
  </si>
  <si>
    <t>Deuda Hipotecaria</t>
  </si>
  <si>
    <t>Préstamosde Vehiculos</t>
  </si>
  <si>
    <t>Préstamos Personales</t>
  </si>
  <si>
    <t>Otros Pasivos</t>
  </si>
  <si>
    <t>RESUMEN EJECUTIVO</t>
  </si>
  <si>
    <t>Total Ingresos Mensuales</t>
  </si>
  <si>
    <t>FLUJO NETO MENSUAL (Ingresos - Gastos)</t>
  </si>
  <si>
    <t>Total Activos</t>
  </si>
  <si>
    <t>Total Pasivos</t>
  </si>
  <si>
    <t>PATRIMONIO NETO (Activos - Pasivos)</t>
  </si>
  <si>
    <t>Total Gastos Mensuales Fijos</t>
  </si>
  <si>
    <t>Total Gastos Mensuales Variable</t>
  </si>
  <si>
    <t xml:space="preserve">Gastos Mensuales </t>
  </si>
  <si>
    <t>Seguros Vehiculo, salud  y vida</t>
  </si>
  <si>
    <t>Mascotas</t>
  </si>
  <si>
    <t>Medicametos/ Consultas medicas</t>
  </si>
  <si>
    <t>Compras/Ropa /Varios</t>
  </si>
  <si>
    <t>Conceptos</t>
  </si>
  <si>
    <t>Fijos</t>
  </si>
  <si>
    <t>Variables</t>
  </si>
  <si>
    <t>Viveres</t>
  </si>
  <si>
    <t>fijo</t>
  </si>
  <si>
    <t>GPS Patrimonial 360°</t>
  </si>
  <si>
    <r>
      <t>👋 ¡</t>
    </r>
    <r>
      <rPr>
        <b/>
        <sz val="11"/>
        <color theme="3"/>
        <rFont val="Calibri"/>
        <family val="2"/>
        <scheme val="minor"/>
      </rPr>
      <t>Bienvenido a tu GPS Patrimonial!</t>
    </r>
    <r>
      <rPr>
        <sz val="11"/>
        <color theme="3"/>
        <rFont val="Calibri"/>
        <family val="2"/>
        <scheme val="minor"/>
      </rPr>
      <t xml:space="preserve">
Este espacio fue creado para ayudarte a ver con claridad tu presente financiero y trazar el camino hacia tus metas.
Aquí podrás registrar tus ingresos, gastos, activos y pasivos de forma sencilla, mientras el sistema calcula automáticamente tu patrimonio neto, flujo mensual y nivel de equilibrio financiero.
Tómate tu tiempo, explora, ajusta y deja que los números te cuenten tu historia.
💡 </t>
    </r>
    <r>
      <rPr>
        <b/>
        <sz val="11"/>
        <color theme="3"/>
        <rFont val="Calibri"/>
        <family val="2"/>
        <scheme val="minor"/>
      </rPr>
      <t>Recuerda: no se trata solo de cuánto tienes, sino de cómo lo haces crecer y disfrutarlo con propósito.</t>
    </r>
    <r>
      <rPr>
        <sz val="11"/>
        <color theme="3"/>
        <rFont val="Calibri"/>
        <family val="2"/>
        <scheme val="minor"/>
      </rPr>
      <t xml:space="preserve">
</t>
    </r>
  </si>
  <si>
    <r>
      <rPr>
        <b/>
        <sz val="11"/>
        <color theme="1" tint="0.24994659260841701"/>
        <rFont val="Calibri"/>
        <family val="2"/>
        <scheme val="minor"/>
      </rPr>
      <t>Nota:</t>
    </r>
    <r>
      <rPr>
        <sz val="11"/>
        <color theme="1" tint="0.24994659260841701"/>
        <rFont val="Calibri"/>
        <family val="2"/>
        <scheme val="minor"/>
      </rPr>
      <t xml:space="preserve">  </t>
    </r>
    <r>
      <rPr>
        <i/>
        <sz val="11"/>
        <color theme="1" tint="0.24994659260841701"/>
        <rFont val="Calibri"/>
        <family val="2"/>
        <scheme val="minor"/>
      </rPr>
      <t>La información registrada en este archivo es confidencial y no será compartida con ninguna otra persona o entidad</t>
    </r>
    <r>
      <rPr>
        <sz val="11"/>
        <color theme="1" tint="0.24994659260841701"/>
        <rFont val="Calibri"/>
        <family val="2"/>
        <scheme val="minor"/>
      </rPr>
      <t>.</t>
    </r>
  </si>
  <si>
    <t xml:space="preserve"> $-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</si>
</sst>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(* #,##0_);_(* \(#,##0\);_(* &quot;-&quot;_);_(@_)"/>
    <numFmt numFmtId="43" formatCode="_(* #,##0.00_);_(* \(#,##0.00\);_(* &quot;-&quot;??_);_(@_)"/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[$$-409]* #,##0.00_);_([$$-409]* \(#,##0.00\);_([$$-409]* &quot;-&quot;??_);_(@_)"/>
    <numFmt numFmtId="169" formatCode="&quot;$&quot;#,##0.00;[Red]\-&quot;$&quot;#,##0.00;\$0.00"/>
  </numFmts>
  <fonts count="44" x14ac:knownFonts="1">
    <font>
      <sz val="10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24994659260841701"/>
      <name val="Century Gothic"/>
      <family val="2"/>
      <scheme val="major"/>
    </font>
    <font>
      <b/>
      <sz val="10"/>
      <color theme="1" tint="0.24994659260841701"/>
      <name val="Century Gothic"/>
      <family val="2"/>
      <scheme val="major"/>
    </font>
    <font>
      <sz val="22"/>
      <color theme="3" tint="0.24994659260841701"/>
      <name val="Century Gothic"/>
      <family val="2"/>
      <scheme val="major"/>
    </font>
    <font>
      <sz val="11"/>
      <color theme="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 tint="0.24994659260841701"/>
      <name val="Calibri"/>
      <family val="2"/>
      <scheme val="minor"/>
    </font>
    <font>
      <sz val="18"/>
      <color theme="3"/>
      <name val="Century Gothic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2"/>
      <name val="Century Gothic"/>
      <family val="2"/>
      <scheme val="major"/>
    </font>
    <font>
      <sz val="10"/>
      <color theme="2"/>
      <name val="Calibri"/>
      <family val="2"/>
      <scheme val="minor"/>
    </font>
    <font>
      <b/>
      <sz val="28"/>
      <color rgb="FF335382"/>
      <name val="Calibri"/>
      <family val="2"/>
      <scheme val="minor"/>
    </font>
    <font>
      <sz val="22"/>
      <color theme="3" tint="0.24994659260841701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8"/>
      <name val="Calibri"/>
      <family val="2"/>
      <scheme val="minor"/>
    </font>
    <font>
      <sz val="10"/>
      <color theme="3"/>
      <name val="Calibri"/>
      <family val="2"/>
    </font>
    <font>
      <b/>
      <sz val="11"/>
      <color theme="3"/>
      <name val="Calibri"/>
      <family val="2"/>
    </font>
    <font>
      <b/>
      <sz val="10"/>
      <color theme="0"/>
      <name val="Calibri"/>
      <family val="2"/>
    </font>
    <font>
      <sz val="11"/>
      <color theme="3"/>
      <name val="Calibri"/>
      <family val="2"/>
    </font>
    <font>
      <sz val="16"/>
      <color theme="3"/>
      <name val="Calibri"/>
      <family val="2"/>
    </font>
    <font>
      <sz val="16"/>
      <color theme="1" tint="0.24994659260841701"/>
      <name val="Calibri"/>
      <family val="2"/>
      <scheme val="minor"/>
    </font>
    <font>
      <sz val="18"/>
      <color theme="3"/>
      <name val="Calibri"/>
      <family val="2"/>
    </font>
    <font>
      <sz val="16"/>
      <color rgb="FF335382"/>
      <name val="Calibri"/>
      <family val="2"/>
      <scheme val="minor"/>
    </font>
    <font>
      <b/>
      <sz val="16"/>
      <color rgb="FF335382"/>
      <name val="Calibri"/>
      <family val="2"/>
      <scheme val="minor"/>
    </font>
    <font>
      <b/>
      <sz val="24"/>
      <color rgb="FF335382"/>
      <name val="Calibri"/>
      <family val="2"/>
      <scheme val="minor"/>
    </font>
    <font>
      <sz val="12"/>
      <color rgb="FF335382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 tint="0.2499465926084170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538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theme="4" tint="-0.24994659260841701"/>
      </top>
      <bottom style="thin">
        <color rgb="FF335382"/>
      </bottom>
      <diagonal/>
    </border>
    <border>
      <left/>
      <right/>
      <top style="thin">
        <color rgb="FF335382"/>
      </top>
      <bottom/>
      <diagonal/>
    </border>
    <border>
      <left style="thin">
        <color rgb="FF335382"/>
      </left>
      <right style="thin">
        <color rgb="FF335382"/>
      </right>
      <top/>
      <bottom style="thin">
        <color rgb="FF335382"/>
      </bottom>
      <diagonal/>
    </border>
    <border>
      <left/>
      <right/>
      <top style="thin">
        <color rgb="FF335382"/>
      </top>
      <bottom style="double">
        <color rgb="FF335382"/>
      </bottom>
      <diagonal/>
    </border>
    <border>
      <left style="thin">
        <color rgb="FF335382"/>
      </left>
      <right style="thin">
        <color rgb="FF335382"/>
      </right>
      <top style="thin">
        <color rgb="FF335382"/>
      </top>
      <bottom style="thin">
        <color rgb="FF335382"/>
      </bottom>
      <diagonal/>
    </border>
    <border>
      <left style="thin">
        <color rgb="FF335382"/>
      </left>
      <right style="thin">
        <color rgb="FF335382"/>
      </right>
      <top style="thin">
        <color rgb="FF335382"/>
      </top>
      <bottom/>
      <diagonal/>
    </border>
    <border>
      <left style="thin">
        <color rgb="FF335382"/>
      </left>
      <right style="thin">
        <color rgb="FF335382"/>
      </right>
      <top/>
      <bottom/>
      <diagonal/>
    </border>
    <border>
      <left style="thin">
        <color rgb="FF335382"/>
      </left>
      <right style="thin">
        <color rgb="FF335382"/>
      </right>
      <top style="thin">
        <color rgb="FF335382"/>
      </top>
      <bottom style="double">
        <color rgb="FF335382"/>
      </bottom>
      <diagonal/>
    </border>
    <border>
      <left/>
      <right/>
      <top/>
      <bottom style="thin">
        <color rgb="FF335382"/>
      </bottom>
      <diagonal/>
    </border>
    <border>
      <left style="thin">
        <color rgb="FF335382"/>
      </left>
      <right/>
      <top style="thin">
        <color rgb="FF335382"/>
      </top>
      <bottom style="double">
        <color rgb="FF335382"/>
      </bottom>
      <diagonal/>
    </border>
    <border>
      <left/>
      <right/>
      <top/>
      <bottom style="double">
        <color rgb="FF335382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6" fillId="0" borderId="1" applyNumberFormat="0" applyFill="0" applyAlignment="0" applyProtection="0"/>
    <xf numFmtId="0" fontId="4" fillId="0" borderId="2" applyNumberFormat="0" applyFill="0" applyBorder="0" applyAlignment="0" applyProtection="0"/>
    <xf numFmtId="0" fontId="5" fillId="0" borderId="3" applyNumberForma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11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25" fillId="3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26" fillId="0" borderId="0" xfId="0" applyFont="1"/>
    <xf numFmtId="0" fontId="10" fillId="33" borderId="0" xfId="0" applyFont="1" applyFill="1"/>
    <xf numFmtId="166" fontId="0" fillId="0" borderId="0" xfId="6" applyNumberFormat="1" applyFont="1"/>
    <xf numFmtId="0" fontId="13" fillId="0" borderId="14" xfId="0" applyFont="1" applyBorder="1" applyAlignment="1">
      <alignment horizontal="center"/>
    </xf>
    <xf numFmtId="166" fontId="0" fillId="0" borderId="0" xfId="0" applyNumberFormat="1"/>
    <xf numFmtId="0" fontId="1" fillId="0" borderId="0" xfId="0" applyFont="1"/>
    <xf numFmtId="0" fontId="27" fillId="0" borderId="1" xfId="1" applyFont="1"/>
    <xf numFmtId="0" fontId="28" fillId="0" borderId="1" xfId="1" applyFont="1"/>
    <xf numFmtId="0" fontId="0" fillId="0" borderId="11" xfId="0" applyBorder="1"/>
    <xf numFmtId="0" fontId="0" fillId="0" borderId="12" xfId="0" applyBorder="1"/>
    <xf numFmtId="166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/>
    <xf numFmtId="0" fontId="7" fillId="17" borderId="0" xfId="31"/>
    <xf numFmtId="49" fontId="0" fillId="0" borderId="0" xfId="0" applyNumberFormat="1"/>
    <xf numFmtId="0" fontId="0" fillId="0" borderId="0" xfId="0" applyFont="1"/>
    <xf numFmtId="0" fontId="0" fillId="35" borderId="0" xfId="0" applyFill="1" applyBorder="1"/>
    <xf numFmtId="0" fontId="29" fillId="35" borderId="0" xfId="3" applyFont="1" applyFill="1" applyBorder="1" applyAlignment="1">
      <alignment horizontal="left" vertical="center"/>
    </xf>
    <xf numFmtId="166" fontId="29" fillId="35" borderId="0" xfId="6" applyNumberFormat="1" applyFont="1" applyFill="1" applyBorder="1" applyAlignment="1">
      <alignment horizontal="left" vertical="center"/>
    </xf>
    <xf numFmtId="0" fontId="33" fillId="33" borderId="15" xfId="0" applyFont="1" applyFill="1" applyBorder="1"/>
    <xf numFmtId="0" fontId="31" fillId="0" borderId="15" xfId="0" applyFont="1" applyBorder="1"/>
    <xf numFmtId="166" fontId="0" fillId="0" borderId="0" xfId="0" applyNumberFormat="1" applyFont="1"/>
    <xf numFmtId="49" fontId="0" fillId="0" borderId="0" xfId="0" applyNumberFormat="1" applyFont="1"/>
    <xf numFmtId="165" fontId="0" fillId="0" borderId="0" xfId="6" applyFont="1"/>
    <xf numFmtId="0" fontId="7" fillId="29" borderId="0" xfId="43" applyAlignment="1">
      <alignment horizontal="center"/>
    </xf>
    <xf numFmtId="0" fontId="7" fillId="29" borderId="0" xfId="43" applyBorder="1"/>
    <xf numFmtId="0" fontId="32" fillId="36" borderId="13" xfId="0" applyFont="1" applyFill="1" applyBorder="1"/>
    <xf numFmtId="0" fontId="0" fillId="0" borderId="21" xfId="0" applyFont="1" applyBorder="1"/>
    <xf numFmtId="166" fontId="0" fillId="0" borderId="21" xfId="0" applyNumberFormat="1" applyFont="1" applyBorder="1"/>
    <xf numFmtId="49" fontId="0" fillId="0" borderId="21" xfId="0" applyNumberFormat="1" applyFont="1" applyBorder="1"/>
    <xf numFmtId="0" fontId="0" fillId="0" borderId="21" xfId="0" applyBorder="1"/>
    <xf numFmtId="0" fontId="34" fillId="0" borderId="15" xfId="0" applyFont="1" applyBorder="1"/>
    <xf numFmtId="0" fontId="34" fillId="0" borderId="18" xfId="0" applyFont="1" applyBorder="1"/>
    <xf numFmtId="0" fontId="35" fillId="0" borderId="15" xfId="0" applyFont="1" applyBorder="1"/>
    <xf numFmtId="0" fontId="35" fillId="0" borderId="18" xfId="0" applyFont="1" applyBorder="1"/>
    <xf numFmtId="169" fontId="37" fillId="37" borderId="13" xfId="0" applyNumberFormat="1" applyFont="1" applyFill="1" applyBorder="1"/>
    <xf numFmtId="169" fontId="37" fillId="0" borderId="15" xfId="0" applyNumberFormat="1" applyFont="1" applyBorder="1"/>
    <xf numFmtId="169" fontId="37" fillId="0" borderId="18" xfId="0" applyNumberFormat="1" applyFont="1" applyBorder="1"/>
    <xf numFmtId="166" fontId="38" fillId="0" borderId="15" xfId="0" applyNumberFormat="1" applyFont="1" applyBorder="1"/>
    <xf numFmtId="166" fontId="38" fillId="0" borderId="18" xfId="0" applyNumberFormat="1" applyFont="1" applyBorder="1"/>
    <xf numFmtId="0" fontId="38" fillId="0" borderId="19" xfId="2" applyFont="1" applyBorder="1" applyAlignment="1">
      <alignment vertical="center"/>
    </xf>
    <xf numFmtId="166" fontId="39" fillId="34" borderId="13" xfId="0" applyNumberFormat="1" applyFont="1" applyFill="1" applyBorder="1"/>
    <xf numFmtId="0" fontId="40" fillId="0" borderId="16" xfId="2" applyFont="1" applyBorder="1" applyAlignment="1">
      <alignment horizontal="center" vertical="center" wrapText="1"/>
    </xf>
    <xf numFmtId="0" fontId="40" fillId="0" borderId="17" xfId="2" applyFont="1" applyBorder="1" applyAlignment="1">
      <alignment horizontal="center" vertical="center" wrapText="1"/>
    </xf>
    <xf numFmtId="0" fontId="40" fillId="0" borderId="13" xfId="2" applyFont="1" applyBorder="1" applyAlignment="1">
      <alignment horizontal="center" vertical="center" wrapText="1"/>
    </xf>
    <xf numFmtId="169" fontId="35" fillId="0" borderId="15" xfId="0" applyNumberFormat="1" applyFont="1" applyBorder="1" applyAlignment="1">
      <alignment horizontal="right"/>
    </xf>
    <xf numFmtId="166" fontId="36" fillId="0" borderId="18" xfId="0" applyNumberFormat="1" applyFont="1" applyBorder="1" applyAlignment="1">
      <alignment horizontal="right"/>
    </xf>
    <xf numFmtId="0" fontId="41" fillId="0" borderId="12" xfId="2" applyFont="1" applyBorder="1" applyAlignment="1">
      <alignment vertical="center"/>
    </xf>
    <xf numFmtId="0" fontId="41" fillId="0" borderId="12" xfId="2" applyFont="1" applyBorder="1" applyAlignment="1">
      <alignment vertical="center"/>
    </xf>
    <xf numFmtId="0" fontId="41" fillId="0" borderId="20" xfId="2" applyFont="1" applyBorder="1" applyAlignment="1">
      <alignment vertical="center"/>
    </xf>
    <xf numFmtId="0" fontId="41" fillId="0" borderId="14" xfId="2" applyFont="1" applyBorder="1" applyAlignment="1">
      <alignment vertical="center"/>
    </xf>
    <xf numFmtId="0" fontId="42" fillId="0" borderId="0" xfId="0" applyFont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165" fontId="0" fillId="0" borderId="0" xfId="6" applyFont="1" applyBorder="1"/>
    <xf numFmtId="165" fontId="0" fillId="0" borderId="21" xfId="6" applyFont="1" applyBorder="1" applyAlignment="1">
      <alignment horizontal="center"/>
    </xf>
  </cellXfs>
  <cellStyles count="47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4" builtinId="3" customBuiltin="1"/>
    <cellStyle name="Comma [0]" xfId="5" builtinId="6" customBuiltin="1"/>
    <cellStyle name="Currency" xfId="6" builtinId="4" customBuiltin="1"/>
    <cellStyle name="Currency [0]" xfId="7" builtinId="7" customBuiltin="1"/>
    <cellStyle name="Explanatory Text" xfId="21" builtinId="53" customBuiltin="1"/>
    <cellStyle name="Good" xfId="11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te" xfId="20" builtinId="10" customBuiltin="1"/>
    <cellStyle name="Output" xfId="15" builtinId="21" customBuiltin="1"/>
    <cellStyle name="Percent" xfId="8" builtinId="5" customBuiltin="1"/>
    <cellStyle name="Title" xfId="9" builtinId="15" customBuiltin="1"/>
    <cellStyle name="Total" xfId="22" builtinId="25" customBuiltin="1"/>
    <cellStyle name="Warning Text" xfId="19" builtinId="11" customBuiltin="1"/>
  </cellStyles>
  <dxfs count="43">
    <dxf>
      <numFmt numFmtId="166" formatCode="_([$$-409]* #,##0.00_);_([$$-409]* \(#,##0.00\);_([$$-409]* &quot;-&quot;??_);_(@_)"/>
    </dxf>
    <dxf>
      <numFmt numFmtId="166" formatCode="_([$$-409]* #,##0.00_);_([$$-409]* \(#,##0.00\);_([$$-409]* &quot;-&quot;??_);_(@_)"/>
    </dxf>
    <dxf>
      <numFmt numFmtId="166" formatCode="_([$$-409]* #,##0.00_);_([$$-409]* \(#,##0.00\);_([$$-409]* &quot;-&quot;??_);_(@_)"/>
    </dxf>
    <dxf>
      <numFmt numFmtId="30" formatCode="@"/>
    </dxf>
    <dxf>
      <numFmt numFmtId="166" formatCode="_([$$-409]* #,##0.00_);_([$$-409]* \(#,##0.00\);_([$$-409]* &quot;-&quot;??_);_(@_)"/>
    </dxf>
    <dxf>
      <numFmt numFmtId="166" formatCode="_([$$-409]* #,##0.00_);_([$$-409]* \(#,##0.00\);_([$$-409]* &quot;-&quot;??_);_(@_)"/>
    </dxf>
    <dxf>
      <numFmt numFmtId="166" formatCode="_([$$-409]* #,##0.00_);_([$$-409]* \(#,##0.00\);_([$$-409]* &quot;-&quot;??_);_(@_)"/>
    </dxf>
    <dxf>
      <numFmt numFmtId="166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6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6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335382"/>
        </patternFill>
      </fill>
    </dxf>
    <dxf>
      <numFmt numFmtId="166" formatCode="_([$$-409]* #,##0.00_);_([$$-409]* \(#,##0.00\);_([$$-409]* &quot;-&quot;??_);_(@_)"/>
    </dxf>
    <dxf>
      <numFmt numFmtId="166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6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6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6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335382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6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6" formatCode="_([$$-409]* #,##0.00_);_([$$-409]* \(#,##0.00\);_([$$-409]* &quot;-&quot;??_);_(@_)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335382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33538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Light9" defaultPivotStyle="PivotStyleLight16">
    <tableStyle name="Presupuesto personal mensual" pivot="0" count="7" xr9:uid="{DF2684C2-C435-47FA-9646-E632C3AE8948}">
      <tableStyleElement type="wholeTable" dxfId="42"/>
      <tableStyleElement type="headerRow" dxfId="41"/>
      <tableStyleElement type="totalRow" dxfId="40"/>
      <tableStyleElement type="firstColumn" dxfId="39"/>
      <tableStyleElement type="lastColumn" dxfId="38"/>
      <tableStyleElement type="firstRowStripe" dxfId="37"/>
      <tableStyleElement type="firstColumnStripe" dxfId="36"/>
    </tableStyle>
  </tableStyles>
  <colors>
    <mruColors>
      <color rgb="FF3353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142875</xdr:rowOff>
    </xdr:to>
    <xdr:sp macro="" textlink="">
      <xdr:nvSpPr>
        <xdr:cNvPr id="1025" name="AutoShape 1" descr="Logotipo de Alianza Patrimonial">
          <a:extLst>
            <a:ext uri="{FF2B5EF4-FFF2-40B4-BE49-F238E27FC236}">
              <a16:creationId xmlns:a16="http://schemas.microsoft.com/office/drawing/2014/main" id="{272B14B1-22D8-C0E7-6DEF-F1D24144834F}"/>
            </a:ext>
          </a:extLst>
        </xdr:cNvPr>
        <xdr:cNvSpPr>
          <a:spLocks noChangeAspect="1" noChangeArrowheads="1"/>
        </xdr:cNvSpPr>
      </xdr:nvSpPr>
      <xdr:spPr bwMode="auto">
        <a:xfrm>
          <a:off x="180975" y="45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304800</xdr:colOff>
      <xdr:row>19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925F2F81-C2EC-74A8-BA41-3CDA84E9C4E4}"/>
            </a:ext>
          </a:extLst>
        </xdr:cNvPr>
        <xdr:cNvSpPr>
          <a:spLocks noChangeAspect="1" noChangeArrowheads="1"/>
        </xdr:cNvSpPr>
      </xdr:nvSpPr>
      <xdr:spPr bwMode="auto">
        <a:xfrm>
          <a:off x="9629775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1815349</xdr:colOff>
      <xdr:row>0</xdr:row>
      <xdr:rowOff>0</xdr:rowOff>
    </xdr:from>
    <xdr:to>
      <xdr:col>1</xdr:col>
      <xdr:colOff>4686300</xdr:colOff>
      <xdr:row>11</xdr:row>
      <xdr:rowOff>13312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02CA6C-FB08-57CB-5A32-99D16A8F2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7164" r="8317"/>
        <a:stretch>
          <a:fillRect/>
        </a:stretch>
      </xdr:blipFill>
      <xdr:spPr>
        <a:xfrm>
          <a:off x="1996324" y="0"/>
          <a:ext cx="2870951" cy="17944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805446</xdr:colOff>
      <xdr:row>0</xdr:row>
      <xdr:rowOff>19050</xdr:rowOff>
    </xdr:from>
    <xdr:to>
      <xdr:col>9</xdr:col>
      <xdr:colOff>14288</xdr:colOff>
      <xdr:row>1</xdr:row>
      <xdr:rowOff>447676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81A4AB-9181-4768-7539-2285E6729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0221" y="19050"/>
          <a:ext cx="1037642" cy="6191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ogar" displayName="Hogar" ref="B12:E20" totalsRowCount="1" headerRowDxfId="14" dataDxfId="13" totalsRowDxfId="12">
  <autoFilter ref="B12:E19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Fijos" totalsRowLabel="Subtotal" dataDxfId="11"/>
    <tableColumn id="2" xr3:uid="{00000000-0010-0000-0000-000002000000}" name="Monto" totalsRowFunction="sum" dataDxfId="10" totalsRowDxfId="5"/>
    <tableColumn id="3" xr3:uid="{00000000-0010-0000-0000-000003000000}" name="Notas" totalsRowFunction="sum" dataDxfId="9" totalsRowDxfId="4"/>
    <tableColumn id="4" xr3:uid="{00000000-0010-0000-0000-000004000000}" name="Tipo" dataDxfId="8" totalsRowDxfId="3"/>
  </tableColumns>
  <tableStyleInfo name="TableStyleLight2" showFirstColumn="1" showLastColumn="1" showRowStripes="0" showColumnStripes="0"/>
  <extLst>
    <ext xmlns:x14="http://schemas.microsoft.com/office/spreadsheetml/2009/9/main" uri="{504A1905-F514-4f6f-8877-14C23A59335A}">
      <x14:table altTextSummary="Escriba los costos de alojamiento reales y proyectados en esta tabla. La diferencia se calcula de manera automática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ntretenimiento" displayName="Entretenimiento" ref="G12:I23" totalsRowCount="1" headerRowDxfId="35" dataDxfId="34" totalsRowDxfId="33" headerRowCellStyle="Normal">
  <autoFilter ref="G12:I22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100-000001000000}" name="Concepto" totalsRowLabel="Subtotal" dataDxfId="19"/>
    <tableColumn id="2" xr3:uid="{00000000-0010-0000-0100-000002000000}" name="Valor" totalsRowFunction="sum" dataDxfId="18" totalsRowDxfId="16" dataCellStyle="Currency"/>
    <tableColumn id="3" xr3:uid="{00000000-0010-0000-0100-000003000000}" name="Notas" totalsRowFunction="sum" dataDxfId="17" totalsRowDxfId="15" dataCellStyle="Currency"/>
  </tableColumns>
  <tableStyleInfo name="TableStyleLight2" showFirstColumn="0" showLastColumn="1" showRowStripes="0" showColumnStripes="0"/>
  <extLst>
    <ext xmlns:x14="http://schemas.microsoft.com/office/spreadsheetml/2009/9/main" uri="{504A1905-F514-4f6f-8877-14C23A59335A}">
      <x14:table altTextSummary="Escriba los costos de entretenimiento reales y proyectados en esta tabla. La diferencia se calcula de manera automática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Préstamos" displayName="Préstamos" ref="G26:I34" totalsRowCount="1" headerRowDxfId="32" dataDxfId="31" totalsRowDxfId="30">
  <autoFilter ref="G26:I33" xr:uid="{00000000-0009-0000-0100-000003000000}">
    <filterColumn colId="0" hiddenButton="1"/>
    <filterColumn colId="1" hiddenButton="1"/>
    <filterColumn colId="2" hiddenButton="1"/>
  </autoFilter>
  <tableColumns count="3">
    <tableColumn id="1" xr3:uid="{00000000-0010-0000-0200-000001000000}" name="PRÉSTAMOS" totalsRowLabel="Subtotal" dataDxfId="29"/>
    <tableColumn id="2" xr3:uid="{00000000-0010-0000-0200-000002000000}" name="Valor" totalsRowFunction="sum" dataDxfId="28" totalsRowDxfId="7"/>
    <tableColumn id="3" xr3:uid="{00000000-0010-0000-0200-000003000000}" name="Notas" dataDxfId="27" totalsRowDxfId="6"/>
  </tableColumns>
  <tableStyleInfo name="TableStyleLight2" showFirstColumn="1" showLastColumn="1" showRowStripes="0" showColumnStripes="0"/>
  <extLst>
    <ext xmlns:x14="http://schemas.microsoft.com/office/spreadsheetml/2009/9/main" uri="{504A1905-F514-4f6f-8877-14C23A59335A}">
      <x14:table altTextSummary="Escriba los costos de préstamo reales y proyectados en esta tabla. La diferencia se calcula de manera automática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Comida" displayName="Comida" ref="B25:E40" totalsRowCount="1" headerRowDxfId="26" dataDxfId="25" totalsRowDxfId="24" headerRowCellStyle="Normal">
  <autoFilter ref="B25:E39" xr:uid="{00000000-0009-0000-0100-000008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Conceptos" totalsRowLabel="Subtotal" dataDxfId="23"/>
    <tableColumn id="2" xr3:uid="{00000000-0010-0000-0700-000002000000}" name="Monto" totalsRowLabel=" $-   " dataDxfId="22" totalsRowDxfId="2"/>
    <tableColumn id="3" xr3:uid="{00000000-0010-0000-0700-000003000000}" name="Notas" totalsRowFunction="sum" dataDxfId="21" totalsRowDxfId="1"/>
    <tableColumn id="4" xr3:uid="{00000000-0010-0000-0700-000004000000}" name="Tipo" totalsRowFunction="sum" dataDxfId="20" totalsRowDxfId="0"/>
  </tableColumns>
  <tableStyleInfo name="TableStyleLight2" showFirstColumn="1" showLastColumn="1" showRowStripes="0" showColumnStripes="0"/>
  <extLst>
    <ext xmlns:x14="http://schemas.microsoft.com/office/spreadsheetml/2009/9/main" uri="{504A1905-F514-4f6f-8877-14C23A59335A}">
      <x14:table altTextSummary="Escriba los costos de alimentación reales y proyectados en esta tabla. La diferencia se calcula de manera automática."/>
    </ext>
  </extLst>
</table>
</file>

<file path=xl/theme/theme1.xml><?xml version="1.0" encoding="utf-8"?>
<a:theme xmlns:a="http://schemas.openxmlformats.org/drawingml/2006/main" name="WeightLossTracker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Finance charge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Spring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100000"/>
                <a:shade val="85000"/>
                <a:lumMod val="8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7000"/>
                <a:satMod val="100000"/>
                <a:lumMod val="110000"/>
              </a:schemeClr>
            </a:gs>
            <a:gs pos="100000">
              <a:schemeClr val="phClr">
                <a:shade val="85000"/>
                <a:lumMod val="80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88900" dist="38100" dir="5400000" algn="ctr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5400000"/>
            </a:lightRig>
          </a:scene3d>
          <a:sp3d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100000"/>
                <a:hueMod val="100000"/>
                <a:satMod val="106000"/>
                <a:lumMod val="100000"/>
              </a:schemeClr>
            </a:gs>
            <a:gs pos="88000">
              <a:schemeClr val="phClr">
                <a:tint val="90000"/>
                <a:shade val="68000"/>
                <a:hueMod val="100000"/>
                <a:satMod val="114000"/>
                <a:lumMod val="74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4000"/>
                <a:shade val="100000"/>
                <a:hueMod val="100000"/>
                <a:satMod val="118000"/>
                <a:lumMod val="100000"/>
              </a:schemeClr>
            </a:gs>
            <a:gs pos="100000">
              <a:schemeClr val="phClr">
                <a:tint val="98000"/>
                <a:shade val="68000"/>
                <a:hueMod val="100000"/>
                <a:satMod val="118000"/>
                <a:lumMod val="82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256-A10A-4A5C-8FB4-95F27AB5BFA3}">
  <sheetPr>
    <tabColor rgb="FFFFC000"/>
  </sheetPr>
  <dimension ref="B13:B21"/>
  <sheetViews>
    <sheetView showGridLines="0" workbookViewId="0">
      <selection activeCell="B20" sqref="B20"/>
    </sheetView>
  </sheetViews>
  <sheetFormatPr defaultColWidth="9.140625" defaultRowHeight="12.75" x14ac:dyDescent="0.2"/>
  <cols>
    <col min="1" max="1" width="2.7109375" customWidth="1"/>
    <col min="2" max="2" width="102.42578125" customWidth="1"/>
    <col min="3" max="3" width="2.7109375" customWidth="1"/>
  </cols>
  <sheetData>
    <row r="13" spans="2:2" ht="15.75" thickBot="1" x14ac:dyDescent="0.3">
      <c r="B13" s="8" t="s">
        <v>12</v>
      </c>
    </row>
    <row r="14" spans="2:2" ht="13.5" thickTop="1" x14ac:dyDescent="0.2"/>
    <row r="15" spans="2:2" s="2" customFormat="1" ht="30" customHeight="1" x14ac:dyDescent="0.2">
      <c r="B15" s="3"/>
    </row>
    <row r="16" spans="2:2" ht="129.75" customHeight="1" x14ac:dyDescent="0.2">
      <c r="B16" s="56" t="s">
        <v>65</v>
      </c>
    </row>
    <row r="17" spans="2:2" ht="30" customHeight="1" x14ac:dyDescent="0.2">
      <c r="B17" s="56"/>
    </row>
    <row r="18" spans="2:2" ht="21" customHeight="1" x14ac:dyDescent="0.2">
      <c r="B18" s="57"/>
    </row>
    <row r="19" spans="2:2" ht="30" customHeight="1" thickBot="1" x14ac:dyDescent="0.25">
      <c r="B19" s="58" t="s">
        <v>66</v>
      </c>
    </row>
    <row r="20" spans="2:2" ht="45.75" customHeight="1" thickTop="1" x14ac:dyDescent="0.2">
      <c r="B20" s="4"/>
    </row>
    <row r="21" spans="2:2" ht="36.75" customHeight="1" x14ac:dyDescent="0.2">
      <c r="B21" s="4"/>
    </row>
  </sheetData>
  <mergeCells count="1">
    <mergeCell ref="B16:B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K69"/>
  <sheetViews>
    <sheetView showGridLines="0" tabSelected="1" zoomScaleNormal="100" workbookViewId="0">
      <selection activeCell="E13" sqref="E13"/>
    </sheetView>
  </sheetViews>
  <sheetFormatPr defaultColWidth="9.140625" defaultRowHeight="12.75" x14ac:dyDescent="0.2"/>
  <cols>
    <col min="1" max="1" width="3" customWidth="1"/>
    <col min="2" max="2" width="28.42578125" customWidth="1"/>
    <col min="3" max="3" width="16" customWidth="1"/>
    <col min="4" max="4" width="21.140625" customWidth="1"/>
    <col min="5" max="5" width="13.7109375" bestFit="1" customWidth="1"/>
    <col min="6" max="6" width="3.5703125" customWidth="1"/>
    <col min="7" max="7" width="32.140625" customWidth="1"/>
    <col min="8" max="8" width="15.42578125" customWidth="1"/>
    <col min="9" max="9" width="12" customWidth="1"/>
    <col min="10" max="10" width="35.42578125" bestFit="1" customWidth="1"/>
    <col min="11" max="11" width="12.42578125" bestFit="1" customWidth="1"/>
  </cols>
  <sheetData>
    <row r="1" spans="2:11" s="1" customFormat="1" ht="15" x14ac:dyDescent="0.25">
      <c r="B1" s="10"/>
      <c r="C1" s="10"/>
      <c r="D1" s="10"/>
      <c r="E1" s="10"/>
      <c r="F1" s="10"/>
      <c r="G1" s="10"/>
      <c r="H1" s="10"/>
      <c r="I1" s="10"/>
    </row>
    <row r="2" spans="2:11" s="1" customFormat="1" ht="36.75" thickBot="1" x14ac:dyDescent="0.6">
      <c r="B2" s="11" t="s">
        <v>64</v>
      </c>
      <c r="C2" s="12"/>
      <c r="D2" s="12"/>
      <c r="E2" s="12"/>
      <c r="F2" s="12"/>
      <c r="G2" s="12"/>
      <c r="H2" s="12"/>
      <c r="I2" s="12"/>
    </row>
    <row r="3" spans="2:11" x14ac:dyDescent="0.2">
      <c r="B3" s="13"/>
    </row>
    <row r="4" spans="2:11" ht="23.25" x14ac:dyDescent="0.35">
      <c r="B4" s="47" t="s">
        <v>19</v>
      </c>
      <c r="C4" s="52" t="s">
        <v>15</v>
      </c>
      <c r="D4" s="52"/>
      <c r="E4" s="43">
        <v>0</v>
      </c>
      <c r="F4" s="17"/>
      <c r="G4" s="24" t="s">
        <v>46</v>
      </c>
      <c r="H4" s="25"/>
      <c r="I4" s="17"/>
      <c r="J4" s="38" t="s">
        <v>49</v>
      </c>
      <c r="K4" s="41">
        <f>Entretenimiento[[#Totals],[Valor]]+E8</f>
        <v>0</v>
      </c>
    </row>
    <row r="5" spans="2:11" ht="24" thickBot="1" x14ac:dyDescent="0.4">
      <c r="B5" s="48"/>
      <c r="C5" s="52" t="s">
        <v>16</v>
      </c>
      <c r="D5" s="52"/>
      <c r="E5" s="43">
        <v>0</v>
      </c>
      <c r="F5" s="17"/>
      <c r="G5" s="36" t="s">
        <v>47</v>
      </c>
      <c r="H5" s="50">
        <f>E8</f>
        <v>0</v>
      </c>
      <c r="I5" s="17"/>
      <c r="J5" s="39" t="s">
        <v>50</v>
      </c>
      <c r="K5" s="42">
        <f>Préstamos[[#Totals],[Valor]]</f>
        <v>0</v>
      </c>
    </row>
    <row r="6" spans="2:11" ht="24" thickTop="1" x14ac:dyDescent="0.35">
      <c r="B6" s="48"/>
      <c r="C6" s="53" t="s">
        <v>17</v>
      </c>
      <c r="D6" s="53"/>
      <c r="E6" s="43">
        <v>0</v>
      </c>
      <c r="F6" s="17"/>
      <c r="G6" s="36" t="s">
        <v>52</v>
      </c>
      <c r="H6" s="50">
        <f>Hogar[[#Totals],[Monto]]</f>
        <v>0</v>
      </c>
      <c r="I6" s="17"/>
      <c r="J6" s="31" t="s">
        <v>51</v>
      </c>
      <c r="K6" s="40">
        <f>K4-K5</f>
        <v>0</v>
      </c>
    </row>
    <row r="7" spans="2:11" ht="21.75" thickBot="1" x14ac:dyDescent="0.4">
      <c r="B7" s="48"/>
      <c r="C7" s="54" t="s">
        <v>18</v>
      </c>
      <c r="D7" s="55"/>
      <c r="E7" s="44">
        <v>0</v>
      </c>
      <c r="F7" s="17"/>
      <c r="G7" s="37" t="s">
        <v>53</v>
      </c>
      <c r="H7" s="51" t="str">
        <f>Comida[[#Totals],[Monto]]</f>
        <v xml:space="preserve"> $-   </v>
      </c>
      <c r="I7" s="17"/>
      <c r="J7" s="17"/>
    </row>
    <row r="8" spans="2:11" ht="24" thickTop="1" x14ac:dyDescent="0.35">
      <c r="B8" s="49"/>
      <c r="C8" s="45" t="s">
        <v>0</v>
      </c>
      <c r="D8" s="45"/>
      <c r="E8" s="46">
        <f>SUM(E4:E7)</f>
        <v>0</v>
      </c>
      <c r="F8" s="21"/>
      <c r="G8" s="31" t="s">
        <v>48</v>
      </c>
      <c r="H8" s="40">
        <f>H5-H6</f>
        <v>0</v>
      </c>
      <c r="I8" s="21"/>
      <c r="J8" s="17"/>
    </row>
    <row r="9" spans="2:11" x14ac:dyDescent="0.2">
      <c r="B9" s="14"/>
      <c r="I9" s="17"/>
      <c r="J9" s="17"/>
    </row>
    <row r="10" spans="2:11" x14ac:dyDescent="0.2">
      <c r="F10" s="5"/>
    </row>
    <row r="11" spans="2:11" ht="15" x14ac:dyDescent="0.25">
      <c r="B11" s="30" t="s">
        <v>54</v>
      </c>
      <c r="E11" s="17"/>
      <c r="G11" s="18" t="s">
        <v>20</v>
      </c>
    </row>
    <row r="12" spans="2:11" x14ac:dyDescent="0.2">
      <c r="B12" s="6" t="s">
        <v>60</v>
      </c>
      <c r="C12" s="6" t="s">
        <v>23</v>
      </c>
      <c r="D12" s="6" t="s">
        <v>24</v>
      </c>
      <c r="E12" s="6" t="s">
        <v>25</v>
      </c>
      <c r="G12" s="6" t="s">
        <v>22</v>
      </c>
      <c r="H12" s="6" t="s">
        <v>37</v>
      </c>
      <c r="I12" s="6" t="s">
        <v>24</v>
      </c>
    </row>
    <row r="13" spans="2:11" x14ac:dyDescent="0.2">
      <c r="B13" t="s">
        <v>1</v>
      </c>
      <c r="C13" s="9">
        <v>0</v>
      </c>
      <c r="D13" s="9"/>
      <c r="E13" s="19" t="s">
        <v>32</v>
      </c>
      <c r="G13" t="s">
        <v>33</v>
      </c>
      <c r="H13" s="28"/>
      <c r="I13" s="28"/>
    </row>
    <row r="14" spans="2:11" x14ac:dyDescent="0.2">
      <c r="B14" t="s">
        <v>26</v>
      </c>
      <c r="C14" s="9">
        <v>0</v>
      </c>
      <c r="D14" s="9"/>
      <c r="E14" s="19" t="s">
        <v>32</v>
      </c>
      <c r="G14" t="s">
        <v>41</v>
      </c>
      <c r="H14" s="28"/>
      <c r="I14" s="28"/>
    </row>
    <row r="15" spans="2:11" x14ac:dyDescent="0.2">
      <c r="B15" t="s">
        <v>27</v>
      </c>
      <c r="C15" s="9">
        <v>0</v>
      </c>
      <c r="D15" s="9"/>
      <c r="E15" s="19" t="s">
        <v>32</v>
      </c>
      <c r="G15" s="20" t="s">
        <v>38</v>
      </c>
      <c r="H15" s="28"/>
      <c r="I15" s="28"/>
    </row>
    <row r="16" spans="2:11" x14ac:dyDescent="0.2">
      <c r="B16" t="s">
        <v>28</v>
      </c>
      <c r="C16" s="9">
        <v>0</v>
      </c>
      <c r="D16" s="9"/>
      <c r="E16" s="19" t="s">
        <v>32</v>
      </c>
      <c r="G16" s="20" t="s">
        <v>14</v>
      </c>
      <c r="H16" s="28"/>
      <c r="I16" s="28"/>
    </row>
    <row r="17" spans="2:9" x14ac:dyDescent="0.2">
      <c r="B17" s="20" t="s">
        <v>30</v>
      </c>
      <c r="C17" s="9">
        <v>0</v>
      </c>
      <c r="D17" s="9"/>
      <c r="E17" s="19" t="s">
        <v>32</v>
      </c>
      <c r="G17" s="20" t="s">
        <v>39</v>
      </c>
      <c r="H17" s="28"/>
      <c r="I17" s="28"/>
    </row>
    <row r="18" spans="2:9" x14ac:dyDescent="0.2">
      <c r="B18" s="20" t="s">
        <v>9</v>
      </c>
      <c r="C18" s="9"/>
      <c r="D18" s="9"/>
      <c r="E18" s="19" t="s">
        <v>32</v>
      </c>
      <c r="G18" s="20" t="s">
        <v>40</v>
      </c>
      <c r="H18" s="28"/>
      <c r="I18" s="28"/>
    </row>
    <row r="19" spans="2:9" x14ac:dyDescent="0.2">
      <c r="B19" s="20" t="s">
        <v>31</v>
      </c>
      <c r="C19" s="26"/>
      <c r="D19" s="26"/>
      <c r="E19" s="27" t="s">
        <v>63</v>
      </c>
      <c r="G19" t="s">
        <v>34</v>
      </c>
      <c r="H19" s="28"/>
      <c r="I19" s="28"/>
    </row>
    <row r="20" spans="2:9" x14ac:dyDescent="0.2">
      <c r="B20" t="s">
        <v>3</v>
      </c>
      <c r="C20" s="9">
        <f>SUBTOTAL(109,Hogar[Monto])</f>
        <v>0</v>
      </c>
      <c r="D20" s="9">
        <f>SUBTOTAL(109,Hogar[Notas])</f>
        <v>0</v>
      </c>
      <c r="E20" s="19"/>
      <c r="G20" t="s">
        <v>35</v>
      </c>
      <c r="H20" s="28"/>
      <c r="I20" s="28"/>
    </row>
    <row r="21" spans="2:9" x14ac:dyDescent="0.2">
      <c r="B21" s="20"/>
      <c r="C21" s="26"/>
      <c r="D21" s="26"/>
      <c r="E21" s="27"/>
      <c r="G21" s="17" t="s">
        <v>13</v>
      </c>
      <c r="H21" s="59"/>
      <c r="I21" s="59"/>
    </row>
    <row r="22" spans="2:9" ht="13.5" thickBot="1" x14ac:dyDescent="0.25">
      <c r="B22" s="32"/>
      <c r="C22" s="33"/>
      <c r="D22" s="33"/>
      <c r="E22" s="34"/>
      <c r="G22" s="35" t="s">
        <v>36</v>
      </c>
      <c r="H22" s="60"/>
      <c r="I22" s="60"/>
    </row>
    <row r="23" spans="2:9" ht="13.5" thickTop="1" x14ac:dyDescent="0.2">
      <c r="B23" s="20"/>
      <c r="C23" s="26"/>
      <c r="D23" s="26"/>
      <c r="E23" s="27"/>
      <c r="G23" t="s">
        <v>3</v>
      </c>
      <c r="H23" s="9">
        <f>SUBTOTAL(109,Entretenimiento[Valor])</f>
        <v>0</v>
      </c>
      <c r="I23" s="9">
        <f>SUBTOTAL(109,Entretenimiento[Notas])</f>
        <v>0</v>
      </c>
    </row>
    <row r="24" spans="2:9" ht="15" x14ac:dyDescent="0.25">
      <c r="B24" s="30" t="s">
        <v>54</v>
      </c>
      <c r="H24" s="7"/>
      <c r="I24" s="7"/>
    </row>
    <row r="25" spans="2:9" ht="15" x14ac:dyDescent="0.25">
      <c r="B25" s="6" t="s">
        <v>59</v>
      </c>
      <c r="C25" s="6" t="s">
        <v>23</v>
      </c>
      <c r="D25" s="6" t="s">
        <v>24</v>
      </c>
      <c r="E25" s="6" t="s">
        <v>25</v>
      </c>
      <c r="G25" s="29" t="s">
        <v>21</v>
      </c>
    </row>
    <row r="26" spans="2:9" x14ac:dyDescent="0.2">
      <c r="B26" t="s">
        <v>62</v>
      </c>
      <c r="C26" s="9">
        <v>0</v>
      </c>
      <c r="D26" s="9"/>
      <c r="E26" s="9" t="s">
        <v>61</v>
      </c>
      <c r="G26" s="6" t="s">
        <v>4</v>
      </c>
      <c r="H26" s="6" t="s">
        <v>37</v>
      </c>
      <c r="I26" s="6" t="s">
        <v>24</v>
      </c>
    </row>
    <row r="27" spans="2:9" x14ac:dyDescent="0.2">
      <c r="B27" t="s">
        <v>10</v>
      </c>
      <c r="C27" s="9">
        <v>0</v>
      </c>
      <c r="D27" s="9"/>
      <c r="E27" s="9" t="s">
        <v>61</v>
      </c>
      <c r="G27" t="s">
        <v>42</v>
      </c>
      <c r="H27" s="9"/>
      <c r="I27" s="9"/>
    </row>
    <row r="28" spans="2:9" x14ac:dyDescent="0.2">
      <c r="B28" t="s">
        <v>5</v>
      </c>
      <c r="C28" s="9">
        <v>0</v>
      </c>
      <c r="D28" s="9"/>
      <c r="E28" s="9" t="s">
        <v>61</v>
      </c>
      <c r="G28" t="s">
        <v>43</v>
      </c>
      <c r="H28" s="9"/>
      <c r="I28" s="9"/>
    </row>
    <row r="29" spans="2:9" x14ac:dyDescent="0.2">
      <c r="B29" t="s">
        <v>7</v>
      </c>
      <c r="C29" s="26">
        <v>0</v>
      </c>
      <c r="D29" s="26"/>
      <c r="E29" s="9" t="s">
        <v>61</v>
      </c>
      <c r="G29" t="s">
        <v>44</v>
      </c>
      <c r="H29" s="9"/>
      <c r="I29" s="9"/>
    </row>
    <row r="30" spans="2:9" x14ac:dyDescent="0.2">
      <c r="B30" t="s">
        <v>8</v>
      </c>
      <c r="C30" s="26">
        <v>0</v>
      </c>
      <c r="D30" s="26"/>
      <c r="E30" s="9" t="s">
        <v>61</v>
      </c>
      <c r="G30" t="s">
        <v>6</v>
      </c>
      <c r="H30" s="9"/>
      <c r="I30" s="9"/>
    </row>
    <row r="31" spans="2:9" x14ac:dyDescent="0.2">
      <c r="B31" s="20" t="s">
        <v>55</v>
      </c>
      <c r="C31" s="26">
        <v>0</v>
      </c>
      <c r="D31" s="26"/>
      <c r="E31" s="9" t="s">
        <v>61</v>
      </c>
      <c r="G31" t="s">
        <v>6</v>
      </c>
      <c r="H31" s="9"/>
      <c r="I31" s="9"/>
    </row>
    <row r="32" spans="2:9" x14ac:dyDescent="0.2">
      <c r="B32" t="s">
        <v>11</v>
      </c>
      <c r="C32" s="26">
        <v>0</v>
      </c>
      <c r="D32" s="26"/>
      <c r="E32" s="9" t="s">
        <v>61</v>
      </c>
      <c r="G32" t="s">
        <v>45</v>
      </c>
      <c r="H32" s="9"/>
      <c r="I32" s="9"/>
    </row>
    <row r="33" spans="2:9" x14ac:dyDescent="0.2">
      <c r="B33" s="20" t="s">
        <v>56</v>
      </c>
      <c r="C33" s="26">
        <v>0</v>
      </c>
      <c r="D33" s="26"/>
      <c r="E33" s="9" t="s">
        <v>61</v>
      </c>
      <c r="G33" s="16" t="s">
        <v>45</v>
      </c>
      <c r="H33" s="15"/>
      <c r="I33" s="15"/>
    </row>
    <row r="34" spans="2:9" x14ac:dyDescent="0.2">
      <c r="B34" s="20" t="s">
        <v>57</v>
      </c>
      <c r="C34" s="26">
        <v>0</v>
      </c>
      <c r="D34" s="26"/>
      <c r="E34" s="9" t="s">
        <v>61</v>
      </c>
      <c r="G34" t="s">
        <v>3</v>
      </c>
      <c r="H34" s="9">
        <f>SUBTOTAL(109,Préstamos[Valor])</f>
        <v>0</v>
      </c>
      <c r="I34" s="9"/>
    </row>
    <row r="35" spans="2:9" x14ac:dyDescent="0.2">
      <c r="B35" s="20" t="s">
        <v>58</v>
      </c>
      <c r="C35" s="26">
        <v>0</v>
      </c>
      <c r="D35" s="26"/>
      <c r="E35" s="9" t="s">
        <v>61</v>
      </c>
    </row>
    <row r="36" spans="2:9" x14ac:dyDescent="0.2">
      <c r="B36" s="20" t="s">
        <v>29</v>
      </c>
      <c r="C36" s="26">
        <v>0</v>
      </c>
      <c r="D36" s="26"/>
      <c r="E36" s="9" t="s">
        <v>61</v>
      </c>
    </row>
    <row r="37" spans="2:9" x14ac:dyDescent="0.2">
      <c r="B37" s="20" t="s">
        <v>2</v>
      </c>
      <c r="C37" s="26">
        <v>0</v>
      </c>
      <c r="D37" s="26"/>
      <c r="E37" s="9" t="s">
        <v>61</v>
      </c>
    </row>
    <row r="38" spans="2:9" x14ac:dyDescent="0.2">
      <c r="B38" s="20" t="s">
        <v>2</v>
      </c>
      <c r="C38" s="26">
        <v>0</v>
      </c>
      <c r="D38" s="26"/>
      <c r="E38" s="9" t="s">
        <v>61</v>
      </c>
    </row>
    <row r="39" spans="2:9" x14ac:dyDescent="0.2">
      <c r="B39" s="20" t="s">
        <v>2</v>
      </c>
      <c r="C39" s="26">
        <v>0</v>
      </c>
      <c r="D39" s="26"/>
      <c r="E39" s="9" t="s">
        <v>61</v>
      </c>
    </row>
    <row r="40" spans="2:9" x14ac:dyDescent="0.2">
      <c r="B40" t="s">
        <v>3</v>
      </c>
      <c r="C40" s="9" t="s">
        <v>67</v>
      </c>
      <c r="D40" s="9">
        <f>SUBTOTAL(109,Comida[Notas])</f>
        <v>0</v>
      </c>
      <c r="E40" s="9">
        <f>SUBTOTAL(109,Comida[Tipo])</f>
        <v>0</v>
      </c>
    </row>
    <row r="41" spans="2:9" x14ac:dyDescent="0.2">
      <c r="B41" s="20"/>
      <c r="C41" s="26"/>
      <c r="D41" s="26"/>
      <c r="E41" s="26"/>
    </row>
    <row r="42" spans="2:9" x14ac:dyDescent="0.2">
      <c r="B42" s="20"/>
      <c r="C42" s="26"/>
      <c r="D42" s="26"/>
      <c r="E42" s="26"/>
    </row>
    <row r="43" spans="2:9" x14ac:dyDescent="0.2">
      <c r="B43" s="20"/>
      <c r="C43" s="26"/>
      <c r="D43" s="26"/>
      <c r="E43" s="26"/>
    </row>
    <row r="63" spans="7:9" x14ac:dyDescent="0.2">
      <c r="G63" s="22"/>
      <c r="H63" s="23"/>
      <c r="I63" s="23"/>
    </row>
    <row r="64" spans="7:9" x14ac:dyDescent="0.2">
      <c r="G64" s="22"/>
      <c r="H64" s="23"/>
      <c r="I64" s="23"/>
    </row>
    <row r="65" spans="7:9" x14ac:dyDescent="0.2">
      <c r="G65" s="22"/>
      <c r="H65" s="23"/>
      <c r="I65" s="23"/>
    </row>
    <row r="66" spans="7:9" x14ac:dyDescent="0.2">
      <c r="G66" s="22"/>
      <c r="H66" s="23"/>
      <c r="I66" s="23"/>
    </row>
    <row r="67" spans="7:9" x14ac:dyDescent="0.2">
      <c r="G67" s="21"/>
      <c r="H67" s="21"/>
      <c r="I67" s="21"/>
    </row>
    <row r="68" spans="7:9" x14ac:dyDescent="0.2">
      <c r="G68" s="21"/>
      <c r="H68" s="21"/>
      <c r="I68" s="21"/>
    </row>
    <row r="69" spans="7:9" x14ac:dyDescent="0.2">
      <c r="G69" s="21"/>
      <c r="H69" s="21"/>
      <c r="I69" s="21"/>
    </row>
  </sheetData>
  <mergeCells count="4">
    <mergeCell ref="C4:D4"/>
    <mergeCell ref="B4:B8"/>
    <mergeCell ref="C8:D8"/>
    <mergeCell ref="C5:D5"/>
  </mergeCells>
  <phoneticPr fontId="30" type="noConversion"/>
  <printOptions horizontalCentered="1"/>
  <pageMargins left="0.4" right="0.4" top="0.4" bottom="0.4" header="0.3" footer="0.3"/>
  <pageSetup paperSize="9" fitToHeight="0" orientation="portrait" r:id="rId1"/>
  <headerFooter differentFirst="1">
    <oddFooter>Page &amp;P of &amp;N</oddFooter>
  </headerFooter>
  <drawing r:id="rId2"/>
  <tableParts count="4"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C97F38-AC51-4DF5-A8A1-C688B0C06A9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A421AA56-93FF-42F2-9B83-858AC84E66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8CDC10-ABEC-4481-B96A-4E286E4D6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c0fa540-86de-4f47-b7d7-504bd3d2b4df}" enabled="1" method="Standard" siteId="{5e007b6c-258b-4fde-adc1-8bf8a13588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>TM04101071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INICIO</vt:lpstr>
      <vt:lpstr>PRESUPUESTO MENSUAL PERSONAL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2025-10-23T13:57:37Z</dcterms:created>
  <dcterms:modified xsi:type="dcterms:W3CDTF">2025-10-24T22:19:20Z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