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beerAmir\Downloads\"/>
    </mc:Choice>
  </mc:AlternateContent>
  <xr:revisionPtr revIDLastSave="0" documentId="13_ncr:1_{E0040781-4D98-43A6-A18B-D8D44B1B15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quirement Form" sheetId="1" r:id="rId1"/>
    <sheet name="Master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/>
  <c r="G11" i="1"/>
  <c r="D12" i="1"/>
  <c r="F12" i="1"/>
  <c r="G12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15" i="1"/>
  <c r="F15" i="1"/>
  <c r="D15" i="1"/>
  <c r="G14" i="1"/>
  <c r="F14" i="1"/>
  <c r="D14" i="1"/>
  <c r="G13" i="1"/>
  <c r="F13" i="1"/>
  <c r="D13" i="1"/>
  <c r="D10" i="1" l="1"/>
  <c r="G10" i="1"/>
  <c r="F10" i="1"/>
</calcChain>
</file>

<file path=xl/sharedStrings.xml><?xml version="1.0" encoding="utf-8"?>
<sst xmlns="http://schemas.openxmlformats.org/spreadsheetml/2006/main" count="164" uniqueCount="44">
  <si>
    <t>FLEXIBLE COUPLING REQUIREMENT FORM</t>
  </si>
  <si>
    <t>Customer</t>
  </si>
  <si>
    <t>Contact</t>
  </si>
  <si>
    <t>Email</t>
  </si>
  <si>
    <t>Phone</t>
  </si>
  <si>
    <t>Date</t>
  </si>
  <si>
    <t>Required Dispatch Date</t>
  </si>
  <si>
    <t>Delivery Terms</t>
  </si>
  <si>
    <t>Product Name</t>
  </si>
  <si>
    <t>Material</t>
  </si>
  <si>
    <t>Design Pressure (PSI)</t>
  </si>
  <si>
    <t>Style</t>
  </si>
  <si>
    <t>Qty</t>
  </si>
  <si>
    <t>Specification</t>
  </si>
  <si>
    <t>Part Number</t>
  </si>
  <si>
    <t>Remarks</t>
  </si>
  <si>
    <t>Flexible Coupling 1.5", DN40 (48.3 mm)</t>
  </si>
  <si>
    <t>Flexible Coupling 2", DN50 (60.3 mm)</t>
  </si>
  <si>
    <t>Flexible Coupling 2.5", DN65 (73.0 mm)</t>
  </si>
  <si>
    <t>Flexible Coupling 3", DN80 (88.9 mm)</t>
  </si>
  <si>
    <t>Flexible Coupling 4", DN100 (114.3 mm)</t>
  </si>
  <si>
    <t>Flexible Coupling Nylon 3", DN80 (88.9 mm)</t>
  </si>
  <si>
    <t>Lookup Key</t>
  </si>
  <si>
    <t>Materials</t>
  </si>
  <si>
    <t>Design Pressures</t>
  </si>
  <si>
    <t>SS316L</t>
  </si>
  <si>
    <t>76 M SS</t>
  </si>
  <si>
    <t>Housing: SS316L; Nuts &amp; Bolts: SS316</t>
  </si>
  <si>
    <t>91000001</t>
  </si>
  <si>
    <t>Super Duplex</t>
  </si>
  <si>
    <t>Nylon</t>
  </si>
  <si>
    <t>91000002</t>
  </si>
  <si>
    <t>91000003</t>
  </si>
  <si>
    <t>91000004</t>
  </si>
  <si>
    <t>91000005</t>
  </si>
  <si>
    <t>77 C SS</t>
  </si>
  <si>
    <t>Housing: Super Duplex; Nuts &amp; Bolts: SS316</t>
  </si>
  <si>
    <t>91000006</t>
  </si>
  <si>
    <t>91000007</t>
  </si>
  <si>
    <t>91000008</t>
  </si>
  <si>
    <t>91000009</t>
  </si>
  <si>
    <t>91000010</t>
  </si>
  <si>
    <t>Housing: Nylon; Nuts &amp; Bolts: SS304</t>
  </si>
  <si>
    <t>91000011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</si>
</sst>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4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b/>
      <sz val="11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quirementLines" displayName="RequirementLines" ref="A9:H15">
  <tableColumns count="8">
    <tableColumn id="1" xr3:uid="{00000000-0010-0000-0000-000001000000}" name="Product Name"/>
    <tableColumn id="2" xr3:uid="{00000000-0010-0000-0000-000002000000}" name="Material"/>
    <tableColumn id="3" xr3:uid="{00000000-0010-0000-0000-000003000000}" name="Design Pressure (PSI)"/>
    <tableColumn id="4" xr3:uid="{00000000-0010-0000-0000-000004000000}" name="Style"/>
    <tableColumn id="5" xr3:uid="{00000000-0010-0000-0000-000005000000}" name="Qty"/>
    <tableColumn id="6" xr3:uid="{00000000-0010-0000-0000-000006000000}" name="Specification"/>
    <tableColumn id="7" xr3:uid="{00000000-0010-0000-0000-000007000000}" name="Part Number"/>
    <tableColumn id="8" xr3:uid="{00000000-0010-0000-0000-000008000000}" name="Remark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sterDataTable" displayName="MasterDataTable" ref="A1:G27">
  <tableColumns count="7">
    <tableColumn id="1" xr3:uid="{00000000-0010-0000-0100-000001000000}" name="Product Name"/>
    <tableColumn id="2" xr3:uid="{00000000-0010-0000-0100-000002000000}" name="Material"/>
    <tableColumn id="3" xr3:uid="{00000000-0010-0000-0100-000003000000}" name="Design Pressure (PSI)"/>
    <tableColumn id="4" xr3:uid="{00000000-0010-0000-0100-000004000000}" name="Style"/>
    <tableColumn id="5" xr3:uid="{00000000-0010-0000-0100-000005000000}" name="Specification"/>
    <tableColumn id="6" xr3:uid="{00000000-0010-0000-0100-000006000000}" name="Part Number"/>
    <tableColumn id="7" xr3:uid="{00000000-0010-0000-0100-000007000000}" name="Lookup Ke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B10" sqref="B10"/>
    </sheetView>
  </sheetViews>
  <sheetFormatPr defaultRowHeight="13.8"/>
  <cols>
    <col min="1" max="1" width="34" customWidth="1"/>
    <col min="2" max="2" width="16" customWidth="1"/>
    <col min="3" max="3" width="18" customWidth="1"/>
    <col min="4" max="4" width="12" customWidth="1"/>
    <col min="5" max="5" width="8" customWidth="1"/>
    <col min="6" max="6" width="36" customWidth="1"/>
    <col min="7" max="7" width="14" customWidth="1"/>
    <col min="8" max="8" width="20" customWidth="1"/>
  </cols>
  <sheetData>
    <row r="1" spans="1:8" ht="22.35" customHeight="1">
      <c r="A1" s="7" t="s">
        <v>0</v>
      </c>
      <c r="B1" s="7"/>
      <c r="C1" s="7"/>
      <c r="D1" s="7"/>
      <c r="E1" s="7"/>
      <c r="F1" s="7"/>
      <c r="G1" s="7"/>
      <c r="H1" s="7"/>
    </row>
    <row r="3" spans="1:8">
      <c r="A3" s="2" t="s">
        <v>1</v>
      </c>
      <c r="B3" s="8"/>
      <c r="C3" s="8"/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>
      <c r="B4" s="9"/>
      <c r="C4" s="9"/>
      <c r="G4" s="1"/>
      <c r="H4" s="1"/>
    </row>
    <row r="6" spans="1:8">
      <c r="A6" s="2" t="s">
        <v>7</v>
      </c>
      <c r="B6" s="9"/>
      <c r="C6" s="9"/>
      <c r="D6" s="9"/>
      <c r="E6" s="9"/>
      <c r="F6" s="9"/>
      <c r="G6" s="9"/>
      <c r="H6" s="9"/>
    </row>
    <row r="9" spans="1:8" ht="27.6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15</v>
      </c>
    </row>
    <row r="10" spans="1:8" ht="25.65" customHeight="1">
      <c r="A10" s="4" t="s">
        <v>16</v>
      </c>
      <c r="B10" s="5"/>
      <c r="C10" s="5"/>
      <c r="D10" s="6" t="str">
        <f>IFERROR(_xlfn.XLOOKUP(A10&amp;"|"&amp;B10&amp;"|"&amp;C10,'Master Data'!$G$2:$G$27,'Master Data'!$D$2:$D$27,""),"")</f>
        <v/>
      </c>
      <c r="E10" s="5"/>
      <c r="F10" s="6" t="str">
        <f>IFERROR(_xlfn.XLOOKUP(A10&amp;"|"&amp;B10&amp;"|"&amp;C10,'Master Data'!$G$2:$G$27,'Master Data'!$E$2:$E$27,""),"")</f>
        <v/>
      </c>
      <c r="G10" s="6" t="str">
        <f>IFERROR(_xlfn.XLOOKUP(A10&amp;"|"&amp;B10&amp;"|"&amp;C10,'Master Data'!$G$2:$G$27,'Master Data'!$F$2:$F$27,""),"")</f>
        <v/>
      </c>
      <c r="H10" s="4"/>
    </row>
    <row r="11" spans="1:8" ht="25.65" customHeight="1">
      <c r="A11" s="4" t="s">
        <v>17</v>
      </c>
      <c r="B11" s="5"/>
      <c r="C11" s="5"/>
      <c r="D11" s="6" t="str">
        <f ca="1">IFERROR(_xludf.XLOOKUP(A11&amp;"|"&amp;B11&amp;"|"&amp;C11,'Master Data'!$G$2:$G$27,'Master Data'!$D$2:$D$27,""),"")</f>
        <v/>
      </c>
      <c r="E11" s="5"/>
      <c r="F11" s="6" t="str">
        <f ca="1">IFERROR(_xludf.XLOOKUP(A11&amp;"|"&amp;B11&amp;"|"&amp;C11,'Master Data'!$G$2:$G$27,'Master Data'!$E$2:$E$27,""),"")</f>
        <v/>
      </c>
      <c r="G11" s="6" t="str">
        <f ca="1">IFERROR(_xludf.XLOOKUP(A11&amp;"|"&amp;B11&amp;"|"&amp;C11,'Master Data'!$G$2:$G$27,'Master Data'!$F$2:$F$27,""),"")</f>
        <v/>
      </c>
      <c r="H11" s="4"/>
    </row>
    <row r="12" spans="1:8" ht="25.65" customHeight="1">
      <c r="A12" s="4" t="s">
        <v>18</v>
      </c>
      <c r="B12" s="5"/>
      <c r="C12" s="5"/>
      <c r="D12" s="6" t="str">
        <f ca="1">IFERROR(_xludf.XLOOKUP(A12&amp;"|"&amp;B12&amp;"|"&amp;C12,'Master Data'!$G$2:$G$27,'Master Data'!$D$2:$D$27,""),"")</f>
        <v/>
      </c>
      <c r="E12" s="5"/>
      <c r="F12" s="6" t="str">
        <f ca="1">IFERROR(_xludf.XLOOKUP(A12&amp;"|"&amp;B12&amp;"|"&amp;C12,'Master Data'!$G$2:$G$27,'Master Data'!$E$2:$E$27,""),"")</f>
        <v/>
      </c>
      <c r="G12" s="6" t="str">
        <f ca="1">IFERROR(_xludf.XLOOKUP(A12&amp;"|"&amp;B12&amp;"|"&amp;C12,'Master Data'!$G$2:$G$27,'Master Data'!$F$2:$F$27,""),"")</f>
        <v/>
      </c>
      <c r="H12" s="4"/>
    </row>
    <row r="13" spans="1:8" ht="25.65" customHeight="1">
      <c r="A13" s="4" t="s">
        <v>19</v>
      </c>
      <c r="B13" s="5"/>
      <c r="C13" s="5"/>
      <c r="D13" s="6" t="str">
        <f ca="1">IFERROR(_xludf.XLOOKUP(A13&amp;"|"&amp;B13&amp;"|"&amp;C13,'Master Data'!$G$2:$G$27,'Master Data'!$D$2:$D$27,""),"")</f>
        <v/>
      </c>
      <c r="E13" s="5"/>
      <c r="F13" s="6" t="str">
        <f ca="1">IFERROR(_xludf.XLOOKUP(A13&amp;"|"&amp;B13&amp;"|"&amp;C13,'Master Data'!$G$2:$G$27,'Master Data'!$E$2:$E$27,""),"")</f>
        <v/>
      </c>
      <c r="G13" s="6" t="str">
        <f ca="1">IFERROR(_xludf.XLOOKUP(A13&amp;"|"&amp;B13&amp;"|"&amp;C13,'Master Data'!$G$2:$G$27,'Master Data'!$F$2:$F$27,""),"")</f>
        <v/>
      </c>
      <c r="H13" s="4"/>
    </row>
    <row r="14" spans="1:8" ht="25.65" customHeight="1">
      <c r="A14" s="4" t="s">
        <v>20</v>
      </c>
      <c r="B14" s="5"/>
      <c r="C14" s="5"/>
      <c r="D14" s="6" t="str">
        <f ca="1">IFERROR(_xludf.XLOOKUP(A14&amp;"|"&amp;B14&amp;"|"&amp;C14,'Master Data'!$G$2:$G$27,'Master Data'!$D$2:$D$27,""),"")</f>
        <v/>
      </c>
      <c r="E14" s="5"/>
      <c r="F14" s="6" t="str">
        <f ca="1">IFERROR(_xludf.XLOOKUP(A14&amp;"|"&amp;B14&amp;"|"&amp;C14,'Master Data'!$G$2:$G$27,'Master Data'!$E$2:$E$27,""),"")</f>
        <v/>
      </c>
      <c r="G14" s="6" t="str">
        <f ca="1">IFERROR(_xludf.XLOOKUP(A14&amp;"|"&amp;B14&amp;"|"&amp;C14,'Master Data'!$G$2:$G$27,'Master Data'!$F$2:$F$27,""),"")</f>
        <v/>
      </c>
      <c r="H14" s="4"/>
    </row>
    <row r="15" spans="1:8" ht="25.65" customHeight="1">
      <c r="A15" s="4" t="s">
        <v>21</v>
      </c>
      <c r="B15" s="5"/>
      <c r="C15" s="5"/>
      <c r="D15" s="6" t="str">
        <f ca="1">IFERROR(_xludf.XLOOKUP(A15&amp;"|"&amp;B15&amp;"|"&amp;C15,'Master Data'!$G$2:$G$27,'Master Data'!$D$2:$D$27,""),"")</f>
        <v/>
      </c>
      <c r="E15" s="5"/>
      <c r="F15" s="6" t="str">
        <f ca="1">IFERROR(_xludf.XLOOKUP(A15&amp;"|"&amp;B15&amp;"|"&amp;C15,'Master Data'!$G$2:$G$27,'Master Data'!$E$2:$E$27,""),"")</f>
        <v/>
      </c>
      <c r="G15" s="6" t="str">
        <f ca="1">IFERROR(_xludf.XLOOKUP(A15&amp;"|"&amp;B15&amp;"|"&amp;C15,'Master Data'!$G$2:$G$27,'Master Data'!$F$2:$F$27,""),"")</f>
        <v/>
      </c>
      <c r="H15" s="4"/>
    </row>
  </sheetData>
  <mergeCells count="4">
    <mergeCell ref="A1:H1"/>
    <mergeCell ref="B3:C3"/>
    <mergeCell ref="B4:C4"/>
    <mergeCell ref="B6:H6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'Master Data'!$I$2:$I$4</xm:f>
          </x14:formula1>
          <xm:sqref>B10:B15</xm:sqref>
        </x14:dataValidation>
        <x14:dataValidation type="list" xr:uid="{00000000-0002-0000-0000-000001000000}">
          <x14:formula1>
            <xm:f>'Master Data'!$J$2:$J$6</xm:f>
          </x14:formula1>
          <xm:sqref>C10:C15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/>
  </sheetViews>
  <sheetFormatPr defaultRowHeight="13.8"/>
  <cols>
    <col min="1" max="1" width="34" customWidth="1"/>
    <col min="2" max="2" width="18" customWidth="1"/>
    <col min="3" max="3" width="20" customWidth="1"/>
    <col min="4" max="4" width="12" customWidth="1"/>
    <col min="5" max="5" width="38" customWidth="1"/>
    <col min="6" max="6" width="14" customWidth="1"/>
    <col min="7" max="7" width="50" customWidth="1"/>
    <col min="9" max="10" width="18" customWidth="1"/>
  </cols>
  <sheetData>
    <row r="1" spans="1:10" ht="27.6">
      <c r="A1" s="3" t="s">
        <v>8</v>
      </c>
      <c r="B1" s="3" t="s">
        <v>9</v>
      </c>
      <c r="C1" s="3" t="s">
        <v>10</v>
      </c>
      <c r="D1" s="3" t="s">
        <v>11</v>
      </c>
      <c r="E1" s="3" t="s">
        <v>13</v>
      </c>
      <c r="F1" s="3" t="s">
        <v>14</v>
      </c>
      <c r="G1" s="3" t="s">
        <v>22</v>
      </c>
      <c r="I1" t="s">
        <v>23</v>
      </c>
      <c r="J1" t="s">
        <v>24</v>
      </c>
    </row>
    <row r="2" spans="1:10">
      <c r="A2" s="4" t="s">
        <v>16</v>
      </c>
      <c r="B2" s="4" t="s">
        <v>25</v>
      </c>
      <c r="C2" s="4">
        <v>300</v>
      </c>
      <c r="D2" s="4" t="s">
        <v>26</v>
      </c>
      <c r="E2" s="4" t="s">
        <v>27</v>
      </c>
      <c r="F2" s="4" t="s">
        <v>28</v>
      </c>
      <c r="G2" s="4" t="str">
        <f t="shared" ref="G2:G27" si="0">A2&amp;"|"&amp;B2&amp;"|"&amp;C2</f>
        <v>Flexible Coupling 1.5", DN40 (48.3 mm)|SS316L|300</v>
      </c>
      <c r="I2" t="s">
        <v>25</v>
      </c>
      <c r="J2">
        <v>300</v>
      </c>
    </row>
    <row r="3" spans="1:10">
      <c r="A3" s="4" t="s">
        <v>16</v>
      </c>
      <c r="B3" s="4" t="s">
        <v>25</v>
      </c>
      <c r="C3" s="4">
        <v>450</v>
      </c>
      <c r="D3" s="4" t="s">
        <v>26</v>
      </c>
      <c r="E3" s="4" t="s">
        <v>27</v>
      </c>
      <c r="F3" s="4" t="s">
        <v>28</v>
      </c>
      <c r="G3" s="4" t="str">
        <f t="shared" si="0"/>
        <v>Flexible Coupling 1.5", DN40 (48.3 mm)|SS316L|450</v>
      </c>
      <c r="I3" t="s">
        <v>29</v>
      </c>
      <c r="J3">
        <v>450</v>
      </c>
    </row>
    <row r="4" spans="1:10">
      <c r="A4" s="4" t="s">
        <v>16</v>
      </c>
      <c r="B4" s="4" t="s">
        <v>25</v>
      </c>
      <c r="C4" s="4">
        <v>600</v>
      </c>
      <c r="D4" s="4" t="s">
        <v>26</v>
      </c>
      <c r="E4" s="4" t="s">
        <v>27</v>
      </c>
      <c r="F4" s="4" t="s">
        <v>28</v>
      </c>
      <c r="G4" s="4" t="str">
        <f t="shared" si="0"/>
        <v>Flexible Coupling 1.5", DN40 (48.3 mm)|SS316L|600</v>
      </c>
      <c r="I4" t="s">
        <v>30</v>
      </c>
      <c r="J4">
        <v>600</v>
      </c>
    </row>
    <row r="5" spans="1:10">
      <c r="A5" s="4" t="s">
        <v>17</v>
      </c>
      <c r="B5" s="4" t="s">
        <v>25</v>
      </c>
      <c r="C5" s="4">
        <v>300</v>
      </c>
      <c r="D5" s="4" t="s">
        <v>26</v>
      </c>
      <c r="E5" s="4" t="s">
        <v>27</v>
      </c>
      <c r="F5" s="4" t="s">
        <v>31</v>
      </c>
      <c r="G5" s="4" t="str">
        <f t="shared" si="0"/>
        <v>Flexible Coupling 2", DN50 (60.3 mm)|SS316L|300</v>
      </c>
      <c r="J5">
        <v>1000</v>
      </c>
    </row>
    <row r="6" spans="1:10">
      <c r="A6" s="4" t="s">
        <v>17</v>
      </c>
      <c r="B6" s="4" t="s">
        <v>25</v>
      </c>
      <c r="C6" s="4">
        <v>450</v>
      </c>
      <c r="D6" s="4" t="s">
        <v>26</v>
      </c>
      <c r="E6" s="4" t="s">
        <v>27</v>
      </c>
      <c r="F6" s="4" t="s">
        <v>31</v>
      </c>
      <c r="G6" s="4" t="str">
        <f t="shared" si="0"/>
        <v>Flexible Coupling 2", DN50 (60.3 mm)|SS316L|450</v>
      </c>
      <c r="J6">
        <v>1200</v>
      </c>
    </row>
    <row r="7" spans="1:10">
      <c r="A7" s="4" t="s">
        <v>17</v>
      </c>
      <c r="B7" s="4" t="s">
        <v>25</v>
      </c>
      <c r="C7" s="4">
        <v>600</v>
      </c>
      <c r="D7" s="4" t="s">
        <v>26</v>
      </c>
      <c r="E7" s="4" t="s">
        <v>27</v>
      </c>
      <c r="F7" s="4" t="s">
        <v>31</v>
      </c>
      <c r="G7" s="4" t="str">
        <f t="shared" si="0"/>
        <v>Flexible Coupling 2", DN50 (60.3 mm)|SS316L|600</v>
      </c>
    </row>
    <row r="8" spans="1:10">
      <c r="A8" s="4" t="s">
        <v>18</v>
      </c>
      <c r="B8" s="4" t="s">
        <v>25</v>
      </c>
      <c r="C8" s="4">
        <v>300</v>
      </c>
      <c r="D8" s="4" t="s">
        <v>26</v>
      </c>
      <c r="E8" s="4" t="s">
        <v>27</v>
      </c>
      <c r="F8" s="4" t="s">
        <v>32</v>
      </c>
      <c r="G8" s="4" t="str">
        <f t="shared" si="0"/>
        <v>Flexible Coupling 2.5", DN65 (73.0 mm)|SS316L|300</v>
      </c>
    </row>
    <row r="9" spans="1:10">
      <c r="A9" s="4" t="s">
        <v>18</v>
      </c>
      <c r="B9" s="4" t="s">
        <v>25</v>
      </c>
      <c r="C9" s="4">
        <v>450</v>
      </c>
      <c r="D9" s="4" t="s">
        <v>26</v>
      </c>
      <c r="E9" s="4" t="s">
        <v>27</v>
      </c>
      <c r="F9" s="4" t="s">
        <v>32</v>
      </c>
      <c r="G9" s="4" t="str">
        <f t="shared" si="0"/>
        <v>Flexible Coupling 2.5", DN65 (73.0 mm)|SS316L|450</v>
      </c>
    </row>
    <row r="10" spans="1:10">
      <c r="A10" s="4" t="s">
        <v>18</v>
      </c>
      <c r="B10" s="4" t="s">
        <v>25</v>
      </c>
      <c r="C10" s="4">
        <v>600</v>
      </c>
      <c r="D10" s="4" t="s">
        <v>26</v>
      </c>
      <c r="E10" s="4" t="s">
        <v>27</v>
      </c>
      <c r="F10" s="4" t="s">
        <v>32</v>
      </c>
      <c r="G10" s="4" t="str">
        <f t="shared" si="0"/>
        <v>Flexible Coupling 2.5", DN65 (73.0 mm)|SS316L|600</v>
      </c>
    </row>
    <row r="11" spans="1:10">
      <c r="A11" s="4" t="s">
        <v>19</v>
      </c>
      <c r="B11" s="4" t="s">
        <v>25</v>
      </c>
      <c r="C11" s="4">
        <v>300</v>
      </c>
      <c r="D11" s="4" t="s">
        <v>26</v>
      </c>
      <c r="E11" s="4" t="s">
        <v>27</v>
      </c>
      <c r="F11" s="4" t="s">
        <v>33</v>
      </c>
      <c r="G11" s="4" t="str">
        <f t="shared" si="0"/>
        <v>Flexible Coupling 3", DN80 (88.9 mm)|SS316L|300</v>
      </c>
    </row>
    <row r="12" spans="1:10">
      <c r="A12" s="4" t="s">
        <v>19</v>
      </c>
      <c r="B12" s="4" t="s">
        <v>25</v>
      </c>
      <c r="C12" s="4">
        <v>450</v>
      </c>
      <c r="D12" s="4" t="s">
        <v>26</v>
      </c>
      <c r="E12" s="4" t="s">
        <v>27</v>
      </c>
      <c r="F12" s="4" t="s">
        <v>33</v>
      </c>
      <c r="G12" s="4" t="str">
        <f t="shared" si="0"/>
        <v>Flexible Coupling 3", DN80 (88.9 mm)|SS316L|450</v>
      </c>
    </row>
    <row r="13" spans="1:10">
      <c r="A13" s="4" t="s">
        <v>19</v>
      </c>
      <c r="B13" s="4" t="s">
        <v>25</v>
      </c>
      <c r="C13" s="4">
        <v>600</v>
      </c>
      <c r="D13" s="4" t="s">
        <v>26</v>
      </c>
      <c r="E13" s="4" t="s">
        <v>27</v>
      </c>
      <c r="F13" s="4" t="s">
        <v>33</v>
      </c>
      <c r="G13" s="4" t="str">
        <f t="shared" si="0"/>
        <v>Flexible Coupling 3", DN80 (88.9 mm)|SS316L|600</v>
      </c>
    </row>
    <row r="14" spans="1:10">
      <c r="A14" s="4" t="s">
        <v>20</v>
      </c>
      <c r="B14" s="4" t="s">
        <v>25</v>
      </c>
      <c r="C14" s="4">
        <v>300</v>
      </c>
      <c r="D14" s="4" t="s">
        <v>26</v>
      </c>
      <c r="E14" s="4" t="s">
        <v>27</v>
      </c>
      <c r="F14" s="4" t="s">
        <v>34</v>
      </c>
      <c r="G14" s="4" t="str">
        <f t="shared" si="0"/>
        <v>Flexible Coupling 4", DN100 (114.3 mm)|SS316L|300</v>
      </c>
    </row>
    <row r="15" spans="1:10">
      <c r="A15" s="4" t="s">
        <v>20</v>
      </c>
      <c r="B15" s="4" t="s">
        <v>25</v>
      </c>
      <c r="C15" s="4">
        <v>450</v>
      </c>
      <c r="D15" s="4" t="s">
        <v>26</v>
      </c>
      <c r="E15" s="4" t="s">
        <v>27</v>
      </c>
      <c r="F15" s="4" t="s">
        <v>34</v>
      </c>
      <c r="G15" s="4" t="str">
        <f t="shared" si="0"/>
        <v>Flexible Coupling 4", DN100 (114.3 mm)|SS316L|450</v>
      </c>
    </row>
    <row r="16" spans="1:10">
      <c r="A16" s="4" t="s">
        <v>20</v>
      </c>
      <c r="B16" s="4" t="s">
        <v>25</v>
      </c>
      <c r="C16" s="4">
        <v>600</v>
      </c>
      <c r="D16" s="4" t="s">
        <v>26</v>
      </c>
      <c r="E16" s="4" t="s">
        <v>27</v>
      </c>
      <c r="F16" s="4" t="s">
        <v>34</v>
      </c>
      <c r="G16" s="4" t="str">
        <f t="shared" si="0"/>
        <v>Flexible Coupling 4", DN100 (114.3 mm)|SS316L|600</v>
      </c>
    </row>
    <row r="17" spans="1:7">
      <c r="A17" s="4" t="s">
        <v>16</v>
      </c>
      <c r="B17" s="4" t="s">
        <v>29</v>
      </c>
      <c r="C17" s="4">
        <v>1000</v>
      </c>
      <c r="D17" s="4" t="s">
        <v>35</v>
      </c>
      <c r="E17" s="4" t="s">
        <v>36</v>
      </c>
      <c r="F17" s="4" t="s">
        <v>37</v>
      </c>
      <c r="G17" s="4" t="str">
        <f t="shared" si="0"/>
        <v>Flexible Coupling 1.5", DN40 (48.3 mm)|Super Duplex|1000</v>
      </c>
    </row>
    <row r="18" spans="1:7">
      <c r="A18" s="4" t="s">
        <v>16</v>
      </c>
      <c r="B18" s="4" t="s">
        <v>29</v>
      </c>
      <c r="C18" s="4">
        <v>1200</v>
      </c>
      <c r="D18" s="4" t="s">
        <v>35</v>
      </c>
      <c r="E18" s="4" t="s">
        <v>36</v>
      </c>
      <c r="F18" s="4" t="s">
        <v>37</v>
      </c>
      <c r="G18" s="4" t="str">
        <f t="shared" si="0"/>
        <v>Flexible Coupling 1.5", DN40 (48.3 mm)|Super Duplex|1200</v>
      </c>
    </row>
    <row r="19" spans="1:7">
      <c r="A19" s="4" t="s">
        <v>17</v>
      </c>
      <c r="B19" s="4" t="s">
        <v>29</v>
      </c>
      <c r="C19" s="4">
        <v>1000</v>
      </c>
      <c r="D19" s="4" t="s">
        <v>35</v>
      </c>
      <c r="E19" s="4" t="s">
        <v>36</v>
      </c>
      <c r="F19" s="4" t="s">
        <v>38</v>
      </c>
      <c r="G19" s="4" t="str">
        <f t="shared" si="0"/>
        <v>Flexible Coupling 2", DN50 (60.3 mm)|Super Duplex|1000</v>
      </c>
    </row>
    <row r="20" spans="1:7">
      <c r="A20" s="4" t="s">
        <v>17</v>
      </c>
      <c r="B20" s="4" t="s">
        <v>29</v>
      </c>
      <c r="C20" s="4">
        <v>1200</v>
      </c>
      <c r="D20" s="4" t="s">
        <v>35</v>
      </c>
      <c r="E20" s="4" t="s">
        <v>36</v>
      </c>
      <c r="F20" s="4" t="s">
        <v>38</v>
      </c>
      <c r="G20" s="4" t="str">
        <f t="shared" si="0"/>
        <v>Flexible Coupling 2", DN50 (60.3 mm)|Super Duplex|1200</v>
      </c>
    </row>
    <row r="21" spans="1:7">
      <c r="A21" s="4" t="s">
        <v>18</v>
      </c>
      <c r="B21" s="4" t="s">
        <v>29</v>
      </c>
      <c r="C21" s="4">
        <v>1000</v>
      </c>
      <c r="D21" s="4" t="s">
        <v>35</v>
      </c>
      <c r="E21" s="4" t="s">
        <v>36</v>
      </c>
      <c r="F21" s="4" t="s">
        <v>39</v>
      </c>
      <c r="G21" s="4" t="str">
        <f t="shared" si="0"/>
        <v>Flexible Coupling 2.5", DN65 (73.0 mm)|Super Duplex|1000</v>
      </c>
    </row>
    <row r="22" spans="1:7">
      <c r="A22" s="4" t="s">
        <v>18</v>
      </c>
      <c r="B22" s="4" t="s">
        <v>29</v>
      </c>
      <c r="C22" s="4">
        <v>1200</v>
      </c>
      <c r="D22" s="4" t="s">
        <v>35</v>
      </c>
      <c r="E22" s="4" t="s">
        <v>36</v>
      </c>
      <c r="F22" s="4" t="s">
        <v>39</v>
      </c>
      <c r="G22" s="4" t="str">
        <f t="shared" si="0"/>
        <v>Flexible Coupling 2.5", DN65 (73.0 mm)|Super Duplex|1200</v>
      </c>
    </row>
    <row r="23" spans="1:7">
      <c r="A23" s="4" t="s">
        <v>19</v>
      </c>
      <c r="B23" s="4" t="s">
        <v>29</v>
      </c>
      <c r="C23" s="4">
        <v>1000</v>
      </c>
      <c r="D23" s="4" t="s">
        <v>35</v>
      </c>
      <c r="E23" s="4" t="s">
        <v>36</v>
      </c>
      <c r="F23" s="4" t="s">
        <v>40</v>
      </c>
      <c r="G23" s="4" t="str">
        <f t="shared" si="0"/>
        <v>Flexible Coupling 3", DN80 (88.9 mm)|Super Duplex|1000</v>
      </c>
    </row>
    <row r="24" spans="1:7">
      <c r="A24" s="4" t="s">
        <v>19</v>
      </c>
      <c r="B24" s="4" t="s">
        <v>29</v>
      </c>
      <c r="C24" s="4">
        <v>1200</v>
      </c>
      <c r="D24" s="4" t="s">
        <v>35</v>
      </c>
      <c r="E24" s="4" t="s">
        <v>36</v>
      </c>
      <c r="F24" s="4" t="s">
        <v>40</v>
      </c>
      <c r="G24" s="4" t="str">
        <f t="shared" si="0"/>
        <v>Flexible Coupling 3", DN80 (88.9 mm)|Super Duplex|1200</v>
      </c>
    </row>
    <row r="25" spans="1:7">
      <c r="A25" s="4" t="s">
        <v>20</v>
      </c>
      <c r="B25" s="4" t="s">
        <v>29</v>
      </c>
      <c r="C25" s="4">
        <v>1000</v>
      </c>
      <c r="D25" s="4" t="s">
        <v>35</v>
      </c>
      <c r="E25" s="4" t="s">
        <v>36</v>
      </c>
      <c r="F25" s="4" t="s">
        <v>41</v>
      </c>
      <c r="G25" s="4" t="str">
        <f t="shared" si="0"/>
        <v>Flexible Coupling 4", DN100 (114.3 mm)|Super Duplex|1000</v>
      </c>
    </row>
    <row r="26" spans="1:7">
      <c r="A26" s="4" t="s">
        <v>20</v>
      </c>
      <c r="B26" s="4" t="s">
        <v>29</v>
      </c>
      <c r="C26" s="4">
        <v>1200</v>
      </c>
      <c r="D26" s="4" t="s">
        <v>35</v>
      </c>
      <c r="E26" s="4" t="s">
        <v>36</v>
      </c>
      <c r="F26" s="4" t="s">
        <v>41</v>
      </c>
      <c r="G26" s="4" t="str">
        <f t="shared" si="0"/>
        <v>Flexible Coupling 4", DN100 (114.3 mm)|Super Duplex|1200</v>
      </c>
    </row>
    <row r="27" spans="1:7" ht="27.6">
      <c r="A27" s="4" t="s">
        <v>21</v>
      </c>
      <c r="B27" s="4" t="s">
        <v>30</v>
      </c>
      <c r="C27" s="4">
        <v>300</v>
      </c>
      <c r="D27" s="4" t="s">
        <v>35</v>
      </c>
      <c r="E27" s="4" t="s">
        <v>42</v>
      </c>
      <c r="F27" s="4" t="s">
        <v>43</v>
      </c>
      <c r="G27" s="4" t="str">
        <f t="shared" si="0"/>
        <v>Flexible Coupling Nylon 3", DN80 (88.9 mm)|Nylon|300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Requirement Form</vt:lpstr>
      <vt:lpstr>Master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Abeer Amir</cp:lastModifiedBy>
  <dcterms:modified xsi:type="dcterms:W3CDTF">2026-07-15T13:35:49Z</dcterms:modified>
</cp:coreProperties>
</file>