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24226"/>
  <mc:AlternateContent xmlns:mc="http://schemas.openxmlformats.org/markup-compatibility/2006">
    <mc:Choice Requires="x15">
      <x15ac:absPath xmlns:x15ac="http://schemas.microsoft.com/office/spreadsheetml/2010/11/ac" url="https://ddecpr-my.sharepoint.com/personal/edgardo_rodriguez_ddec_pr_gov/Documents/Desktop/Datos AN/"/>
    </mc:Choice>
  </mc:AlternateContent>
  <xr:revisionPtr revIDLastSave="0" documentId="8_{2A216D45-4069-47B9-8EBD-AF55DC73FE76}" xr6:coauthVersionLast="47" xr6:coauthVersionMax="47" xr10:uidLastSave="{00000000-0000-0000-0000-000000000000}"/>
  <bookViews>
    <workbookView xWindow="28680" yWindow="-120" windowWidth="29040" windowHeight="15840" firstSheet="1" activeTab="1" xr2:uid="{00000000-000D-0000-FFFF-FFFF00000000}"/>
  </bookViews>
  <sheets>
    <sheet name="Main - ABRIL 2022" sheetId="2" r:id="rId1"/>
    <sheet name="Tabl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4" i="4" l="1"/>
  <c r="W184" i="4"/>
  <c r="V184" i="4"/>
  <c r="U184" i="4"/>
  <c r="T184" i="4"/>
  <c r="W183" i="4"/>
  <c r="V183" i="4"/>
  <c r="U183" i="4"/>
  <c r="T183" i="4"/>
  <c r="S183" i="4"/>
  <c r="S180" i="4"/>
  <c r="X178" i="4"/>
  <c r="W178" i="4"/>
  <c r="V178" i="4"/>
  <c r="U178" i="4"/>
  <c r="T178" i="4"/>
  <c r="W177" i="4"/>
  <c r="V177" i="4"/>
  <c r="U177" i="4"/>
  <c r="T177" i="4"/>
  <c r="S177" i="4"/>
  <c r="N184" i="4"/>
  <c r="N183" i="4"/>
  <c r="O183" i="4"/>
  <c r="N182" i="4"/>
  <c r="N181" i="4"/>
  <c r="N180" i="4"/>
  <c r="O180" i="4"/>
  <c r="G184" i="4"/>
  <c r="F184" i="4"/>
  <c r="E184" i="4"/>
  <c r="D184" i="4"/>
  <c r="C184" i="4"/>
  <c r="F183" i="4"/>
  <c r="E183" i="4"/>
  <c r="D183" i="4"/>
  <c r="C183" i="4"/>
  <c r="B183" i="4"/>
  <c r="G181" i="4"/>
  <c r="F181" i="4"/>
  <c r="E181" i="4"/>
  <c r="D181" i="4"/>
  <c r="F180" i="4"/>
  <c r="E180" i="4"/>
  <c r="D180" i="4"/>
  <c r="C180" i="4"/>
  <c r="B180" i="4"/>
  <c r="D178" i="4"/>
  <c r="E178" i="4"/>
  <c r="F178" i="4"/>
  <c r="G178" i="4"/>
  <c r="C178" i="4"/>
  <c r="F177" i="4"/>
  <c r="E177" i="4"/>
  <c r="D177" i="4"/>
  <c r="C177" i="4"/>
  <c r="B177" i="4"/>
  <c r="S56" i="4" l="1"/>
  <c r="T57" i="4" s="1"/>
  <c r="T58" i="4" s="1"/>
  <c r="T56" i="4"/>
  <c r="B56" i="4"/>
  <c r="B25" i="4"/>
  <c r="S25" i="4"/>
  <c r="S87" i="4"/>
  <c r="B87" i="4"/>
  <c r="S118" i="4"/>
  <c r="B118" i="4"/>
  <c r="B146" i="4"/>
  <c r="B152" i="4"/>
  <c r="AC152" i="4" l="1"/>
  <c r="AD152" i="4"/>
  <c r="AE152" i="4"/>
  <c r="AF152" i="4"/>
  <c r="AC149" i="4"/>
  <c r="AD149" i="4"/>
  <c r="AE149" i="4"/>
  <c r="AE150" i="4" s="1"/>
  <c r="AF149" i="4"/>
  <c r="AC146" i="4"/>
  <c r="AC183" i="4"/>
  <c r="AD183" i="4"/>
  <c r="AE183" i="4"/>
  <c r="AF183" i="4"/>
  <c r="AA183" i="4"/>
  <c r="AC180" i="4"/>
  <c r="AD180" i="4"/>
  <c r="AE180" i="4"/>
  <c r="AF180" i="4"/>
  <c r="AA180" i="4"/>
  <c r="X183" i="4"/>
  <c r="Y183" i="4"/>
  <c r="Z183" i="4"/>
  <c r="U180" i="4"/>
  <c r="V180" i="4"/>
  <c r="W180" i="4"/>
  <c r="X180" i="4"/>
  <c r="Y180" i="4"/>
  <c r="Z180" i="4"/>
  <c r="T180" i="4"/>
  <c r="L183" i="4"/>
  <c r="M183" i="4"/>
  <c r="J183" i="4"/>
  <c r="L180" i="4"/>
  <c r="M180" i="4"/>
  <c r="J180" i="4"/>
  <c r="G183" i="4"/>
  <c r="H183" i="4"/>
  <c r="I183" i="4"/>
  <c r="H180" i="4"/>
  <c r="I180" i="4"/>
  <c r="G180" i="4"/>
  <c r="AA152" i="4"/>
  <c r="AA149" i="4"/>
  <c r="AC150" i="4" s="1"/>
  <c r="AC151" i="4" s="1"/>
  <c r="U152" i="4"/>
  <c r="V152" i="4"/>
  <c r="W152" i="4"/>
  <c r="W154" i="4" s="1"/>
  <c r="X152" i="4"/>
  <c r="Y152" i="4"/>
  <c r="Z152" i="4"/>
  <c r="V149" i="4"/>
  <c r="W149" i="4"/>
  <c r="X149" i="4"/>
  <c r="Y149" i="4"/>
  <c r="Z149" i="4"/>
  <c r="T152" i="4"/>
  <c r="S152" i="4"/>
  <c r="U149" i="4"/>
  <c r="T149" i="4"/>
  <c r="L152" i="4"/>
  <c r="M152" i="4"/>
  <c r="N152" i="4"/>
  <c r="O152" i="4"/>
  <c r="J152" i="4"/>
  <c r="J154" i="4" s="1"/>
  <c r="D152" i="4"/>
  <c r="E152" i="4"/>
  <c r="E154" i="4" s="1"/>
  <c r="F152" i="4"/>
  <c r="G152" i="4"/>
  <c r="H154" i="4" s="1"/>
  <c r="H152" i="4"/>
  <c r="I152" i="4"/>
  <c r="C152" i="4"/>
  <c r="G153" i="4"/>
  <c r="L149" i="4"/>
  <c r="M149" i="4"/>
  <c r="N149" i="4"/>
  <c r="O149" i="4"/>
  <c r="J149" i="4"/>
  <c r="D149" i="4"/>
  <c r="E149" i="4"/>
  <c r="F149" i="4"/>
  <c r="G149" i="4"/>
  <c r="H149" i="4"/>
  <c r="I149" i="4"/>
  <c r="C149" i="4"/>
  <c r="AC121" i="4"/>
  <c r="AD121" i="4"/>
  <c r="AE121" i="4"/>
  <c r="AF121" i="4"/>
  <c r="AA121" i="4"/>
  <c r="T121" i="4"/>
  <c r="U121" i="4"/>
  <c r="V121" i="4"/>
  <c r="W121" i="4"/>
  <c r="X121" i="4"/>
  <c r="Y121" i="4"/>
  <c r="Z121" i="4"/>
  <c r="S121" i="4"/>
  <c r="AC118" i="4"/>
  <c r="AD118" i="4"/>
  <c r="AE118" i="4"/>
  <c r="AF118" i="4"/>
  <c r="AA118" i="4"/>
  <c r="U118" i="4"/>
  <c r="V118" i="4"/>
  <c r="W118" i="4"/>
  <c r="X118" i="4"/>
  <c r="Y118" i="4"/>
  <c r="Z118" i="4"/>
  <c r="T118" i="4"/>
  <c r="T119" i="4" s="1"/>
  <c r="L121" i="4"/>
  <c r="M121" i="4"/>
  <c r="N121" i="4"/>
  <c r="N123" i="4" s="1"/>
  <c r="O121" i="4"/>
  <c r="J121" i="4"/>
  <c r="C121" i="4"/>
  <c r="D121" i="4"/>
  <c r="E123" i="4" s="1"/>
  <c r="E121" i="4"/>
  <c r="F121" i="4"/>
  <c r="G121" i="4"/>
  <c r="H121" i="4"/>
  <c r="I121" i="4"/>
  <c r="B121" i="4"/>
  <c r="L118" i="4"/>
  <c r="M118" i="4"/>
  <c r="N118" i="4"/>
  <c r="O118" i="4"/>
  <c r="J118" i="4"/>
  <c r="D118" i="4"/>
  <c r="E118" i="4"/>
  <c r="F118" i="4"/>
  <c r="G118" i="4"/>
  <c r="G119" i="4" s="1"/>
  <c r="G120" i="4" s="1"/>
  <c r="H118" i="4"/>
  <c r="I118" i="4"/>
  <c r="C118" i="4"/>
  <c r="C119" i="4" s="1"/>
  <c r="AC90" i="4"/>
  <c r="AD90" i="4"/>
  <c r="AE90" i="4"/>
  <c r="AF90" i="4"/>
  <c r="AA90" i="4"/>
  <c r="T90" i="4"/>
  <c r="T92" i="4" s="1"/>
  <c r="U90" i="4"/>
  <c r="V90" i="4"/>
  <c r="W90" i="4"/>
  <c r="X90" i="4"/>
  <c r="Y90" i="4"/>
  <c r="Z90" i="4"/>
  <c r="S90" i="4"/>
  <c r="AC87" i="4"/>
  <c r="AD87" i="4"/>
  <c r="AE87" i="4"/>
  <c r="AF87" i="4"/>
  <c r="AA87" i="4"/>
  <c r="U87" i="4"/>
  <c r="V87" i="4"/>
  <c r="W87" i="4"/>
  <c r="X87" i="4"/>
  <c r="Y87" i="4"/>
  <c r="Z87" i="4"/>
  <c r="T87" i="4"/>
  <c r="T88" i="4" s="1"/>
  <c r="T89" i="4" s="1"/>
  <c r="L90" i="4"/>
  <c r="M90" i="4"/>
  <c r="N90" i="4"/>
  <c r="O90" i="4"/>
  <c r="J90" i="4"/>
  <c r="C90" i="4"/>
  <c r="D90" i="4"/>
  <c r="E90" i="4"/>
  <c r="F90" i="4"/>
  <c r="G90" i="4"/>
  <c r="H90" i="4"/>
  <c r="I90" i="4"/>
  <c r="B90" i="4"/>
  <c r="C91" i="4" s="1"/>
  <c r="L87" i="4"/>
  <c r="M87" i="4"/>
  <c r="N87" i="4"/>
  <c r="O87" i="4"/>
  <c r="J87" i="4"/>
  <c r="D87" i="4"/>
  <c r="E87" i="4"/>
  <c r="F87" i="4"/>
  <c r="G87" i="4"/>
  <c r="H87" i="4"/>
  <c r="I87" i="4"/>
  <c r="C87" i="4"/>
  <c r="C88" i="4" s="1"/>
  <c r="C89" i="4" s="1"/>
  <c r="AC59" i="4"/>
  <c r="AD59" i="4"/>
  <c r="AE59" i="4"/>
  <c r="AF59" i="4"/>
  <c r="AA59" i="4"/>
  <c r="AC56" i="4"/>
  <c r="AD56" i="4"/>
  <c r="AE56" i="4"/>
  <c r="AF56" i="4"/>
  <c r="AA56" i="4"/>
  <c r="T59" i="4"/>
  <c r="U59" i="4"/>
  <c r="V59" i="4"/>
  <c r="W59" i="4"/>
  <c r="X59" i="4"/>
  <c r="Y59" i="4"/>
  <c r="Z59" i="4"/>
  <c r="S59" i="4"/>
  <c r="U56" i="4"/>
  <c r="V56" i="4"/>
  <c r="W56" i="4"/>
  <c r="X56" i="4"/>
  <c r="Y56" i="4"/>
  <c r="Z56" i="4"/>
  <c r="L59" i="4"/>
  <c r="M59" i="4"/>
  <c r="N59" i="4"/>
  <c r="O59" i="4"/>
  <c r="J59" i="4"/>
  <c r="L56" i="4"/>
  <c r="M56" i="4"/>
  <c r="N56" i="4"/>
  <c r="O56" i="4"/>
  <c r="J56" i="4"/>
  <c r="C59" i="4"/>
  <c r="D59" i="4"/>
  <c r="E59" i="4"/>
  <c r="F59" i="4"/>
  <c r="G59" i="4"/>
  <c r="H59" i="4"/>
  <c r="I59" i="4"/>
  <c r="B59" i="4"/>
  <c r="D56" i="4"/>
  <c r="E56" i="4"/>
  <c r="F56" i="4"/>
  <c r="G56" i="4"/>
  <c r="H56" i="4"/>
  <c r="I56" i="4"/>
  <c r="C56" i="4"/>
  <c r="C57" i="4" s="1"/>
  <c r="C58" i="4" s="1"/>
  <c r="AC28" i="4"/>
  <c r="AD28" i="4"/>
  <c r="AE28" i="4"/>
  <c r="AF28" i="4"/>
  <c r="AA28" i="4"/>
  <c r="T28" i="4"/>
  <c r="U28" i="4"/>
  <c r="V28" i="4"/>
  <c r="W28" i="4"/>
  <c r="X28" i="4"/>
  <c r="Y28" i="4"/>
  <c r="Z28" i="4"/>
  <c r="S28" i="4"/>
  <c r="AC25" i="4"/>
  <c r="AD25" i="4"/>
  <c r="AE25" i="4"/>
  <c r="AF25" i="4"/>
  <c r="AA25" i="4"/>
  <c r="U25" i="4"/>
  <c r="V25" i="4"/>
  <c r="W25" i="4"/>
  <c r="X25" i="4"/>
  <c r="Y25" i="4"/>
  <c r="Z25" i="4"/>
  <c r="T25" i="4"/>
  <c r="T26" i="4" s="1"/>
  <c r="T27" i="4" s="1"/>
  <c r="L28" i="4"/>
  <c r="M28" i="4"/>
  <c r="N28" i="4"/>
  <c r="O28" i="4"/>
  <c r="J28" i="4"/>
  <c r="C28" i="4"/>
  <c r="D28" i="4"/>
  <c r="E28" i="4"/>
  <c r="F28" i="4"/>
  <c r="G28" i="4"/>
  <c r="H28" i="4"/>
  <c r="I28" i="4"/>
  <c r="J30" i="4" s="1"/>
  <c r="B28" i="4"/>
  <c r="L25" i="4"/>
  <c r="M25" i="4"/>
  <c r="N25" i="4"/>
  <c r="O25" i="4"/>
  <c r="J25" i="4"/>
  <c r="D25" i="4"/>
  <c r="E25" i="4"/>
  <c r="F25" i="4"/>
  <c r="G25" i="4"/>
  <c r="H25" i="4"/>
  <c r="I25" i="4"/>
  <c r="C25" i="4"/>
  <c r="C26" i="4" s="1"/>
  <c r="C27" i="4" s="1"/>
  <c r="C153" i="4"/>
  <c r="K152" i="4"/>
  <c r="F153" i="4"/>
  <c r="D154" i="4"/>
  <c r="K149" i="4"/>
  <c r="L146" i="4"/>
  <c r="J146" i="4"/>
  <c r="I146" i="4"/>
  <c r="H146" i="4"/>
  <c r="G146" i="4"/>
  <c r="F146" i="4"/>
  <c r="E146" i="4"/>
  <c r="D146" i="4"/>
  <c r="C146" i="4"/>
  <c r="L123" i="4"/>
  <c r="K121" i="4"/>
  <c r="J123" i="4"/>
  <c r="J122" i="4"/>
  <c r="K118" i="4"/>
  <c r="L115" i="4"/>
  <c r="J115" i="4"/>
  <c r="J116" i="4" s="1"/>
  <c r="J117" i="4" s="1"/>
  <c r="I115" i="4"/>
  <c r="H115" i="4"/>
  <c r="G115" i="4"/>
  <c r="F115" i="4"/>
  <c r="F116" i="4" s="1"/>
  <c r="F117" i="4" s="1"/>
  <c r="E115" i="4"/>
  <c r="D115" i="4"/>
  <c r="C115" i="4"/>
  <c r="B115" i="4"/>
  <c r="K90" i="4"/>
  <c r="H92" i="4"/>
  <c r="D92" i="4"/>
  <c r="K87" i="4"/>
  <c r="L84" i="4"/>
  <c r="J84" i="4"/>
  <c r="I84" i="4"/>
  <c r="H84" i="4"/>
  <c r="G84" i="4"/>
  <c r="F84" i="4"/>
  <c r="F85" i="4" s="1"/>
  <c r="F86" i="4" s="1"/>
  <c r="E84" i="4"/>
  <c r="D84" i="4"/>
  <c r="C84" i="4"/>
  <c r="B84" i="4"/>
  <c r="L61" i="4"/>
  <c r="N61" i="4"/>
  <c r="K59" i="4"/>
  <c r="J61" i="4"/>
  <c r="J60" i="4"/>
  <c r="K56" i="4"/>
  <c r="L153" i="4" l="1"/>
  <c r="E147" i="4"/>
  <c r="E148" i="4" s="1"/>
  <c r="I147" i="4"/>
  <c r="I148" i="4" s="1"/>
  <c r="N88" i="4"/>
  <c r="N89" i="4" s="1"/>
  <c r="D122" i="4"/>
  <c r="F150" i="4"/>
  <c r="F151" i="4" s="1"/>
  <c r="AE29" i="4"/>
  <c r="AE30" i="4"/>
  <c r="I116" i="4"/>
  <c r="I117" i="4" s="1"/>
  <c r="G57" i="4"/>
  <c r="G58" i="4" s="1"/>
  <c r="V30" i="4"/>
  <c r="U154" i="4"/>
  <c r="E116" i="4"/>
  <c r="E117" i="4" s="1"/>
  <c r="H147" i="4"/>
  <c r="H148" i="4" s="1"/>
  <c r="E61" i="4"/>
  <c r="J88" i="4"/>
  <c r="J89" i="4" s="1"/>
  <c r="J85" i="4"/>
  <c r="J86" i="4" s="1"/>
  <c r="J153" i="4"/>
  <c r="F88" i="4"/>
  <c r="F89" i="4" s="1"/>
  <c r="L91" i="4"/>
  <c r="J150" i="4"/>
  <c r="J151" i="4" s="1"/>
  <c r="L119" i="4"/>
  <c r="L120" i="4" s="1"/>
  <c r="L57" i="4"/>
  <c r="L58" i="4" s="1"/>
  <c r="D91" i="4"/>
  <c r="D57" i="4"/>
  <c r="D58" i="4" s="1"/>
  <c r="H57" i="4"/>
  <c r="H58" i="4" s="1"/>
  <c r="G88" i="4"/>
  <c r="G89" i="4" s="1"/>
  <c r="E92" i="4"/>
  <c r="C116" i="4"/>
  <c r="L116" i="4"/>
  <c r="L117" i="4" s="1"/>
  <c r="F122" i="4"/>
  <c r="G122" i="4"/>
  <c r="F147" i="4"/>
  <c r="F148" i="4" s="1"/>
  <c r="G150" i="4"/>
  <c r="G151" i="4" s="1"/>
  <c r="G60" i="4"/>
  <c r="G85" i="4"/>
  <c r="G86" i="4" s="1"/>
  <c r="H88" i="4"/>
  <c r="H89" i="4" s="1"/>
  <c r="J91" i="4"/>
  <c r="H91" i="4"/>
  <c r="E119" i="4"/>
  <c r="E120" i="4" s="1"/>
  <c r="N153" i="4"/>
  <c r="F60" i="4"/>
  <c r="I92" i="4"/>
  <c r="E91" i="4"/>
  <c r="G116" i="4"/>
  <c r="G117" i="4" s="1"/>
  <c r="D119" i="4"/>
  <c r="D120" i="4" s="1"/>
  <c r="H119" i="4"/>
  <c r="H120" i="4" s="1"/>
  <c r="J147" i="4"/>
  <c r="J148" i="4" s="1"/>
  <c r="D153" i="4"/>
  <c r="E57" i="4"/>
  <c r="E58" i="4" s="1"/>
  <c r="I57" i="4"/>
  <c r="I58" i="4" s="1"/>
  <c r="C60" i="4"/>
  <c r="C85" i="4"/>
  <c r="C86" i="4" s="1"/>
  <c r="L85" i="4"/>
  <c r="L86" i="4" s="1"/>
  <c r="D88" i="4"/>
  <c r="D89" i="4" s="1"/>
  <c r="L88" i="4"/>
  <c r="L89" i="4" s="1"/>
  <c r="F91" i="4"/>
  <c r="N91" i="4"/>
  <c r="I119" i="4"/>
  <c r="I120" i="4" s="1"/>
  <c r="G123" i="4"/>
  <c r="H122" i="4"/>
  <c r="C147" i="4"/>
  <c r="L147" i="4"/>
  <c r="L148" i="4" s="1"/>
  <c r="D150" i="4"/>
  <c r="D151" i="4" s="1"/>
  <c r="H150" i="4"/>
  <c r="H151" i="4" s="1"/>
  <c r="L150" i="4"/>
  <c r="L151" i="4" s="1"/>
  <c r="N154" i="4"/>
  <c r="J92" i="4"/>
  <c r="F57" i="4"/>
  <c r="F58" i="4" s="1"/>
  <c r="J57" i="4"/>
  <c r="J58" i="4" s="1"/>
  <c r="D61" i="4"/>
  <c r="H61" i="4"/>
  <c r="L60" i="4"/>
  <c r="N60" i="4"/>
  <c r="D85" i="4"/>
  <c r="D86" i="4" s="1"/>
  <c r="H85" i="4"/>
  <c r="H86" i="4" s="1"/>
  <c r="E88" i="4"/>
  <c r="E89" i="4" s="1"/>
  <c r="I88" i="4"/>
  <c r="I89" i="4" s="1"/>
  <c r="I91" i="4"/>
  <c r="F119" i="4"/>
  <c r="F120" i="4" s="1"/>
  <c r="J119" i="4"/>
  <c r="J120" i="4" s="1"/>
  <c r="D123" i="4"/>
  <c r="H123" i="4"/>
  <c r="L122" i="4"/>
  <c r="C122" i="4"/>
  <c r="N122" i="4"/>
  <c r="E150" i="4"/>
  <c r="E151" i="4" s="1"/>
  <c r="I150" i="4"/>
  <c r="I151" i="4" s="1"/>
  <c r="G154" i="4"/>
  <c r="H153" i="4"/>
  <c r="D147" i="4"/>
  <c r="D148" i="4" s="1"/>
  <c r="I154" i="4"/>
  <c r="G147" i="4"/>
  <c r="G148" i="4" s="1"/>
  <c r="E153" i="4"/>
  <c r="I153" i="4"/>
  <c r="F154" i="4"/>
  <c r="N150" i="4"/>
  <c r="N151" i="4" s="1"/>
  <c r="D116" i="4"/>
  <c r="D117" i="4" s="1"/>
  <c r="N119" i="4"/>
  <c r="N120" i="4" s="1"/>
  <c r="I123" i="4"/>
  <c r="E122" i="4"/>
  <c r="I122" i="4"/>
  <c r="F123" i="4"/>
  <c r="H116" i="4"/>
  <c r="H117" i="4" s="1"/>
  <c r="C92" i="4"/>
  <c r="G92" i="4"/>
  <c r="N92" i="4"/>
  <c r="E85" i="4"/>
  <c r="E86" i="4" s="1"/>
  <c r="I85" i="4"/>
  <c r="I86" i="4" s="1"/>
  <c r="F92" i="4"/>
  <c r="L92" i="4"/>
  <c r="G91" i="4"/>
  <c r="N57" i="4"/>
  <c r="N58" i="4" s="1"/>
  <c r="E60" i="4"/>
  <c r="I60" i="4"/>
  <c r="C61" i="4"/>
  <c r="G61" i="4"/>
  <c r="D60" i="4"/>
  <c r="H60" i="4"/>
  <c r="F61" i="4"/>
  <c r="I61" i="4"/>
  <c r="Y30" i="4"/>
  <c r="Z30" i="4"/>
  <c r="N29" i="4"/>
  <c r="N30" i="4"/>
  <c r="L177" i="4"/>
  <c r="V146" i="4"/>
  <c r="W146" i="4"/>
  <c r="X146" i="4"/>
  <c r="Y146" i="4"/>
  <c r="Z146" i="4"/>
  <c r="U146" i="4"/>
  <c r="AC115" i="4"/>
  <c r="U115" i="4"/>
  <c r="V115" i="4"/>
  <c r="W115" i="4"/>
  <c r="X115" i="4"/>
  <c r="Y115" i="4"/>
  <c r="Z115" i="4"/>
  <c r="U84" i="4"/>
  <c r="V84" i="4"/>
  <c r="W84" i="4"/>
  <c r="X84" i="4"/>
  <c r="Y84" i="4"/>
  <c r="Z84" i="4"/>
  <c r="U22" i="4"/>
  <c r="V22" i="4"/>
  <c r="W22" i="4"/>
  <c r="X22" i="4"/>
  <c r="Y22" i="4"/>
  <c r="Z22" i="4"/>
  <c r="D22" i="4"/>
  <c r="E22" i="4"/>
  <c r="F22" i="4"/>
  <c r="G22" i="4"/>
  <c r="H22" i="4"/>
  <c r="I22" i="4"/>
  <c r="D53" i="4"/>
  <c r="E53" i="4"/>
  <c r="F53" i="4"/>
  <c r="G53" i="4"/>
  <c r="H53" i="4"/>
  <c r="I53" i="4"/>
  <c r="U53" i="4"/>
  <c r="V53" i="4"/>
  <c r="W53" i="4"/>
  <c r="X53" i="4"/>
  <c r="Y53" i="4"/>
  <c r="Z53" i="4"/>
  <c r="AC53" i="4"/>
  <c r="L53" i="4"/>
  <c r="AE61" i="4" l="1"/>
  <c r="AE60" i="4"/>
  <c r="AE92" i="4"/>
  <c r="AE91" i="4"/>
  <c r="AE185" i="4"/>
  <c r="AE184" i="4"/>
  <c r="AE122" i="4"/>
  <c r="AE123" i="4"/>
  <c r="Y184" i="4"/>
  <c r="I184" i="4"/>
  <c r="AB183" i="4"/>
  <c r="Z185" i="4"/>
  <c r="K183" i="4"/>
  <c r="I185" i="4"/>
  <c r="H184" i="4"/>
  <c r="Z181" i="4"/>
  <c r="Z182" i="4" s="1"/>
  <c r="V181" i="4"/>
  <c r="J181" i="4"/>
  <c r="J182" i="4" s="1"/>
  <c r="AE181" i="4"/>
  <c r="AE182" i="4" s="1"/>
  <c r="AB180" i="4"/>
  <c r="AA181" i="4"/>
  <c r="AA182" i="4" s="1"/>
  <c r="Y181" i="4"/>
  <c r="W181" i="4"/>
  <c r="U181" i="4"/>
  <c r="L181" i="4"/>
  <c r="L182" i="4" s="1"/>
  <c r="K180" i="4"/>
  <c r="I181" i="4"/>
  <c r="I182" i="4" s="1"/>
  <c r="AC177" i="4"/>
  <c r="AA177" i="4"/>
  <c r="Z177" i="4"/>
  <c r="Y177" i="4"/>
  <c r="X177" i="4"/>
  <c r="J177" i="4"/>
  <c r="I177" i="4"/>
  <c r="H177" i="4"/>
  <c r="G177" i="4"/>
  <c r="U153" i="4"/>
  <c r="AB152" i="4"/>
  <c r="AC153" i="4" s="1"/>
  <c r="X154" i="4"/>
  <c r="T153" i="4"/>
  <c r="Z150" i="4"/>
  <c r="Z151" i="4" s="1"/>
  <c r="V150" i="4"/>
  <c r="V151" i="4" s="1"/>
  <c r="AB149" i="4"/>
  <c r="AA150" i="4"/>
  <c r="AA151" i="4" s="1"/>
  <c r="Y150" i="4"/>
  <c r="Y151" i="4" s="1"/>
  <c r="W150" i="4"/>
  <c r="W151" i="4" s="1"/>
  <c r="U150" i="4"/>
  <c r="U151" i="4" s="1"/>
  <c r="Y147" i="4"/>
  <c r="Y148" i="4" s="1"/>
  <c r="AA146" i="4"/>
  <c r="Z147" i="4"/>
  <c r="Z148" i="4" s="1"/>
  <c r="W147" i="4"/>
  <c r="W148" i="4" s="1"/>
  <c r="V147" i="4"/>
  <c r="V148" i="4" s="1"/>
  <c r="T146" i="4"/>
  <c r="U147" i="4" s="1"/>
  <c r="U148" i="4" s="1"/>
  <c r="S146" i="4"/>
  <c r="W123" i="4"/>
  <c r="Y122" i="4"/>
  <c r="AB121" i="4"/>
  <c r="Z123" i="4"/>
  <c r="Y123" i="4"/>
  <c r="X122" i="4"/>
  <c r="W122" i="4"/>
  <c r="V123" i="4"/>
  <c r="U123" i="4"/>
  <c r="T122" i="4"/>
  <c r="Z119" i="4"/>
  <c r="Z120" i="4" s="1"/>
  <c r="V119" i="4"/>
  <c r="V120" i="4" s="1"/>
  <c r="AE119" i="4"/>
  <c r="AE120" i="4" s="1"/>
  <c r="AB118" i="4"/>
  <c r="AA119" i="4"/>
  <c r="AA120" i="4" s="1"/>
  <c r="Y119" i="4"/>
  <c r="Y120" i="4" s="1"/>
  <c r="W119" i="4"/>
  <c r="W120" i="4" s="1"/>
  <c r="Y116" i="4"/>
  <c r="Y117" i="4" s="1"/>
  <c r="AA115" i="4"/>
  <c r="AA116" i="4" s="1"/>
  <c r="AA117" i="4" s="1"/>
  <c r="Z116" i="4"/>
  <c r="Z117" i="4" s="1"/>
  <c r="W116" i="4"/>
  <c r="W117" i="4" s="1"/>
  <c r="V116" i="4"/>
  <c r="V117" i="4" s="1"/>
  <c r="T115" i="4"/>
  <c r="U116" i="4" s="1"/>
  <c r="U117" i="4" s="1"/>
  <c r="S115" i="4"/>
  <c r="W92" i="4"/>
  <c r="Y91" i="4"/>
  <c r="AB90" i="4"/>
  <c r="Z92" i="4"/>
  <c r="Y92" i="4"/>
  <c r="X91" i="4"/>
  <c r="W91" i="4"/>
  <c r="V92" i="4"/>
  <c r="U92" i="4"/>
  <c r="T91" i="4"/>
  <c r="AE88" i="4"/>
  <c r="AE89" i="4" s="1"/>
  <c r="AA88" i="4"/>
  <c r="AA89" i="4" s="1"/>
  <c r="W88" i="4"/>
  <c r="W89" i="4" s="1"/>
  <c r="AC88" i="4"/>
  <c r="AC89" i="4" s="1"/>
  <c r="AB87" i="4"/>
  <c r="Z88" i="4"/>
  <c r="Z89" i="4" s="1"/>
  <c r="V88" i="4"/>
  <c r="V89" i="4" s="1"/>
  <c r="U88" i="4"/>
  <c r="U89" i="4" s="1"/>
  <c r="X85" i="4"/>
  <c r="X86" i="4" s="1"/>
  <c r="AC84" i="4"/>
  <c r="AA84" i="4"/>
  <c r="Z85" i="4"/>
  <c r="Z86" i="4" s="1"/>
  <c r="Y85" i="4"/>
  <c r="Y86" i="4" s="1"/>
  <c r="V85" i="4"/>
  <c r="V86" i="4" s="1"/>
  <c r="T84" i="4"/>
  <c r="U85" i="4" s="1"/>
  <c r="U86" i="4" s="1"/>
  <c r="S84" i="4"/>
  <c r="AC61" i="4"/>
  <c r="Z61" i="4"/>
  <c r="V61" i="4"/>
  <c r="AC60" i="4"/>
  <c r="AB59" i="4"/>
  <c r="AA60" i="4"/>
  <c r="Z60" i="4"/>
  <c r="X61" i="4"/>
  <c r="W60" i="4"/>
  <c r="V60" i="4"/>
  <c r="T61" i="4"/>
  <c r="AE57" i="4"/>
  <c r="AE58" i="4" s="1"/>
  <c r="Y57" i="4"/>
  <c r="Y58" i="4" s="1"/>
  <c r="U57" i="4"/>
  <c r="U58" i="4" s="1"/>
  <c r="AB56" i="4"/>
  <c r="X57" i="4"/>
  <c r="X58" i="4" s="1"/>
  <c r="Z54" i="4"/>
  <c r="Z55" i="4" s="1"/>
  <c r="V54" i="4"/>
  <c r="V55" i="4" s="1"/>
  <c r="F54" i="4"/>
  <c r="F55" i="4" s="1"/>
  <c r="AA53" i="4"/>
  <c r="AA54" i="4" s="1"/>
  <c r="AA55" i="4" s="1"/>
  <c r="Y54" i="4"/>
  <c r="Y55" i="4" s="1"/>
  <c r="X54" i="4"/>
  <c r="X55" i="4" s="1"/>
  <c r="T53" i="4"/>
  <c r="U54" i="4" s="1"/>
  <c r="U55" i="4" s="1"/>
  <c r="S53" i="4"/>
  <c r="J53" i="4"/>
  <c r="J54" i="4" s="1"/>
  <c r="J55" i="4" s="1"/>
  <c r="I54" i="4"/>
  <c r="I55" i="4" s="1"/>
  <c r="H54" i="4"/>
  <c r="H55" i="4" s="1"/>
  <c r="E54" i="4"/>
  <c r="E55" i="4" s="1"/>
  <c r="C53" i="4"/>
  <c r="D54" i="4" s="1"/>
  <c r="D55" i="4" s="1"/>
  <c r="B53" i="4"/>
  <c r="AC30" i="4"/>
  <c r="X30" i="4"/>
  <c r="T30" i="4"/>
  <c r="H30" i="4"/>
  <c r="D30" i="4"/>
  <c r="AC29" i="4"/>
  <c r="X29" i="4"/>
  <c r="T29" i="4"/>
  <c r="H29" i="4"/>
  <c r="D29" i="4"/>
  <c r="AB28" i="4"/>
  <c r="L30" i="4"/>
  <c r="K28" i="4"/>
  <c r="G30" i="4"/>
  <c r="C30" i="4"/>
  <c r="AE26" i="4"/>
  <c r="AE27" i="4" s="1"/>
  <c r="AB25" i="4"/>
  <c r="AC26" i="4"/>
  <c r="AC27" i="4" s="1"/>
  <c r="Z26" i="4"/>
  <c r="Z27" i="4" s="1"/>
  <c r="X26" i="4"/>
  <c r="X27" i="4" s="1"/>
  <c r="W26" i="4"/>
  <c r="W27" i="4" s="1"/>
  <c r="V26" i="4"/>
  <c r="V27" i="4" s="1"/>
  <c r="U26" i="4"/>
  <c r="U27" i="4" s="1"/>
  <c r="N26" i="4"/>
  <c r="N27" i="4" s="1"/>
  <c r="K25" i="4"/>
  <c r="J26" i="4"/>
  <c r="J27" i="4" s="1"/>
  <c r="H26" i="4"/>
  <c r="H27" i="4" s="1"/>
  <c r="G26" i="4"/>
  <c r="G27" i="4" s="1"/>
  <c r="F26" i="4"/>
  <c r="F27" i="4" s="1"/>
  <c r="D26" i="4"/>
  <c r="D27" i="4" s="1"/>
  <c r="H23" i="4"/>
  <c r="H24" i="4" s="1"/>
  <c r="G23" i="4"/>
  <c r="G24" i="4" s="1"/>
  <c r="AC22" i="4"/>
  <c r="AA22" i="4"/>
  <c r="AA23" i="4" s="1"/>
  <c r="AA24" i="4" s="1"/>
  <c r="Z23" i="4"/>
  <c r="Z24" i="4" s="1"/>
  <c r="Y23" i="4"/>
  <c r="Y24" i="4" s="1"/>
  <c r="X23" i="4"/>
  <c r="X24" i="4" s="1"/>
  <c r="W23" i="4"/>
  <c r="W24" i="4" s="1"/>
  <c r="V23" i="4"/>
  <c r="V24" i="4" s="1"/>
  <c r="T22" i="4"/>
  <c r="S22" i="4"/>
  <c r="L22" i="4"/>
  <c r="J22" i="4"/>
  <c r="J23" i="4"/>
  <c r="J24" i="4" s="1"/>
  <c r="F23" i="4"/>
  <c r="F24" i="4" s="1"/>
  <c r="C22" i="4"/>
  <c r="D23" i="4" s="1"/>
  <c r="D24" i="4" s="1"/>
  <c r="B22" i="4"/>
  <c r="AA147" i="4" l="1"/>
  <c r="AA148" i="4" s="1"/>
  <c r="AC147" i="4"/>
  <c r="AC148" i="4" s="1"/>
  <c r="T23" i="4"/>
  <c r="T24" i="4" s="1"/>
  <c r="J178" i="4"/>
  <c r="J179" i="4" s="1"/>
  <c r="AC85" i="4"/>
  <c r="AC86" i="4" s="1"/>
  <c r="AA178" i="4"/>
  <c r="AA179" i="4" s="1"/>
  <c r="L23" i="4"/>
  <c r="L24" i="4" s="1"/>
  <c r="AC23" i="4"/>
  <c r="AC24" i="4" s="1"/>
  <c r="T85" i="4"/>
  <c r="T86" i="4" s="1"/>
  <c r="I178" i="4"/>
  <c r="I179" i="4" s="1"/>
  <c r="Y178" i="4"/>
  <c r="T54" i="4"/>
  <c r="T55" i="4" s="1"/>
  <c r="AC54" i="4"/>
  <c r="AC55" i="4" s="1"/>
  <c r="L178" i="4"/>
  <c r="L179" i="4" s="1"/>
  <c r="U23" i="4"/>
  <c r="U24" i="4" s="1"/>
  <c r="C23" i="4"/>
  <c r="C24" i="4" s="1"/>
  <c r="L54" i="4"/>
  <c r="L55" i="4" s="1"/>
  <c r="H178" i="4"/>
  <c r="AC178" i="4"/>
  <c r="AC179" i="4" s="1"/>
  <c r="E30" i="4"/>
  <c r="E29" i="4"/>
  <c r="V29" i="4"/>
  <c r="J185" i="4"/>
  <c r="J184" i="4"/>
  <c r="E23" i="4"/>
  <c r="E24" i="4" s="1"/>
  <c r="I23" i="4"/>
  <c r="I24" i="4" s="1"/>
  <c r="F30" i="4"/>
  <c r="W30" i="4"/>
  <c r="U61" i="4"/>
  <c r="Y61" i="4"/>
  <c r="T60" i="4"/>
  <c r="W85" i="4"/>
  <c r="W86" i="4" s="1"/>
  <c r="AA85" i="4"/>
  <c r="AA86" i="4" s="1"/>
  <c r="Y88" i="4"/>
  <c r="Y89" i="4" s="1"/>
  <c r="X88" i="4"/>
  <c r="X89" i="4" s="1"/>
  <c r="I26" i="4"/>
  <c r="I27" i="4" s="1"/>
  <c r="Y26" i="4"/>
  <c r="Y27" i="4" s="1"/>
  <c r="AA185" i="4"/>
  <c r="AA184" i="4"/>
  <c r="L26" i="4"/>
  <c r="L27" i="4" s="1"/>
  <c r="AA26" i="4"/>
  <c r="AA27" i="4" s="1"/>
  <c r="X60" i="4"/>
  <c r="Y153" i="4"/>
  <c r="E26" i="4"/>
  <c r="E27" i="4" s="1"/>
  <c r="I30" i="4"/>
  <c r="I29" i="4"/>
  <c r="Z29" i="4"/>
  <c r="W57" i="4"/>
  <c r="W58" i="4" s="1"/>
  <c r="V57" i="4"/>
  <c r="V58" i="4" s="1"/>
  <c r="Z57" i="4"/>
  <c r="Z58" i="4" s="1"/>
  <c r="U29" i="4"/>
  <c r="Y29" i="4"/>
  <c r="C54" i="4"/>
  <c r="C55" i="4" s="1"/>
  <c r="G54" i="4"/>
  <c r="G55" i="4" s="1"/>
  <c r="W54" i="4"/>
  <c r="W55" i="4" s="1"/>
  <c r="U60" i="4"/>
  <c r="Y60" i="4"/>
  <c r="W61" i="4"/>
  <c r="AA61" i="4"/>
  <c r="U91" i="4"/>
  <c r="X119" i="4"/>
  <c r="X120" i="4" s="1"/>
  <c r="U122" i="4"/>
  <c r="X150" i="4"/>
  <c r="X151" i="4" s="1"/>
  <c r="Z154" i="4"/>
  <c r="H181" i="4"/>
  <c r="X181" i="4"/>
  <c r="F29" i="4"/>
  <c r="J29" i="4"/>
  <c r="AC119" i="4"/>
  <c r="AC120" i="4" s="1"/>
  <c r="AC181" i="4"/>
  <c r="AC182" i="4" s="1"/>
  <c r="L185" i="4"/>
  <c r="AC185" i="4"/>
  <c r="C29" i="4"/>
  <c r="G29" i="4"/>
  <c r="L29" i="4"/>
  <c r="W29" i="4"/>
  <c r="AA29" i="4"/>
  <c r="T116" i="4"/>
  <c r="X116" i="4"/>
  <c r="X117" i="4" s="1"/>
  <c r="AC116" i="4"/>
  <c r="AC117" i="4" s="1"/>
  <c r="T147" i="4"/>
  <c r="X147" i="4"/>
  <c r="X148" i="4" s="1"/>
  <c r="Z178" i="4"/>
  <c r="Z179" i="4" s="1"/>
  <c r="V91" i="4"/>
  <c r="Z91" i="4"/>
  <c r="X92" i="4"/>
  <c r="V122" i="4"/>
  <c r="Z122" i="4"/>
  <c r="X123" i="4"/>
  <c r="V153" i="4"/>
  <c r="Z153" i="4"/>
  <c r="Z184" i="4"/>
  <c r="W153" i="4"/>
  <c r="L184" i="4"/>
  <c r="X153" i="4"/>
  <c r="AC184" i="4"/>
  <c r="U119" i="4"/>
  <c r="U120" i="4" s="1"/>
  <c r="AC123" i="4"/>
  <c r="AA123" i="4"/>
  <c r="AC122" i="4"/>
  <c r="AA154" i="4" s="1"/>
  <c r="AA122" i="4"/>
  <c r="AA153" i="4" l="1"/>
  <c r="AA57" i="4" l="1"/>
  <c r="AA58" i="4" s="1"/>
  <c r="AC57" i="4"/>
  <c r="AC58" i="4" s="1"/>
  <c r="AC92" i="4"/>
  <c r="AC91" i="4"/>
  <c r="AA92" i="4"/>
  <c r="AA91" i="4"/>
</calcChain>
</file>

<file path=xl/sharedStrings.xml><?xml version="1.0" encoding="utf-8"?>
<sst xmlns="http://schemas.openxmlformats.org/spreadsheetml/2006/main" count="1386" uniqueCount="94">
  <si>
    <t>Persona responsable</t>
  </si>
  <si>
    <t>Nombre:</t>
  </si>
  <si>
    <t>Jeanmarie Cintrón</t>
  </si>
  <si>
    <t>Puesto:</t>
  </si>
  <si>
    <t>Oficial Administrativo</t>
  </si>
  <si>
    <t>Dirección postal:</t>
  </si>
  <si>
    <t>PO Box 192159 San Juan, PR 00919-2159</t>
  </si>
  <si>
    <t>Dirección física:</t>
  </si>
  <si>
    <t>#355 FD Roosevelt Ave. Suite 401 Hato Rey, Puerto Rico 00918</t>
  </si>
  <si>
    <t>Teléfono (o tel. directo):</t>
  </si>
  <si>
    <t>787-764-6363 Ext 5151</t>
  </si>
  <si>
    <t>Fax:</t>
  </si>
  <si>
    <t>787-766-4360</t>
  </si>
  <si>
    <t>Correo electrónico:</t>
  </si>
  <si>
    <t>jeanmarie.cintron@ddec.pr.gov</t>
  </si>
  <si>
    <t>Fecha de publicación</t>
  </si>
  <si>
    <t>24 de mayo de 2022</t>
  </si>
  <si>
    <t>Fechas esperadas de publicación de próximos informes</t>
  </si>
  <si>
    <t>(1) Mensual</t>
  </si>
  <si>
    <t>Nota: Datos estadísticos sobre solicitudes de incentivos presentadas y aprobadas, ante la Oficina de Incentivos Para Negocios en Puerto Rico.  Además,  todo caso radicado desde 01/01/2020 es bajo el Nuevo Código de Incentivos o Ley 60. Los casos aprobados para el año 2020 son bajo las leyes anteriores.</t>
  </si>
  <si>
    <t xml:space="preserve">Para obtener una copia de este informe </t>
  </si>
  <si>
    <t>Cómo obtener este informe: (1) visite  http://www.estadisticas.gobierno.pr/iepr/Inventario/tAB*id/186/ctl/view_detail/mid/775/report_id/c657c5e6-578b-4020-b636-bedc8781c0f5/Default.aspx,</t>
  </si>
  <si>
    <t>http://www.estadisticas.gobierno.pr/iepr/Inventario/tAB*id/186/ctl/view_detail/mid/775/report_id/c657c5e6-578b-4020-b636-bedc8781c0f5/Default.aspx,</t>
  </si>
  <si>
    <t xml:space="preserve">(2) envíe su solicitud por correo electrónico: jeanmarie.cintron@ddec.pr.gov ó angel.l.rivera@ddec.pr.gov, (3) llame al 787-764-6363 Ext 5151 ó 787-758-4747 Ext 5418, (4) envíe su solicitud por fax al 787-766-4360, (5) envíe su solicitud por correo al PO Box 192159 San Juan, PR 00919-2159, o (6) visite la Oficina de Incentivos para Negocios, Departamento de Desarrollo Económico (DDEC), #355 FD Roosevelt Ave. Suite 105 Hato Rey, Puerto Rico 00918,  Lunes a Viernes de 8:00 am a 12:00 am y 1:00 pm a 4:30 pm. </t>
  </si>
  <si>
    <t>El informe está disponible en papel y en el siguiente formato electrónico:  Excel, PDF y Papel.</t>
  </si>
  <si>
    <t>Este inforrme es de distribucición gratuita.</t>
  </si>
  <si>
    <t>Fuentes de información</t>
  </si>
  <si>
    <t>Las estadísticas presentadas en este informe provienen de las solicitudes de decretos presentadas ante la Oficina de Incentivos Para Negocios en Puerto Rico, bajo la Ley Núm. 60-2019, según enmendada, y Leyes de Incentivos que eran manejadas por la Oficina de Exención Contributiva Industrial (ahora, Oficina de Incentivos para Negocios en Puerto Rico).</t>
  </si>
  <si>
    <t>Marco legal o administrativo</t>
  </si>
  <si>
    <t xml:space="preserve">La Ley Núm. 60-2019 (“Ley Núm. 60”) también conocida como “El Código de Incentivos de Puerto Rico”, crea la Oficina de Incentivos Para Negocios en Puerto Rico (“OIN”), adscrita al Departamento de Desarrollo Económico y Comercio, la cual se encargará de tramitar, evaluar, procesar y fiscalizar las solicitudes de concesión de incentivos, los decretos otorgados y las solicitudes de enmiendas a los mismos, entre otros asuntos relacionados a la concesión de incentivos bajo dicha ley. La Sección 6011.06 de la Ley Núm. 60 dispone que acorde con los propósitos de la aludida ley, la Oficina de Exención Contributiva Industrial pasará sus poderes, funciones, activos y recursos a la OIN. El Secretario del Departamento de Desarrollo Económico y Comercio y el personal de la antigua OECI ejercitarán los poderes y desempeñarán los deberes y responsabilidades impuestos a la OIN en la Ley Núm. 60. </t>
  </si>
  <si>
    <r>
      <rPr>
        <b/>
        <sz val="9"/>
        <color theme="1"/>
        <rFont val="Arial"/>
        <family val="2"/>
      </rPr>
      <t>Nota:</t>
    </r>
    <r>
      <rPr>
        <sz val="9"/>
        <color theme="1"/>
        <rFont val="Arial"/>
        <family val="2"/>
      </rPr>
      <t xml:space="preserve">  todo caso radicado desde 01/01/2020 es bajo el Nuevo Código de Incentivos o Ley 60. Los casos aprobados para el año 2020 son bajo las leyes anteriores.</t>
    </r>
  </si>
  <si>
    <t>NUMERO DE DECRETOS RADICADOS</t>
  </si>
  <si>
    <t>NUMERO DE DECRETOS APROBADOS</t>
  </si>
  <si>
    <t>Por Leyes de Exención Contributiva</t>
  </si>
  <si>
    <t>Ley 60-2019 Sección 2071.01</t>
  </si>
  <si>
    <t>(Antes Ley 83-2010)</t>
  </si>
  <si>
    <t>AÑO FISCAL</t>
  </si>
  <si>
    <t>Ley 83</t>
  </si>
  <si>
    <t>Ley 60</t>
  </si>
  <si>
    <t>FISCAL YEAR</t>
  </si>
  <si>
    <t>JULIO</t>
  </si>
  <si>
    <t>-----</t>
  </si>
  <si>
    <t>n/a</t>
  </si>
  <si>
    <t>JULY</t>
  </si>
  <si>
    <t>AGOSTO</t>
  </si>
  <si>
    <t>AUGUST</t>
  </si>
  <si>
    <t>SEPTIEMBRE</t>
  </si>
  <si>
    <t>SEPTEMBER</t>
  </si>
  <si>
    <t>OCTUBRE</t>
  </si>
  <si>
    <t>OCTOBER</t>
  </si>
  <si>
    <t>NOVIEMBRE</t>
  </si>
  <si>
    <t>NOVEMBER</t>
  </si>
  <si>
    <t>DICIEMBRE</t>
  </si>
  <si>
    <t>DECEMBER</t>
  </si>
  <si>
    <t>ENERO</t>
  </si>
  <si>
    <t>JANUARY</t>
  </si>
  <si>
    <t>FEBRERO</t>
  </si>
  <si>
    <t>FEBRUARY</t>
  </si>
  <si>
    <t>MARZO</t>
  </si>
  <si>
    <t>MARCH</t>
  </si>
  <si>
    <t>ABRIL</t>
  </si>
  <si>
    <t>APRIL</t>
  </si>
  <si>
    <t>MAYO</t>
  </si>
  <si>
    <t>MAY</t>
  </si>
  <si>
    <t>JUNIO</t>
  </si>
  <si>
    <t>JUNE</t>
  </si>
  <si>
    <t>TOTAL</t>
  </si>
  <si>
    <t>DIFERENCIA</t>
  </si>
  <si>
    <t>DIFFERENCE</t>
  </si>
  <si>
    <t>CAMBIO %</t>
  </si>
  <si>
    <t>% CHANGE</t>
  </si>
  <si>
    <t>JUL - ABR</t>
  </si>
  <si>
    <t>JUL - APR</t>
  </si>
  <si>
    <t>ENE - ABR</t>
  </si>
  <si>
    <t>JAN - APR</t>
  </si>
  <si>
    <t>Fuente: Oficina de Incentivos para Negocios en Puerto Rico</t>
  </si>
  <si>
    <t>n/a: no aplica</t>
  </si>
  <si>
    <t xml:space="preserve">Ley 60-2019 Sección 2061.01 </t>
  </si>
  <si>
    <t>Ley 60-2019 Sección 2061.01</t>
  </si>
  <si>
    <t>(Antes Ley 73-2008)</t>
  </si>
  <si>
    <t>Ley 73</t>
  </si>
  <si>
    <t>Ley 60-2019 Sección 2031.01-02</t>
  </si>
  <si>
    <t>(Antes Ley 20-2012)</t>
  </si>
  <si>
    <t>Ley 20</t>
  </si>
  <si>
    <t>Ley 60-2019 Sección 2021.01</t>
  </si>
  <si>
    <t>(Antes Ley 22-2012)</t>
  </si>
  <si>
    <t>Ley 22</t>
  </si>
  <si>
    <t>N/A</t>
  </si>
  <si>
    <t>Ley 60-2019 Sección 2041.01</t>
  </si>
  <si>
    <t>(Antes Ley 273-2012)</t>
  </si>
  <si>
    <t>Ley 273</t>
  </si>
  <si>
    <t>Ley 60-2019 Sección 2021.03</t>
  </si>
  <si>
    <t>(Antes Ley 14-2017)</t>
  </si>
  <si>
    <t>Ley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</si>
</sst>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font>
      <sz val="11"/>
      <color theme="1"/>
      <name val="Calibri"/>
      <family val="2"/>
      <scheme val="minor"/>
    </font>
    <font>
      <sz val="11"/>
      <color theme="1"/>
      <name val="Calibri"/>
      <family val="2"/>
      <scheme val="minor"/>
    </font>
    <font>
      <b/>
      <sz val="11"/>
      <name val="Arial"/>
      <family val="2"/>
    </font>
    <font>
      <sz val="11"/>
      <color theme="1"/>
      <name val="Arial"/>
      <family val="2"/>
    </font>
    <font>
      <sz val="9"/>
      <color theme="1"/>
      <name val="Arial"/>
      <family val="2"/>
    </font>
    <font>
      <b/>
      <sz val="9"/>
      <color theme="1"/>
      <name val="Arial"/>
      <family val="2"/>
    </font>
    <font>
      <sz val="9"/>
      <color theme="1"/>
      <name val="Calibri"/>
      <family val="2"/>
      <scheme val="minor"/>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u/>
      <sz val="11"/>
      <color theme="10"/>
      <name val="Calibri"/>
      <family val="2"/>
      <scheme val="minor"/>
    </font>
    <font>
      <b/>
      <sz val="11"/>
      <name val="Calibri"/>
      <family val="2"/>
    </font>
    <font>
      <sz val="10"/>
      <name val="Calibri"/>
      <family val="2"/>
      <scheme val="minor"/>
    </font>
    <font>
      <sz val="10"/>
      <color rgb="FF000000"/>
      <name val="Calibri"/>
      <family val="2"/>
      <scheme val="minor"/>
    </font>
    <font>
      <sz val="11"/>
      <color theme="1"/>
      <name val="Cambria"/>
      <family val="1"/>
    </font>
    <font>
      <sz val="18"/>
      <color theme="1"/>
      <name val="Lyon"/>
    </font>
    <font>
      <sz val="11"/>
      <color theme="1"/>
      <name val="Gotham Medium"/>
    </font>
    <font>
      <sz val="11"/>
      <name val="Calibri"/>
      <family val="2"/>
    </font>
    <font>
      <sz val="10"/>
      <name val="Calibri"/>
      <family val="2"/>
    </font>
    <font>
      <b/>
      <sz val="10"/>
      <name val="Calibri"/>
      <family val="2"/>
    </font>
    <font>
      <b/>
      <sz val="10"/>
      <name val="Calibri"/>
      <family val="2"/>
      <scheme val="minor"/>
    </font>
    <font>
      <u/>
      <sz val="10"/>
      <color indexed="12"/>
      <name val="Calibri"/>
      <family val="2"/>
    </font>
    <font>
      <sz val="10"/>
      <color theme="1"/>
      <name val="Calibri"/>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hair">
        <color auto="1"/>
      </right>
      <top style="thin">
        <color indexed="64"/>
      </top>
      <bottom/>
      <diagonal/>
    </border>
    <border>
      <left/>
      <right style="thin">
        <color indexed="64"/>
      </right>
      <top/>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top/>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0" fillId="0" borderId="0"/>
  </cellStyleXfs>
  <cellXfs count="141">
    <xf numFmtId="0" fontId="0" fillId="0" borderId="0" xfId="0"/>
    <xf numFmtId="0" fontId="3" fillId="2" borderId="0" xfId="0" applyFont="1" applyFill="1"/>
    <xf numFmtId="0" fontId="0" fillId="2" borderId="0" xfId="0" applyFill="1"/>
    <xf numFmtId="0" fontId="3" fillId="2" borderId="0" xfId="0" applyFont="1" applyFill="1" applyAlignment="1">
      <alignment horizontal="center" vertical="center"/>
    </xf>
    <xf numFmtId="0" fontId="8" fillId="2" borderId="0" xfId="0" applyFont="1" applyFill="1"/>
    <xf numFmtId="3" fontId="3" fillId="2" borderId="0" xfId="0" applyNumberFormat="1" applyFont="1" applyFill="1"/>
    <xf numFmtId="0" fontId="7" fillId="2" borderId="0" xfId="0" applyFont="1" applyFill="1" applyAlignment="1">
      <alignment vertical="center"/>
    </xf>
    <xf numFmtId="0" fontId="8" fillId="2" borderId="3" xfId="0" applyFont="1" applyFill="1" applyBorder="1" applyAlignment="1">
      <alignment horizontal="left"/>
    </xf>
    <xf numFmtId="0" fontId="8" fillId="2" borderId="3" xfId="0" applyFont="1" applyFill="1" applyBorder="1"/>
    <xf numFmtId="0" fontId="8" fillId="2" borderId="4" xfId="0" applyFont="1" applyFill="1" applyBorder="1" applyAlignment="1">
      <alignment horizontal="right"/>
    </xf>
    <xf numFmtId="0" fontId="8" fillId="2" borderId="2" xfId="0" applyFont="1" applyFill="1" applyBorder="1" applyAlignment="1">
      <alignment horizontal="right"/>
    </xf>
    <xf numFmtId="0" fontId="8" fillId="2" borderId="3" xfId="0" applyFont="1" applyFill="1" applyBorder="1" applyAlignment="1">
      <alignment horizontal="right"/>
    </xf>
    <xf numFmtId="0" fontId="8" fillId="2" borderId="0" xfId="0" applyFont="1" applyFill="1" applyAlignment="1">
      <alignment horizontal="left"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8" fillId="2" borderId="8" xfId="0" applyNumberFormat="1" applyFont="1" applyFill="1" applyBorder="1" applyAlignment="1">
      <alignment horizontal="right" vertical="center"/>
    </xf>
    <xf numFmtId="3" fontId="8" fillId="2" borderId="0" xfId="0" quotePrefix="1" applyNumberFormat="1" applyFont="1" applyFill="1" applyAlignment="1">
      <alignment horizontal="right" vertical="center"/>
    </xf>
    <xf numFmtId="3" fontId="8" fillId="2" borderId="9" xfId="0" applyNumberFormat="1" applyFont="1" applyFill="1" applyBorder="1" applyAlignment="1">
      <alignment horizontal="right" vertical="center"/>
    </xf>
    <xf numFmtId="3" fontId="8" fillId="2" borderId="10" xfId="0" applyNumberFormat="1" applyFont="1" applyFill="1" applyBorder="1" applyAlignment="1">
      <alignment horizontal="right" vertical="center"/>
    </xf>
    <xf numFmtId="3" fontId="8" fillId="2" borderId="9" xfId="0" quotePrefix="1" applyNumberFormat="1" applyFont="1" applyFill="1" applyBorder="1" applyAlignment="1">
      <alignment horizontal="right" vertical="center"/>
    </xf>
    <xf numFmtId="3" fontId="8" fillId="2" borderId="8" xfId="0" quotePrefix="1"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3" xfId="0" quotePrefix="1" applyNumberFormat="1" applyFont="1" applyFill="1" applyBorder="1" applyAlignment="1">
      <alignment horizontal="right" vertical="center"/>
    </xf>
    <xf numFmtId="3" fontId="8" fillId="2" borderId="12"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5" xfId="0" applyNumberFormat="1" applyFont="1" applyFill="1" applyBorder="1" applyAlignment="1">
      <alignment horizontal="right" vertical="center"/>
    </xf>
    <xf numFmtId="0" fontId="9" fillId="2" borderId="16" xfId="0" applyFont="1" applyFill="1" applyBorder="1" applyAlignment="1">
      <alignment horizontal="left" vertical="center"/>
    </xf>
    <xf numFmtId="0" fontId="9" fillId="2" borderId="0" xfId="0" applyFont="1" applyFill="1" applyAlignment="1">
      <alignment horizontal="left" vertical="center" indent="1"/>
    </xf>
    <xf numFmtId="164" fontId="8" fillId="2" borderId="0" xfId="0" applyNumberFormat="1" applyFont="1" applyFill="1" applyAlignment="1">
      <alignment horizontal="right" vertical="center"/>
    </xf>
    <xf numFmtId="0" fontId="8" fillId="2" borderId="3" xfId="0" applyFont="1" applyFill="1" applyBorder="1" applyAlignment="1">
      <alignment horizontal="left" vertical="center"/>
    </xf>
    <xf numFmtId="165" fontId="8" fillId="2" borderId="3" xfId="0" applyNumberFormat="1" applyFont="1" applyFill="1" applyBorder="1" applyAlignment="1">
      <alignment horizontal="right" vertical="center"/>
    </xf>
    <xf numFmtId="165" fontId="8" fillId="2" borderId="3" xfId="0" applyNumberFormat="1" applyFont="1" applyFill="1" applyBorder="1" applyAlignment="1">
      <alignment vertical="center"/>
    </xf>
    <xf numFmtId="164" fontId="8" fillId="2" borderId="16" xfId="0" applyNumberFormat="1" applyFont="1" applyFill="1" applyBorder="1" applyAlignment="1">
      <alignment horizontal="right" vertical="center"/>
    </xf>
    <xf numFmtId="0" fontId="9" fillId="2" borderId="16" xfId="0" applyFont="1" applyFill="1" applyBorder="1" applyAlignment="1">
      <alignment horizontal="left" vertical="center" indent="1"/>
    </xf>
    <xf numFmtId="0" fontId="10" fillId="2" borderId="0" xfId="0" applyFont="1" applyFill="1" applyAlignment="1">
      <alignment horizontal="left" vertical="center" indent="1"/>
    </xf>
    <xf numFmtId="164" fontId="8" fillId="2" borderId="3" xfId="0" applyNumberFormat="1" applyFont="1" applyFill="1" applyBorder="1" applyAlignment="1">
      <alignment vertical="center"/>
    </xf>
    <xf numFmtId="0" fontId="10" fillId="2" borderId="3" xfId="0" applyFont="1" applyFill="1" applyBorder="1" applyAlignment="1">
      <alignment horizontal="left" vertical="center" indent="1"/>
    </xf>
    <xf numFmtId="0" fontId="10" fillId="2" borderId="0" xfId="0" applyFont="1" applyFill="1"/>
    <xf numFmtId="0" fontId="3" fillId="2" borderId="0" xfId="0" applyFont="1" applyFill="1" applyAlignment="1">
      <alignment horizontal="left"/>
    </xf>
    <xf numFmtId="3" fontId="8" fillId="2" borderId="20" xfId="0" applyNumberFormat="1" applyFont="1" applyFill="1" applyBorder="1" applyAlignment="1">
      <alignment horizontal="right" vertical="center"/>
    </xf>
    <xf numFmtId="3" fontId="8" fillId="2" borderId="11" xfId="0" quotePrefix="1" applyNumberFormat="1" applyFont="1" applyFill="1" applyBorder="1" applyAlignment="1">
      <alignment horizontal="right" vertical="center"/>
    </xf>
    <xf numFmtId="3" fontId="8" fillId="2" borderId="10" xfId="0" quotePrefix="1" applyNumberFormat="1" applyFont="1" applyFill="1" applyBorder="1" applyAlignment="1">
      <alignment horizontal="right" vertical="center"/>
    </xf>
    <xf numFmtId="1" fontId="8" fillId="2" borderId="3" xfId="0" applyNumberFormat="1" applyFont="1" applyFill="1" applyBorder="1" applyAlignment="1">
      <alignment horizontal="right" vertical="center"/>
    </xf>
    <xf numFmtId="166" fontId="8" fillId="2" borderId="0" xfId="1" applyNumberFormat="1" applyFont="1" applyFill="1"/>
    <xf numFmtId="3" fontId="8" fillId="2" borderId="3" xfId="0" applyNumberFormat="1" applyFont="1" applyFill="1" applyBorder="1" applyAlignment="1">
      <alignment horizontal="right" vertical="center"/>
    </xf>
    <xf numFmtId="0" fontId="8" fillId="2" borderId="0" xfId="0" applyFont="1" applyFill="1" applyAlignment="1">
      <alignment horizontal="left" vertical="center" indent="1"/>
    </xf>
    <xf numFmtId="0" fontId="8" fillId="2" borderId="3" xfId="0" applyFont="1" applyFill="1" applyBorder="1" applyAlignment="1">
      <alignment horizontal="left" vertical="center" indent="1"/>
    </xf>
    <xf numFmtId="0" fontId="8" fillId="2" borderId="3" xfId="0" applyFont="1" applyFill="1" applyBorder="1" applyAlignment="1">
      <alignment horizontal="left" indent="1"/>
    </xf>
    <xf numFmtId="0" fontId="11" fillId="2" borderId="0" xfId="0" applyFont="1" applyFill="1" applyAlignment="1">
      <alignment horizontal="center" vertical="center"/>
    </xf>
    <xf numFmtId="0" fontId="8" fillId="2" borderId="0" xfId="0" applyFont="1" applyFill="1" applyAlignment="1">
      <alignment horizontal="left" indent="1"/>
    </xf>
    <xf numFmtId="0" fontId="13" fillId="2" borderId="0" xfId="0" applyFont="1" applyFill="1"/>
    <xf numFmtId="0" fontId="0" fillId="2" borderId="0" xfId="0" applyFill="1" applyAlignment="1">
      <alignment horizontal="left"/>
    </xf>
    <xf numFmtId="0" fontId="15" fillId="0" borderId="23" xfId="0" applyFont="1" applyBorder="1" applyAlignment="1">
      <alignment vertical="center"/>
    </xf>
    <xf numFmtId="0" fontId="14" fillId="0" borderId="24" xfId="0" applyFont="1" applyBorder="1" applyAlignment="1">
      <alignment horizontal="right" vertical="center" wrapText="1"/>
    </xf>
    <xf numFmtId="0" fontId="17" fillId="2" borderId="0" xfId="0" applyFont="1" applyFill="1" applyAlignment="1">
      <alignment vertical="top" wrapText="1"/>
    </xf>
    <xf numFmtId="0" fontId="14" fillId="0" borderId="21" xfId="0" applyFont="1" applyBorder="1" applyAlignment="1">
      <alignment vertical="center"/>
    </xf>
    <xf numFmtId="0" fontId="14" fillId="0" borderId="22" xfId="0" applyFont="1" applyBorder="1" applyAlignment="1">
      <alignment vertical="center"/>
    </xf>
    <xf numFmtId="0" fontId="14" fillId="2" borderId="26" xfId="0" applyFont="1" applyFill="1" applyBorder="1" applyAlignment="1">
      <alignment vertical="center"/>
    </xf>
    <xf numFmtId="0" fontId="14" fillId="2" borderId="22" xfId="0" applyFont="1" applyFill="1" applyBorder="1" applyAlignment="1">
      <alignment vertical="center"/>
    </xf>
    <xf numFmtId="0" fontId="17" fillId="2" borderId="0" xfId="0" applyFont="1" applyFill="1" applyAlignment="1">
      <alignment horizontal="left" vertical="top" wrapText="1" indent="3"/>
    </xf>
    <xf numFmtId="0" fontId="18" fillId="2" borderId="0" xfId="0" applyFont="1" applyFill="1" applyAlignment="1">
      <alignment horizontal="left" vertical="top" wrapText="1" indent="3"/>
    </xf>
    <xf numFmtId="0" fontId="14" fillId="0" borderId="0" xfId="0" applyFont="1" applyAlignment="1">
      <alignment vertical="center" wrapText="1"/>
    </xf>
    <xf numFmtId="0" fontId="14" fillId="0" borderId="29" xfId="0" applyFont="1" applyBorder="1" applyAlignment="1">
      <alignment horizontal="right" vertical="center" wrapText="1"/>
    </xf>
    <xf numFmtId="0" fontId="15" fillId="2" borderId="30" xfId="0" applyFont="1" applyFill="1" applyBorder="1" applyAlignment="1">
      <alignment vertical="center"/>
    </xf>
    <xf numFmtId="0" fontId="14" fillId="2" borderId="28" xfId="0" applyFont="1" applyFill="1" applyBorder="1" applyAlignment="1">
      <alignment vertical="center"/>
    </xf>
    <xf numFmtId="0" fontId="12" fillId="0" borderId="21" xfId="2" applyFill="1" applyBorder="1" applyAlignment="1">
      <alignment vertical="center"/>
    </xf>
    <xf numFmtId="0" fontId="14" fillId="0" borderId="26" xfId="0" applyFont="1" applyBorder="1" applyAlignment="1">
      <alignment vertical="center"/>
    </xf>
    <xf numFmtId="0" fontId="19" fillId="2" borderId="0" xfId="0" applyFont="1" applyFill="1" applyAlignment="1">
      <alignment vertical="center"/>
    </xf>
    <xf numFmtId="0" fontId="0" fillId="2" borderId="0" xfId="0" applyFill="1" applyAlignment="1">
      <alignment vertical="center"/>
    </xf>
    <xf numFmtId="0" fontId="13" fillId="2" borderId="0" xfId="0" applyFont="1" applyFill="1" applyAlignment="1">
      <alignment vertical="center"/>
    </xf>
    <xf numFmtId="0" fontId="21" fillId="2" borderId="21" xfId="0" applyFont="1" applyFill="1" applyBorder="1" applyAlignment="1">
      <alignment horizontal="left" vertical="center" wrapText="1" indent="1"/>
    </xf>
    <xf numFmtId="0" fontId="20" fillId="2" borderId="30" xfId="0" applyFont="1" applyFill="1" applyBorder="1"/>
    <xf numFmtId="0" fontId="20" fillId="2" borderId="31" xfId="0" applyFont="1" applyFill="1" applyBorder="1"/>
    <xf numFmtId="0" fontId="23" fillId="2" borderId="31" xfId="2" applyFont="1" applyFill="1" applyBorder="1" applyAlignment="1" applyProtection="1"/>
    <xf numFmtId="0" fontId="23" fillId="2" borderId="28" xfId="2" applyFont="1" applyFill="1" applyBorder="1" applyAlignment="1" applyProtection="1"/>
    <xf numFmtId="0" fontId="24" fillId="2" borderId="32" xfId="0" applyFont="1" applyFill="1" applyBorder="1"/>
    <xf numFmtId="0" fontId="24" fillId="2" borderId="35" xfId="0" applyFont="1" applyFill="1" applyBorder="1"/>
    <xf numFmtId="0" fontId="19" fillId="2" borderId="0" xfId="0" applyFont="1" applyFill="1"/>
    <xf numFmtId="0" fontId="19" fillId="2" borderId="0" xfId="0" applyFont="1" applyFill="1" applyAlignment="1">
      <alignment horizontal="left" indent="4"/>
    </xf>
    <xf numFmtId="0" fontId="13" fillId="2" borderId="0" xfId="3" applyFont="1" applyFill="1"/>
    <xf numFmtId="0" fontId="2" fillId="2" borderId="0" xfId="0" applyFont="1" applyFill="1"/>
    <xf numFmtId="0" fontId="7" fillId="2" borderId="0" xfId="0" applyFont="1" applyFill="1"/>
    <xf numFmtId="0" fontId="3" fillId="2" borderId="0" xfId="0" applyFont="1" applyFill="1" applyAlignment="1">
      <alignment horizontal="right"/>
    </xf>
    <xf numFmtId="3" fontId="11" fillId="2" borderId="16" xfId="0" applyNumberFormat="1" applyFont="1" applyFill="1" applyBorder="1" applyAlignment="1">
      <alignment vertical="center"/>
    </xf>
    <xf numFmtId="164" fontId="8" fillId="2" borderId="3" xfId="0" applyNumberFormat="1" applyFont="1" applyFill="1" applyBorder="1" applyAlignment="1">
      <alignment horizontal="right" vertical="center"/>
    </xf>
    <xf numFmtId="3" fontId="11" fillId="2" borderId="16" xfId="0" applyNumberFormat="1" applyFont="1" applyFill="1" applyBorder="1" applyAlignment="1">
      <alignment horizontal="right" vertical="center"/>
    </xf>
    <xf numFmtId="164" fontId="8" fillId="2" borderId="14" xfId="0" applyNumberFormat="1" applyFont="1" applyFill="1" applyBorder="1" applyAlignment="1">
      <alignment vertical="center"/>
    </xf>
    <xf numFmtId="0" fontId="7" fillId="2" borderId="0" xfId="0" applyFont="1" applyFill="1" applyAlignment="1">
      <alignment horizontal="center" vertical="center"/>
    </xf>
    <xf numFmtId="0" fontId="6" fillId="2" borderId="0" xfId="0" applyFont="1" applyFill="1"/>
    <xf numFmtId="0" fontId="25" fillId="2" borderId="0" xfId="0" applyFont="1" applyFill="1" applyAlignment="1">
      <alignment horizontal="left"/>
    </xf>
    <xf numFmtId="0" fontId="14" fillId="2" borderId="21" xfId="0" applyFont="1" applyFill="1" applyBorder="1" applyAlignment="1">
      <alignment wrapText="1"/>
    </xf>
    <xf numFmtId="0" fontId="14" fillId="2" borderId="22" xfId="0" applyFont="1" applyFill="1" applyBorder="1" applyAlignment="1">
      <alignment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6" fillId="0" borderId="25" xfId="0" applyFont="1" applyBorder="1" applyAlignment="1">
      <alignment vertical="top" wrapText="1"/>
    </xf>
    <xf numFmtId="0" fontId="14" fillId="2" borderId="27" xfId="0" applyFont="1" applyFill="1" applyBorder="1" applyAlignment="1">
      <alignment wrapText="1"/>
    </xf>
    <xf numFmtId="0" fontId="14" fillId="2" borderId="28" xfId="0" applyFont="1" applyFill="1" applyBorder="1" applyAlignment="1">
      <alignment wrapText="1"/>
    </xf>
    <xf numFmtId="0" fontId="20" fillId="0" borderId="21" xfId="0" applyFont="1" applyBorder="1" applyAlignment="1">
      <alignment horizontal="left" vertical="center" wrapText="1"/>
    </xf>
    <xf numFmtId="0" fontId="20" fillId="0" borderId="26" xfId="0" applyFont="1" applyBorder="1" applyAlignment="1">
      <alignment horizontal="left" vertical="center" wrapText="1"/>
    </xf>
    <xf numFmtId="0" fontId="20" fillId="0" borderId="22" xfId="0" applyFont="1" applyBorder="1" applyAlignment="1">
      <alignment horizontal="left" vertical="center" wrapText="1"/>
    </xf>
    <xf numFmtId="0" fontId="20" fillId="0" borderId="21" xfId="0" applyFont="1" applyBorder="1" applyAlignment="1">
      <alignment horizontal="left" vertical="top" wrapText="1"/>
    </xf>
    <xf numFmtId="0" fontId="20" fillId="0" borderId="26" xfId="0" applyFont="1" applyBorder="1" applyAlignment="1">
      <alignment horizontal="left" vertical="top" wrapText="1"/>
    </xf>
    <xf numFmtId="0" fontId="20" fillId="0" borderId="22" xfId="0" applyFont="1" applyBorder="1" applyAlignment="1">
      <alignment horizontal="left" vertical="top" wrapText="1"/>
    </xf>
    <xf numFmtId="0" fontId="20" fillId="2" borderId="21" xfId="0" applyFont="1" applyFill="1" applyBorder="1" applyAlignment="1">
      <alignment horizontal="left" vertical="center" wrapText="1" indent="1"/>
    </xf>
    <xf numFmtId="0" fontId="20" fillId="2" borderId="26" xfId="0" applyFont="1" applyFill="1" applyBorder="1" applyAlignment="1">
      <alignment horizontal="left" vertical="center" wrapText="1" indent="1"/>
    </xf>
    <xf numFmtId="0" fontId="20" fillId="2" borderId="22" xfId="0" applyFont="1" applyFill="1" applyBorder="1" applyAlignment="1">
      <alignment horizontal="left" vertical="center" wrapText="1" indent="1"/>
    </xf>
    <xf numFmtId="0" fontId="22" fillId="0" borderId="21" xfId="0" applyFont="1" applyBorder="1" applyAlignment="1">
      <alignment horizontal="left" vertical="top" wrapText="1" indent="1"/>
    </xf>
    <xf numFmtId="0" fontId="22" fillId="0" borderId="26" xfId="0" applyFont="1" applyBorder="1" applyAlignment="1">
      <alignment horizontal="left" vertical="top" wrapText="1" indent="1"/>
    </xf>
    <xf numFmtId="0" fontId="22" fillId="0" borderId="22" xfId="0" applyFont="1" applyBorder="1" applyAlignment="1">
      <alignment horizontal="left" vertical="top" wrapText="1" indent="1"/>
    </xf>
    <xf numFmtId="0" fontId="20" fillId="2" borderId="25" xfId="0" applyFont="1" applyFill="1" applyBorder="1" applyAlignment="1">
      <alignment horizontal="left" wrapText="1"/>
    </xf>
    <xf numFmtId="0" fontId="20" fillId="2" borderId="0" xfId="0" applyFont="1" applyFill="1" applyAlignment="1">
      <alignment horizontal="left" wrapText="1"/>
    </xf>
    <xf numFmtId="0" fontId="20" fillId="2" borderId="32" xfId="0" applyFont="1" applyFill="1" applyBorder="1" applyAlignment="1">
      <alignment horizontal="left" wrapText="1"/>
    </xf>
    <xf numFmtId="0" fontId="20" fillId="2" borderId="25" xfId="0" applyFont="1" applyFill="1" applyBorder="1" applyAlignment="1">
      <alignment horizontal="left" vertical="center"/>
    </xf>
    <xf numFmtId="0" fontId="20" fillId="2" borderId="0" xfId="0" applyFont="1" applyFill="1" applyAlignment="1">
      <alignment horizontal="left" vertical="center"/>
    </xf>
    <xf numFmtId="0" fontId="20" fillId="2" borderId="33" xfId="0" applyFont="1" applyFill="1" applyBorder="1" applyAlignment="1">
      <alignment horizontal="left" vertical="center"/>
    </xf>
    <xf numFmtId="0" fontId="20" fillId="2" borderId="34" xfId="0" applyFont="1" applyFill="1" applyBorder="1" applyAlignment="1">
      <alignment horizontal="left" vertical="center"/>
    </xf>
    <xf numFmtId="0" fontId="2" fillId="2" borderId="0" xfId="0" applyFont="1" applyFill="1" applyAlignment="1">
      <alignment horizontal="center"/>
    </xf>
    <xf numFmtId="0" fontId="4" fillId="2" borderId="0" xfId="0" applyFont="1" applyFill="1" applyAlignment="1">
      <alignment horizontal="left"/>
    </xf>
    <xf numFmtId="0" fontId="7" fillId="2" borderId="0" xfId="0" applyFont="1" applyFill="1" applyAlignment="1">
      <alignment horizontal="center" vertical="center"/>
    </xf>
    <xf numFmtId="0" fontId="8" fillId="2" borderId="1" xfId="0" applyFont="1" applyFill="1" applyBorder="1" applyAlignment="1">
      <alignment horizontal="center"/>
    </xf>
    <xf numFmtId="0" fontId="8" fillId="2" borderId="2" xfId="0" applyFont="1" applyFill="1" applyBorder="1" applyAlignment="1">
      <alignment horizontal="center"/>
    </xf>
    <xf numFmtId="3" fontId="8" fillId="2" borderId="18" xfId="0" applyNumberFormat="1" applyFont="1" applyFill="1" applyBorder="1" applyAlignment="1">
      <alignment horizontal="right" vertical="center" indent="5"/>
    </xf>
    <xf numFmtId="3" fontId="8" fillId="2" borderId="8" xfId="0" applyNumberFormat="1" applyFont="1" applyFill="1" applyBorder="1" applyAlignment="1">
      <alignment horizontal="right" vertical="center" indent="5"/>
    </xf>
    <xf numFmtId="3" fontId="11" fillId="2" borderId="17" xfId="0" applyNumberFormat="1" applyFont="1" applyFill="1" applyBorder="1" applyAlignment="1">
      <alignment horizontal="right" vertical="center" indent="5"/>
    </xf>
    <xf numFmtId="3" fontId="11" fillId="2" borderId="6" xfId="0" applyNumberFormat="1" applyFont="1" applyFill="1" applyBorder="1" applyAlignment="1">
      <alignment horizontal="right" vertical="center" indent="5"/>
    </xf>
    <xf numFmtId="3" fontId="11" fillId="2" borderId="17" xfId="0" quotePrefix="1" applyNumberFormat="1" applyFont="1" applyFill="1" applyBorder="1" applyAlignment="1">
      <alignment horizontal="right" vertical="center" indent="5"/>
    </xf>
    <xf numFmtId="3" fontId="8" fillId="2" borderId="17" xfId="0" applyNumberFormat="1" applyFont="1" applyFill="1" applyBorder="1" applyAlignment="1">
      <alignment horizontal="right" vertical="center" indent="5"/>
    </xf>
    <xf numFmtId="3" fontId="8" fillId="2" borderId="6" xfId="0" applyNumberFormat="1" applyFont="1" applyFill="1" applyBorder="1" applyAlignment="1">
      <alignment horizontal="right" vertical="center" indent="5"/>
    </xf>
    <xf numFmtId="165" fontId="8" fillId="2" borderId="19" xfId="0" applyNumberFormat="1" applyFont="1" applyFill="1" applyBorder="1" applyAlignment="1">
      <alignment horizontal="right" vertical="center" indent="5"/>
    </xf>
    <xf numFmtId="165" fontId="8" fillId="2" borderId="14" xfId="0" applyNumberFormat="1" applyFont="1" applyFill="1" applyBorder="1" applyAlignment="1">
      <alignment horizontal="right" vertical="center" indent="5"/>
    </xf>
    <xf numFmtId="164" fontId="8" fillId="2" borderId="19" xfId="0" applyNumberFormat="1" applyFont="1" applyFill="1" applyBorder="1" applyAlignment="1">
      <alignment horizontal="right" vertical="center" indent="5"/>
    </xf>
    <xf numFmtId="164" fontId="8" fillId="2" borderId="14" xfId="0" applyNumberFormat="1" applyFont="1" applyFill="1" applyBorder="1" applyAlignment="1">
      <alignment horizontal="right" vertical="center" indent="5"/>
    </xf>
    <xf numFmtId="3" fontId="8" fillId="2" borderId="19" xfId="0" applyNumberFormat="1" applyFont="1" applyFill="1" applyBorder="1" applyAlignment="1">
      <alignment horizontal="right" vertical="center" indent="5"/>
    </xf>
    <xf numFmtId="3" fontId="8" fillId="2" borderId="14" xfId="0" applyNumberFormat="1" applyFont="1" applyFill="1" applyBorder="1" applyAlignment="1">
      <alignment horizontal="right" vertical="center" indent="5"/>
    </xf>
    <xf numFmtId="0" fontId="14" fillId="2" borderId="21" xfId="0" applyFont="1" applyFill="1" applyBorder="1" applyAlignment="1"/>
    <xf numFmtId="0" fontId="14" fillId="2" borderId="22" xfId="0" applyFont="1" applyFill="1" applyBorder="1" applyAlignment="1"/>
    <xf numFmtId="0" fontId="6" fillId="2" borderId="0" xfId="0" applyFont="1" applyFill="1" applyAlignment="1"/>
  </cellXfs>
  <cellStyles count="4">
    <cellStyle name="Hyperlink" xfId="2" builtinId="8"/>
    <cellStyle name="Normal" xfId="0" builtinId="0"/>
    <cellStyle name="Normal 2" xfId="3" xr:uid="{00000000-0005-0000-0000-000002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3571875</xdr:colOff>
      <xdr:row>7</xdr:row>
      <xdr:rowOff>76200</xdr:rowOff>
    </xdr:to>
    <xdr:pic>
      <xdr:nvPicPr>
        <xdr:cNvPr id="2" name="Picture 1" descr="Text&#10;&#10;Description automatically generated">
          <a:extLst>
            <a:ext uri="{FF2B5EF4-FFF2-40B4-BE49-F238E27FC236}">
              <a16:creationId xmlns:a16="http://schemas.microsoft.com/office/drawing/2014/main" id="{726DCE22-6556-4683-ADB4-38DC7884F4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200025"/>
          <a:ext cx="4181475" cy="1476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stadisticas.gobierno.pr/iepr/Inventario/tabid/186/ctl/view_detail/mid/775/report_id/c657c5e6-578b-4020-b636-bedc8781c0f5/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workbookViewId="0">
      <selection activeCell="A16" sqref="A16:H18"/>
    </sheetView>
  </sheetViews>
  <sheetFormatPr defaultRowHeight="15"/>
  <cols>
    <col min="1" max="1" width="10.42578125" style="2" customWidth="1"/>
    <col min="2" max="2" width="14" style="2" customWidth="1"/>
    <col min="3" max="3" width="24.140625" style="2" customWidth="1"/>
    <col min="4" max="4" width="10.7109375" style="2" customWidth="1"/>
    <col min="5" max="5" width="9.140625" style="2"/>
    <col min="6" max="6" width="22" style="2" customWidth="1"/>
    <col min="7" max="7" width="9.140625" style="2"/>
    <col min="8" max="8" width="79.140625" style="2" customWidth="1"/>
    <col min="9" max="263" width="9.140625" style="2"/>
    <col min="264" max="264" width="25.28515625" style="2" customWidth="1"/>
    <col min="265" max="519" width="9.140625" style="2"/>
    <col min="520" max="520" width="25.28515625" style="2" customWidth="1"/>
    <col min="521" max="775" width="9.140625" style="2"/>
    <col min="776" max="776" width="25.28515625" style="2" customWidth="1"/>
    <col min="777" max="1031" width="9.140625" style="2"/>
    <col min="1032" max="1032" width="25.28515625" style="2" customWidth="1"/>
    <col min="1033" max="1287" width="9.140625" style="2"/>
    <col min="1288" max="1288" width="25.28515625" style="2" customWidth="1"/>
    <col min="1289" max="1543" width="9.140625" style="2"/>
    <col min="1544" max="1544" width="25.28515625" style="2" customWidth="1"/>
    <col min="1545" max="1799" width="9.140625" style="2"/>
    <col min="1800" max="1800" width="25.28515625" style="2" customWidth="1"/>
    <col min="1801" max="2055" width="9.140625" style="2"/>
    <col min="2056" max="2056" width="25.28515625" style="2" customWidth="1"/>
    <col min="2057" max="2311" width="9.140625" style="2"/>
    <col min="2312" max="2312" width="25.28515625" style="2" customWidth="1"/>
    <col min="2313" max="2567" width="9.140625" style="2"/>
    <col min="2568" max="2568" width="25.28515625" style="2" customWidth="1"/>
    <col min="2569" max="2823" width="9.140625" style="2"/>
    <col min="2824" max="2824" width="25.28515625" style="2" customWidth="1"/>
    <col min="2825" max="3079" width="9.140625" style="2"/>
    <col min="3080" max="3080" width="25.28515625" style="2" customWidth="1"/>
    <col min="3081" max="3335" width="9.140625" style="2"/>
    <col min="3336" max="3336" width="25.28515625" style="2" customWidth="1"/>
    <col min="3337" max="3591" width="9.140625" style="2"/>
    <col min="3592" max="3592" width="25.28515625" style="2" customWidth="1"/>
    <col min="3593" max="3847" width="9.140625" style="2"/>
    <col min="3848" max="3848" width="25.28515625" style="2" customWidth="1"/>
    <col min="3849" max="4103" width="9.140625" style="2"/>
    <col min="4104" max="4104" width="25.28515625" style="2" customWidth="1"/>
    <col min="4105" max="4359" width="9.140625" style="2"/>
    <col min="4360" max="4360" width="25.28515625" style="2" customWidth="1"/>
    <col min="4361" max="4615" width="9.140625" style="2"/>
    <col min="4616" max="4616" width="25.28515625" style="2" customWidth="1"/>
    <col min="4617" max="4871" width="9.140625" style="2"/>
    <col min="4872" max="4872" width="25.28515625" style="2" customWidth="1"/>
    <col min="4873" max="5127" width="9.140625" style="2"/>
    <col min="5128" max="5128" width="25.28515625" style="2" customWidth="1"/>
    <col min="5129" max="5383" width="9.140625" style="2"/>
    <col min="5384" max="5384" width="25.28515625" style="2" customWidth="1"/>
    <col min="5385" max="5639" width="9.140625" style="2"/>
    <col min="5640" max="5640" width="25.28515625" style="2" customWidth="1"/>
    <col min="5641" max="5895" width="9.140625" style="2"/>
    <col min="5896" max="5896" width="25.28515625" style="2" customWidth="1"/>
    <col min="5897" max="6151" width="9.140625" style="2"/>
    <col min="6152" max="6152" width="25.28515625" style="2" customWidth="1"/>
    <col min="6153" max="6407" width="9.140625" style="2"/>
    <col min="6408" max="6408" width="25.28515625" style="2" customWidth="1"/>
    <col min="6409" max="6663" width="9.140625" style="2"/>
    <col min="6664" max="6664" width="25.28515625" style="2" customWidth="1"/>
    <col min="6665" max="6919" width="9.140625" style="2"/>
    <col min="6920" max="6920" width="25.28515625" style="2" customWidth="1"/>
    <col min="6921" max="7175" width="9.140625" style="2"/>
    <col min="7176" max="7176" width="25.28515625" style="2" customWidth="1"/>
    <col min="7177" max="7431" width="9.140625" style="2"/>
    <col min="7432" max="7432" width="25.28515625" style="2" customWidth="1"/>
    <col min="7433" max="7687" width="9.140625" style="2"/>
    <col min="7688" max="7688" width="25.28515625" style="2" customWidth="1"/>
    <col min="7689" max="7943" width="9.140625" style="2"/>
    <col min="7944" max="7944" width="25.28515625" style="2" customWidth="1"/>
    <col min="7945" max="8199" width="9.140625" style="2"/>
    <col min="8200" max="8200" width="25.28515625" style="2" customWidth="1"/>
    <col min="8201" max="8455" width="9.140625" style="2"/>
    <col min="8456" max="8456" width="25.28515625" style="2" customWidth="1"/>
    <col min="8457" max="8711" width="9.140625" style="2"/>
    <col min="8712" max="8712" width="25.28515625" style="2" customWidth="1"/>
    <col min="8713" max="8967" width="9.140625" style="2"/>
    <col min="8968" max="8968" width="25.28515625" style="2" customWidth="1"/>
    <col min="8969" max="9223" width="9.140625" style="2"/>
    <col min="9224" max="9224" width="25.28515625" style="2" customWidth="1"/>
    <col min="9225" max="9479" width="9.140625" style="2"/>
    <col min="9480" max="9480" width="25.28515625" style="2" customWidth="1"/>
    <col min="9481" max="9735" width="9.140625" style="2"/>
    <col min="9736" max="9736" width="25.28515625" style="2" customWidth="1"/>
    <col min="9737" max="9991" width="9.140625" style="2"/>
    <col min="9992" max="9992" width="25.28515625" style="2" customWidth="1"/>
    <col min="9993" max="10247" width="9.140625" style="2"/>
    <col min="10248" max="10248" width="25.28515625" style="2" customWidth="1"/>
    <col min="10249" max="10503" width="9.140625" style="2"/>
    <col min="10504" max="10504" width="25.28515625" style="2" customWidth="1"/>
    <col min="10505" max="10759" width="9.140625" style="2"/>
    <col min="10760" max="10760" width="25.28515625" style="2" customWidth="1"/>
    <col min="10761" max="11015" width="9.140625" style="2"/>
    <col min="11016" max="11016" width="25.28515625" style="2" customWidth="1"/>
    <col min="11017" max="11271" width="9.140625" style="2"/>
    <col min="11272" max="11272" width="25.28515625" style="2" customWidth="1"/>
    <col min="11273" max="11527" width="9.140625" style="2"/>
    <col min="11528" max="11528" width="25.28515625" style="2" customWidth="1"/>
    <col min="11529" max="11783" width="9.140625" style="2"/>
    <col min="11784" max="11784" width="25.28515625" style="2" customWidth="1"/>
    <col min="11785" max="12039" width="9.140625" style="2"/>
    <col min="12040" max="12040" width="25.28515625" style="2" customWidth="1"/>
    <col min="12041" max="12295" width="9.140625" style="2"/>
    <col min="12296" max="12296" width="25.28515625" style="2" customWidth="1"/>
    <col min="12297" max="12551" width="9.140625" style="2"/>
    <col min="12552" max="12552" width="25.28515625" style="2" customWidth="1"/>
    <col min="12553" max="12807" width="9.140625" style="2"/>
    <col min="12808" max="12808" width="25.28515625" style="2" customWidth="1"/>
    <col min="12809" max="13063" width="9.140625" style="2"/>
    <col min="13064" max="13064" width="25.28515625" style="2" customWidth="1"/>
    <col min="13065" max="13319" width="9.140625" style="2"/>
    <col min="13320" max="13320" width="25.28515625" style="2" customWidth="1"/>
    <col min="13321" max="13575" width="9.140625" style="2"/>
    <col min="13576" max="13576" width="25.28515625" style="2" customWidth="1"/>
    <col min="13577" max="13831" width="9.140625" style="2"/>
    <col min="13832" max="13832" width="25.28515625" style="2" customWidth="1"/>
    <col min="13833" max="14087" width="9.140625" style="2"/>
    <col min="14088" max="14088" width="25.28515625" style="2" customWidth="1"/>
    <col min="14089" max="14343" width="9.140625" style="2"/>
    <col min="14344" max="14344" width="25.28515625" style="2" customWidth="1"/>
    <col min="14345" max="14599" width="9.140625" style="2"/>
    <col min="14600" max="14600" width="25.28515625" style="2" customWidth="1"/>
    <col min="14601" max="14855" width="9.140625" style="2"/>
    <col min="14856" max="14856" width="25.28515625" style="2" customWidth="1"/>
    <col min="14857" max="15111" width="9.140625" style="2"/>
    <col min="15112" max="15112" width="25.28515625" style="2" customWidth="1"/>
    <col min="15113" max="15367" width="9.140625" style="2"/>
    <col min="15368" max="15368" width="25.28515625" style="2" customWidth="1"/>
    <col min="15369" max="15623" width="9.140625" style="2"/>
    <col min="15624" max="15624" width="25.28515625" style="2" customWidth="1"/>
    <col min="15625" max="15879" width="9.140625" style="2"/>
    <col min="15880" max="15880" width="25.28515625" style="2" customWidth="1"/>
    <col min="15881" max="16135" width="9.140625" style="2"/>
    <col min="16136" max="16136" width="25.28515625" style="2" customWidth="1"/>
    <col min="16137" max="16384" width="9.140625" style="2"/>
  </cols>
  <sheetData>
    <row r="1" spans="1:8" ht="15.75" thickBot="1">
      <c r="A1" s="54" t="s">
        <v>0</v>
      </c>
      <c r="G1" s="55"/>
    </row>
    <row r="2" spans="1:8" ht="24" thickBot="1">
      <c r="A2" s="94" t="s">
        <v>1</v>
      </c>
      <c r="B2" s="95"/>
      <c r="C2" s="56" t="s">
        <v>2</v>
      </c>
      <c r="D2" s="57" t="s">
        <v>3</v>
      </c>
      <c r="E2" s="96" t="s">
        <v>4</v>
      </c>
      <c r="F2" s="97"/>
      <c r="G2" s="98"/>
      <c r="H2" s="58"/>
    </row>
    <row r="3" spans="1:8" ht="24" thickBot="1">
      <c r="A3" s="94" t="s">
        <v>5</v>
      </c>
      <c r="B3" s="95"/>
      <c r="C3" s="59" t="s">
        <v>6</v>
      </c>
      <c r="D3" s="60"/>
      <c r="E3" s="61"/>
      <c r="F3" s="62"/>
      <c r="G3" s="98"/>
      <c r="H3" s="63"/>
    </row>
    <row r="4" spans="1:8" ht="15.75" thickBot="1">
      <c r="A4" s="99" t="s">
        <v>7</v>
      </c>
      <c r="B4" s="100"/>
      <c r="C4" s="59" t="s">
        <v>8</v>
      </c>
      <c r="D4" s="60"/>
      <c r="E4" s="61"/>
      <c r="F4" s="62"/>
      <c r="G4" s="98"/>
      <c r="H4" s="64"/>
    </row>
    <row r="5" spans="1:8" ht="15.75" thickBot="1">
      <c r="A5" s="138" t="s">
        <v>9</v>
      </c>
      <c r="B5" s="139"/>
      <c r="C5" s="65" t="s">
        <v>10</v>
      </c>
      <c r="D5" s="66" t="s">
        <v>11</v>
      </c>
      <c r="E5" s="67" t="s">
        <v>12</v>
      </c>
      <c r="F5" s="68"/>
      <c r="G5" s="55"/>
    </row>
    <row r="6" spans="1:8" ht="15.75" thickBot="1">
      <c r="A6" s="94" t="s">
        <v>13</v>
      </c>
      <c r="B6" s="95"/>
      <c r="C6" s="69" t="s">
        <v>14</v>
      </c>
      <c r="D6" s="70"/>
      <c r="E6" s="61"/>
      <c r="F6" s="62"/>
      <c r="G6" s="55"/>
    </row>
    <row r="7" spans="1:8">
      <c r="A7" s="71"/>
      <c r="B7" s="72"/>
      <c r="C7" s="72"/>
      <c r="D7" s="72"/>
      <c r="G7" s="55"/>
    </row>
    <row r="8" spans="1:8" ht="15.75" thickBot="1">
      <c r="A8" s="73" t="s">
        <v>15</v>
      </c>
      <c r="B8" s="72"/>
      <c r="C8" s="72"/>
      <c r="D8" s="72"/>
      <c r="G8" s="55"/>
    </row>
    <row r="9" spans="1:8" ht="15.75" thickBot="1">
      <c r="A9" s="107" t="s">
        <v>16</v>
      </c>
      <c r="B9" s="108"/>
      <c r="C9" s="108"/>
      <c r="D9" s="109"/>
      <c r="G9" s="55"/>
    </row>
    <row r="10" spans="1:8">
      <c r="A10" s="73"/>
      <c r="B10" s="72"/>
      <c r="C10" s="72"/>
      <c r="D10" s="72"/>
      <c r="G10" s="55"/>
    </row>
    <row r="11" spans="1:8" ht="15.75" thickBot="1">
      <c r="A11" s="73" t="s">
        <v>17</v>
      </c>
      <c r="B11" s="72"/>
      <c r="C11" s="72"/>
      <c r="D11" s="72"/>
      <c r="G11" s="55"/>
    </row>
    <row r="12" spans="1:8" ht="26.25" thickBot="1">
      <c r="A12" s="74" t="s">
        <v>18</v>
      </c>
      <c r="B12" s="110" t="s">
        <v>19</v>
      </c>
      <c r="C12" s="111"/>
      <c r="D12" s="111"/>
      <c r="E12" s="111"/>
      <c r="F12" s="111"/>
      <c r="G12" s="111"/>
      <c r="H12" s="112"/>
    </row>
    <row r="13" spans="1:8">
      <c r="A13" s="54"/>
      <c r="G13" s="55"/>
    </row>
    <row r="14" spans="1:8" ht="15.75" thickBot="1">
      <c r="A14" s="54" t="s">
        <v>20</v>
      </c>
      <c r="G14" s="55"/>
    </row>
    <row r="15" spans="1:8">
      <c r="A15" s="75" t="s">
        <v>21</v>
      </c>
      <c r="B15" s="76"/>
      <c r="C15" s="77" t="s">
        <v>22</v>
      </c>
      <c r="D15" s="77"/>
      <c r="E15" s="77"/>
      <c r="F15" s="77"/>
      <c r="G15" s="77"/>
      <c r="H15" s="78"/>
    </row>
    <row r="16" spans="1:8">
      <c r="A16" s="113" t="s">
        <v>23</v>
      </c>
      <c r="B16" s="114"/>
      <c r="C16" s="114"/>
      <c r="D16" s="114"/>
      <c r="E16" s="114"/>
      <c r="F16" s="114"/>
      <c r="G16" s="114"/>
      <c r="H16" s="115"/>
    </row>
    <row r="17" spans="1:8">
      <c r="A17" s="113"/>
      <c r="B17" s="114"/>
      <c r="C17" s="114"/>
      <c r="D17" s="114"/>
      <c r="E17" s="114"/>
      <c r="F17" s="114"/>
      <c r="G17" s="114"/>
      <c r="H17" s="115"/>
    </row>
    <row r="18" spans="1:8">
      <c r="A18" s="113"/>
      <c r="B18" s="114"/>
      <c r="C18" s="114"/>
      <c r="D18" s="114"/>
      <c r="E18" s="114"/>
      <c r="F18" s="114"/>
      <c r="G18" s="114"/>
      <c r="H18" s="115"/>
    </row>
    <row r="19" spans="1:8">
      <c r="A19" s="116" t="s">
        <v>24</v>
      </c>
      <c r="B19" s="117"/>
      <c r="C19" s="117"/>
      <c r="D19" s="117"/>
      <c r="E19" s="117"/>
      <c r="F19" s="117"/>
      <c r="G19" s="117"/>
      <c r="H19" s="79"/>
    </row>
    <row r="20" spans="1:8" ht="15.75" thickBot="1">
      <c r="A20" s="118" t="s">
        <v>25</v>
      </c>
      <c r="B20" s="119"/>
      <c r="C20" s="119"/>
      <c r="D20" s="119"/>
      <c r="E20" s="119"/>
      <c r="F20" s="119"/>
      <c r="G20" s="119"/>
      <c r="H20" s="80"/>
    </row>
    <row r="21" spans="1:8">
      <c r="A21" s="81"/>
      <c r="G21" s="55"/>
    </row>
    <row r="22" spans="1:8" ht="15.75" thickBot="1">
      <c r="A22" s="54" t="s">
        <v>26</v>
      </c>
      <c r="G22" s="55"/>
    </row>
    <row r="23" spans="1:8" ht="40.5" customHeight="1" thickBot="1">
      <c r="A23" s="101" t="s">
        <v>27</v>
      </c>
      <c r="B23" s="102"/>
      <c r="C23" s="102"/>
      <c r="D23" s="102"/>
      <c r="E23" s="102"/>
      <c r="F23" s="102"/>
      <c r="G23" s="102"/>
      <c r="H23" s="103"/>
    </row>
    <row r="24" spans="1:8">
      <c r="A24" s="82"/>
      <c r="G24" s="55"/>
    </row>
    <row r="25" spans="1:8" ht="15.75" thickBot="1">
      <c r="A25" s="83" t="s">
        <v>28</v>
      </c>
      <c r="G25" s="55"/>
    </row>
    <row r="26" spans="1:8" ht="78" customHeight="1" thickBot="1">
      <c r="A26" s="104" t="s">
        <v>29</v>
      </c>
      <c r="B26" s="105"/>
      <c r="C26" s="105"/>
      <c r="D26" s="105"/>
      <c r="E26" s="105"/>
      <c r="F26" s="105"/>
      <c r="G26" s="105"/>
      <c r="H26" s="106"/>
    </row>
  </sheetData>
  <mergeCells count="14">
    <mergeCell ref="A23:H23"/>
    <mergeCell ref="A26:H26"/>
    <mergeCell ref="A6:B6"/>
    <mergeCell ref="A9:D9"/>
    <mergeCell ref="B12:H12"/>
    <mergeCell ref="A16:H18"/>
    <mergeCell ref="A19:G19"/>
    <mergeCell ref="A20:G20"/>
    <mergeCell ref="A5:B5"/>
    <mergeCell ref="A2:B2"/>
    <mergeCell ref="E2:F2"/>
    <mergeCell ref="G2:G4"/>
    <mergeCell ref="A3:B3"/>
    <mergeCell ref="A4:B4"/>
  </mergeCells>
  <hyperlinks>
    <hyperlink ref="C15:H15" r:id="rId1" display="http://www.estadisticas.gobierno.pr/iepr/Inventario/tabid/186/ctl/view_detail/mid/775/report_id/c657c5e6-578b-4020-b636-bedc8781c0f5/Default.aspx,"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88"/>
  <sheetViews>
    <sheetView tabSelected="1" zoomScale="80" zoomScaleNormal="80" workbookViewId="0">
      <selection activeCell="I192" sqref="I192"/>
    </sheetView>
  </sheetViews>
  <sheetFormatPr defaultRowHeight="15"/>
  <cols>
    <col min="1" max="1" width="14.85546875" style="42" customWidth="1"/>
    <col min="2" max="15" width="8.7109375" style="1" customWidth="1"/>
    <col min="16" max="16" width="15.140625" style="2" customWidth="1"/>
    <col min="17" max="17" width="9.140625" style="1"/>
    <col min="18" max="18" width="14.85546875" style="42" customWidth="1"/>
    <col min="19" max="32" width="8.7109375" style="1" customWidth="1"/>
    <col min="33" max="33" width="14.7109375" style="1" customWidth="1"/>
    <col min="34" max="35" width="9.140625" style="1"/>
  </cols>
  <sheetData>
    <row r="1" spans="1:35">
      <c r="A1" s="120"/>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84"/>
      <c r="AI1" s="84"/>
    </row>
    <row r="2" spans="1:35">
      <c r="A2" s="121" t="s">
        <v>30</v>
      </c>
      <c r="B2" s="140"/>
      <c r="C2" s="140"/>
      <c r="D2" s="140"/>
      <c r="E2" s="140"/>
      <c r="F2" s="140"/>
      <c r="G2" s="140"/>
      <c r="H2" s="140"/>
      <c r="I2" s="140"/>
      <c r="J2" s="140"/>
      <c r="K2" s="140"/>
      <c r="L2" s="140"/>
      <c r="M2" s="140"/>
      <c r="N2" s="140"/>
      <c r="O2" s="140"/>
      <c r="P2" s="140"/>
      <c r="Q2" s="140"/>
      <c r="R2" s="2"/>
      <c r="U2" s="3"/>
      <c r="V2" s="3"/>
      <c r="W2" s="3"/>
      <c r="X2" s="3"/>
      <c r="Y2" s="3"/>
      <c r="Z2" s="3"/>
      <c r="AA2" s="3"/>
      <c r="AB2" s="3"/>
      <c r="AC2" s="3"/>
      <c r="AD2" s="3"/>
      <c r="AE2" s="3"/>
      <c r="AF2" s="3"/>
      <c r="AG2" s="3"/>
    </row>
    <row r="3" spans="1:35">
      <c r="A3" s="92"/>
      <c r="B3" s="92"/>
      <c r="C3" s="92"/>
      <c r="D3" s="92"/>
      <c r="E3" s="92"/>
      <c r="F3" s="92"/>
      <c r="G3" s="92"/>
      <c r="H3" s="92"/>
      <c r="I3" s="92"/>
      <c r="J3" s="92"/>
      <c r="K3" s="92"/>
      <c r="L3" s="92"/>
      <c r="M3" s="92"/>
      <c r="N3" s="92"/>
      <c r="O3" s="92"/>
      <c r="P3" s="92"/>
      <c r="Q3" s="92"/>
      <c r="R3" s="92"/>
      <c r="U3" s="3"/>
      <c r="V3" s="3"/>
      <c r="W3" s="3"/>
      <c r="X3" s="3"/>
      <c r="Y3" s="3"/>
      <c r="Z3" s="3"/>
      <c r="AA3" s="3"/>
      <c r="AB3" s="3"/>
      <c r="AC3" s="3"/>
      <c r="AD3" s="3"/>
      <c r="AE3" s="3"/>
      <c r="AF3" s="3"/>
      <c r="AG3" s="3"/>
    </row>
    <row r="4" spans="1:35">
      <c r="A4" s="122" t="s">
        <v>31</v>
      </c>
      <c r="B4" s="122"/>
      <c r="C4" s="122"/>
      <c r="D4" s="122"/>
      <c r="E4" s="122"/>
      <c r="F4" s="122"/>
      <c r="G4" s="122"/>
      <c r="H4" s="122"/>
      <c r="I4" s="122"/>
      <c r="J4" s="122"/>
      <c r="K4" s="122"/>
      <c r="L4" s="122"/>
      <c r="M4" s="122"/>
      <c r="N4" s="122"/>
      <c r="O4" s="122"/>
      <c r="P4" s="122"/>
      <c r="R4" s="122" t="s">
        <v>32</v>
      </c>
      <c r="S4" s="122"/>
      <c r="T4" s="122"/>
      <c r="U4" s="122"/>
      <c r="V4" s="122"/>
      <c r="W4" s="122"/>
      <c r="X4" s="122"/>
      <c r="Y4" s="122"/>
      <c r="Z4" s="122"/>
      <c r="AA4" s="122"/>
      <c r="AB4" s="122"/>
      <c r="AC4" s="122"/>
      <c r="AD4" s="122"/>
      <c r="AE4" s="122"/>
      <c r="AF4" s="122"/>
      <c r="AG4" s="122"/>
    </row>
    <row r="5" spans="1:35">
      <c r="A5" s="122" t="s">
        <v>33</v>
      </c>
      <c r="B5" s="122"/>
      <c r="C5" s="122"/>
      <c r="D5" s="122"/>
      <c r="E5" s="122"/>
      <c r="F5" s="122"/>
      <c r="G5" s="122"/>
      <c r="H5" s="122"/>
      <c r="I5" s="122"/>
      <c r="J5" s="122"/>
      <c r="K5" s="122"/>
      <c r="L5" s="122"/>
      <c r="M5" s="122"/>
      <c r="N5" s="122"/>
      <c r="O5" s="122"/>
      <c r="P5" s="122"/>
      <c r="Q5" s="4"/>
      <c r="R5" s="122" t="s">
        <v>33</v>
      </c>
      <c r="S5" s="122"/>
      <c r="T5" s="122"/>
      <c r="U5" s="122"/>
      <c r="V5" s="122"/>
      <c r="W5" s="122"/>
      <c r="X5" s="122"/>
      <c r="Y5" s="122"/>
      <c r="Z5" s="122"/>
      <c r="AA5" s="122"/>
      <c r="AB5" s="122"/>
      <c r="AC5" s="122"/>
      <c r="AD5" s="122"/>
      <c r="AE5" s="122"/>
      <c r="AF5" s="122"/>
      <c r="AG5" s="122"/>
    </row>
    <row r="6" spans="1:35">
      <c r="A6" s="122" t="s">
        <v>34</v>
      </c>
      <c r="B6" s="122"/>
      <c r="C6" s="122"/>
      <c r="D6" s="122"/>
      <c r="E6" s="122"/>
      <c r="F6" s="122"/>
      <c r="G6" s="122"/>
      <c r="H6" s="122"/>
      <c r="I6" s="122"/>
      <c r="J6" s="122"/>
      <c r="K6" s="122"/>
      <c r="L6" s="122"/>
      <c r="M6" s="122"/>
      <c r="N6" s="122"/>
      <c r="O6" s="122"/>
      <c r="P6" s="122"/>
      <c r="Q6" s="4"/>
      <c r="R6" s="122" t="s">
        <v>34</v>
      </c>
      <c r="S6" s="122"/>
      <c r="T6" s="122"/>
      <c r="U6" s="122"/>
      <c r="V6" s="122"/>
      <c r="W6" s="122"/>
      <c r="X6" s="122"/>
      <c r="Y6" s="122"/>
      <c r="Z6" s="122"/>
      <c r="AA6" s="122"/>
      <c r="AB6" s="122"/>
      <c r="AC6" s="122"/>
      <c r="AD6" s="122"/>
      <c r="AE6" s="122"/>
      <c r="AF6" s="122"/>
      <c r="AG6" s="122"/>
    </row>
    <row r="7" spans="1:35">
      <c r="A7" s="122" t="s">
        <v>35</v>
      </c>
      <c r="B7" s="122"/>
      <c r="C7" s="122"/>
      <c r="D7" s="122"/>
      <c r="E7" s="122"/>
      <c r="F7" s="122"/>
      <c r="G7" s="122"/>
      <c r="H7" s="122"/>
      <c r="I7" s="122"/>
      <c r="J7" s="122"/>
      <c r="K7" s="122"/>
      <c r="L7" s="122"/>
      <c r="M7" s="122"/>
      <c r="N7" s="122"/>
      <c r="O7" s="122"/>
      <c r="P7" s="122"/>
      <c r="Q7" s="6"/>
      <c r="R7" s="122" t="s">
        <v>35</v>
      </c>
      <c r="S7" s="122"/>
      <c r="T7" s="122"/>
      <c r="U7" s="122"/>
      <c r="V7" s="122"/>
      <c r="W7" s="122"/>
      <c r="X7" s="122"/>
      <c r="Y7" s="122"/>
      <c r="Z7" s="122"/>
      <c r="AA7" s="122"/>
      <c r="AB7" s="122"/>
      <c r="AC7" s="122"/>
      <c r="AD7" s="122"/>
      <c r="AE7" s="122"/>
      <c r="AF7" s="122"/>
      <c r="AG7" s="122"/>
    </row>
    <row r="8" spans="1:35">
      <c r="A8" s="91"/>
      <c r="B8" s="91"/>
      <c r="C8" s="91"/>
      <c r="D8" s="91"/>
      <c r="E8" s="91"/>
      <c r="F8" s="91"/>
      <c r="G8" s="91"/>
      <c r="H8" s="91"/>
      <c r="I8" s="91"/>
      <c r="J8" s="123">
        <v>2020</v>
      </c>
      <c r="K8" s="124"/>
      <c r="L8" s="123">
        <v>2021</v>
      </c>
      <c r="M8" s="124"/>
      <c r="N8" s="123">
        <v>2022</v>
      </c>
      <c r="O8" s="124"/>
      <c r="P8" s="52"/>
      <c r="Q8" s="6"/>
      <c r="R8" s="91"/>
      <c r="S8" s="91"/>
      <c r="T8" s="91"/>
      <c r="U8" s="91"/>
      <c r="V8" s="91"/>
      <c r="W8" s="91"/>
      <c r="X8" s="91"/>
      <c r="Y8" s="91"/>
      <c r="Z8" s="91"/>
      <c r="AA8" s="123">
        <v>2020</v>
      </c>
      <c r="AB8" s="124"/>
      <c r="AC8" s="123">
        <v>2021</v>
      </c>
      <c r="AD8" s="124"/>
      <c r="AE8" s="123">
        <v>2022</v>
      </c>
      <c r="AF8" s="124"/>
      <c r="AG8" s="52"/>
    </row>
    <row r="9" spans="1:35">
      <c r="A9" s="7" t="s">
        <v>36</v>
      </c>
      <c r="B9" s="8">
        <v>2012</v>
      </c>
      <c r="C9" s="8">
        <v>2013</v>
      </c>
      <c r="D9" s="8">
        <v>2014</v>
      </c>
      <c r="E9" s="8">
        <v>2015</v>
      </c>
      <c r="F9" s="8">
        <v>2016</v>
      </c>
      <c r="G9" s="8">
        <v>2017</v>
      </c>
      <c r="H9" s="8">
        <v>2018</v>
      </c>
      <c r="I9" s="8">
        <v>2019</v>
      </c>
      <c r="J9" s="9" t="s">
        <v>37</v>
      </c>
      <c r="K9" s="10" t="s">
        <v>38</v>
      </c>
      <c r="L9" s="9" t="s">
        <v>37</v>
      </c>
      <c r="M9" s="10" t="s">
        <v>38</v>
      </c>
      <c r="N9" s="9" t="s">
        <v>37</v>
      </c>
      <c r="O9" s="10" t="s">
        <v>38</v>
      </c>
      <c r="P9" s="51" t="s">
        <v>39</v>
      </c>
      <c r="R9" s="7" t="s">
        <v>36</v>
      </c>
      <c r="S9" s="8">
        <v>2012</v>
      </c>
      <c r="T9" s="8">
        <v>2013</v>
      </c>
      <c r="U9" s="8">
        <v>2014</v>
      </c>
      <c r="V9" s="8">
        <v>2015</v>
      </c>
      <c r="W9" s="8">
        <v>2016</v>
      </c>
      <c r="X9" s="8">
        <v>2017</v>
      </c>
      <c r="Y9" s="8">
        <v>2018</v>
      </c>
      <c r="Z9" s="11">
        <v>2019</v>
      </c>
      <c r="AA9" s="9" t="s">
        <v>37</v>
      </c>
      <c r="AB9" s="10" t="s">
        <v>38</v>
      </c>
      <c r="AC9" s="9" t="s">
        <v>37</v>
      </c>
      <c r="AD9" s="10" t="s">
        <v>38</v>
      </c>
      <c r="AE9" s="9" t="s">
        <v>37</v>
      </c>
      <c r="AF9" s="10" t="s">
        <v>38</v>
      </c>
      <c r="AG9" s="51" t="s">
        <v>39</v>
      </c>
    </row>
    <row r="10" spans="1:35">
      <c r="A10" s="12" t="s">
        <v>40</v>
      </c>
      <c r="B10" s="13" t="s">
        <v>41</v>
      </c>
      <c r="C10" s="14">
        <v>1</v>
      </c>
      <c r="D10" s="14">
        <v>2</v>
      </c>
      <c r="E10" s="14">
        <v>0</v>
      </c>
      <c r="F10" s="14">
        <v>0</v>
      </c>
      <c r="G10" s="14">
        <v>0</v>
      </c>
      <c r="H10" s="14">
        <v>0</v>
      </c>
      <c r="I10" s="13">
        <v>1</v>
      </c>
      <c r="J10" s="15">
        <v>2</v>
      </c>
      <c r="K10" s="16" t="s">
        <v>42</v>
      </c>
      <c r="L10" s="17" t="s">
        <v>42</v>
      </c>
      <c r="M10" s="16">
        <v>0</v>
      </c>
      <c r="N10" s="17" t="s">
        <v>42</v>
      </c>
      <c r="O10" s="16">
        <v>0</v>
      </c>
      <c r="P10" s="49" t="s">
        <v>43</v>
      </c>
      <c r="R10" s="12" t="s">
        <v>40</v>
      </c>
      <c r="S10" s="13" t="s">
        <v>41</v>
      </c>
      <c r="T10" s="14">
        <v>1</v>
      </c>
      <c r="U10" s="14">
        <v>1</v>
      </c>
      <c r="V10" s="14">
        <v>1</v>
      </c>
      <c r="W10" s="14">
        <v>0</v>
      </c>
      <c r="X10" s="14">
        <v>0</v>
      </c>
      <c r="Y10" s="14">
        <v>0</v>
      </c>
      <c r="Z10" s="13">
        <v>0</v>
      </c>
      <c r="AA10" s="15">
        <v>0</v>
      </c>
      <c r="AB10" s="16" t="s">
        <v>42</v>
      </c>
      <c r="AC10" s="15">
        <v>0</v>
      </c>
      <c r="AD10" s="18">
        <v>0</v>
      </c>
      <c r="AE10" s="15">
        <v>0</v>
      </c>
      <c r="AF10" s="18">
        <v>0</v>
      </c>
      <c r="AG10" s="49" t="s">
        <v>43</v>
      </c>
    </row>
    <row r="11" spans="1:35">
      <c r="A11" s="12" t="s">
        <v>44</v>
      </c>
      <c r="B11" s="13" t="s">
        <v>41</v>
      </c>
      <c r="C11" s="13">
        <v>5</v>
      </c>
      <c r="D11" s="14">
        <v>0</v>
      </c>
      <c r="E11" s="13">
        <v>1</v>
      </c>
      <c r="F11" s="13">
        <v>1</v>
      </c>
      <c r="G11" s="13">
        <v>0</v>
      </c>
      <c r="H11" s="19">
        <v>0</v>
      </c>
      <c r="I11" s="19">
        <v>0</v>
      </c>
      <c r="J11" s="20">
        <v>0</v>
      </c>
      <c r="K11" s="18" t="s">
        <v>42</v>
      </c>
      <c r="L11" s="21" t="s">
        <v>42</v>
      </c>
      <c r="M11" s="18">
        <v>0</v>
      </c>
      <c r="N11" s="21" t="s">
        <v>42</v>
      </c>
      <c r="O11" s="18">
        <v>0</v>
      </c>
      <c r="P11" s="49" t="s">
        <v>45</v>
      </c>
      <c r="R11" s="12" t="s">
        <v>44</v>
      </c>
      <c r="S11" s="13" t="s">
        <v>41</v>
      </c>
      <c r="T11" s="13">
        <v>2</v>
      </c>
      <c r="U11" s="14">
        <v>0</v>
      </c>
      <c r="V11" s="13">
        <v>1</v>
      </c>
      <c r="W11" s="13">
        <v>0</v>
      </c>
      <c r="X11" s="13">
        <v>0</v>
      </c>
      <c r="Y11" s="19">
        <v>2</v>
      </c>
      <c r="Z11" s="19">
        <v>1</v>
      </c>
      <c r="AA11" s="22">
        <v>0</v>
      </c>
      <c r="AB11" s="18" t="s">
        <v>42</v>
      </c>
      <c r="AC11" s="22">
        <v>0</v>
      </c>
      <c r="AD11" s="23">
        <v>0</v>
      </c>
      <c r="AE11" s="22">
        <v>1</v>
      </c>
      <c r="AF11" s="23">
        <v>2</v>
      </c>
      <c r="AG11" s="49" t="s">
        <v>45</v>
      </c>
      <c r="AH11" s="86"/>
      <c r="AI11" s="86"/>
    </row>
    <row r="12" spans="1:35">
      <c r="A12" s="12" t="s">
        <v>46</v>
      </c>
      <c r="B12" s="19" t="s">
        <v>41</v>
      </c>
      <c r="C12" s="19">
        <v>4</v>
      </c>
      <c r="D12" s="14">
        <v>1</v>
      </c>
      <c r="E12" s="13">
        <v>0</v>
      </c>
      <c r="F12" s="19">
        <v>0</v>
      </c>
      <c r="G12" s="19">
        <v>1</v>
      </c>
      <c r="H12" s="19">
        <v>0</v>
      </c>
      <c r="I12" s="19">
        <v>1</v>
      </c>
      <c r="J12" s="20">
        <v>0</v>
      </c>
      <c r="K12" s="18" t="s">
        <v>42</v>
      </c>
      <c r="L12" s="21" t="s">
        <v>42</v>
      </c>
      <c r="M12" s="18">
        <v>1</v>
      </c>
      <c r="N12" s="21" t="s">
        <v>42</v>
      </c>
      <c r="O12" s="18">
        <v>1</v>
      </c>
      <c r="P12" s="49" t="s">
        <v>47</v>
      </c>
      <c r="R12" s="12" t="s">
        <v>46</v>
      </c>
      <c r="S12" s="19" t="s">
        <v>41</v>
      </c>
      <c r="T12" s="19">
        <v>2</v>
      </c>
      <c r="U12" s="14">
        <v>3</v>
      </c>
      <c r="V12" s="13">
        <v>4</v>
      </c>
      <c r="W12" s="19">
        <v>1</v>
      </c>
      <c r="X12" s="19">
        <v>0</v>
      </c>
      <c r="Y12" s="19">
        <v>0</v>
      </c>
      <c r="Z12" s="19">
        <v>0</v>
      </c>
      <c r="AA12" s="22">
        <v>0</v>
      </c>
      <c r="AB12" s="18" t="s">
        <v>42</v>
      </c>
      <c r="AC12" s="22">
        <v>0</v>
      </c>
      <c r="AD12" s="23">
        <v>0</v>
      </c>
      <c r="AE12" s="21">
        <v>0</v>
      </c>
      <c r="AF12" s="18">
        <v>1</v>
      </c>
      <c r="AG12" s="49" t="s">
        <v>47</v>
      </c>
    </row>
    <row r="13" spans="1:35">
      <c r="A13" s="12" t="s">
        <v>48</v>
      </c>
      <c r="B13" s="19" t="s">
        <v>41</v>
      </c>
      <c r="C13" s="19">
        <v>1</v>
      </c>
      <c r="D13" s="14">
        <v>3</v>
      </c>
      <c r="E13" s="13">
        <v>5</v>
      </c>
      <c r="F13" s="13">
        <v>3</v>
      </c>
      <c r="G13" s="13">
        <v>0</v>
      </c>
      <c r="H13" s="13">
        <v>0</v>
      </c>
      <c r="I13" s="13">
        <v>0</v>
      </c>
      <c r="J13" s="20">
        <v>2</v>
      </c>
      <c r="K13" s="18" t="s">
        <v>42</v>
      </c>
      <c r="L13" s="21" t="s">
        <v>42</v>
      </c>
      <c r="M13" s="18">
        <v>2</v>
      </c>
      <c r="N13" s="21" t="s">
        <v>42</v>
      </c>
      <c r="O13" s="18">
        <v>1</v>
      </c>
      <c r="P13" s="49" t="s">
        <v>49</v>
      </c>
      <c r="R13" s="12" t="s">
        <v>48</v>
      </c>
      <c r="S13" s="19" t="s">
        <v>41</v>
      </c>
      <c r="T13" s="19">
        <v>0</v>
      </c>
      <c r="U13" s="14">
        <v>1</v>
      </c>
      <c r="V13" s="13">
        <v>1</v>
      </c>
      <c r="W13" s="13">
        <v>2</v>
      </c>
      <c r="X13" s="13">
        <v>2</v>
      </c>
      <c r="Y13" s="13">
        <v>0</v>
      </c>
      <c r="Z13" s="13">
        <v>0</v>
      </c>
      <c r="AA13" s="20">
        <v>0</v>
      </c>
      <c r="AB13" s="18" t="s">
        <v>42</v>
      </c>
      <c r="AC13" s="20">
        <v>2</v>
      </c>
      <c r="AD13" s="18">
        <v>0</v>
      </c>
      <c r="AE13" s="20">
        <v>0</v>
      </c>
      <c r="AF13" s="18">
        <v>1</v>
      </c>
      <c r="AG13" s="49" t="s">
        <v>49</v>
      </c>
    </row>
    <row r="14" spans="1:35">
      <c r="A14" s="12" t="s">
        <v>50</v>
      </c>
      <c r="B14" s="19" t="s">
        <v>41</v>
      </c>
      <c r="C14" s="19">
        <v>2</v>
      </c>
      <c r="D14" s="14">
        <v>1</v>
      </c>
      <c r="E14" s="13">
        <v>0</v>
      </c>
      <c r="F14" s="13">
        <v>2</v>
      </c>
      <c r="G14" s="13">
        <v>0</v>
      </c>
      <c r="H14" s="13">
        <v>0</v>
      </c>
      <c r="I14" s="13">
        <v>0</v>
      </c>
      <c r="J14" s="20">
        <v>2</v>
      </c>
      <c r="K14" s="18" t="s">
        <v>42</v>
      </c>
      <c r="L14" s="21" t="s">
        <v>42</v>
      </c>
      <c r="M14" s="18">
        <v>2</v>
      </c>
      <c r="N14" s="21" t="s">
        <v>42</v>
      </c>
      <c r="O14" s="18">
        <v>0</v>
      </c>
      <c r="P14" s="49" t="s">
        <v>51</v>
      </c>
      <c r="R14" s="12" t="s">
        <v>50</v>
      </c>
      <c r="S14" s="19" t="s">
        <v>41</v>
      </c>
      <c r="T14" s="19">
        <v>0</v>
      </c>
      <c r="U14" s="14">
        <v>0</v>
      </c>
      <c r="V14" s="13">
        <v>0</v>
      </c>
      <c r="W14" s="13">
        <v>3</v>
      </c>
      <c r="X14" s="13">
        <v>0</v>
      </c>
      <c r="Y14" s="13">
        <v>2</v>
      </c>
      <c r="Z14" s="13">
        <v>0</v>
      </c>
      <c r="AA14" s="20">
        <v>1</v>
      </c>
      <c r="AB14" s="18" t="s">
        <v>42</v>
      </c>
      <c r="AC14" s="20">
        <v>3</v>
      </c>
      <c r="AD14" s="18">
        <v>0</v>
      </c>
      <c r="AE14" s="20">
        <v>1</v>
      </c>
      <c r="AF14" s="18">
        <v>0</v>
      </c>
      <c r="AG14" s="49" t="s">
        <v>51</v>
      </c>
    </row>
    <row r="15" spans="1:35">
      <c r="A15" s="12" t="s">
        <v>52</v>
      </c>
      <c r="B15" s="19" t="s">
        <v>41</v>
      </c>
      <c r="C15" s="19">
        <v>1</v>
      </c>
      <c r="D15" s="14">
        <v>1</v>
      </c>
      <c r="E15" s="19">
        <v>1</v>
      </c>
      <c r="F15" s="19">
        <v>0</v>
      </c>
      <c r="G15" s="19">
        <v>0</v>
      </c>
      <c r="H15" s="13">
        <v>0</v>
      </c>
      <c r="I15" s="13">
        <v>1</v>
      </c>
      <c r="J15" s="20">
        <v>10</v>
      </c>
      <c r="K15" s="18" t="s">
        <v>42</v>
      </c>
      <c r="L15" s="21" t="s">
        <v>42</v>
      </c>
      <c r="M15" s="18">
        <v>1</v>
      </c>
      <c r="N15" s="21" t="s">
        <v>42</v>
      </c>
      <c r="O15" s="18">
        <v>1</v>
      </c>
      <c r="P15" s="49" t="s">
        <v>53</v>
      </c>
      <c r="R15" s="12" t="s">
        <v>52</v>
      </c>
      <c r="S15" s="19" t="s">
        <v>41</v>
      </c>
      <c r="T15" s="19">
        <v>1</v>
      </c>
      <c r="U15" s="14">
        <v>1</v>
      </c>
      <c r="V15" s="19">
        <v>0</v>
      </c>
      <c r="W15" s="19">
        <v>0</v>
      </c>
      <c r="X15" s="19">
        <v>0</v>
      </c>
      <c r="Y15" s="13">
        <v>3</v>
      </c>
      <c r="Z15" s="13">
        <v>0</v>
      </c>
      <c r="AA15" s="20">
        <v>0</v>
      </c>
      <c r="AB15" s="18" t="s">
        <v>42</v>
      </c>
      <c r="AC15" s="20">
        <v>0</v>
      </c>
      <c r="AD15" s="18">
        <v>0</v>
      </c>
      <c r="AE15" s="20">
        <v>0</v>
      </c>
      <c r="AF15" s="18">
        <v>0</v>
      </c>
      <c r="AG15" s="49" t="s">
        <v>53</v>
      </c>
    </row>
    <row r="16" spans="1:35">
      <c r="A16" s="12" t="s">
        <v>54</v>
      </c>
      <c r="B16" s="19">
        <v>0</v>
      </c>
      <c r="C16" s="19">
        <v>1</v>
      </c>
      <c r="D16" s="19">
        <v>1</v>
      </c>
      <c r="E16" s="19">
        <v>4</v>
      </c>
      <c r="F16" s="19">
        <v>1</v>
      </c>
      <c r="G16" s="19">
        <v>0</v>
      </c>
      <c r="H16" s="13">
        <v>2</v>
      </c>
      <c r="I16" s="13">
        <v>0</v>
      </c>
      <c r="J16" s="20" t="s">
        <v>42</v>
      </c>
      <c r="K16" s="18">
        <v>0</v>
      </c>
      <c r="L16" s="21" t="s">
        <v>42</v>
      </c>
      <c r="M16" s="18">
        <v>0</v>
      </c>
      <c r="N16" s="21" t="s">
        <v>42</v>
      </c>
      <c r="O16" s="18">
        <v>4</v>
      </c>
      <c r="P16" s="49" t="s">
        <v>55</v>
      </c>
      <c r="R16" s="12" t="s">
        <v>54</v>
      </c>
      <c r="S16" s="19">
        <v>5</v>
      </c>
      <c r="T16" s="19">
        <v>0</v>
      </c>
      <c r="U16" s="19">
        <v>0</v>
      </c>
      <c r="V16" s="19">
        <v>1</v>
      </c>
      <c r="W16" s="19">
        <v>0</v>
      </c>
      <c r="X16" s="19">
        <v>0</v>
      </c>
      <c r="Y16" s="13">
        <v>3</v>
      </c>
      <c r="Z16" s="13">
        <v>0</v>
      </c>
      <c r="AA16" s="20">
        <v>1</v>
      </c>
      <c r="AB16" s="24">
        <v>0</v>
      </c>
      <c r="AC16" s="20">
        <v>0</v>
      </c>
      <c r="AD16" s="18">
        <v>0</v>
      </c>
      <c r="AE16" s="20">
        <v>1</v>
      </c>
      <c r="AF16" s="18">
        <v>1</v>
      </c>
      <c r="AG16" s="49" t="s">
        <v>55</v>
      </c>
    </row>
    <row r="17" spans="1:35">
      <c r="A17" s="12" t="s">
        <v>56</v>
      </c>
      <c r="B17" s="19">
        <v>1</v>
      </c>
      <c r="C17" s="19">
        <v>2</v>
      </c>
      <c r="D17" s="19">
        <v>4</v>
      </c>
      <c r="E17" s="19">
        <v>1</v>
      </c>
      <c r="F17" s="19">
        <v>4</v>
      </c>
      <c r="G17" s="19">
        <v>1</v>
      </c>
      <c r="H17" s="13">
        <v>2</v>
      </c>
      <c r="I17" s="13">
        <v>0</v>
      </c>
      <c r="J17" s="20" t="s">
        <v>42</v>
      </c>
      <c r="K17" s="18">
        <v>0</v>
      </c>
      <c r="L17" s="21" t="s">
        <v>42</v>
      </c>
      <c r="M17" s="18">
        <v>1</v>
      </c>
      <c r="N17" s="21" t="s">
        <v>42</v>
      </c>
      <c r="O17" s="18">
        <v>0</v>
      </c>
      <c r="P17" s="49" t="s">
        <v>57</v>
      </c>
      <c r="R17" s="12" t="s">
        <v>56</v>
      </c>
      <c r="S17" s="19">
        <v>0</v>
      </c>
      <c r="T17" s="19">
        <v>0</v>
      </c>
      <c r="U17" s="19">
        <v>5</v>
      </c>
      <c r="V17" s="19">
        <v>0</v>
      </c>
      <c r="W17" s="19">
        <v>2</v>
      </c>
      <c r="X17" s="19">
        <v>0</v>
      </c>
      <c r="Y17" s="13">
        <v>5</v>
      </c>
      <c r="Z17" s="13">
        <v>0</v>
      </c>
      <c r="AA17" s="20">
        <v>0</v>
      </c>
      <c r="AB17" s="24">
        <v>0</v>
      </c>
      <c r="AC17" s="20">
        <v>1</v>
      </c>
      <c r="AD17" s="18">
        <v>0</v>
      </c>
      <c r="AE17" s="20">
        <v>0</v>
      </c>
      <c r="AF17" s="18">
        <v>0</v>
      </c>
      <c r="AG17" s="49" t="s">
        <v>57</v>
      </c>
    </row>
    <row r="18" spans="1:35">
      <c r="A18" s="12" t="s">
        <v>58</v>
      </c>
      <c r="B18" s="19">
        <v>3</v>
      </c>
      <c r="C18" s="19">
        <v>4</v>
      </c>
      <c r="D18" s="19">
        <v>1</v>
      </c>
      <c r="E18" s="19">
        <v>2</v>
      </c>
      <c r="F18" s="19">
        <v>2</v>
      </c>
      <c r="G18" s="19">
        <v>0</v>
      </c>
      <c r="H18" s="13">
        <v>1</v>
      </c>
      <c r="I18" s="13">
        <v>0</v>
      </c>
      <c r="J18" s="20" t="s">
        <v>42</v>
      </c>
      <c r="K18" s="18">
        <v>1</v>
      </c>
      <c r="L18" s="21" t="s">
        <v>42</v>
      </c>
      <c r="M18" s="18">
        <v>2</v>
      </c>
      <c r="N18" s="21" t="s">
        <v>42</v>
      </c>
      <c r="O18" s="18">
        <v>0</v>
      </c>
      <c r="P18" s="49" t="s">
        <v>59</v>
      </c>
      <c r="R18" s="12" t="s">
        <v>58</v>
      </c>
      <c r="S18" s="19">
        <v>0</v>
      </c>
      <c r="T18" s="19">
        <v>4</v>
      </c>
      <c r="U18" s="19">
        <v>0</v>
      </c>
      <c r="V18" s="19">
        <v>2</v>
      </c>
      <c r="W18" s="19">
        <v>0</v>
      </c>
      <c r="X18" s="19">
        <v>1</v>
      </c>
      <c r="Y18" s="13">
        <v>3</v>
      </c>
      <c r="Z18" s="13">
        <v>0</v>
      </c>
      <c r="AA18" s="20">
        <v>1</v>
      </c>
      <c r="AB18" s="24">
        <v>0</v>
      </c>
      <c r="AC18" s="20">
        <v>5</v>
      </c>
      <c r="AD18" s="18">
        <v>0</v>
      </c>
      <c r="AE18" s="20">
        <v>0</v>
      </c>
      <c r="AF18" s="18">
        <v>0</v>
      </c>
      <c r="AG18" s="49" t="s">
        <v>59</v>
      </c>
      <c r="AI18" s="85"/>
    </row>
    <row r="19" spans="1:35">
      <c r="A19" s="12" t="s">
        <v>60</v>
      </c>
      <c r="B19" s="19">
        <v>0</v>
      </c>
      <c r="C19" s="19">
        <v>0</v>
      </c>
      <c r="D19" s="19">
        <v>5</v>
      </c>
      <c r="E19" s="19">
        <v>1</v>
      </c>
      <c r="F19" s="19">
        <v>2</v>
      </c>
      <c r="G19" s="19">
        <v>0</v>
      </c>
      <c r="H19" s="13">
        <v>0</v>
      </c>
      <c r="I19" s="13">
        <v>1</v>
      </c>
      <c r="J19" s="20" t="s">
        <v>42</v>
      </c>
      <c r="K19" s="18">
        <v>0</v>
      </c>
      <c r="L19" s="21" t="s">
        <v>42</v>
      </c>
      <c r="M19" s="18">
        <v>1</v>
      </c>
      <c r="N19" s="21" t="s">
        <v>42</v>
      </c>
      <c r="O19" s="18">
        <v>0</v>
      </c>
      <c r="P19" s="49" t="s">
        <v>61</v>
      </c>
      <c r="R19" s="12" t="s">
        <v>60</v>
      </c>
      <c r="S19" s="19">
        <v>2</v>
      </c>
      <c r="T19" s="19">
        <v>3</v>
      </c>
      <c r="U19" s="19">
        <v>3</v>
      </c>
      <c r="V19" s="19">
        <v>0</v>
      </c>
      <c r="W19" s="19">
        <v>0</v>
      </c>
      <c r="X19" s="19">
        <v>2</v>
      </c>
      <c r="Y19" s="13">
        <v>0</v>
      </c>
      <c r="Z19" s="13">
        <v>0</v>
      </c>
      <c r="AA19" s="20">
        <v>0</v>
      </c>
      <c r="AB19" s="24">
        <v>0</v>
      </c>
      <c r="AC19" s="20">
        <v>0</v>
      </c>
      <c r="AD19" s="18">
        <v>0</v>
      </c>
      <c r="AE19" s="20">
        <v>0</v>
      </c>
      <c r="AF19" s="18">
        <v>0</v>
      </c>
      <c r="AG19" s="49" t="s">
        <v>61</v>
      </c>
      <c r="AI19" s="85"/>
    </row>
    <row r="20" spans="1:35">
      <c r="A20" s="12" t="s">
        <v>62</v>
      </c>
      <c r="B20" s="19">
        <v>2</v>
      </c>
      <c r="C20" s="19">
        <v>1</v>
      </c>
      <c r="D20" s="19">
        <v>0</v>
      </c>
      <c r="E20" s="19">
        <v>1</v>
      </c>
      <c r="F20" s="19">
        <v>0</v>
      </c>
      <c r="G20" s="19">
        <v>0</v>
      </c>
      <c r="H20" s="13">
        <v>0</v>
      </c>
      <c r="I20" s="13">
        <v>0</v>
      </c>
      <c r="J20" s="20" t="s">
        <v>42</v>
      </c>
      <c r="K20" s="18">
        <v>0</v>
      </c>
      <c r="L20" s="21" t="s">
        <v>42</v>
      </c>
      <c r="M20" s="18">
        <v>0</v>
      </c>
      <c r="N20" s="21" t="s">
        <v>42</v>
      </c>
      <c r="O20" s="18" t="s">
        <v>41</v>
      </c>
      <c r="P20" s="49" t="s">
        <v>63</v>
      </c>
      <c r="R20" s="12" t="s">
        <v>62</v>
      </c>
      <c r="S20" s="19">
        <v>2</v>
      </c>
      <c r="T20" s="19">
        <v>2</v>
      </c>
      <c r="U20" s="19">
        <v>0</v>
      </c>
      <c r="V20" s="19">
        <v>0</v>
      </c>
      <c r="W20" s="19">
        <v>0</v>
      </c>
      <c r="X20" s="19">
        <v>1</v>
      </c>
      <c r="Y20" s="13">
        <v>1</v>
      </c>
      <c r="Z20" s="13">
        <v>0</v>
      </c>
      <c r="AA20" s="20">
        <v>0</v>
      </c>
      <c r="AB20" s="24">
        <v>0</v>
      </c>
      <c r="AC20" s="20">
        <v>0</v>
      </c>
      <c r="AD20" s="18">
        <v>0</v>
      </c>
      <c r="AE20" s="20" t="s">
        <v>41</v>
      </c>
      <c r="AF20" s="18" t="s">
        <v>41</v>
      </c>
      <c r="AG20" s="49" t="s">
        <v>63</v>
      </c>
    </row>
    <row r="21" spans="1:35">
      <c r="A21" s="12" t="s">
        <v>64</v>
      </c>
      <c r="B21" s="25">
        <v>0</v>
      </c>
      <c r="C21" s="25">
        <v>3</v>
      </c>
      <c r="D21" s="25">
        <v>1</v>
      </c>
      <c r="E21" s="25">
        <v>4</v>
      </c>
      <c r="F21" s="25">
        <v>2</v>
      </c>
      <c r="G21" s="25">
        <v>0</v>
      </c>
      <c r="H21" s="13">
        <v>0</v>
      </c>
      <c r="I21" s="13">
        <v>2</v>
      </c>
      <c r="J21" s="26" t="s">
        <v>42</v>
      </c>
      <c r="K21" s="18">
        <v>5</v>
      </c>
      <c r="L21" s="27" t="s">
        <v>42</v>
      </c>
      <c r="M21" s="28">
        <v>0</v>
      </c>
      <c r="N21" s="27" t="s">
        <v>42</v>
      </c>
      <c r="O21" s="28" t="s">
        <v>41</v>
      </c>
      <c r="P21" s="50" t="s">
        <v>65</v>
      </c>
      <c r="R21" s="12" t="s">
        <v>64</v>
      </c>
      <c r="S21" s="25">
        <v>0</v>
      </c>
      <c r="T21" s="25">
        <v>1</v>
      </c>
      <c r="U21" s="25">
        <v>1</v>
      </c>
      <c r="V21" s="25">
        <v>1</v>
      </c>
      <c r="W21" s="25">
        <v>3</v>
      </c>
      <c r="X21" s="25">
        <v>0</v>
      </c>
      <c r="Y21" s="13">
        <v>0</v>
      </c>
      <c r="Z21" s="13">
        <v>0</v>
      </c>
      <c r="AA21" s="26">
        <v>1</v>
      </c>
      <c r="AB21" s="29">
        <v>0</v>
      </c>
      <c r="AC21" s="26">
        <v>1</v>
      </c>
      <c r="AD21" s="28">
        <v>1</v>
      </c>
      <c r="AE21" s="26" t="s">
        <v>41</v>
      </c>
      <c r="AF21" s="28" t="s">
        <v>41</v>
      </c>
      <c r="AG21" s="50" t="s">
        <v>65</v>
      </c>
    </row>
    <row r="22" spans="1:35">
      <c r="A22" s="30" t="s">
        <v>66</v>
      </c>
      <c r="B22" s="87">
        <f t="shared" ref="B22:I22" si="0">ROUND(SUM(B10:B21),1)</f>
        <v>6</v>
      </c>
      <c r="C22" s="87">
        <f t="shared" si="0"/>
        <v>25</v>
      </c>
      <c r="D22" s="87">
        <f t="shared" si="0"/>
        <v>20</v>
      </c>
      <c r="E22" s="87">
        <f t="shared" si="0"/>
        <v>20</v>
      </c>
      <c r="F22" s="87">
        <f t="shared" si="0"/>
        <v>17</v>
      </c>
      <c r="G22" s="87">
        <f t="shared" si="0"/>
        <v>2</v>
      </c>
      <c r="H22" s="87">
        <f t="shared" si="0"/>
        <v>5</v>
      </c>
      <c r="I22" s="87">
        <f t="shared" si="0"/>
        <v>6</v>
      </c>
      <c r="J22" s="127">
        <f>SUM(J10:K21)</f>
        <v>22</v>
      </c>
      <c r="K22" s="128"/>
      <c r="L22" s="127">
        <f>SUM(L10:M21)</f>
        <v>10</v>
      </c>
      <c r="M22" s="128"/>
      <c r="N22" s="129" t="s">
        <v>41</v>
      </c>
      <c r="O22" s="128"/>
      <c r="P22" s="31" t="s">
        <v>66</v>
      </c>
      <c r="R22" s="30" t="s">
        <v>66</v>
      </c>
      <c r="S22" s="87">
        <f t="shared" ref="S22:Z22" si="1">ROUND(SUM(S10:S21),1)</f>
        <v>9</v>
      </c>
      <c r="T22" s="87">
        <f t="shared" si="1"/>
        <v>16</v>
      </c>
      <c r="U22" s="87">
        <f t="shared" si="1"/>
        <v>15</v>
      </c>
      <c r="V22" s="87">
        <f t="shared" si="1"/>
        <v>11</v>
      </c>
      <c r="W22" s="87">
        <f t="shared" si="1"/>
        <v>11</v>
      </c>
      <c r="X22" s="87">
        <f t="shared" si="1"/>
        <v>6</v>
      </c>
      <c r="Y22" s="87">
        <f t="shared" si="1"/>
        <v>19</v>
      </c>
      <c r="Z22" s="87">
        <f t="shared" si="1"/>
        <v>1</v>
      </c>
      <c r="AA22" s="127">
        <f>SUM(AA10:AB21)</f>
        <v>4</v>
      </c>
      <c r="AB22" s="128"/>
      <c r="AC22" s="127">
        <f>SUM(AC10:AD21)</f>
        <v>13</v>
      </c>
      <c r="AD22" s="128"/>
      <c r="AE22" s="129" t="s">
        <v>41</v>
      </c>
      <c r="AF22" s="128"/>
      <c r="AG22" s="31" t="s">
        <v>66</v>
      </c>
    </row>
    <row r="23" spans="1:35">
      <c r="A23" s="12" t="s">
        <v>67</v>
      </c>
      <c r="B23" s="32" t="s">
        <v>41</v>
      </c>
      <c r="C23" s="14">
        <f t="shared" ref="C23:J23" si="2">C22-B22</f>
        <v>19</v>
      </c>
      <c r="D23" s="14">
        <f t="shared" si="2"/>
        <v>-5</v>
      </c>
      <c r="E23" s="14">
        <f t="shared" si="2"/>
        <v>0</v>
      </c>
      <c r="F23" s="14">
        <f t="shared" si="2"/>
        <v>-3</v>
      </c>
      <c r="G23" s="14">
        <f t="shared" si="2"/>
        <v>-15</v>
      </c>
      <c r="H23" s="14">
        <f t="shared" si="2"/>
        <v>3</v>
      </c>
      <c r="I23" s="14">
        <f t="shared" si="2"/>
        <v>1</v>
      </c>
      <c r="J23" s="125">
        <f t="shared" si="2"/>
        <v>16</v>
      </c>
      <c r="K23" s="126"/>
      <c r="L23" s="125">
        <f>L22-J22</f>
        <v>-12</v>
      </c>
      <c r="M23" s="126"/>
      <c r="N23" s="125" t="s">
        <v>41</v>
      </c>
      <c r="O23" s="126"/>
      <c r="P23" s="49" t="s">
        <v>68</v>
      </c>
      <c r="Q23" s="5"/>
      <c r="R23" s="12" t="s">
        <v>67</v>
      </c>
      <c r="S23" s="32" t="s">
        <v>41</v>
      </c>
      <c r="T23" s="14">
        <f t="shared" ref="T23:AA23" si="3">T22-S22</f>
        <v>7</v>
      </c>
      <c r="U23" s="14">
        <f t="shared" si="3"/>
        <v>-1</v>
      </c>
      <c r="V23" s="14">
        <f t="shared" si="3"/>
        <v>-4</v>
      </c>
      <c r="W23" s="14">
        <f t="shared" si="3"/>
        <v>0</v>
      </c>
      <c r="X23" s="14">
        <f t="shared" si="3"/>
        <v>-5</v>
      </c>
      <c r="Y23" s="14">
        <f t="shared" si="3"/>
        <v>13</v>
      </c>
      <c r="Z23" s="14">
        <f t="shared" si="3"/>
        <v>-18</v>
      </c>
      <c r="AA23" s="125">
        <f t="shared" si="3"/>
        <v>3</v>
      </c>
      <c r="AB23" s="126"/>
      <c r="AC23" s="125">
        <f>AC22-AA22</f>
        <v>9</v>
      </c>
      <c r="AD23" s="126"/>
      <c r="AE23" s="125" t="s">
        <v>41</v>
      </c>
      <c r="AF23" s="126"/>
      <c r="AG23" s="49" t="s">
        <v>68</v>
      </c>
    </row>
    <row r="24" spans="1:35">
      <c r="A24" s="33" t="s">
        <v>69</v>
      </c>
      <c r="B24" s="34" t="s">
        <v>41</v>
      </c>
      <c r="C24" s="35">
        <f t="shared" ref="C24:J24" si="4">(C23/B22)*100</f>
        <v>316.66666666666663</v>
      </c>
      <c r="D24" s="35">
        <f t="shared" si="4"/>
        <v>-20</v>
      </c>
      <c r="E24" s="35">
        <f t="shared" si="4"/>
        <v>0</v>
      </c>
      <c r="F24" s="35">
        <f t="shared" si="4"/>
        <v>-15</v>
      </c>
      <c r="G24" s="35">
        <f t="shared" si="4"/>
        <v>-88.235294117647058</v>
      </c>
      <c r="H24" s="35">
        <f t="shared" si="4"/>
        <v>150</v>
      </c>
      <c r="I24" s="35">
        <f t="shared" si="4"/>
        <v>20</v>
      </c>
      <c r="J24" s="132">
        <f t="shared" si="4"/>
        <v>266.66666666666663</v>
      </c>
      <c r="K24" s="133"/>
      <c r="L24" s="132">
        <f>(L23/J22)*100</f>
        <v>-54.54545454545454</v>
      </c>
      <c r="M24" s="133"/>
      <c r="N24" s="132" t="s">
        <v>41</v>
      </c>
      <c r="O24" s="133"/>
      <c r="P24" s="50" t="s">
        <v>70</v>
      </c>
      <c r="R24" s="33" t="s">
        <v>69</v>
      </c>
      <c r="S24" s="34" t="s">
        <v>41</v>
      </c>
      <c r="T24" s="35">
        <f t="shared" ref="T24:AA24" si="5">(T23/S22)*100</f>
        <v>77.777777777777786</v>
      </c>
      <c r="U24" s="35">
        <f t="shared" si="5"/>
        <v>-6.25</v>
      </c>
      <c r="V24" s="35">
        <f t="shared" si="5"/>
        <v>-26.666666666666668</v>
      </c>
      <c r="W24" s="35">
        <f t="shared" si="5"/>
        <v>0</v>
      </c>
      <c r="X24" s="35">
        <f t="shared" si="5"/>
        <v>-45.454545454545453</v>
      </c>
      <c r="Y24" s="35">
        <f t="shared" si="5"/>
        <v>216.66666666666666</v>
      </c>
      <c r="Z24" s="35">
        <f t="shared" si="5"/>
        <v>-94.73684210526315</v>
      </c>
      <c r="AA24" s="132">
        <f t="shared" si="5"/>
        <v>300</v>
      </c>
      <c r="AB24" s="133"/>
      <c r="AC24" s="132">
        <f>(AC23/AA22)*100</f>
        <v>225</v>
      </c>
      <c r="AD24" s="133"/>
      <c r="AE24" s="132" t="s">
        <v>41</v>
      </c>
      <c r="AF24" s="133"/>
      <c r="AG24" s="50" t="s">
        <v>70</v>
      </c>
    </row>
    <row r="25" spans="1:35">
      <c r="A25" s="30" t="s">
        <v>71</v>
      </c>
      <c r="B25" s="14">
        <f>ROUND(SUM(B10:B19),1)</f>
        <v>4</v>
      </c>
      <c r="C25" s="14">
        <f>ROUND(SUM(C10:C19),1)</f>
        <v>21</v>
      </c>
      <c r="D25" s="14">
        <f t="shared" ref="D25:I25" si="6">ROUND(SUM(D10:D19),1)</f>
        <v>19</v>
      </c>
      <c r="E25" s="14">
        <f t="shared" si="6"/>
        <v>15</v>
      </c>
      <c r="F25" s="14">
        <f t="shared" si="6"/>
        <v>15</v>
      </c>
      <c r="G25" s="14">
        <f t="shared" si="6"/>
        <v>2</v>
      </c>
      <c r="H25" s="14">
        <f t="shared" si="6"/>
        <v>5</v>
      </c>
      <c r="I25" s="14">
        <f t="shared" si="6"/>
        <v>4</v>
      </c>
      <c r="J25" s="130">
        <f>SUM(J10:K19)</f>
        <v>17</v>
      </c>
      <c r="K25" s="131">
        <f t="shared" ref="K25:O25" si="7">ROUND(SUM(K10:K17),1)</f>
        <v>0</v>
      </c>
      <c r="L25" s="130">
        <f t="shared" ref="L25" si="8">SUM(L10:M19)</f>
        <v>10</v>
      </c>
      <c r="M25" s="131">
        <f t="shared" si="7"/>
        <v>7</v>
      </c>
      <c r="N25" s="130">
        <f t="shared" ref="N25" si="9">SUM(N10:O19)</f>
        <v>7</v>
      </c>
      <c r="O25" s="131">
        <f t="shared" si="7"/>
        <v>7</v>
      </c>
      <c r="P25" s="37" t="s">
        <v>72</v>
      </c>
      <c r="R25" s="30" t="s">
        <v>71</v>
      </c>
      <c r="S25" s="14">
        <f>ROUND(SUM(S10:S19),1)</f>
        <v>7</v>
      </c>
      <c r="T25" s="14">
        <f>ROUND(SUM(T10:T19),1)</f>
        <v>13</v>
      </c>
      <c r="U25" s="14">
        <f t="shared" ref="U25:Z25" si="10">ROUND(SUM(U10:U19),1)</f>
        <v>14</v>
      </c>
      <c r="V25" s="14">
        <f t="shared" si="10"/>
        <v>10</v>
      </c>
      <c r="W25" s="14">
        <f t="shared" si="10"/>
        <v>8</v>
      </c>
      <c r="X25" s="14">
        <f t="shared" si="10"/>
        <v>5</v>
      </c>
      <c r="Y25" s="14">
        <f t="shared" si="10"/>
        <v>18</v>
      </c>
      <c r="Z25" s="14">
        <f t="shared" si="10"/>
        <v>1</v>
      </c>
      <c r="AA25" s="130">
        <f>SUM(AA10:AB19)</f>
        <v>3</v>
      </c>
      <c r="AB25" s="131">
        <f t="shared" ref="AB25:AF25" si="11">ROUND(SUM(AB10:AB17),1)</f>
        <v>0</v>
      </c>
      <c r="AC25" s="130">
        <f t="shared" ref="AC25" si="12">SUM(AC10:AD19)</f>
        <v>11</v>
      </c>
      <c r="AD25" s="131">
        <f t="shared" si="11"/>
        <v>0</v>
      </c>
      <c r="AE25" s="130">
        <f t="shared" ref="AE25" si="13">SUM(AE10:AF19)</f>
        <v>8</v>
      </c>
      <c r="AF25" s="131">
        <f t="shared" si="11"/>
        <v>5</v>
      </c>
      <c r="AG25" s="37" t="s">
        <v>72</v>
      </c>
    </row>
    <row r="26" spans="1:35">
      <c r="A26" s="12" t="s">
        <v>67</v>
      </c>
      <c r="B26" s="32" t="s">
        <v>41</v>
      </c>
      <c r="C26" s="14">
        <f t="shared" ref="C26:J26" si="14">C25-B25</f>
        <v>17</v>
      </c>
      <c r="D26" s="14">
        <f t="shared" si="14"/>
        <v>-2</v>
      </c>
      <c r="E26" s="14">
        <f t="shared" si="14"/>
        <v>-4</v>
      </c>
      <c r="F26" s="14">
        <f t="shared" si="14"/>
        <v>0</v>
      </c>
      <c r="G26" s="14">
        <f t="shared" si="14"/>
        <v>-13</v>
      </c>
      <c r="H26" s="14">
        <f t="shared" si="14"/>
        <v>3</v>
      </c>
      <c r="I26" s="14">
        <f t="shared" si="14"/>
        <v>-1</v>
      </c>
      <c r="J26" s="125">
        <f t="shared" si="14"/>
        <v>13</v>
      </c>
      <c r="K26" s="126"/>
      <c r="L26" s="125">
        <f>L25-J25</f>
        <v>-7</v>
      </c>
      <c r="M26" s="126"/>
      <c r="N26" s="125">
        <f>N25-L25</f>
        <v>-3</v>
      </c>
      <c r="O26" s="126"/>
      <c r="P26" s="38" t="s">
        <v>68</v>
      </c>
      <c r="R26" s="12" t="s">
        <v>67</v>
      </c>
      <c r="S26" s="32" t="s">
        <v>41</v>
      </c>
      <c r="T26" s="14">
        <f t="shared" ref="T26:AA26" si="15">T25-S25</f>
        <v>6</v>
      </c>
      <c r="U26" s="14">
        <f t="shared" si="15"/>
        <v>1</v>
      </c>
      <c r="V26" s="14">
        <f t="shared" si="15"/>
        <v>-4</v>
      </c>
      <c r="W26" s="14">
        <f t="shared" si="15"/>
        <v>-2</v>
      </c>
      <c r="X26" s="14">
        <f t="shared" si="15"/>
        <v>-3</v>
      </c>
      <c r="Y26" s="14">
        <f t="shared" si="15"/>
        <v>13</v>
      </c>
      <c r="Z26" s="14">
        <f t="shared" si="15"/>
        <v>-17</v>
      </c>
      <c r="AA26" s="125">
        <f t="shared" si="15"/>
        <v>2</v>
      </c>
      <c r="AB26" s="126"/>
      <c r="AC26" s="125">
        <f>AC25-AA25</f>
        <v>8</v>
      </c>
      <c r="AD26" s="126"/>
      <c r="AE26" s="125">
        <f>AE25-AC25</f>
        <v>-3</v>
      </c>
      <c r="AF26" s="126"/>
      <c r="AG26" s="38" t="s">
        <v>68</v>
      </c>
    </row>
    <row r="27" spans="1:35">
      <c r="A27" s="33" t="s">
        <v>69</v>
      </c>
      <c r="B27" s="34" t="s">
        <v>41</v>
      </c>
      <c r="C27" s="39">
        <f t="shared" ref="C27:J27" si="16">(C26/B25)*100</f>
        <v>425</v>
      </c>
      <c r="D27" s="39">
        <f t="shared" si="16"/>
        <v>-9.5238095238095237</v>
      </c>
      <c r="E27" s="39">
        <f t="shared" si="16"/>
        <v>-21.052631578947366</v>
      </c>
      <c r="F27" s="39">
        <f t="shared" si="16"/>
        <v>0</v>
      </c>
      <c r="G27" s="39">
        <f t="shared" si="16"/>
        <v>-86.666666666666671</v>
      </c>
      <c r="H27" s="39">
        <f t="shared" si="16"/>
        <v>150</v>
      </c>
      <c r="I27" s="39">
        <f t="shared" si="16"/>
        <v>-20</v>
      </c>
      <c r="J27" s="134">
        <f t="shared" si="16"/>
        <v>325</v>
      </c>
      <c r="K27" s="135"/>
      <c r="L27" s="134">
        <f>(L26/J25)*100</f>
        <v>-41.17647058823529</v>
      </c>
      <c r="M27" s="135"/>
      <c r="N27" s="134">
        <f>(N26/L25)*100</f>
        <v>-30</v>
      </c>
      <c r="O27" s="135"/>
      <c r="P27" s="40" t="s">
        <v>70</v>
      </c>
      <c r="R27" s="33" t="s">
        <v>69</v>
      </c>
      <c r="S27" s="34" t="s">
        <v>41</v>
      </c>
      <c r="T27" s="39">
        <f t="shared" ref="T27:AA27" si="17">(T26/S25)*100</f>
        <v>85.714285714285708</v>
      </c>
      <c r="U27" s="39">
        <f t="shared" si="17"/>
        <v>7.6923076923076925</v>
      </c>
      <c r="V27" s="39">
        <f t="shared" si="17"/>
        <v>-28.571428571428569</v>
      </c>
      <c r="W27" s="39">
        <f t="shared" si="17"/>
        <v>-20</v>
      </c>
      <c r="X27" s="39">
        <f t="shared" si="17"/>
        <v>-37.5</v>
      </c>
      <c r="Y27" s="39">
        <f t="shared" si="17"/>
        <v>260</v>
      </c>
      <c r="Z27" s="39">
        <f t="shared" si="17"/>
        <v>-94.444444444444443</v>
      </c>
      <c r="AA27" s="134">
        <f t="shared" si="17"/>
        <v>200</v>
      </c>
      <c r="AB27" s="135"/>
      <c r="AC27" s="134">
        <f>(AC26/AA25)*100</f>
        <v>266.66666666666663</v>
      </c>
      <c r="AD27" s="135"/>
      <c r="AE27" s="134">
        <f>(AE26/AC25)*100</f>
        <v>-27.27272727272727</v>
      </c>
      <c r="AF27" s="135"/>
      <c r="AG27" s="40" t="s">
        <v>70</v>
      </c>
    </row>
    <row r="28" spans="1:35">
      <c r="A28" s="30" t="s">
        <v>73</v>
      </c>
      <c r="B28" s="14">
        <f>ROUND(SUM(B16:B19),1)</f>
        <v>4</v>
      </c>
      <c r="C28" s="14">
        <f t="shared" ref="C28:I28" si="18">ROUND(SUM(C16:C19),1)</f>
        <v>7</v>
      </c>
      <c r="D28" s="14">
        <f t="shared" si="18"/>
        <v>11</v>
      </c>
      <c r="E28" s="14">
        <f t="shared" si="18"/>
        <v>8</v>
      </c>
      <c r="F28" s="14">
        <f t="shared" si="18"/>
        <v>9</v>
      </c>
      <c r="G28" s="14">
        <f t="shared" si="18"/>
        <v>1</v>
      </c>
      <c r="H28" s="14">
        <f t="shared" si="18"/>
        <v>5</v>
      </c>
      <c r="I28" s="14">
        <f t="shared" si="18"/>
        <v>1</v>
      </c>
      <c r="J28" s="130">
        <f>SUM(J16:K19)</f>
        <v>1</v>
      </c>
      <c r="K28" s="131">
        <f t="shared" ref="K28:O28" si="19">ROUND(SUM(K16:K17),1)</f>
        <v>0</v>
      </c>
      <c r="L28" s="130">
        <f t="shared" ref="L28" si="20">SUM(L16:M19)</f>
        <v>4</v>
      </c>
      <c r="M28" s="131">
        <f t="shared" si="19"/>
        <v>1</v>
      </c>
      <c r="N28" s="130">
        <f t="shared" ref="N28" si="21">SUM(N16:O19)</f>
        <v>4</v>
      </c>
      <c r="O28" s="131">
        <f t="shared" si="19"/>
        <v>4</v>
      </c>
      <c r="P28" s="37" t="s">
        <v>74</v>
      </c>
      <c r="R28" s="30" t="s">
        <v>73</v>
      </c>
      <c r="S28" s="14">
        <f>ROUND(SUM(S16:S19),1)</f>
        <v>7</v>
      </c>
      <c r="T28" s="14">
        <f t="shared" ref="T28:Z28" si="22">ROUND(SUM(T16:T19),1)</f>
        <v>7</v>
      </c>
      <c r="U28" s="14">
        <f t="shared" si="22"/>
        <v>8</v>
      </c>
      <c r="V28" s="14">
        <f t="shared" si="22"/>
        <v>3</v>
      </c>
      <c r="W28" s="14">
        <f t="shared" si="22"/>
        <v>2</v>
      </c>
      <c r="X28" s="14">
        <f t="shared" si="22"/>
        <v>3</v>
      </c>
      <c r="Y28" s="14">
        <f t="shared" si="22"/>
        <v>11</v>
      </c>
      <c r="Z28" s="14">
        <f t="shared" si="22"/>
        <v>0</v>
      </c>
      <c r="AA28" s="130">
        <f>SUM(AA16:AB19)</f>
        <v>2</v>
      </c>
      <c r="AB28" s="131">
        <f t="shared" ref="AB28:AF28" si="23">ROUND(SUM(AB16:AB17),1)</f>
        <v>0</v>
      </c>
      <c r="AC28" s="130">
        <f t="shared" ref="AC28" si="24">SUM(AC16:AD19)</f>
        <v>6</v>
      </c>
      <c r="AD28" s="131">
        <f t="shared" si="23"/>
        <v>0</v>
      </c>
      <c r="AE28" s="130">
        <f t="shared" ref="AE28" si="25">SUM(AE16:AF19)</f>
        <v>2</v>
      </c>
      <c r="AF28" s="131">
        <f t="shared" si="23"/>
        <v>1</v>
      </c>
      <c r="AG28" s="37" t="s">
        <v>74</v>
      </c>
    </row>
    <row r="29" spans="1:35">
      <c r="A29" s="12" t="s">
        <v>67</v>
      </c>
      <c r="B29" s="32" t="s">
        <v>41</v>
      </c>
      <c r="C29" s="14">
        <f t="shared" ref="C29:J29" si="26">+C28-B28</f>
        <v>3</v>
      </c>
      <c r="D29" s="14">
        <f t="shared" si="26"/>
        <v>4</v>
      </c>
      <c r="E29" s="14">
        <f t="shared" si="26"/>
        <v>-3</v>
      </c>
      <c r="F29" s="14">
        <f t="shared" si="26"/>
        <v>1</v>
      </c>
      <c r="G29" s="14">
        <f t="shared" si="26"/>
        <v>-8</v>
      </c>
      <c r="H29" s="14">
        <f t="shared" si="26"/>
        <v>4</v>
      </c>
      <c r="I29" s="14">
        <f t="shared" si="26"/>
        <v>-4</v>
      </c>
      <c r="J29" s="125">
        <f t="shared" si="26"/>
        <v>0</v>
      </c>
      <c r="K29" s="126"/>
      <c r="L29" s="125">
        <f>+L28-J28</f>
        <v>3</v>
      </c>
      <c r="M29" s="126"/>
      <c r="N29" s="125">
        <f>+N28-L28</f>
        <v>0</v>
      </c>
      <c r="O29" s="126"/>
      <c r="P29" s="38" t="s">
        <v>68</v>
      </c>
      <c r="R29" s="12" t="s">
        <v>67</v>
      </c>
      <c r="S29" s="32" t="s">
        <v>41</v>
      </c>
      <c r="T29" s="14">
        <f t="shared" ref="T29:AA29" si="27">+T28-S28</f>
        <v>0</v>
      </c>
      <c r="U29" s="14">
        <f t="shared" si="27"/>
        <v>1</v>
      </c>
      <c r="V29" s="14">
        <f t="shared" si="27"/>
        <v>-5</v>
      </c>
      <c r="W29" s="14">
        <f t="shared" si="27"/>
        <v>-1</v>
      </c>
      <c r="X29" s="14">
        <f t="shared" si="27"/>
        <v>1</v>
      </c>
      <c r="Y29" s="14">
        <f t="shared" si="27"/>
        <v>8</v>
      </c>
      <c r="Z29" s="14">
        <f t="shared" si="27"/>
        <v>-11</v>
      </c>
      <c r="AA29" s="125">
        <f t="shared" si="27"/>
        <v>2</v>
      </c>
      <c r="AB29" s="126"/>
      <c r="AC29" s="125">
        <f>+AC28-AA28</f>
        <v>4</v>
      </c>
      <c r="AD29" s="126"/>
      <c r="AE29" s="125">
        <f>+AE28-AC28</f>
        <v>-4</v>
      </c>
      <c r="AF29" s="126"/>
      <c r="AG29" s="38" t="s">
        <v>68</v>
      </c>
    </row>
    <row r="30" spans="1:35">
      <c r="A30" s="33" t="s">
        <v>69</v>
      </c>
      <c r="B30" s="34" t="s">
        <v>41</v>
      </c>
      <c r="C30" s="39">
        <f>((C28-B28)/B28)*100</f>
        <v>75</v>
      </c>
      <c r="D30" s="39">
        <f t="shared" ref="D30:I30" si="28">((D28-C28)/C28)*100</f>
        <v>57.142857142857139</v>
      </c>
      <c r="E30" s="39">
        <f t="shared" si="28"/>
        <v>-27.27272727272727</v>
      </c>
      <c r="F30" s="39">
        <f t="shared" si="28"/>
        <v>12.5</v>
      </c>
      <c r="G30" s="39">
        <f t="shared" si="28"/>
        <v>-88.888888888888886</v>
      </c>
      <c r="H30" s="39">
        <f t="shared" si="28"/>
        <v>400</v>
      </c>
      <c r="I30" s="39">
        <f t="shared" si="28"/>
        <v>-80</v>
      </c>
      <c r="J30" s="132">
        <f>((J28-I28)/I28)*100</f>
        <v>0</v>
      </c>
      <c r="K30" s="133"/>
      <c r="L30" s="134">
        <f>((L28-J28)/J28)*100</f>
        <v>300</v>
      </c>
      <c r="M30" s="135"/>
      <c r="N30" s="134">
        <f>((N28-L28)/L28)*100</f>
        <v>0</v>
      </c>
      <c r="O30" s="135"/>
      <c r="P30" s="40" t="s">
        <v>70</v>
      </c>
      <c r="R30" s="33" t="s">
        <v>69</v>
      </c>
      <c r="S30" s="34" t="s">
        <v>41</v>
      </c>
      <c r="T30" s="39">
        <f>((T28-S28)/S28)*100</f>
        <v>0</v>
      </c>
      <c r="U30" s="35">
        <v>-33.333333333333329</v>
      </c>
      <c r="V30" s="39">
        <f t="shared" ref="V30:X30" si="29">((V28-U28)/U28)*100</f>
        <v>-62.5</v>
      </c>
      <c r="W30" s="39">
        <f t="shared" si="29"/>
        <v>-33.333333333333329</v>
      </c>
      <c r="X30" s="39">
        <f t="shared" si="29"/>
        <v>50</v>
      </c>
      <c r="Y30" s="39">
        <f t="shared" ref="Y30" si="30">((Y28-X28)/X28)*100</f>
        <v>266.66666666666663</v>
      </c>
      <c r="Z30" s="90">
        <f t="shared" ref="Z30" si="31">((Z28-Y28)/Y28)*100</f>
        <v>-100</v>
      </c>
      <c r="AA30" s="132" t="s">
        <v>41</v>
      </c>
      <c r="AB30" s="133"/>
      <c r="AC30" s="134">
        <f>((AC28-AA28)/AA28)*100</f>
        <v>200</v>
      </c>
      <c r="AD30" s="135"/>
      <c r="AE30" s="134">
        <f>((AE28-AC28)/AC28)*100</f>
        <v>-66.666666666666657</v>
      </c>
      <c r="AF30" s="135"/>
      <c r="AG30" s="40" t="s">
        <v>70</v>
      </c>
    </row>
    <row r="31" spans="1:35">
      <c r="A31" s="41" t="s">
        <v>75</v>
      </c>
      <c r="J31" s="4"/>
      <c r="P31" s="4"/>
      <c r="R31" s="41" t="s">
        <v>75</v>
      </c>
      <c r="AG31" s="4"/>
    </row>
    <row r="32" spans="1:35">
      <c r="A32" s="4" t="s">
        <v>76</v>
      </c>
      <c r="P32" s="4"/>
      <c r="R32" s="4" t="s">
        <v>76</v>
      </c>
      <c r="AG32" s="4"/>
    </row>
    <row r="33" spans="1:33">
      <c r="P33" s="4"/>
      <c r="AG33" s="4"/>
    </row>
    <row r="34" spans="1:33">
      <c r="P34" s="53"/>
      <c r="AG34" s="4"/>
    </row>
    <row r="35" spans="1:33">
      <c r="A35" s="122" t="s">
        <v>31</v>
      </c>
      <c r="B35" s="122"/>
      <c r="C35" s="122"/>
      <c r="D35" s="122"/>
      <c r="E35" s="122"/>
      <c r="F35" s="122"/>
      <c r="G35" s="122"/>
      <c r="H35" s="122"/>
      <c r="I35" s="122"/>
      <c r="J35" s="122"/>
      <c r="K35" s="122"/>
      <c r="L35" s="122"/>
      <c r="M35" s="122"/>
      <c r="N35" s="122"/>
      <c r="O35" s="122"/>
      <c r="P35" s="122"/>
      <c r="R35" s="122" t="s">
        <v>32</v>
      </c>
      <c r="S35" s="122"/>
      <c r="T35" s="122"/>
      <c r="U35" s="122"/>
      <c r="V35" s="122"/>
      <c r="W35" s="122"/>
      <c r="X35" s="122"/>
      <c r="Y35" s="122"/>
      <c r="Z35" s="122"/>
      <c r="AA35" s="122"/>
      <c r="AB35" s="122"/>
      <c r="AC35" s="122"/>
      <c r="AD35" s="122"/>
      <c r="AE35" s="122"/>
      <c r="AF35" s="122"/>
      <c r="AG35" s="122"/>
    </row>
    <row r="36" spans="1:33">
      <c r="A36" s="122" t="s">
        <v>33</v>
      </c>
      <c r="B36" s="122"/>
      <c r="C36" s="122"/>
      <c r="D36" s="122"/>
      <c r="E36" s="122"/>
      <c r="F36" s="122"/>
      <c r="G36" s="122"/>
      <c r="H36" s="122"/>
      <c r="I36" s="122"/>
      <c r="J36" s="122"/>
      <c r="K36" s="122"/>
      <c r="L36" s="122"/>
      <c r="M36" s="122"/>
      <c r="N36" s="122"/>
      <c r="O36" s="122"/>
      <c r="P36" s="122"/>
      <c r="Q36" s="4"/>
      <c r="R36" s="122" t="s">
        <v>33</v>
      </c>
      <c r="S36" s="122"/>
      <c r="T36" s="122"/>
      <c r="U36" s="122"/>
      <c r="V36" s="122"/>
      <c r="W36" s="122"/>
      <c r="X36" s="122"/>
      <c r="Y36" s="122"/>
      <c r="Z36" s="122"/>
      <c r="AA36" s="122"/>
      <c r="AB36" s="122"/>
      <c r="AC36" s="122"/>
      <c r="AD36" s="122"/>
      <c r="AE36" s="122"/>
      <c r="AF36" s="122"/>
      <c r="AG36" s="122"/>
    </row>
    <row r="37" spans="1:33">
      <c r="A37" s="122" t="s">
        <v>77</v>
      </c>
      <c r="B37" s="122"/>
      <c r="C37" s="122"/>
      <c r="D37" s="122"/>
      <c r="E37" s="122"/>
      <c r="F37" s="122"/>
      <c r="G37" s="122"/>
      <c r="H37" s="122"/>
      <c r="I37" s="122"/>
      <c r="J37" s="122"/>
      <c r="K37" s="122"/>
      <c r="L37" s="122"/>
      <c r="M37" s="122"/>
      <c r="N37" s="122"/>
      <c r="O37" s="122"/>
      <c r="P37" s="122"/>
      <c r="R37" s="122" t="s">
        <v>78</v>
      </c>
      <c r="S37" s="122"/>
      <c r="T37" s="122"/>
      <c r="U37" s="122"/>
      <c r="V37" s="122"/>
      <c r="W37" s="122"/>
      <c r="X37" s="122"/>
      <c r="Y37" s="122"/>
      <c r="Z37" s="122"/>
      <c r="AA37" s="122"/>
      <c r="AB37" s="122"/>
      <c r="AC37" s="122"/>
      <c r="AD37" s="122"/>
      <c r="AE37" s="122"/>
      <c r="AF37" s="122"/>
      <c r="AG37" s="122"/>
    </row>
    <row r="38" spans="1:33">
      <c r="A38" s="122" t="s">
        <v>79</v>
      </c>
      <c r="B38" s="122"/>
      <c r="C38" s="122"/>
      <c r="D38" s="122"/>
      <c r="E38" s="122"/>
      <c r="F38" s="122"/>
      <c r="G38" s="122"/>
      <c r="H38" s="122"/>
      <c r="I38" s="122"/>
      <c r="J38" s="122"/>
      <c r="K38" s="122"/>
      <c r="L38" s="122"/>
      <c r="M38" s="122"/>
      <c r="N38" s="122"/>
      <c r="O38" s="122"/>
      <c r="P38" s="122"/>
      <c r="R38" s="122" t="s">
        <v>79</v>
      </c>
      <c r="S38" s="122"/>
      <c r="T38" s="122"/>
      <c r="U38" s="122"/>
      <c r="V38" s="122"/>
      <c r="W38" s="122"/>
      <c r="X38" s="122"/>
      <c r="Y38" s="122"/>
      <c r="Z38" s="122"/>
      <c r="AA38" s="122"/>
      <c r="AB38" s="122"/>
      <c r="AC38" s="122"/>
      <c r="AD38" s="122"/>
      <c r="AE38" s="122"/>
      <c r="AF38" s="122"/>
      <c r="AG38" s="122"/>
    </row>
    <row r="39" spans="1:33">
      <c r="A39" s="91"/>
      <c r="B39" s="91"/>
      <c r="C39" s="91"/>
      <c r="D39" s="91"/>
      <c r="E39" s="91"/>
      <c r="F39" s="91"/>
      <c r="G39" s="91"/>
      <c r="H39" s="91"/>
      <c r="I39" s="91"/>
      <c r="J39" s="123">
        <v>2020</v>
      </c>
      <c r="K39" s="124"/>
      <c r="L39" s="123">
        <v>2021</v>
      </c>
      <c r="M39" s="124"/>
      <c r="N39" s="123">
        <v>2022</v>
      </c>
      <c r="O39" s="124"/>
      <c r="P39" s="52"/>
      <c r="R39" s="91"/>
      <c r="S39" s="91"/>
      <c r="T39" s="91"/>
      <c r="U39" s="91"/>
      <c r="V39" s="91"/>
      <c r="W39" s="91"/>
      <c r="X39" s="91"/>
      <c r="Y39" s="91"/>
      <c r="Z39" s="91"/>
      <c r="AA39" s="123">
        <v>2020</v>
      </c>
      <c r="AB39" s="124"/>
      <c r="AC39" s="123">
        <v>2021</v>
      </c>
      <c r="AD39" s="124"/>
      <c r="AE39" s="123">
        <v>2022</v>
      </c>
      <c r="AF39" s="124"/>
      <c r="AG39" s="52"/>
    </row>
    <row r="40" spans="1:33">
      <c r="A40" s="7" t="s">
        <v>36</v>
      </c>
      <c r="B40" s="8">
        <v>2012</v>
      </c>
      <c r="C40" s="8">
        <v>2013</v>
      </c>
      <c r="D40" s="8">
        <v>2014</v>
      </c>
      <c r="E40" s="8">
        <v>2015</v>
      </c>
      <c r="F40" s="8">
        <v>2016</v>
      </c>
      <c r="G40" s="8">
        <v>2017</v>
      </c>
      <c r="H40" s="8">
        <v>2018</v>
      </c>
      <c r="I40" s="8">
        <v>2019</v>
      </c>
      <c r="J40" s="9" t="s">
        <v>80</v>
      </c>
      <c r="K40" s="10" t="s">
        <v>38</v>
      </c>
      <c r="L40" s="9" t="s">
        <v>80</v>
      </c>
      <c r="M40" s="10" t="s">
        <v>38</v>
      </c>
      <c r="N40" s="9" t="s">
        <v>80</v>
      </c>
      <c r="O40" s="10" t="s">
        <v>38</v>
      </c>
      <c r="P40" s="51" t="s">
        <v>39</v>
      </c>
      <c r="R40" s="7" t="s">
        <v>36</v>
      </c>
      <c r="S40" s="8">
        <v>2012</v>
      </c>
      <c r="T40" s="8">
        <v>2013</v>
      </c>
      <c r="U40" s="8">
        <v>2014</v>
      </c>
      <c r="V40" s="8">
        <v>2015</v>
      </c>
      <c r="W40" s="8">
        <v>2016</v>
      </c>
      <c r="X40" s="8">
        <v>2017</v>
      </c>
      <c r="Y40" s="8">
        <v>2018</v>
      </c>
      <c r="Z40" s="11">
        <v>2019</v>
      </c>
      <c r="AA40" s="9" t="s">
        <v>80</v>
      </c>
      <c r="AB40" s="10" t="s">
        <v>38</v>
      </c>
      <c r="AC40" s="9" t="s">
        <v>80</v>
      </c>
      <c r="AD40" s="10" t="s">
        <v>38</v>
      </c>
      <c r="AE40" s="9" t="s">
        <v>80</v>
      </c>
      <c r="AF40" s="10" t="s">
        <v>38</v>
      </c>
      <c r="AG40" s="51" t="s">
        <v>39</v>
      </c>
    </row>
    <row r="41" spans="1:33">
      <c r="A41" s="12" t="s">
        <v>40</v>
      </c>
      <c r="B41" s="13" t="s">
        <v>41</v>
      </c>
      <c r="C41" s="14">
        <v>3</v>
      </c>
      <c r="D41" s="14">
        <v>6</v>
      </c>
      <c r="E41" s="14">
        <v>5</v>
      </c>
      <c r="F41" s="14">
        <v>1</v>
      </c>
      <c r="G41" s="14">
        <v>9</v>
      </c>
      <c r="H41" s="14">
        <v>3</v>
      </c>
      <c r="I41" s="13">
        <v>5</v>
      </c>
      <c r="J41" s="15">
        <v>9</v>
      </c>
      <c r="K41" s="43" t="s">
        <v>42</v>
      </c>
      <c r="L41" s="17" t="s">
        <v>42</v>
      </c>
      <c r="M41" s="43">
        <v>3</v>
      </c>
      <c r="N41" s="17" t="s">
        <v>42</v>
      </c>
      <c r="O41" s="43">
        <v>1</v>
      </c>
      <c r="P41" s="49" t="s">
        <v>43</v>
      </c>
      <c r="R41" s="12" t="s">
        <v>40</v>
      </c>
      <c r="S41" s="13" t="s">
        <v>41</v>
      </c>
      <c r="T41" s="14">
        <v>32</v>
      </c>
      <c r="U41" s="14">
        <v>13</v>
      </c>
      <c r="V41" s="14">
        <v>2</v>
      </c>
      <c r="W41" s="14">
        <v>1</v>
      </c>
      <c r="X41" s="14">
        <v>2</v>
      </c>
      <c r="Y41" s="14">
        <v>13</v>
      </c>
      <c r="Z41" s="13">
        <v>4</v>
      </c>
      <c r="AA41" s="15">
        <v>5</v>
      </c>
      <c r="AB41" s="43" t="s">
        <v>42</v>
      </c>
      <c r="AC41" s="17">
        <v>2</v>
      </c>
      <c r="AD41" s="16">
        <v>0</v>
      </c>
      <c r="AE41" s="17">
        <v>4</v>
      </c>
      <c r="AF41" s="16">
        <v>1</v>
      </c>
      <c r="AG41" s="49" t="s">
        <v>43</v>
      </c>
    </row>
    <row r="42" spans="1:33">
      <c r="A42" s="12" t="s">
        <v>44</v>
      </c>
      <c r="B42" s="13" t="s">
        <v>41</v>
      </c>
      <c r="C42" s="13">
        <v>12</v>
      </c>
      <c r="D42" s="14">
        <v>4</v>
      </c>
      <c r="E42" s="13">
        <v>5</v>
      </c>
      <c r="F42" s="13">
        <v>4</v>
      </c>
      <c r="G42" s="13">
        <v>8</v>
      </c>
      <c r="H42" s="19">
        <v>7</v>
      </c>
      <c r="I42" s="19">
        <v>9</v>
      </c>
      <c r="J42" s="22">
        <v>8</v>
      </c>
      <c r="K42" s="44" t="s">
        <v>42</v>
      </c>
      <c r="L42" s="45" t="s">
        <v>42</v>
      </c>
      <c r="M42" s="44">
        <v>6</v>
      </c>
      <c r="N42" s="45" t="s">
        <v>42</v>
      </c>
      <c r="O42" s="44">
        <v>0</v>
      </c>
      <c r="P42" s="49" t="s">
        <v>45</v>
      </c>
      <c r="R42" s="12" t="s">
        <v>44</v>
      </c>
      <c r="S42" s="13" t="s">
        <v>41</v>
      </c>
      <c r="T42" s="13">
        <v>3</v>
      </c>
      <c r="U42" s="14">
        <v>7</v>
      </c>
      <c r="V42" s="13">
        <v>3</v>
      </c>
      <c r="W42" s="13">
        <v>9</v>
      </c>
      <c r="X42" s="13">
        <v>0</v>
      </c>
      <c r="Y42" s="19">
        <v>8</v>
      </c>
      <c r="Z42" s="19">
        <v>4</v>
      </c>
      <c r="AA42" s="22">
        <v>4</v>
      </c>
      <c r="AB42" s="44" t="s">
        <v>42</v>
      </c>
      <c r="AC42" s="45">
        <v>2</v>
      </c>
      <c r="AD42" s="23">
        <v>0</v>
      </c>
      <c r="AE42" s="45">
        <v>5</v>
      </c>
      <c r="AF42" s="23">
        <v>1</v>
      </c>
      <c r="AG42" s="49" t="s">
        <v>45</v>
      </c>
    </row>
    <row r="43" spans="1:33">
      <c r="A43" s="12" t="s">
        <v>46</v>
      </c>
      <c r="B43" s="19" t="s">
        <v>41</v>
      </c>
      <c r="C43" s="19">
        <v>7</v>
      </c>
      <c r="D43" s="14"/>
      <c r="E43" s="13">
        <v>9</v>
      </c>
      <c r="F43" s="19">
        <v>5</v>
      </c>
      <c r="G43" s="19">
        <v>6</v>
      </c>
      <c r="H43" s="19">
        <v>1</v>
      </c>
      <c r="I43" s="19">
        <v>5</v>
      </c>
      <c r="J43" s="20">
        <v>8</v>
      </c>
      <c r="K43" s="24" t="s">
        <v>42</v>
      </c>
      <c r="L43" s="21" t="s">
        <v>42</v>
      </c>
      <c r="M43" s="24">
        <v>3</v>
      </c>
      <c r="N43" s="21" t="s">
        <v>42</v>
      </c>
      <c r="O43" s="18">
        <v>0</v>
      </c>
      <c r="P43" s="49" t="s">
        <v>47</v>
      </c>
      <c r="R43" s="12" t="s">
        <v>46</v>
      </c>
      <c r="S43" s="19" t="s">
        <v>41</v>
      </c>
      <c r="T43" s="19">
        <v>3</v>
      </c>
      <c r="U43" s="14">
        <v>1</v>
      </c>
      <c r="V43" s="13">
        <v>8</v>
      </c>
      <c r="W43" s="19">
        <v>1</v>
      </c>
      <c r="X43" s="19">
        <v>1</v>
      </c>
      <c r="Y43" s="19">
        <v>1</v>
      </c>
      <c r="Z43" s="19">
        <v>0</v>
      </c>
      <c r="AA43" s="20">
        <v>2</v>
      </c>
      <c r="AB43" s="24" t="s">
        <v>42</v>
      </c>
      <c r="AC43" s="21">
        <v>4</v>
      </c>
      <c r="AD43" s="18">
        <v>0</v>
      </c>
      <c r="AE43" s="21">
        <v>3</v>
      </c>
      <c r="AF43" s="18">
        <v>0</v>
      </c>
      <c r="AG43" s="49" t="s">
        <v>47</v>
      </c>
    </row>
    <row r="44" spans="1:33">
      <c r="A44" s="12" t="s">
        <v>48</v>
      </c>
      <c r="B44" s="19" t="s">
        <v>41</v>
      </c>
      <c r="C44" s="19">
        <v>6</v>
      </c>
      <c r="D44" s="14">
        <v>6</v>
      </c>
      <c r="E44" s="13">
        <v>3</v>
      </c>
      <c r="F44" s="13">
        <v>7</v>
      </c>
      <c r="G44" s="13">
        <v>11</v>
      </c>
      <c r="H44" s="13">
        <v>3</v>
      </c>
      <c r="I44" s="13">
        <v>10</v>
      </c>
      <c r="J44" s="20">
        <v>6</v>
      </c>
      <c r="K44" s="24" t="s">
        <v>42</v>
      </c>
      <c r="L44" s="21" t="s">
        <v>42</v>
      </c>
      <c r="M44" s="24">
        <v>5</v>
      </c>
      <c r="N44" s="21" t="s">
        <v>42</v>
      </c>
      <c r="O44" s="24">
        <v>2</v>
      </c>
      <c r="P44" s="49" t="s">
        <v>49</v>
      </c>
      <c r="R44" s="12" t="s">
        <v>48</v>
      </c>
      <c r="S44" s="19" t="s">
        <v>41</v>
      </c>
      <c r="T44" s="19">
        <v>2</v>
      </c>
      <c r="U44" s="14">
        <v>1</v>
      </c>
      <c r="V44" s="13">
        <v>6</v>
      </c>
      <c r="W44" s="13">
        <v>6</v>
      </c>
      <c r="X44" s="13">
        <v>2</v>
      </c>
      <c r="Y44" s="13">
        <v>5</v>
      </c>
      <c r="Z44" s="13">
        <v>2</v>
      </c>
      <c r="AA44" s="20">
        <v>9</v>
      </c>
      <c r="AB44" s="24" t="s">
        <v>42</v>
      </c>
      <c r="AC44" s="21">
        <v>17</v>
      </c>
      <c r="AD44" s="18">
        <v>0</v>
      </c>
      <c r="AE44" s="21">
        <v>1</v>
      </c>
      <c r="AF44" s="24">
        <v>0</v>
      </c>
      <c r="AG44" s="49" t="s">
        <v>49</v>
      </c>
    </row>
    <row r="45" spans="1:33">
      <c r="A45" s="12" t="s">
        <v>50</v>
      </c>
      <c r="B45" s="19" t="s">
        <v>41</v>
      </c>
      <c r="C45" s="19">
        <v>11</v>
      </c>
      <c r="D45" s="14">
        <v>3</v>
      </c>
      <c r="E45" s="13">
        <v>9</v>
      </c>
      <c r="F45" s="13">
        <v>4</v>
      </c>
      <c r="G45" s="13">
        <v>6</v>
      </c>
      <c r="H45" s="13">
        <v>2</v>
      </c>
      <c r="I45" s="13">
        <v>8</v>
      </c>
      <c r="J45" s="20">
        <v>6</v>
      </c>
      <c r="K45" s="24" t="s">
        <v>42</v>
      </c>
      <c r="L45" s="21" t="s">
        <v>42</v>
      </c>
      <c r="M45" s="24">
        <v>4</v>
      </c>
      <c r="N45" s="21" t="s">
        <v>42</v>
      </c>
      <c r="O45" s="24">
        <v>4</v>
      </c>
      <c r="P45" s="49" t="s">
        <v>51</v>
      </c>
      <c r="R45" s="12" t="s">
        <v>50</v>
      </c>
      <c r="S45" s="19" t="s">
        <v>41</v>
      </c>
      <c r="T45" s="19">
        <v>14</v>
      </c>
      <c r="U45" s="14">
        <v>0</v>
      </c>
      <c r="V45" s="13">
        <v>5</v>
      </c>
      <c r="W45" s="13">
        <v>8</v>
      </c>
      <c r="X45" s="13">
        <v>6</v>
      </c>
      <c r="Y45" s="13">
        <v>2</v>
      </c>
      <c r="Z45" s="13">
        <v>7</v>
      </c>
      <c r="AA45" s="20">
        <v>6</v>
      </c>
      <c r="AB45" s="24" t="s">
        <v>42</v>
      </c>
      <c r="AC45" s="21">
        <v>6</v>
      </c>
      <c r="AD45" s="18">
        <v>0</v>
      </c>
      <c r="AE45" s="21">
        <v>2</v>
      </c>
      <c r="AF45" s="24">
        <v>1</v>
      </c>
      <c r="AG45" s="49" t="s">
        <v>51</v>
      </c>
    </row>
    <row r="46" spans="1:33">
      <c r="A46" s="12" t="s">
        <v>52</v>
      </c>
      <c r="B46" s="19" t="s">
        <v>41</v>
      </c>
      <c r="C46" s="19">
        <v>8</v>
      </c>
      <c r="D46" s="14">
        <v>23</v>
      </c>
      <c r="E46" s="19">
        <v>31</v>
      </c>
      <c r="F46" s="19">
        <v>11</v>
      </c>
      <c r="G46" s="19">
        <v>23</v>
      </c>
      <c r="H46" s="13">
        <v>9</v>
      </c>
      <c r="I46" s="13">
        <v>23</v>
      </c>
      <c r="J46" s="20">
        <v>76</v>
      </c>
      <c r="K46" s="24" t="s">
        <v>42</v>
      </c>
      <c r="L46" s="21" t="s">
        <v>42</v>
      </c>
      <c r="M46" s="24">
        <v>18</v>
      </c>
      <c r="N46" s="21" t="s">
        <v>42</v>
      </c>
      <c r="O46" s="24">
        <v>31</v>
      </c>
      <c r="P46" s="49" t="s">
        <v>53</v>
      </c>
      <c r="R46" s="12" t="s">
        <v>52</v>
      </c>
      <c r="S46" s="19" t="s">
        <v>41</v>
      </c>
      <c r="T46" s="19">
        <v>19</v>
      </c>
      <c r="U46" s="14">
        <v>12</v>
      </c>
      <c r="V46" s="19">
        <v>5</v>
      </c>
      <c r="W46" s="19">
        <v>5</v>
      </c>
      <c r="X46" s="19">
        <v>8</v>
      </c>
      <c r="Y46" s="13">
        <v>19</v>
      </c>
      <c r="Z46" s="13">
        <v>4</v>
      </c>
      <c r="AA46" s="20">
        <v>5</v>
      </c>
      <c r="AB46" s="24" t="s">
        <v>42</v>
      </c>
      <c r="AC46" s="21">
        <v>20</v>
      </c>
      <c r="AD46" s="18">
        <v>0</v>
      </c>
      <c r="AE46" s="21">
        <v>1</v>
      </c>
      <c r="AF46" s="24">
        <v>0</v>
      </c>
      <c r="AG46" s="49" t="s">
        <v>53</v>
      </c>
    </row>
    <row r="47" spans="1:33">
      <c r="A47" s="12" t="s">
        <v>54</v>
      </c>
      <c r="B47" s="19">
        <v>1</v>
      </c>
      <c r="C47" s="19">
        <v>2</v>
      </c>
      <c r="D47" s="19">
        <v>5</v>
      </c>
      <c r="E47" s="19">
        <v>5</v>
      </c>
      <c r="F47" s="19">
        <v>4</v>
      </c>
      <c r="G47" s="19">
        <v>2</v>
      </c>
      <c r="H47" s="13">
        <v>2</v>
      </c>
      <c r="I47" s="13">
        <v>9</v>
      </c>
      <c r="J47" s="20" t="s">
        <v>42</v>
      </c>
      <c r="K47" s="24">
        <v>1</v>
      </c>
      <c r="L47" s="21" t="s">
        <v>42</v>
      </c>
      <c r="M47" s="24">
        <v>1</v>
      </c>
      <c r="N47" s="21" t="s">
        <v>42</v>
      </c>
      <c r="O47" s="24">
        <v>1</v>
      </c>
      <c r="P47" s="49" t="s">
        <v>55</v>
      </c>
      <c r="R47" s="12" t="s">
        <v>54</v>
      </c>
      <c r="S47" s="19">
        <v>7</v>
      </c>
      <c r="T47" s="19">
        <v>1</v>
      </c>
      <c r="U47" s="19">
        <v>7</v>
      </c>
      <c r="V47" s="19">
        <v>3</v>
      </c>
      <c r="W47" s="19">
        <v>1</v>
      </c>
      <c r="X47" s="19">
        <v>0</v>
      </c>
      <c r="Y47" s="13">
        <v>17</v>
      </c>
      <c r="Z47" s="13">
        <v>4</v>
      </c>
      <c r="AA47" s="20">
        <v>5</v>
      </c>
      <c r="AB47" s="18">
        <v>0</v>
      </c>
      <c r="AC47" s="21">
        <v>1</v>
      </c>
      <c r="AD47" s="18">
        <v>0</v>
      </c>
      <c r="AE47" s="21">
        <v>2</v>
      </c>
      <c r="AF47" s="24">
        <v>0</v>
      </c>
      <c r="AG47" s="49" t="s">
        <v>55</v>
      </c>
    </row>
    <row r="48" spans="1:33">
      <c r="A48" s="12" t="s">
        <v>56</v>
      </c>
      <c r="B48" s="19">
        <v>2</v>
      </c>
      <c r="C48" s="19">
        <v>3</v>
      </c>
      <c r="D48" s="19">
        <v>6</v>
      </c>
      <c r="E48" s="19">
        <v>4</v>
      </c>
      <c r="F48" s="19">
        <v>9</v>
      </c>
      <c r="G48" s="19">
        <v>3</v>
      </c>
      <c r="H48" s="13">
        <v>2</v>
      </c>
      <c r="I48" s="13">
        <v>5</v>
      </c>
      <c r="J48" s="20" t="s">
        <v>42</v>
      </c>
      <c r="K48" s="24">
        <v>9</v>
      </c>
      <c r="L48" s="21" t="s">
        <v>42</v>
      </c>
      <c r="M48" s="24">
        <v>4</v>
      </c>
      <c r="N48" s="21" t="s">
        <v>42</v>
      </c>
      <c r="O48" s="24">
        <v>1</v>
      </c>
      <c r="P48" s="49" t="s">
        <v>57</v>
      </c>
      <c r="R48" s="12" t="s">
        <v>56</v>
      </c>
      <c r="S48" s="19">
        <v>6</v>
      </c>
      <c r="T48" s="19">
        <v>0</v>
      </c>
      <c r="U48" s="19">
        <v>3</v>
      </c>
      <c r="V48" s="19">
        <v>7</v>
      </c>
      <c r="W48" s="19">
        <v>7</v>
      </c>
      <c r="X48" s="19">
        <v>5</v>
      </c>
      <c r="Y48" s="13">
        <v>15</v>
      </c>
      <c r="Z48" s="13">
        <v>5</v>
      </c>
      <c r="AA48" s="20">
        <v>2</v>
      </c>
      <c r="AB48" s="18">
        <v>0</v>
      </c>
      <c r="AC48" s="21">
        <v>1</v>
      </c>
      <c r="AD48" s="18">
        <v>0</v>
      </c>
      <c r="AE48" s="21">
        <v>7</v>
      </c>
      <c r="AF48" s="24">
        <v>0</v>
      </c>
      <c r="AG48" s="49" t="s">
        <v>57</v>
      </c>
    </row>
    <row r="49" spans="1:33">
      <c r="A49" s="12" t="s">
        <v>58</v>
      </c>
      <c r="B49" s="19">
        <v>2</v>
      </c>
      <c r="C49" s="19">
        <v>6</v>
      </c>
      <c r="D49" s="19">
        <v>7</v>
      </c>
      <c r="E49" s="19">
        <v>7</v>
      </c>
      <c r="F49" s="19">
        <v>5</v>
      </c>
      <c r="G49" s="19">
        <v>4</v>
      </c>
      <c r="H49" s="13">
        <v>5</v>
      </c>
      <c r="I49" s="13">
        <v>8</v>
      </c>
      <c r="J49" s="20" t="s">
        <v>42</v>
      </c>
      <c r="K49" s="24">
        <v>2</v>
      </c>
      <c r="L49" s="21" t="s">
        <v>42</v>
      </c>
      <c r="M49" s="24">
        <v>4</v>
      </c>
      <c r="N49" s="21" t="s">
        <v>42</v>
      </c>
      <c r="O49" s="44">
        <v>6</v>
      </c>
      <c r="P49" s="49" t="s">
        <v>59</v>
      </c>
      <c r="R49" s="12" t="s">
        <v>58</v>
      </c>
      <c r="S49" s="19">
        <v>7</v>
      </c>
      <c r="T49" s="19">
        <v>7</v>
      </c>
      <c r="U49" s="19">
        <v>7</v>
      </c>
      <c r="V49" s="19">
        <v>4</v>
      </c>
      <c r="W49" s="19">
        <v>3</v>
      </c>
      <c r="X49" s="19">
        <v>6</v>
      </c>
      <c r="Y49" s="13">
        <v>10</v>
      </c>
      <c r="Z49" s="13">
        <v>2</v>
      </c>
      <c r="AA49" s="20">
        <v>3</v>
      </c>
      <c r="AB49" s="18">
        <v>0</v>
      </c>
      <c r="AC49" s="21">
        <v>0</v>
      </c>
      <c r="AD49" s="18">
        <v>0</v>
      </c>
      <c r="AE49" s="21">
        <v>2</v>
      </c>
      <c r="AF49" s="21">
        <v>2</v>
      </c>
      <c r="AG49" s="49" t="s">
        <v>59</v>
      </c>
    </row>
    <row r="50" spans="1:33">
      <c r="A50" s="12" t="s">
        <v>60</v>
      </c>
      <c r="B50" s="19">
        <v>2</v>
      </c>
      <c r="C50" s="19">
        <v>3</v>
      </c>
      <c r="D50" s="19">
        <v>4</v>
      </c>
      <c r="E50" s="19">
        <v>9</v>
      </c>
      <c r="F50" s="19">
        <v>8</v>
      </c>
      <c r="G50" s="19">
        <v>1</v>
      </c>
      <c r="H50" s="13">
        <v>6</v>
      </c>
      <c r="I50" s="13">
        <v>2</v>
      </c>
      <c r="J50" s="20" t="s">
        <v>42</v>
      </c>
      <c r="K50" s="24">
        <v>1</v>
      </c>
      <c r="L50" s="21" t="s">
        <v>42</v>
      </c>
      <c r="M50" s="24">
        <v>1</v>
      </c>
      <c r="N50" s="21" t="s">
        <v>42</v>
      </c>
      <c r="O50" s="24">
        <v>4</v>
      </c>
      <c r="P50" s="49" t="s">
        <v>61</v>
      </c>
      <c r="R50" s="12" t="s">
        <v>60</v>
      </c>
      <c r="S50" s="19">
        <v>4</v>
      </c>
      <c r="T50" s="19">
        <v>2</v>
      </c>
      <c r="U50" s="19">
        <v>3</v>
      </c>
      <c r="V50" s="19">
        <v>1</v>
      </c>
      <c r="W50" s="19">
        <v>3</v>
      </c>
      <c r="X50" s="19">
        <v>7</v>
      </c>
      <c r="Y50" s="13">
        <v>7</v>
      </c>
      <c r="Z50" s="13">
        <v>2</v>
      </c>
      <c r="AA50" s="20">
        <v>0</v>
      </c>
      <c r="AB50" s="18">
        <v>0</v>
      </c>
      <c r="AC50" s="21">
        <v>2</v>
      </c>
      <c r="AD50" s="18">
        <v>0</v>
      </c>
      <c r="AE50" s="21">
        <v>2</v>
      </c>
      <c r="AF50" s="24">
        <v>1</v>
      </c>
      <c r="AG50" s="49" t="s">
        <v>61</v>
      </c>
    </row>
    <row r="51" spans="1:33">
      <c r="A51" s="12" t="s">
        <v>62</v>
      </c>
      <c r="B51" s="19">
        <v>9</v>
      </c>
      <c r="C51" s="19">
        <v>9</v>
      </c>
      <c r="D51" s="19">
        <v>7</v>
      </c>
      <c r="E51" s="19">
        <v>6</v>
      </c>
      <c r="F51" s="19">
        <v>3</v>
      </c>
      <c r="G51" s="19">
        <v>3</v>
      </c>
      <c r="H51" s="13">
        <v>10</v>
      </c>
      <c r="I51" s="13">
        <v>2</v>
      </c>
      <c r="J51" s="20" t="s">
        <v>42</v>
      </c>
      <c r="K51" s="24">
        <v>1</v>
      </c>
      <c r="L51" s="21" t="s">
        <v>42</v>
      </c>
      <c r="M51" s="18">
        <v>3</v>
      </c>
      <c r="N51" s="21" t="s">
        <v>42</v>
      </c>
      <c r="O51" s="18" t="s">
        <v>41</v>
      </c>
      <c r="P51" s="49" t="s">
        <v>63</v>
      </c>
      <c r="R51" s="12" t="s">
        <v>62</v>
      </c>
      <c r="S51" s="19">
        <v>20</v>
      </c>
      <c r="T51" s="19">
        <v>5</v>
      </c>
      <c r="U51" s="19">
        <v>7</v>
      </c>
      <c r="V51" s="19">
        <v>6</v>
      </c>
      <c r="W51" s="19">
        <v>3</v>
      </c>
      <c r="X51" s="19">
        <v>3</v>
      </c>
      <c r="Y51" s="13">
        <v>6</v>
      </c>
      <c r="Z51" s="13">
        <v>12</v>
      </c>
      <c r="AA51" s="20">
        <v>0</v>
      </c>
      <c r="AB51" s="18">
        <v>0</v>
      </c>
      <c r="AC51" s="21">
        <v>4</v>
      </c>
      <c r="AD51" s="18">
        <v>0</v>
      </c>
      <c r="AE51" s="21" t="s">
        <v>41</v>
      </c>
      <c r="AF51" s="18" t="s">
        <v>41</v>
      </c>
      <c r="AG51" s="49" t="s">
        <v>63</v>
      </c>
    </row>
    <row r="52" spans="1:33">
      <c r="A52" s="12" t="s">
        <v>64</v>
      </c>
      <c r="B52" s="25">
        <v>8</v>
      </c>
      <c r="C52" s="25">
        <v>7</v>
      </c>
      <c r="D52" s="25">
        <v>7</v>
      </c>
      <c r="E52" s="25">
        <v>11</v>
      </c>
      <c r="F52" s="25">
        <v>7</v>
      </c>
      <c r="G52" s="25">
        <v>0</v>
      </c>
      <c r="H52" s="13">
        <v>23</v>
      </c>
      <c r="I52" s="46">
        <v>21</v>
      </c>
      <c r="J52" s="26" t="s">
        <v>42</v>
      </c>
      <c r="K52" s="29">
        <v>11</v>
      </c>
      <c r="L52" s="27" t="s">
        <v>42</v>
      </c>
      <c r="M52" s="28">
        <v>3</v>
      </c>
      <c r="N52" s="27" t="s">
        <v>42</v>
      </c>
      <c r="O52" s="28" t="s">
        <v>41</v>
      </c>
      <c r="P52" s="50" t="s">
        <v>65</v>
      </c>
      <c r="R52" s="12" t="s">
        <v>64</v>
      </c>
      <c r="S52" s="25">
        <v>13</v>
      </c>
      <c r="T52" s="25">
        <v>1</v>
      </c>
      <c r="U52" s="25">
        <v>8</v>
      </c>
      <c r="V52" s="25">
        <v>4</v>
      </c>
      <c r="W52" s="25">
        <v>3</v>
      </c>
      <c r="X52" s="25">
        <v>5</v>
      </c>
      <c r="Y52" s="13">
        <v>6</v>
      </c>
      <c r="Z52" s="46">
        <v>8</v>
      </c>
      <c r="AA52" s="26">
        <v>6</v>
      </c>
      <c r="AB52" s="18">
        <v>0</v>
      </c>
      <c r="AC52" s="27">
        <v>4</v>
      </c>
      <c r="AD52" s="29">
        <v>0</v>
      </c>
      <c r="AE52" s="27" t="s">
        <v>41</v>
      </c>
      <c r="AF52" s="28" t="s">
        <v>41</v>
      </c>
      <c r="AG52" s="50" t="s">
        <v>65</v>
      </c>
    </row>
    <row r="53" spans="1:33">
      <c r="A53" s="30" t="s">
        <v>66</v>
      </c>
      <c r="B53" s="87">
        <f t="shared" ref="B53:I53" si="32">ROUND(SUM(B41:B52),1)</f>
        <v>24</v>
      </c>
      <c r="C53" s="87">
        <f t="shared" si="32"/>
        <v>77</v>
      </c>
      <c r="D53" s="87">
        <f t="shared" si="32"/>
        <v>78</v>
      </c>
      <c r="E53" s="87">
        <f t="shared" si="32"/>
        <v>104</v>
      </c>
      <c r="F53" s="87">
        <f t="shared" si="32"/>
        <v>68</v>
      </c>
      <c r="G53" s="87">
        <f t="shared" si="32"/>
        <v>76</v>
      </c>
      <c r="H53" s="87">
        <f t="shared" si="32"/>
        <v>73</v>
      </c>
      <c r="I53" s="87">
        <f t="shared" si="32"/>
        <v>107</v>
      </c>
      <c r="J53" s="127">
        <f>SUM(J41:K52)</f>
        <v>138</v>
      </c>
      <c r="K53" s="128"/>
      <c r="L53" s="127">
        <f t="shared" ref="L53" si="33">SUM(L41:M52)</f>
        <v>55</v>
      </c>
      <c r="M53" s="128"/>
      <c r="N53" s="129" t="s">
        <v>41</v>
      </c>
      <c r="O53" s="128"/>
      <c r="P53" s="31" t="s">
        <v>66</v>
      </c>
      <c r="R53" s="30" t="s">
        <v>66</v>
      </c>
      <c r="S53" s="87">
        <f t="shared" ref="S53:Z53" si="34">ROUND(SUM(S41:S52),1)</f>
        <v>57</v>
      </c>
      <c r="T53" s="87">
        <f t="shared" si="34"/>
        <v>89</v>
      </c>
      <c r="U53" s="87">
        <f t="shared" si="34"/>
        <v>69</v>
      </c>
      <c r="V53" s="87">
        <f t="shared" si="34"/>
        <v>54</v>
      </c>
      <c r="W53" s="87">
        <f t="shared" si="34"/>
        <v>50</v>
      </c>
      <c r="X53" s="87">
        <f t="shared" si="34"/>
        <v>45</v>
      </c>
      <c r="Y53" s="87">
        <f t="shared" si="34"/>
        <v>109</v>
      </c>
      <c r="Z53" s="87">
        <f t="shared" si="34"/>
        <v>54</v>
      </c>
      <c r="AA53" s="127">
        <f>SUM(AA41:AB52)</f>
        <v>47</v>
      </c>
      <c r="AB53" s="128"/>
      <c r="AC53" s="127">
        <f t="shared" ref="AC53" si="35">SUM(AC41:AD52)</f>
        <v>63</v>
      </c>
      <c r="AD53" s="128"/>
      <c r="AE53" s="129" t="s">
        <v>41</v>
      </c>
      <c r="AF53" s="128"/>
      <c r="AG53" s="31" t="s">
        <v>66</v>
      </c>
    </row>
    <row r="54" spans="1:33">
      <c r="A54" s="12" t="s">
        <v>67</v>
      </c>
      <c r="B54" s="32" t="s">
        <v>41</v>
      </c>
      <c r="C54" s="14">
        <f t="shared" ref="C54:J54" si="36">C53-B53</f>
        <v>53</v>
      </c>
      <c r="D54" s="14">
        <f t="shared" si="36"/>
        <v>1</v>
      </c>
      <c r="E54" s="14">
        <f t="shared" si="36"/>
        <v>26</v>
      </c>
      <c r="F54" s="14">
        <f t="shared" si="36"/>
        <v>-36</v>
      </c>
      <c r="G54" s="14">
        <f t="shared" si="36"/>
        <v>8</v>
      </c>
      <c r="H54" s="14">
        <f t="shared" si="36"/>
        <v>-3</v>
      </c>
      <c r="I54" s="14">
        <f t="shared" si="36"/>
        <v>34</v>
      </c>
      <c r="J54" s="125">
        <f t="shared" si="36"/>
        <v>31</v>
      </c>
      <c r="K54" s="126"/>
      <c r="L54" s="125">
        <f>L53-J53</f>
        <v>-83</v>
      </c>
      <c r="M54" s="126"/>
      <c r="N54" s="125" t="s">
        <v>41</v>
      </c>
      <c r="O54" s="126"/>
      <c r="P54" s="49" t="s">
        <v>68</v>
      </c>
      <c r="Q54" s="5"/>
      <c r="R54" s="12" t="s">
        <v>67</v>
      </c>
      <c r="S54" s="32" t="s">
        <v>41</v>
      </c>
      <c r="T54" s="14">
        <f t="shared" ref="T54:AA54" si="37">T53-S53</f>
        <v>32</v>
      </c>
      <c r="U54" s="14">
        <f t="shared" si="37"/>
        <v>-20</v>
      </c>
      <c r="V54" s="14">
        <f t="shared" si="37"/>
        <v>-15</v>
      </c>
      <c r="W54" s="14">
        <f t="shared" si="37"/>
        <v>-4</v>
      </c>
      <c r="X54" s="14">
        <f t="shared" si="37"/>
        <v>-5</v>
      </c>
      <c r="Y54" s="14">
        <f t="shared" si="37"/>
        <v>64</v>
      </c>
      <c r="Z54" s="14">
        <f t="shared" si="37"/>
        <v>-55</v>
      </c>
      <c r="AA54" s="125">
        <f t="shared" si="37"/>
        <v>-7</v>
      </c>
      <c r="AB54" s="126"/>
      <c r="AC54" s="125">
        <f>AC53-AA53</f>
        <v>16</v>
      </c>
      <c r="AD54" s="126"/>
      <c r="AE54" s="125" t="s">
        <v>41</v>
      </c>
      <c r="AF54" s="126"/>
      <c r="AG54" s="49" t="s">
        <v>68</v>
      </c>
    </row>
    <row r="55" spans="1:33">
      <c r="A55" s="33" t="s">
        <v>69</v>
      </c>
      <c r="B55" s="34" t="s">
        <v>41</v>
      </c>
      <c r="C55" s="35">
        <f t="shared" ref="C55:J55" si="38">(C54/B53)*100</f>
        <v>220.83333333333334</v>
      </c>
      <c r="D55" s="35">
        <f t="shared" si="38"/>
        <v>1.2987012987012987</v>
      </c>
      <c r="E55" s="35">
        <f t="shared" si="38"/>
        <v>33.333333333333329</v>
      </c>
      <c r="F55" s="35">
        <f t="shared" si="38"/>
        <v>-34.615384615384613</v>
      </c>
      <c r="G55" s="35">
        <f t="shared" si="38"/>
        <v>11.76470588235294</v>
      </c>
      <c r="H55" s="35">
        <f t="shared" si="38"/>
        <v>-3.9473684210526314</v>
      </c>
      <c r="I55" s="35">
        <f t="shared" si="38"/>
        <v>46.575342465753423</v>
      </c>
      <c r="J55" s="132">
        <f t="shared" si="38"/>
        <v>28.971962616822427</v>
      </c>
      <c r="K55" s="133"/>
      <c r="L55" s="132">
        <f>(L54/J53)*100</f>
        <v>-60.144927536231883</v>
      </c>
      <c r="M55" s="133"/>
      <c r="N55" s="132" t="s">
        <v>41</v>
      </c>
      <c r="O55" s="133"/>
      <c r="P55" s="50" t="s">
        <v>70</v>
      </c>
      <c r="R55" s="33" t="s">
        <v>69</v>
      </c>
      <c r="S55" s="34" t="s">
        <v>41</v>
      </c>
      <c r="T55" s="35">
        <f t="shared" ref="T55:AA55" si="39">(T54/S53)*100</f>
        <v>56.140350877192979</v>
      </c>
      <c r="U55" s="35">
        <f t="shared" si="39"/>
        <v>-22.471910112359549</v>
      </c>
      <c r="V55" s="35">
        <f t="shared" si="39"/>
        <v>-21.739130434782609</v>
      </c>
      <c r="W55" s="35">
        <f t="shared" si="39"/>
        <v>-7.4074074074074066</v>
      </c>
      <c r="X55" s="35">
        <f t="shared" si="39"/>
        <v>-10</v>
      </c>
      <c r="Y55" s="35">
        <f t="shared" si="39"/>
        <v>142.22222222222223</v>
      </c>
      <c r="Z55" s="35">
        <f t="shared" si="39"/>
        <v>-50.458715596330272</v>
      </c>
      <c r="AA55" s="132">
        <f t="shared" si="39"/>
        <v>-12.962962962962962</v>
      </c>
      <c r="AB55" s="133"/>
      <c r="AC55" s="132">
        <f>(AC54/AA53)*100</f>
        <v>34.042553191489361</v>
      </c>
      <c r="AD55" s="133"/>
      <c r="AE55" s="132" t="s">
        <v>41</v>
      </c>
      <c r="AF55" s="133"/>
      <c r="AG55" s="50" t="s">
        <v>70</v>
      </c>
    </row>
    <row r="56" spans="1:33">
      <c r="A56" s="30" t="s">
        <v>71</v>
      </c>
      <c r="B56" s="14">
        <f>ROUND(SUM(B41:B50),1)</f>
        <v>7</v>
      </c>
      <c r="C56" s="14">
        <f>ROUND(SUM(C41:C50),1)</f>
        <v>61</v>
      </c>
      <c r="D56" s="14">
        <f t="shared" ref="D56:I56" si="40">ROUND(SUM(D41:D50),1)</f>
        <v>64</v>
      </c>
      <c r="E56" s="14">
        <f t="shared" si="40"/>
        <v>87</v>
      </c>
      <c r="F56" s="14">
        <f t="shared" si="40"/>
        <v>58</v>
      </c>
      <c r="G56" s="14">
        <f t="shared" si="40"/>
        <v>73</v>
      </c>
      <c r="H56" s="14">
        <f t="shared" si="40"/>
        <v>40</v>
      </c>
      <c r="I56" s="14">
        <f t="shared" si="40"/>
        <v>84</v>
      </c>
      <c r="J56" s="130">
        <f>SUM(J41:K50)</f>
        <v>126</v>
      </c>
      <c r="K56" s="131">
        <f t="shared" ref="K56:O56" si="41">ROUND(SUM(K41:K48),1)</f>
        <v>10</v>
      </c>
      <c r="L56" s="130">
        <f t="shared" ref="L56" si="42">SUM(L41:M50)</f>
        <v>49</v>
      </c>
      <c r="M56" s="131">
        <f t="shared" si="41"/>
        <v>44</v>
      </c>
      <c r="N56" s="130">
        <f t="shared" ref="N56" si="43">SUM(N41:O50)</f>
        <v>50</v>
      </c>
      <c r="O56" s="131">
        <f t="shared" si="41"/>
        <v>40</v>
      </c>
      <c r="P56" s="37" t="s">
        <v>72</v>
      </c>
      <c r="R56" s="30" t="s">
        <v>71</v>
      </c>
      <c r="S56" s="14">
        <f t="shared" ref="S56:T56" si="44">ROUND(SUM(S41:S50),1)</f>
        <v>24</v>
      </c>
      <c r="T56" s="14">
        <f t="shared" si="44"/>
        <v>83</v>
      </c>
      <c r="U56" s="14">
        <f t="shared" ref="U56:Z56" si="45">ROUND(SUM(U41:U50),1)</f>
        <v>54</v>
      </c>
      <c r="V56" s="14">
        <f t="shared" si="45"/>
        <v>44</v>
      </c>
      <c r="W56" s="14">
        <f t="shared" si="45"/>
        <v>44</v>
      </c>
      <c r="X56" s="14">
        <f t="shared" si="45"/>
        <v>37</v>
      </c>
      <c r="Y56" s="14">
        <f t="shared" si="45"/>
        <v>97</v>
      </c>
      <c r="Z56" s="14">
        <f t="shared" si="45"/>
        <v>34</v>
      </c>
      <c r="AA56" s="130">
        <f>SUM(AA41:AB50)</f>
        <v>41</v>
      </c>
      <c r="AB56" s="131">
        <f t="shared" ref="AB56:AF56" si="46">ROUND(SUM(AB41:AB48),1)</f>
        <v>0</v>
      </c>
      <c r="AC56" s="130">
        <f t="shared" ref="AC56" si="47">SUM(AC41:AD50)</f>
        <v>55</v>
      </c>
      <c r="AD56" s="131">
        <f t="shared" si="46"/>
        <v>0</v>
      </c>
      <c r="AE56" s="130">
        <f t="shared" ref="AE56" si="48">SUM(AE41:AF50)</f>
        <v>35</v>
      </c>
      <c r="AF56" s="131">
        <f t="shared" si="46"/>
        <v>3</v>
      </c>
      <c r="AG56" s="37" t="s">
        <v>72</v>
      </c>
    </row>
    <row r="57" spans="1:33">
      <c r="A57" s="12" t="s">
        <v>67</v>
      </c>
      <c r="B57" s="32" t="s">
        <v>41</v>
      </c>
      <c r="C57" s="14">
        <f t="shared" ref="C57:D57" si="49">C56-B56</f>
        <v>54</v>
      </c>
      <c r="D57" s="14">
        <f t="shared" si="49"/>
        <v>3</v>
      </c>
      <c r="E57" s="14">
        <f t="shared" ref="E57" si="50">E56-D56</f>
        <v>23</v>
      </c>
      <c r="F57" s="14">
        <f t="shared" ref="F57" si="51">F56-E56</f>
        <v>-29</v>
      </c>
      <c r="G57" s="14">
        <f t="shared" ref="G57" si="52">G56-F56</f>
        <v>15</v>
      </c>
      <c r="H57" s="14">
        <f t="shared" ref="H57" si="53">H56-G56</f>
        <v>-33</v>
      </c>
      <c r="I57" s="14">
        <f t="shared" ref="I57" si="54">I56-H56</f>
        <v>44</v>
      </c>
      <c r="J57" s="125">
        <f t="shared" ref="J57" si="55">J56-I56</f>
        <v>42</v>
      </c>
      <c r="K57" s="126"/>
      <c r="L57" s="125">
        <f>L56-J56</f>
        <v>-77</v>
      </c>
      <c r="M57" s="126"/>
      <c r="N57" s="125">
        <f>N56-L56</f>
        <v>1</v>
      </c>
      <c r="O57" s="126"/>
      <c r="P57" s="38" t="s">
        <v>68</v>
      </c>
      <c r="R57" s="12" t="s">
        <v>67</v>
      </c>
      <c r="S57" s="32" t="s">
        <v>41</v>
      </c>
      <c r="T57" s="14">
        <f t="shared" ref="T57:AA57" si="56">T56-S56</f>
        <v>59</v>
      </c>
      <c r="U57" s="14">
        <f t="shared" si="56"/>
        <v>-29</v>
      </c>
      <c r="V57" s="14">
        <f t="shared" si="56"/>
        <v>-10</v>
      </c>
      <c r="W57" s="14">
        <f t="shared" si="56"/>
        <v>0</v>
      </c>
      <c r="X57" s="14">
        <f t="shared" si="56"/>
        <v>-7</v>
      </c>
      <c r="Y57" s="14">
        <f t="shared" si="56"/>
        <v>60</v>
      </c>
      <c r="Z57" s="14">
        <f t="shared" si="56"/>
        <v>-63</v>
      </c>
      <c r="AA57" s="125">
        <f t="shared" si="56"/>
        <v>7</v>
      </c>
      <c r="AB57" s="126"/>
      <c r="AC57" s="125">
        <f>AC56-AA56</f>
        <v>14</v>
      </c>
      <c r="AD57" s="126"/>
      <c r="AE57" s="125">
        <f>AE56-AC56</f>
        <v>-20</v>
      </c>
      <c r="AF57" s="126"/>
      <c r="AG57" s="38" t="s">
        <v>68</v>
      </c>
    </row>
    <row r="58" spans="1:33">
      <c r="A58" s="33" t="s">
        <v>69</v>
      </c>
      <c r="B58" s="34" t="s">
        <v>41</v>
      </c>
      <c r="C58" s="39">
        <f t="shared" ref="C58:D58" si="57">(C57/B56)*100</f>
        <v>771.42857142857144</v>
      </c>
      <c r="D58" s="39">
        <f t="shared" si="57"/>
        <v>4.918032786885246</v>
      </c>
      <c r="E58" s="39">
        <f t="shared" ref="E58" si="58">(E57/D56)*100</f>
        <v>35.9375</v>
      </c>
      <c r="F58" s="39">
        <f t="shared" ref="F58" si="59">(F57/E56)*100</f>
        <v>-33.333333333333329</v>
      </c>
      <c r="G58" s="39">
        <f t="shared" ref="G58" si="60">(G57/F56)*100</f>
        <v>25.862068965517242</v>
      </c>
      <c r="H58" s="39">
        <f t="shared" ref="H58" si="61">(H57/G56)*100</f>
        <v>-45.205479452054789</v>
      </c>
      <c r="I58" s="39">
        <f t="shared" ref="I58" si="62">(I57/H56)*100</f>
        <v>110.00000000000001</v>
      </c>
      <c r="J58" s="134">
        <f t="shared" ref="J58" si="63">(J57/I56)*100</f>
        <v>50</v>
      </c>
      <c r="K58" s="135"/>
      <c r="L58" s="134">
        <f>(L57/J56)*100</f>
        <v>-61.111111111111114</v>
      </c>
      <c r="M58" s="135"/>
      <c r="N58" s="134">
        <f>(N57/L56)*100</f>
        <v>2.0408163265306123</v>
      </c>
      <c r="O58" s="135"/>
      <c r="P58" s="40" t="s">
        <v>70</v>
      </c>
      <c r="R58" s="33" t="s">
        <v>69</v>
      </c>
      <c r="S58" s="34" t="s">
        <v>41</v>
      </c>
      <c r="T58" s="39">
        <f t="shared" ref="T58:AA58" si="64">(T57/S56)*100</f>
        <v>245.83333333333334</v>
      </c>
      <c r="U58" s="39">
        <f t="shared" si="64"/>
        <v>-34.939759036144579</v>
      </c>
      <c r="V58" s="39">
        <f t="shared" si="64"/>
        <v>-18.518518518518519</v>
      </c>
      <c r="W58" s="39">
        <f t="shared" si="64"/>
        <v>0</v>
      </c>
      <c r="X58" s="39">
        <f t="shared" si="64"/>
        <v>-15.909090909090908</v>
      </c>
      <c r="Y58" s="39">
        <f t="shared" si="64"/>
        <v>162.16216216216216</v>
      </c>
      <c r="Z58" s="39">
        <f t="shared" si="64"/>
        <v>-64.948453608247419</v>
      </c>
      <c r="AA58" s="134">
        <f t="shared" si="64"/>
        <v>20.588235294117645</v>
      </c>
      <c r="AB58" s="135"/>
      <c r="AC58" s="134">
        <f>(AC57/AA56)*100</f>
        <v>34.146341463414636</v>
      </c>
      <c r="AD58" s="135"/>
      <c r="AE58" s="134">
        <f>(AE57/AC56)*100</f>
        <v>-36.363636363636367</v>
      </c>
      <c r="AF58" s="135"/>
      <c r="AG58" s="40" t="s">
        <v>70</v>
      </c>
    </row>
    <row r="59" spans="1:33">
      <c r="A59" s="30" t="s">
        <v>73</v>
      </c>
      <c r="B59" s="14">
        <f>ROUND(SUM(B47:B50),1)</f>
        <v>7</v>
      </c>
      <c r="C59" s="14">
        <f t="shared" ref="C59:I59" si="65">ROUND(SUM(C47:C50),1)</f>
        <v>14</v>
      </c>
      <c r="D59" s="14">
        <f t="shared" si="65"/>
        <v>22</v>
      </c>
      <c r="E59" s="14">
        <f t="shared" si="65"/>
        <v>25</v>
      </c>
      <c r="F59" s="14">
        <f t="shared" si="65"/>
        <v>26</v>
      </c>
      <c r="G59" s="14">
        <f t="shared" si="65"/>
        <v>10</v>
      </c>
      <c r="H59" s="14">
        <f t="shared" si="65"/>
        <v>15</v>
      </c>
      <c r="I59" s="14">
        <f t="shared" si="65"/>
        <v>24</v>
      </c>
      <c r="J59" s="130">
        <f>SUM(J47:K50)</f>
        <v>13</v>
      </c>
      <c r="K59" s="131">
        <f t="shared" ref="K59:O59" si="66">ROUND(SUM(K47:K48),1)</f>
        <v>10</v>
      </c>
      <c r="L59" s="130">
        <f t="shared" ref="L59" si="67">SUM(L47:M50)</f>
        <v>10</v>
      </c>
      <c r="M59" s="131">
        <f t="shared" si="66"/>
        <v>5</v>
      </c>
      <c r="N59" s="130">
        <f t="shared" ref="N59" si="68">SUM(N47:O50)</f>
        <v>12</v>
      </c>
      <c r="O59" s="131">
        <f t="shared" si="66"/>
        <v>2</v>
      </c>
      <c r="P59" s="37" t="s">
        <v>74</v>
      </c>
      <c r="R59" s="30" t="s">
        <v>73</v>
      </c>
      <c r="S59" s="14">
        <f>ROUND(SUM(S47:S50),1)</f>
        <v>24</v>
      </c>
      <c r="T59" s="14">
        <f t="shared" ref="T59:Z59" si="69">ROUND(SUM(T47:T50),1)</f>
        <v>10</v>
      </c>
      <c r="U59" s="14">
        <f t="shared" si="69"/>
        <v>20</v>
      </c>
      <c r="V59" s="14">
        <f t="shared" si="69"/>
        <v>15</v>
      </c>
      <c r="W59" s="14">
        <f t="shared" si="69"/>
        <v>14</v>
      </c>
      <c r="X59" s="14">
        <f t="shared" si="69"/>
        <v>18</v>
      </c>
      <c r="Y59" s="14">
        <f t="shared" si="69"/>
        <v>49</v>
      </c>
      <c r="Z59" s="14">
        <f t="shared" si="69"/>
        <v>13</v>
      </c>
      <c r="AA59" s="130">
        <f>SUM(AA47:AB50)</f>
        <v>10</v>
      </c>
      <c r="AB59" s="131">
        <f t="shared" ref="AB59:AF59" si="70">ROUND(SUM(AB47:AB48),1)</f>
        <v>0</v>
      </c>
      <c r="AC59" s="130">
        <f t="shared" ref="AC59" si="71">SUM(AC47:AD50)</f>
        <v>4</v>
      </c>
      <c r="AD59" s="131">
        <f t="shared" si="70"/>
        <v>0</v>
      </c>
      <c r="AE59" s="130">
        <f t="shared" ref="AE59" si="72">SUM(AE47:AF50)</f>
        <v>16</v>
      </c>
      <c r="AF59" s="131">
        <f t="shared" si="70"/>
        <v>0</v>
      </c>
      <c r="AG59" s="37" t="s">
        <v>74</v>
      </c>
    </row>
    <row r="60" spans="1:33">
      <c r="A60" s="12" t="s">
        <v>67</v>
      </c>
      <c r="B60" s="32" t="s">
        <v>41</v>
      </c>
      <c r="C60" s="14">
        <f t="shared" ref="C60" si="73">+C59-B59</f>
        <v>7</v>
      </c>
      <c r="D60" s="14">
        <f t="shared" ref="D60" si="74">+D59-C59</f>
        <v>8</v>
      </c>
      <c r="E60" s="14">
        <f t="shared" ref="E60" si="75">+E59-D59</f>
        <v>3</v>
      </c>
      <c r="F60" s="14">
        <f t="shared" ref="F60" si="76">+F59-E59</f>
        <v>1</v>
      </c>
      <c r="G60" s="14">
        <f t="shared" ref="G60" si="77">+G59-F59</f>
        <v>-16</v>
      </c>
      <c r="H60" s="14">
        <f t="shared" ref="H60" si="78">+H59-G59</f>
        <v>5</v>
      </c>
      <c r="I60" s="14">
        <f t="shared" ref="I60" si="79">+I59-H59</f>
        <v>9</v>
      </c>
      <c r="J60" s="125">
        <f t="shared" ref="J60" si="80">+J59-I59</f>
        <v>-11</v>
      </c>
      <c r="K60" s="126"/>
      <c r="L60" s="125">
        <f>+L59-J59</f>
        <v>-3</v>
      </c>
      <c r="M60" s="126"/>
      <c r="N60" s="125">
        <f>+N59-L59</f>
        <v>2</v>
      </c>
      <c r="O60" s="126"/>
      <c r="P60" s="38" t="s">
        <v>68</v>
      </c>
      <c r="R60" s="12" t="s">
        <v>67</v>
      </c>
      <c r="S60" s="32" t="s">
        <v>41</v>
      </c>
      <c r="T60" s="14">
        <f t="shared" ref="T60:AA60" si="81">+T59-S59</f>
        <v>-14</v>
      </c>
      <c r="U60" s="14">
        <f t="shared" si="81"/>
        <v>10</v>
      </c>
      <c r="V60" s="14">
        <f t="shared" si="81"/>
        <v>-5</v>
      </c>
      <c r="W60" s="14">
        <f t="shared" si="81"/>
        <v>-1</v>
      </c>
      <c r="X60" s="14">
        <f t="shared" si="81"/>
        <v>4</v>
      </c>
      <c r="Y60" s="14">
        <f t="shared" si="81"/>
        <v>31</v>
      </c>
      <c r="Z60" s="14">
        <f t="shared" si="81"/>
        <v>-36</v>
      </c>
      <c r="AA60" s="125">
        <f t="shared" si="81"/>
        <v>-3</v>
      </c>
      <c r="AB60" s="126"/>
      <c r="AC60" s="125">
        <f>+AC59-AA59</f>
        <v>-6</v>
      </c>
      <c r="AD60" s="126"/>
      <c r="AE60" s="125">
        <f>+AE59-AC59</f>
        <v>12</v>
      </c>
      <c r="AF60" s="126"/>
      <c r="AG60" s="38" t="s">
        <v>68</v>
      </c>
    </row>
    <row r="61" spans="1:33">
      <c r="A61" s="33" t="s">
        <v>69</v>
      </c>
      <c r="B61" s="34" t="s">
        <v>41</v>
      </c>
      <c r="C61" s="39">
        <f>((C59-B59)/B59)*100</f>
        <v>100</v>
      </c>
      <c r="D61" s="39">
        <f t="shared" ref="D61" si="82">((D59-C59)/C59)*100</f>
        <v>57.142857142857139</v>
      </c>
      <c r="E61" s="39">
        <f t="shared" ref="E61" si="83">((E59-D59)/D59)*100</f>
        <v>13.636363636363635</v>
      </c>
      <c r="F61" s="39">
        <f t="shared" ref="F61" si="84">((F59-E59)/E59)*100</f>
        <v>4</v>
      </c>
      <c r="G61" s="39">
        <f t="shared" ref="G61" si="85">((G59-F59)/F59)*100</f>
        <v>-61.53846153846154</v>
      </c>
      <c r="H61" s="39">
        <f t="shared" ref="H61" si="86">((H59-G59)/G59)*100</f>
        <v>50</v>
      </c>
      <c r="I61" s="39">
        <f t="shared" ref="I61" si="87">((I59-H59)/H59)*100</f>
        <v>60</v>
      </c>
      <c r="J61" s="134">
        <f>((J59-I59)/I59)*100</f>
        <v>-45.833333333333329</v>
      </c>
      <c r="K61" s="135"/>
      <c r="L61" s="134">
        <f>((L59-J59)/J59)*100</f>
        <v>-23.076923076923077</v>
      </c>
      <c r="M61" s="135"/>
      <c r="N61" s="134">
        <f>((N59-L59)/L59)*100</f>
        <v>20</v>
      </c>
      <c r="O61" s="135"/>
      <c r="P61" s="40" t="s">
        <v>70</v>
      </c>
      <c r="R61" s="33" t="s">
        <v>69</v>
      </c>
      <c r="S61" s="34" t="s">
        <v>41</v>
      </c>
      <c r="T61" s="39">
        <f>((T59-S59)/S59)*100</f>
        <v>-58.333333333333336</v>
      </c>
      <c r="U61" s="39">
        <f t="shared" ref="U61:Z61" si="88">((U59-T59)/T59)*100</f>
        <v>100</v>
      </c>
      <c r="V61" s="39">
        <f t="shared" si="88"/>
        <v>-25</v>
      </c>
      <c r="W61" s="39">
        <f t="shared" si="88"/>
        <v>-6.666666666666667</v>
      </c>
      <c r="X61" s="39">
        <f t="shared" si="88"/>
        <v>28.571428571428569</v>
      </c>
      <c r="Y61" s="39">
        <f t="shared" si="88"/>
        <v>172.22222222222223</v>
      </c>
      <c r="Z61" s="39">
        <f t="shared" si="88"/>
        <v>-73.469387755102048</v>
      </c>
      <c r="AA61" s="132">
        <f>((AA59-Z59)/Z59)*100</f>
        <v>-23.076923076923077</v>
      </c>
      <c r="AB61" s="133"/>
      <c r="AC61" s="134">
        <f>((AC59-AA59)/AA59)*100</f>
        <v>-60</v>
      </c>
      <c r="AD61" s="135"/>
      <c r="AE61" s="134">
        <f>((AE59-AC59)/AC59)*100</f>
        <v>300</v>
      </c>
      <c r="AF61" s="135"/>
      <c r="AG61" s="40" t="s">
        <v>70</v>
      </c>
    </row>
    <row r="62" spans="1:33">
      <c r="A62" s="41" t="s">
        <v>75</v>
      </c>
      <c r="P62" s="49"/>
      <c r="R62" s="41" t="s">
        <v>75</v>
      </c>
      <c r="AG62" s="4"/>
    </row>
    <row r="63" spans="1:33">
      <c r="A63" s="4" t="s">
        <v>76</v>
      </c>
      <c r="P63" s="4"/>
      <c r="R63" s="4" t="s">
        <v>76</v>
      </c>
      <c r="AG63" s="4"/>
    </row>
    <row r="64" spans="1:33">
      <c r="P64" s="4"/>
      <c r="S64" s="47"/>
      <c r="T64" s="47"/>
      <c r="U64" s="47"/>
      <c r="V64" s="47"/>
      <c r="W64" s="47"/>
      <c r="X64" s="47"/>
      <c r="Y64" s="47"/>
      <c r="Z64" s="47"/>
      <c r="AG64" s="4"/>
    </row>
    <row r="65" spans="1:33">
      <c r="P65" s="4"/>
      <c r="AG65" s="4"/>
    </row>
    <row r="66" spans="1:33">
      <c r="A66" s="122" t="s">
        <v>31</v>
      </c>
      <c r="B66" s="122"/>
      <c r="C66" s="122"/>
      <c r="D66" s="122"/>
      <c r="E66" s="122"/>
      <c r="F66" s="122"/>
      <c r="G66" s="122"/>
      <c r="H66" s="122"/>
      <c r="I66" s="122"/>
      <c r="J66" s="122"/>
      <c r="K66" s="122"/>
      <c r="L66" s="122"/>
      <c r="M66" s="122"/>
      <c r="N66" s="122"/>
      <c r="O66" s="122"/>
      <c r="P66" s="122"/>
      <c r="R66" s="122" t="s">
        <v>32</v>
      </c>
      <c r="S66" s="122"/>
      <c r="T66" s="122"/>
      <c r="U66" s="122"/>
      <c r="V66" s="122"/>
      <c r="W66" s="122"/>
      <c r="X66" s="122"/>
      <c r="Y66" s="122"/>
      <c r="Z66" s="122"/>
      <c r="AA66" s="122"/>
      <c r="AB66" s="122"/>
      <c r="AC66" s="122"/>
      <c r="AD66" s="122"/>
      <c r="AE66" s="122"/>
      <c r="AF66" s="122"/>
      <c r="AG66" s="122"/>
    </row>
    <row r="67" spans="1:33">
      <c r="A67" s="122" t="s">
        <v>33</v>
      </c>
      <c r="B67" s="122"/>
      <c r="C67" s="122"/>
      <c r="D67" s="122"/>
      <c r="E67" s="122"/>
      <c r="F67" s="122"/>
      <c r="G67" s="122"/>
      <c r="H67" s="122"/>
      <c r="I67" s="122"/>
      <c r="J67" s="122"/>
      <c r="K67" s="122"/>
      <c r="L67" s="122"/>
      <c r="M67" s="122"/>
      <c r="N67" s="122"/>
      <c r="O67" s="122"/>
      <c r="P67" s="122"/>
      <c r="Q67" s="4"/>
      <c r="R67" s="122" t="s">
        <v>33</v>
      </c>
      <c r="S67" s="122"/>
      <c r="T67" s="122"/>
      <c r="U67" s="122"/>
      <c r="V67" s="122"/>
      <c r="W67" s="122"/>
      <c r="X67" s="122"/>
      <c r="Y67" s="122"/>
      <c r="Z67" s="122"/>
      <c r="AA67" s="122"/>
      <c r="AB67" s="122"/>
      <c r="AC67" s="122"/>
      <c r="AD67" s="122"/>
      <c r="AE67" s="122"/>
      <c r="AF67" s="122"/>
      <c r="AG67" s="122"/>
    </row>
    <row r="68" spans="1:33">
      <c r="A68" s="122" t="s">
        <v>81</v>
      </c>
      <c r="B68" s="122"/>
      <c r="C68" s="122"/>
      <c r="D68" s="122"/>
      <c r="E68" s="122"/>
      <c r="F68" s="122"/>
      <c r="G68" s="122"/>
      <c r="H68" s="122"/>
      <c r="I68" s="122"/>
      <c r="J68" s="122"/>
      <c r="K68" s="122"/>
      <c r="L68" s="122"/>
      <c r="M68" s="122"/>
      <c r="N68" s="122"/>
      <c r="O68" s="122"/>
      <c r="P68" s="122"/>
      <c r="R68" s="122" t="s">
        <v>81</v>
      </c>
      <c r="S68" s="122"/>
      <c r="T68" s="122"/>
      <c r="U68" s="122"/>
      <c r="V68" s="122"/>
      <c r="W68" s="122"/>
      <c r="X68" s="122"/>
      <c r="Y68" s="122"/>
      <c r="Z68" s="122"/>
      <c r="AA68" s="122"/>
      <c r="AB68" s="122"/>
      <c r="AC68" s="122"/>
      <c r="AD68" s="122"/>
      <c r="AE68" s="122"/>
      <c r="AF68" s="122"/>
      <c r="AG68" s="122"/>
    </row>
    <row r="69" spans="1:33">
      <c r="A69" s="122" t="s">
        <v>82</v>
      </c>
      <c r="B69" s="122"/>
      <c r="C69" s="122"/>
      <c r="D69" s="122"/>
      <c r="E69" s="122"/>
      <c r="F69" s="122"/>
      <c r="G69" s="122"/>
      <c r="H69" s="122"/>
      <c r="I69" s="122"/>
      <c r="J69" s="122"/>
      <c r="K69" s="122"/>
      <c r="L69" s="122"/>
      <c r="M69" s="122"/>
      <c r="N69" s="122"/>
      <c r="O69" s="122"/>
      <c r="P69" s="122"/>
      <c r="R69" s="122" t="s">
        <v>82</v>
      </c>
      <c r="S69" s="122"/>
      <c r="T69" s="122"/>
      <c r="U69" s="122"/>
      <c r="V69" s="122"/>
      <c r="W69" s="122"/>
      <c r="X69" s="122"/>
      <c r="Y69" s="122"/>
      <c r="Z69" s="122"/>
      <c r="AA69" s="122"/>
      <c r="AB69" s="122"/>
      <c r="AC69" s="122"/>
      <c r="AD69" s="122"/>
      <c r="AE69" s="122"/>
      <c r="AF69" s="122"/>
      <c r="AG69" s="122"/>
    </row>
    <row r="70" spans="1:33">
      <c r="A70" s="91"/>
      <c r="B70" s="91"/>
      <c r="C70" s="91"/>
      <c r="D70" s="91"/>
      <c r="E70" s="91"/>
      <c r="F70" s="91"/>
      <c r="G70" s="91"/>
      <c r="H70" s="91"/>
      <c r="I70" s="91"/>
      <c r="J70" s="123">
        <v>2020</v>
      </c>
      <c r="K70" s="124"/>
      <c r="L70" s="123">
        <v>2021</v>
      </c>
      <c r="M70" s="124"/>
      <c r="N70" s="123">
        <v>2022</v>
      </c>
      <c r="O70" s="124"/>
      <c r="P70" s="52"/>
      <c r="R70" s="91"/>
      <c r="S70" s="91"/>
      <c r="T70" s="91"/>
      <c r="U70" s="91"/>
      <c r="V70" s="91"/>
      <c r="W70" s="91"/>
      <c r="X70" s="91"/>
      <c r="Y70" s="91"/>
      <c r="Z70" s="91"/>
      <c r="AA70" s="123">
        <v>2020</v>
      </c>
      <c r="AB70" s="124"/>
      <c r="AC70" s="123">
        <v>2021</v>
      </c>
      <c r="AD70" s="124"/>
      <c r="AE70" s="123">
        <v>2022</v>
      </c>
      <c r="AF70" s="124"/>
      <c r="AG70" s="52"/>
    </row>
    <row r="71" spans="1:33">
      <c r="A71" s="7" t="s">
        <v>36</v>
      </c>
      <c r="B71" s="8">
        <v>2012</v>
      </c>
      <c r="C71" s="8">
        <v>2013</v>
      </c>
      <c r="D71" s="8">
        <v>2014</v>
      </c>
      <c r="E71" s="8">
        <v>2015</v>
      </c>
      <c r="F71" s="8">
        <v>2016</v>
      </c>
      <c r="G71" s="8">
        <v>2017</v>
      </c>
      <c r="H71" s="8">
        <v>2018</v>
      </c>
      <c r="I71" s="8">
        <v>2019</v>
      </c>
      <c r="J71" s="9" t="s">
        <v>83</v>
      </c>
      <c r="K71" s="10" t="s">
        <v>38</v>
      </c>
      <c r="L71" s="9" t="s">
        <v>83</v>
      </c>
      <c r="M71" s="10" t="s">
        <v>38</v>
      </c>
      <c r="N71" s="9" t="s">
        <v>83</v>
      </c>
      <c r="O71" s="10" t="s">
        <v>38</v>
      </c>
      <c r="P71" s="51" t="s">
        <v>39</v>
      </c>
      <c r="R71" s="7" t="s">
        <v>36</v>
      </c>
      <c r="S71" s="8">
        <v>2012</v>
      </c>
      <c r="T71" s="8">
        <v>2013</v>
      </c>
      <c r="U71" s="8">
        <v>2014</v>
      </c>
      <c r="V71" s="8">
        <v>2015</v>
      </c>
      <c r="W71" s="8">
        <v>2016</v>
      </c>
      <c r="X71" s="8">
        <v>2017</v>
      </c>
      <c r="Y71" s="8">
        <v>2018</v>
      </c>
      <c r="Z71" s="11">
        <v>2019</v>
      </c>
      <c r="AA71" s="9" t="s">
        <v>83</v>
      </c>
      <c r="AB71" s="10" t="s">
        <v>38</v>
      </c>
      <c r="AC71" s="9" t="s">
        <v>83</v>
      </c>
      <c r="AD71" s="10" t="s">
        <v>38</v>
      </c>
      <c r="AE71" s="9" t="s">
        <v>83</v>
      </c>
      <c r="AF71" s="10" t="s">
        <v>38</v>
      </c>
      <c r="AG71" s="51" t="s">
        <v>39</v>
      </c>
    </row>
    <row r="72" spans="1:33">
      <c r="A72" s="12" t="s">
        <v>40</v>
      </c>
      <c r="B72" s="13" t="s">
        <v>41</v>
      </c>
      <c r="C72" s="14">
        <v>7</v>
      </c>
      <c r="D72" s="14">
        <v>6</v>
      </c>
      <c r="E72" s="14">
        <v>18</v>
      </c>
      <c r="F72" s="14">
        <v>14</v>
      </c>
      <c r="G72" s="14">
        <v>23</v>
      </c>
      <c r="H72" s="14">
        <v>16</v>
      </c>
      <c r="I72" s="13">
        <v>43</v>
      </c>
      <c r="J72" s="15">
        <v>35</v>
      </c>
      <c r="K72" s="16" t="s">
        <v>42</v>
      </c>
      <c r="L72" s="17" t="s">
        <v>42</v>
      </c>
      <c r="M72" s="16">
        <v>52</v>
      </c>
      <c r="N72" s="17" t="s">
        <v>42</v>
      </c>
      <c r="O72" s="16">
        <v>107</v>
      </c>
      <c r="P72" s="49" t="s">
        <v>43</v>
      </c>
      <c r="R72" s="12" t="s">
        <v>40</v>
      </c>
      <c r="S72" s="13" t="s">
        <v>41</v>
      </c>
      <c r="T72" s="14">
        <v>2</v>
      </c>
      <c r="U72" s="14">
        <v>12</v>
      </c>
      <c r="V72" s="14">
        <v>5</v>
      </c>
      <c r="W72" s="14">
        <v>6</v>
      </c>
      <c r="X72" s="14">
        <v>8</v>
      </c>
      <c r="Y72" s="14">
        <v>4</v>
      </c>
      <c r="Z72" s="13">
        <v>28</v>
      </c>
      <c r="AA72" s="15">
        <v>9</v>
      </c>
      <c r="AB72" s="16" t="s">
        <v>42</v>
      </c>
      <c r="AC72" s="17">
        <v>105</v>
      </c>
      <c r="AD72" s="16">
        <v>52</v>
      </c>
      <c r="AE72" s="17">
        <v>33</v>
      </c>
      <c r="AF72" s="16">
        <v>13</v>
      </c>
      <c r="AG72" s="49" t="s">
        <v>43</v>
      </c>
    </row>
    <row r="73" spans="1:33">
      <c r="A73" s="12" t="s">
        <v>44</v>
      </c>
      <c r="B73" s="13" t="s">
        <v>41</v>
      </c>
      <c r="C73" s="13">
        <v>14</v>
      </c>
      <c r="D73" s="14">
        <v>7</v>
      </c>
      <c r="E73" s="13">
        <v>13</v>
      </c>
      <c r="F73" s="13">
        <v>23</v>
      </c>
      <c r="G73" s="13">
        <v>22</v>
      </c>
      <c r="H73" s="19">
        <v>22</v>
      </c>
      <c r="I73" s="19">
        <v>69</v>
      </c>
      <c r="J73" s="22">
        <v>25</v>
      </c>
      <c r="K73" s="23" t="s">
        <v>42</v>
      </c>
      <c r="L73" s="45" t="s">
        <v>42</v>
      </c>
      <c r="M73" s="23">
        <v>41</v>
      </c>
      <c r="N73" s="45" t="s">
        <v>42</v>
      </c>
      <c r="O73" s="23">
        <v>90</v>
      </c>
      <c r="P73" s="49" t="s">
        <v>45</v>
      </c>
      <c r="R73" s="12" t="s">
        <v>44</v>
      </c>
      <c r="S73" s="13" t="s">
        <v>41</v>
      </c>
      <c r="T73" s="13">
        <v>1</v>
      </c>
      <c r="U73" s="14">
        <v>11</v>
      </c>
      <c r="V73" s="13">
        <v>5</v>
      </c>
      <c r="W73" s="13">
        <v>9</v>
      </c>
      <c r="X73" s="13">
        <v>17</v>
      </c>
      <c r="Y73" s="19">
        <v>54</v>
      </c>
      <c r="Z73" s="19">
        <v>49</v>
      </c>
      <c r="AA73" s="22">
        <v>22</v>
      </c>
      <c r="AB73" s="23" t="s">
        <v>42</v>
      </c>
      <c r="AC73" s="45">
        <v>10</v>
      </c>
      <c r="AD73" s="23">
        <v>41</v>
      </c>
      <c r="AE73" s="45">
        <v>9</v>
      </c>
      <c r="AF73" s="23">
        <v>22</v>
      </c>
      <c r="AG73" s="49" t="s">
        <v>45</v>
      </c>
    </row>
    <row r="74" spans="1:33">
      <c r="A74" s="12" t="s">
        <v>46</v>
      </c>
      <c r="B74" s="19" t="s">
        <v>41</v>
      </c>
      <c r="C74" s="19">
        <v>2</v>
      </c>
      <c r="D74" s="14">
        <v>9</v>
      </c>
      <c r="E74" s="13">
        <v>5</v>
      </c>
      <c r="F74" s="19">
        <v>35</v>
      </c>
      <c r="G74" s="19">
        <v>34</v>
      </c>
      <c r="H74" s="19">
        <v>14</v>
      </c>
      <c r="I74" s="19">
        <v>54</v>
      </c>
      <c r="J74" s="20">
        <v>30</v>
      </c>
      <c r="K74" s="18" t="s">
        <v>42</v>
      </c>
      <c r="L74" s="21" t="s">
        <v>42</v>
      </c>
      <c r="M74" s="18">
        <v>47</v>
      </c>
      <c r="N74" s="45" t="s">
        <v>42</v>
      </c>
      <c r="O74" s="18">
        <v>82</v>
      </c>
      <c r="P74" s="49" t="s">
        <v>47</v>
      </c>
      <c r="R74" s="12" t="s">
        <v>46</v>
      </c>
      <c r="S74" s="19" t="s">
        <v>41</v>
      </c>
      <c r="T74" s="19">
        <v>9</v>
      </c>
      <c r="U74" s="14">
        <v>7</v>
      </c>
      <c r="V74" s="13">
        <v>19</v>
      </c>
      <c r="W74" s="19">
        <v>10</v>
      </c>
      <c r="X74" s="19">
        <v>13</v>
      </c>
      <c r="Y74" s="19">
        <v>5</v>
      </c>
      <c r="Z74" s="19">
        <v>50</v>
      </c>
      <c r="AA74" s="20">
        <v>29</v>
      </c>
      <c r="AB74" s="18" t="s">
        <v>42</v>
      </c>
      <c r="AC74" s="21">
        <v>3</v>
      </c>
      <c r="AD74" s="18">
        <v>47</v>
      </c>
      <c r="AE74" s="21">
        <v>0</v>
      </c>
      <c r="AF74" s="18">
        <v>12</v>
      </c>
      <c r="AG74" s="49" t="s">
        <v>47</v>
      </c>
    </row>
    <row r="75" spans="1:33">
      <c r="A75" s="12" t="s">
        <v>48</v>
      </c>
      <c r="B75" s="19" t="s">
        <v>41</v>
      </c>
      <c r="C75" s="19">
        <v>11</v>
      </c>
      <c r="D75" s="14">
        <v>8</v>
      </c>
      <c r="E75" s="13">
        <v>12</v>
      </c>
      <c r="F75" s="13">
        <v>11</v>
      </c>
      <c r="G75" s="13">
        <v>27</v>
      </c>
      <c r="H75" s="13">
        <v>10</v>
      </c>
      <c r="I75" s="13">
        <v>53</v>
      </c>
      <c r="J75" s="20">
        <v>37</v>
      </c>
      <c r="K75" s="18" t="s">
        <v>42</v>
      </c>
      <c r="L75" s="21" t="s">
        <v>42</v>
      </c>
      <c r="M75" s="18">
        <v>69</v>
      </c>
      <c r="N75" s="45" t="s">
        <v>42</v>
      </c>
      <c r="O75" s="18">
        <v>64</v>
      </c>
      <c r="P75" s="49" t="s">
        <v>49</v>
      </c>
      <c r="R75" s="12" t="s">
        <v>48</v>
      </c>
      <c r="S75" s="19" t="s">
        <v>41</v>
      </c>
      <c r="T75" s="19">
        <v>0</v>
      </c>
      <c r="U75" s="14">
        <v>0</v>
      </c>
      <c r="V75" s="13">
        <v>11</v>
      </c>
      <c r="W75" s="13">
        <v>9</v>
      </c>
      <c r="X75" s="13">
        <v>30</v>
      </c>
      <c r="Y75" s="13">
        <v>6</v>
      </c>
      <c r="Z75" s="13">
        <v>23</v>
      </c>
      <c r="AA75" s="20">
        <v>66</v>
      </c>
      <c r="AB75" s="18" t="s">
        <v>42</v>
      </c>
      <c r="AC75" s="21">
        <v>44</v>
      </c>
      <c r="AD75" s="18">
        <v>69</v>
      </c>
      <c r="AE75" s="21">
        <v>10</v>
      </c>
      <c r="AF75" s="18">
        <v>51</v>
      </c>
      <c r="AG75" s="49" t="s">
        <v>49</v>
      </c>
    </row>
    <row r="76" spans="1:33">
      <c r="A76" s="12" t="s">
        <v>50</v>
      </c>
      <c r="B76" s="19" t="s">
        <v>41</v>
      </c>
      <c r="C76" s="19">
        <v>9</v>
      </c>
      <c r="D76" s="14">
        <v>11</v>
      </c>
      <c r="E76" s="13">
        <v>21</v>
      </c>
      <c r="F76" s="13">
        <v>60</v>
      </c>
      <c r="G76" s="13">
        <v>21</v>
      </c>
      <c r="H76" s="13">
        <v>13</v>
      </c>
      <c r="I76" s="13">
        <v>55</v>
      </c>
      <c r="J76" s="20">
        <v>63</v>
      </c>
      <c r="K76" s="18" t="s">
        <v>42</v>
      </c>
      <c r="L76" s="21" t="s">
        <v>42</v>
      </c>
      <c r="M76" s="18">
        <v>54</v>
      </c>
      <c r="N76" s="21" t="s">
        <v>42</v>
      </c>
      <c r="O76" s="18">
        <v>57</v>
      </c>
      <c r="P76" s="49" t="s">
        <v>51</v>
      </c>
      <c r="R76" s="12" t="s">
        <v>50</v>
      </c>
      <c r="S76" s="19" t="s">
        <v>41</v>
      </c>
      <c r="T76" s="19">
        <v>6</v>
      </c>
      <c r="U76" s="14">
        <v>5</v>
      </c>
      <c r="V76" s="13">
        <v>14</v>
      </c>
      <c r="W76" s="13">
        <v>11</v>
      </c>
      <c r="X76" s="13">
        <v>16</v>
      </c>
      <c r="Y76" s="13">
        <v>4</v>
      </c>
      <c r="Z76" s="13">
        <v>58</v>
      </c>
      <c r="AA76" s="20">
        <v>71</v>
      </c>
      <c r="AB76" s="18" t="s">
        <v>42</v>
      </c>
      <c r="AC76" s="21">
        <v>41</v>
      </c>
      <c r="AD76" s="18">
        <v>54</v>
      </c>
      <c r="AE76" s="21">
        <v>5</v>
      </c>
      <c r="AF76" s="18">
        <v>30</v>
      </c>
      <c r="AG76" s="49" t="s">
        <v>51</v>
      </c>
    </row>
    <row r="77" spans="1:33">
      <c r="A77" s="12" t="s">
        <v>52</v>
      </c>
      <c r="B77" s="19" t="s">
        <v>41</v>
      </c>
      <c r="C77" s="19">
        <v>7</v>
      </c>
      <c r="D77" s="14">
        <v>13</v>
      </c>
      <c r="E77" s="19">
        <v>28</v>
      </c>
      <c r="F77" s="19">
        <v>17</v>
      </c>
      <c r="G77" s="19">
        <v>48</v>
      </c>
      <c r="H77" s="13">
        <v>63</v>
      </c>
      <c r="I77" s="13">
        <v>111</v>
      </c>
      <c r="J77" s="20">
        <v>583</v>
      </c>
      <c r="K77" s="18" t="s">
        <v>42</v>
      </c>
      <c r="L77" s="21" t="s">
        <v>42</v>
      </c>
      <c r="M77" s="18">
        <v>110</v>
      </c>
      <c r="N77" s="21" t="s">
        <v>42</v>
      </c>
      <c r="O77" s="18">
        <v>191</v>
      </c>
      <c r="P77" s="49" t="s">
        <v>53</v>
      </c>
      <c r="R77" s="12" t="s">
        <v>52</v>
      </c>
      <c r="S77" s="19" t="s">
        <v>41</v>
      </c>
      <c r="T77" s="19">
        <v>8</v>
      </c>
      <c r="U77" s="14">
        <v>8</v>
      </c>
      <c r="V77" s="19">
        <v>19</v>
      </c>
      <c r="W77" s="19">
        <v>15</v>
      </c>
      <c r="X77" s="19">
        <v>70</v>
      </c>
      <c r="Y77" s="13">
        <v>28</v>
      </c>
      <c r="Z77" s="13">
        <v>53</v>
      </c>
      <c r="AA77" s="20">
        <v>78</v>
      </c>
      <c r="AB77" s="18" t="s">
        <v>42</v>
      </c>
      <c r="AC77" s="21">
        <v>160</v>
      </c>
      <c r="AD77" s="18">
        <v>110</v>
      </c>
      <c r="AE77" s="21">
        <v>21</v>
      </c>
      <c r="AF77" s="18">
        <v>75</v>
      </c>
      <c r="AG77" s="49" t="s">
        <v>53</v>
      </c>
    </row>
    <row r="78" spans="1:33">
      <c r="A78" s="12" t="s">
        <v>54</v>
      </c>
      <c r="B78" s="19">
        <v>0</v>
      </c>
      <c r="C78" s="19">
        <v>5</v>
      </c>
      <c r="D78" s="19">
        <v>10</v>
      </c>
      <c r="E78" s="19">
        <v>10</v>
      </c>
      <c r="F78" s="19">
        <v>11</v>
      </c>
      <c r="G78" s="19">
        <v>4</v>
      </c>
      <c r="H78" s="13">
        <v>34</v>
      </c>
      <c r="I78" s="13">
        <v>52</v>
      </c>
      <c r="J78" s="20" t="s">
        <v>42</v>
      </c>
      <c r="K78" s="18">
        <v>19</v>
      </c>
      <c r="L78" s="21" t="s">
        <v>42</v>
      </c>
      <c r="M78" s="18">
        <v>80</v>
      </c>
      <c r="N78" s="21" t="s">
        <v>42</v>
      </c>
      <c r="O78" s="18">
        <v>60</v>
      </c>
      <c r="P78" s="49" t="s">
        <v>55</v>
      </c>
      <c r="R78" s="12" t="s">
        <v>54</v>
      </c>
      <c r="S78" s="19">
        <v>0</v>
      </c>
      <c r="T78" s="19">
        <v>2</v>
      </c>
      <c r="U78" s="19">
        <v>2</v>
      </c>
      <c r="V78" s="19">
        <v>8</v>
      </c>
      <c r="W78" s="19">
        <v>7</v>
      </c>
      <c r="X78" s="19">
        <v>0</v>
      </c>
      <c r="Y78" s="13">
        <v>23</v>
      </c>
      <c r="Z78" s="13">
        <v>66</v>
      </c>
      <c r="AA78" s="20">
        <v>27</v>
      </c>
      <c r="AB78" s="18">
        <v>19</v>
      </c>
      <c r="AC78" s="21">
        <v>1</v>
      </c>
      <c r="AD78" s="18">
        <v>0</v>
      </c>
      <c r="AE78" s="21">
        <v>14</v>
      </c>
      <c r="AF78" s="18">
        <v>6</v>
      </c>
      <c r="AG78" s="49" t="s">
        <v>55</v>
      </c>
    </row>
    <row r="79" spans="1:33">
      <c r="A79" s="12" t="s">
        <v>56</v>
      </c>
      <c r="B79" s="19">
        <v>5</v>
      </c>
      <c r="C79" s="19">
        <v>7</v>
      </c>
      <c r="D79" s="19">
        <v>19</v>
      </c>
      <c r="E79" s="19">
        <v>20</v>
      </c>
      <c r="F79" s="19">
        <v>7</v>
      </c>
      <c r="G79" s="19">
        <v>21</v>
      </c>
      <c r="H79" s="13">
        <v>38</v>
      </c>
      <c r="I79" s="13">
        <v>51</v>
      </c>
      <c r="J79" s="20" t="s">
        <v>42</v>
      </c>
      <c r="K79" s="18">
        <v>17</v>
      </c>
      <c r="L79" s="21" t="s">
        <v>42</v>
      </c>
      <c r="M79" s="18">
        <v>67</v>
      </c>
      <c r="N79" s="21" t="s">
        <v>42</v>
      </c>
      <c r="O79" s="18">
        <v>81</v>
      </c>
      <c r="P79" s="49" t="s">
        <v>57</v>
      </c>
      <c r="R79" s="12" t="s">
        <v>56</v>
      </c>
      <c r="S79" s="19">
        <v>0</v>
      </c>
      <c r="T79" s="19">
        <v>0</v>
      </c>
      <c r="U79" s="19">
        <v>16</v>
      </c>
      <c r="V79" s="19">
        <v>22</v>
      </c>
      <c r="W79" s="19">
        <v>9</v>
      </c>
      <c r="X79" s="19">
        <v>8</v>
      </c>
      <c r="Y79" s="13">
        <v>61</v>
      </c>
      <c r="Z79" s="13">
        <v>34</v>
      </c>
      <c r="AA79" s="20">
        <v>40</v>
      </c>
      <c r="AB79" s="18">
        <v>17</v>
      </c>
      <c r="AC79" s="21">
        <v>0</v>
      </c>
      <c r="AD79" s="18">
        <v>0</v>
      </c>
      <c r="AE79" s="21">
        <v>0</v>
      </c>
      <c r="AF79" s="18">
        <v>171</v>
      </c>
      <c r="AG79" s="49" t="s">
        <v>57</v>
      </c>
    </row>
    <row r="80" spans="1:33">
      <c r="A80" s="12" t="s">
        <v>58</v>
      </c>
      <c r="B80" s="19">
        <v>2</v>
      </c>
      <c r="C80" s="19">
        <v>5</v>
      </c>
      <c r="D80" s="19">
        <v>7</v>
      </c>
      <c r="E80" s="19">
        <v>19</v>
      </c>
      <c r="F80" s="19">
        <v>18</v>
      </c>
      <c r="G80" s="19">
        <v>25</v>
      </c>
      <c r="H80" s="13">
        <v>34</v>
      </c>
      <c r="I80" s="13">
        <v>71</v>
      </c>
      <c r="J80" s="20" t="s">
        <v>42</v>
      </c>
      <c r="K80" s="18">
        <v>28</v>
      </c>
      <c r="L80" s="21" t="s">
        <v>42</v>
      </c>
      <c r="M80" s="18">
        <v>83</v>
      </c>
      <c r="N80" s="21" t="s">
        <v>42</v>
      </c>
      <c r="O80" s="18">
        <v>70</v>
      </c>
      <c r="P80" s="49" t="s">
        <v>59</v>
      </c>
      <c r="R80" s="12" t="s">
        <v>58</v>
      </c>
      <c r="S80" s="19">
        <v>0</v>
      </c>
      <c r="T80" s="19">
        <v>0</v>
      </c>
      <c r="U80" s="19">
        <v>6</v>
      </c>
      <c r="V80" s="19">
        <v>15</v>
      </c>
      <c r="W80" s="19">
        <v>7</v>
      </c>
      <c r="X80" s="19">
        <v>20</v>
      </c>
      <c r="Y80" s="13">
        <v>39</v>
      </c>
      <c r="Z80" s="13">
        <v>50</v>
      </c>
      <c r="AA80" s="20">
        <v>65</v>
      </c>
      <c r="AB80" s="18">
        <v>28</v>
      </c>
      <c r="AC80" s="21">
        <v>71</v>
      </c>
      <c r="AD80" s="18">
        <v>0</v>
      </c>
      <c r="AE80" s="21">
        <v>2</v>
      </c>
      <c r="AF80" s="18">
        <v>49</v>
      </c>
      <c r="AG80" s="49" t="s">
        <v>59</v>
      </c>
    </row>
    <row r="81" spans="1:33">
      <c r="A81" s="12" t="s">
        <v>60</v>
      </c>
      <c r="B81" s="19">
        <v>2</v>
      </c>
      <c r="C81" s="19">
        <v>11</v>
      </c>
      <c r="D81" s="19">
        <v>6</v>
      </c>
      <c r="E81" s="19">
        <v>27</v>
      </c>
      <c r="F81" s="19">
        <v>27</v>
      </c>
      <c r="G81" s="19">
        <v>18</v>
      </c>
      <c r="H81" s="13">
        <v>43</v>
      </c>
      <c r="I81" s="13">
        <v>54</v>
      </c>
      <c r="J81" s="20" t="s">
        <v>42</v>
      </c>
      <c r="K81" s="18">
        <v>19</v>
      </c>
      <c r="L81" s="21" t="s">
        <v>42</v>
      </c>
      <c r="M81" s="18">
        <v>82</v>
      </c>
      <c r="N81" s="21" t="s">
        <v>42</v>
      </c>
      <c r="O81" s="18">
        <v>56</v>
      </c>
      <c r="P81" s="49" t="s">
        <v>61</v>
      </c>
      <c r="R81" s="12" t="s">
        <v>60</v>
      </c>
      <c r="S81" s="19">
        <v>3</v>
      </c>
      <c r="T81" s="19">
        <v>7</v>
      </c>
      <c r="U81" s="19">
        <v>11</v>
      </c>
      <c r="V81" s="19">
        <v>28</v>
      </c>
      <c r="W81" s="19">
        <v>17</v>
      </c>
      <c r="X81" s="19">
        <v>12</v>
      </c>
      <c r="Y81" s="13">
        <v>51</v>
      </c>
      <c r="Z81" s="13">
        <v>42</v>
      </c>
      <c r="AA81" s="20">
        <v>25</v>
      </c>
      <c r="AB81" s="18">
        <v>19</v>
      </c>
      <c r="AC81" s="21">
        <v>34</v>
      </c>
      <c r="AD81" s="21">
        <v>0</v>
      </c>
      <c r="AE81" s="21">
        <v>3</v>
      </c>
      <c r="AF81" s="18">
        <v>36</v>
      </c>
      <c r="AG81" s="49" t="s">
        <v>61</v>
      </c>
    </row>
    <row r="82" spans="1:33">
      <c r="A82" s="12" t="s">
        <v>62</v>
      </c>
      <c r="B82" s="19">
        <v>2</v>
      </c>
      <c r="C82" s="19">
        <v>7</v>
      </c>
      <c r="D82" s="19">
        <v>18</v>
      </c>
      <c r="E82" s="19">
        <v>14</v>
      </c>
      <c r="F82" s="19">
        <v>16</v>
      </c>
      <c r="G82" s="19">
        <v>16</v>
      </c>
      <c r="H82" s="13">
        <v>50</v>
      </c>
      <c r="I82" s="13">
        <v>41</v>
      </c>
      <c r="J82" s="20" t="s">
        <v>42</v>
      </c>
      <c r="K82" s="18">
        <v>24</v>
      </c>
      <c r="L82" s="21" t="s">
        <v>42</v>
      </c>
      <c r="M82" s="18">
        <v>85</v>
      </c>
      <c r="N82" s="21" t="s">
        <v>42</v>
      </c>
      <c r="O82" s="18" t="s">
        <v>41</v>
      </c>
      <c r="P82" s="49" t="s">
        <v>63</v>
      </c>
      <c r="R82" s="12" t="s">
        <v>62</v>
      </c>
      <c r="S82" s="19">
        <v>3</v>
      </c>
      <c r="T82" s="19">
        <v>0</v>
      </c>
      <c r="U82" s="19">
        <v>6</v>
      </c>
      <c r="V82" s="19">
        <v>9</v>
      </c>
      <c r="W82" s="19">
        <v>7</v>
      </c>
      <c r="X82" s="19">
        <v>13</v>
      </c>
      <c r="Y82" s="13">
        <v>142</v>
      </c>
      <c r="Z82" s="13">
        <v>50</v>
      </c>
      <c r="AA82" s="20">
        <v>0</v>
      </c>
      <c r="AB82" s="18">
        <v>24</v>
      </c>
      <c r="AC82" s="21">
        <v>0</v>
      </c>
      <c r="AD82" s="21">
        <v>0</v>
      </c>
      <c r="AE82" s="21" t="s">
        <v>41</v>
      </c>
      <c r="AF82" s="18" t="s">
        <v>41</v>
      </c>
      <c r="AG82" s="49" t="s">
        <v>63</v>
      </c>
    </row>
    <row r="83" spans="1:33">
      <c r="A83" s="12" t="s">
        <v>64</v>
      </c>
      <c r="B83" s="25">
        <v>8</v>
      </c>
      <c r="C83" s="25">
        <v>8</v>
      </c>
      <c r="D83" s="25">
        <v>20</v>
      </c>
      <c r="E83" s="25">
        <v>4</v>
      </c>
      <c r="F83" s="25">
        <v>27</v>
      </c>
      <c r="G83" s="25">
        <v>27</v>
      </c>
      <c r="H83" s="13">
        <v>60</v>
      </c>
      <c r="I83" s="46">
        <v>296</v>
      </c>
      <c r="J83" s="26" t="s">
        <v>42</v>
      </c>
      <c r="K83" s="18">
        <v>62</v>
      </c>
      <c r="L83" s="21" t="s">
        <v>42</v>
      </c>
      <c r="M83" s="29">
        <v>124</v>
      </c>
      <c r="N83" s="21" t="s">
        <v>42</v>
      </c>
      <c r="O83" s="29" t="s">
        <v>41</v>
      </c>
      <c r="P83" s="50" t="s">
        <v>65</v>
      </c>
      <c r="R83" s="12" t="s">
        <v>64</v>
      </c>
      <c r="S83" s="25">
        <v>1</v>
      </c>
      <c r="T83" s="25">
        <v>1</v>
      </c>
      <c r="U83" s="25">
        <v>12</v>
      </c>
      <c r="V83" s="25">
        <v>11</v>
      </c>
      <c r="W83" s="25">
        <v>17</v>
      </c>
      <c r="X83" s="25">
        <v>7</v>
      </c>
      <c r="Y83" s="13">
        <v>35</v>
      </c>
      <c r="Z83" s="48">
        <v>78</v>
      </c>
      <c r="AA83" s="26">
        <v>59</v>
      </c>
      <c r="AB83" s="18">
        <v>62</v>
      </c>
      <c r="AC83" s="27">
        <v>19</v>
      </c>
      <c r="AD83" s="27">
        <v>1</v>
      </c>
      <c r="AE83" s="21" t="s">
        <v>41</v>
      </c>
      <c r="AF83" s="29" t="s">
        <v>41</v>
      </c>
      <c r="AG83" s="50" t="s">
        <v>65</v>
      </c>
    </row>
    <row r="84" spans="1:33">
      <c r="A84" s="30" t="s">
        <v>66</v>
      </c>
      <c r="B84" s="87">
        <f t="shared" ref="B84:I84" si="89">ROUND(SUM(B72:B83),1)</f>
        <v>19</v>
      </c>
      <c r="C84" s="87">
        <f t="shared" si="89"/>
        <v>93</v>
      </c>
      <c r="D84" s="87">
        <f t="shared" si="89"/>
        <v>134</v>
      </c>
      <c r="E84" s="87">
        <f t="shared" si="89"/>
        <v>191</v>
      </c>
      <c r="F84" s="87">
        <f t="shared" si="89"/>
        <v>266</v>
      </c>
      <c r="G84" s="87">
        <f t="shared" si="89"/>
        <v>286</v>
      </c>
      <c r="H84" s="87">
        <f t="shared" si="89"/>
        <v>397</v>
      </c>
      <c r="I84" s="87">
        <f t="shared" si="89"/>
        <v>950</v>
      </c>
      <c r="J84" s="127">
        <f>SUM(J72:K83)</f>
        <v>942</v>
      </c>
      <c r="K84" s="128"/>
      <c r="L84" s="127">
        <f t="shared" ref="L84" si="90">SUM(L72:M83)</f>
        <v>894</v>
      </c>
      <c r="M84" s="128"/>
      <c r="N84" s="129" t="s">
        <v>41</v>
      </c>
      <c r="O84" s="128"/>
      <c r="P84" s="31" t="s">
        <v>66</v>
      </c>
      <c r="R84" s="30" t="s">
        <v>66</v>
      </c>
      <c r="S84" s="87">
        <f t="shared" ref="S84:Z84" si="91">ROUND(SUM(S72:S83),1)</f>
        <v>7</v>
      </c>
      <c r="T84" s="87">
        <f t="shared" si="91"/>
        <v>36</v>
      </c>
      <c r="U84" s="87">
        <f t="shared" si="91"/>
        <v>96</v>
      </c>
      <c r="V84" s="87">
        <f t="shared" si="91"/>
        <v>166</v>
      </c>
      <c r="W84" s="87">
        <f t="shared" si="91"/>
        <v>124</v>
      </c>
      <c r="X84" s="87">
        <f t="shared" si="91"/>
        <v>214</v>
      </c>
      <c r="Y84" s="87">
        <f t="shared" si="91"/>
        <v>452</v>
      </c>
      <c r="Z84" s="87">
        <f t="shared" si="91"/>
        <v>581</v>
      </c>
      <c r="AA84" s="127">
        <f>SUM(AA72:AB83)</f>
        <v>660</v>
      </c>
      <c r="AB84" s="128"/>
      <c r="AC84" s="127">
        <f>SUM(AC72:AD83)</f>
        <v>862</v>
      </c>
      <c r="AD84" s="128"/>
      <c r="AE84" s="129" t="s">
        <v>41</v>
      </c>
      <c r="AF84" s="128"/>
      <c r="AG84" s="31" t="s">
        <v>66</v>
      </c>
    </row>
    <row r="85" spans="1:33">
      <c r="A85" s="12" t="s">
        <v>67</v>
      </c>
      <c r="B85" s="32" t="s">
        <v>41</v>
      </c>
      <c r="C85" s="14">
        <f t="shared" ref="C85" si="92">C84-B84</f>
        <v>74</v>
      </c>
      <c r="D85" s="14">
        <f t="shared" ref="D85" si="93">D84-C84</f>
        <v>41</v>
      </c>
      <c r="E85" s="14">
        <f t="shared" ref="E85" si="94">E84-D84</f>
        <v>57</v>
      </c>
      <c r="F85" s="14">
        <f t="shared" ref="F85" si="95">F84-E84</f>
        <v>75</v>
      </c>
      <c r="G85" s="14">
        <f t="shared" ref="G85" si="96">G84-F84</f>
        <v>20</v>
      </c>
      <c r="H85" s="14">
        <f t="shared" ref="H85" si="97">H84-G84</f>
        <v>111</v>
      </c>
      <c r="I85" s="14">
        <f t="shared" ref="I85" si="98">I84-H84</f>
        <v>553</v>
      </c>
      <c r="J85" s="125">
        <f t="shared" ref="J85" si="99">J84-I84</f>
        <v>-8</v>
      </c>
      <c r="K85" s="126"/>
      <c r="L85" s="125">
        <f>L84-J84</f>
        <v>-48</v>
      </c>
      <c r="M85" s="126"/>
      <c r="N85" s="125" t="s">
        <v>41</v>
      </c>
      <c r="O85" s="126"/>
      <c r="P85" s="49" t="s">
        <v>68</v>
      </c>
      <c r="Q85" s="5"/>
      <c r="R85" s="12" t="s">
        <v>67</v>
      </c>
      <c r="S85" s="32" t="s">
        <v>41</v>
      </c>
      <c r="T85" s="14">
        <f t="shared" ref="T85:AA85" si="100">T84-S84</f>
        <v>29</v>
      </c>
      <c r="U85" s="14">
        <f t="shared" si="100"/>
        <v>60</v>
      </c>
      <c r="V85" s="14">
        <f t="shared" si="100"/>
        <v>70</v>
      </c>
      <c r="W85" s="14">
        <f t="shared" si="100"/>
        <v>-42</v>
      </c>
      <c r="X85" s="14">
        <f t="shared" si="100"/>
        <v>90</v>
      </c>
      <c r="Y85" s="14">
        <f t="shared" si="100"/>
        <v>238</v>
      </c>
      <c r="Z85" s="14">
        <f t="shared" si="100"/>
        <v>129</v>
      </c>
      <c r="AA85" s="125">
        <f t="shared" si="100"/>
        <v>79</v>
      </c>
      <c r="AB85" s="126"/>
      <c r="AC85" s="125">
        <f>AC84-AA84</f>
        <v>202</v>
      </c>
      <c r="AD85" s="126"/>
      <c r="AE85" s="125" t="s">
        <v>41</v>
      </c>
      <c r="AF85" s="126"/>
      <c r="AG85" s="49" t="s">
        <v>68</v>
      </c>
    </row>
    <row r="86" spans="1:33">
      <c r="A86" s="33" t="s">
        <v>69</v>
      </c>
      <c r="B86" s="34" t="s">
        <v>41</v>
      </c>
      <c r="C86" s="35">
        <f t="shared" ref="C86" si="101">(C85/B84)*100</f>
        <v>389.4736842105263</v>
      </c>
      <c r="D86" s="35">
        <f t="shared" ref="D86" si="102">(D85/C84)*100</f>
        <v>44.086021505376344</v>
      </c>
      <c r="E86" s="35">
        <f t="shared" ref="E86" si="103">(E85/D84)*100</f>
        <v>42.537313432835823</v>
      </c>
      <c r="F86" s="35">
        <f t="shared" ref="F86" si="104">(F85/E84)*100</f>
        <v>39.267015706806284</v>
      </c>
      <c r="G86" s="35">
        <f t="shared" ref="G86" si="105">(G85/F84)*100</f>
        <v>7.518796992481203</v>
      </c>
      <c r="H86" s="35">
        <f t="shared" ref="H86" si="106">(H85/G84)*100</f>
        <v>38.811188811188813</v>
      </c>
      <c r="I86" s="35">
        <f t="shared" ref="I86" si="107">(I85/H84)*100</f>
        <v>139.29471032745593</v>
      </c>
      <c r="J86" s="132">
        <f t="shared" ref="J86" si="108">(J85/I84)*100</f>
        <v>-0.84210526315789469</v>
      </c>
      <c r="K86" s="133"/>
      <c r="L86" s="132">
        <f>(L85/J84)*100</f>
        <v>-5.095541401273886</v>
      </c>
      <c r="M86" s="133"/>
      <c r="N86" s="132" t="s">
        <v>41</v>
      </c>
      <c r="O86" s="133"/>
      <c r="P86" s="50" t="s">
        <v>70</v>
      </c>
      <c r="R86" s="33" t="s">
        <v>69</v>
      </c>
      <c r="S86" s="34" t="s">
        <v>41</v>
      </c>
      <c r="T86" s="35">
        <f t="shared" ref="T86:AA86" si="109">(T85/S84)*100</f>
        <v>414.28571428571433</v>
      </c>
      <c r="U86" s="35">
        <f t="shared" si="109"/>
        <v>166.66666666666669</v>
      </c>
      <c r="V86" s="35">
        <f t="shared" si="109"/>
        <v>72.916666666666657</v>
      </c>
      <c r="W86" s="35">
        <f t="shared" si="109"/>
        <v>-25.301204819277107</v>
      </c>
      <c r="X86" s="35">
        <f t="shared" si="109"/>
        <v>72.58064516129032</v>
      </c>
      <c r="Y86" s="35">
        <f t="shared" si="109"/>
        <v>111.21495327102804</v>
      </c>
      <c r="Z86" s="35">
        <f t="shared" si="109"/>
        <v>28.539823008849556</v>
      </c>
      <c r="AA86" s="132">
        <f t="shared" si="109"/>
        <v>13.59724612736661</v>
      </c>
      <c r="AB86" s="133"/>
      <c r="AC86" s="132">
        <f>(AC85/AA84)*100</f>
        <v>30.606060606060602</v>
      </c>
      <c r="AD86" s="133"/>
      <c r="AE86" s="132" t="s">
        <v>41</v>
      </c>
      <c r="AF86" s="133"/>
      <c r="AG86" s="50" t="s">
        <v>70</v>
      </c>
    </row>
    <row r="87" spans="1:33">
      <c r="A87" s="30" t="s">
        <v>71</v>
      </c>
      <c r="B87" s="14">
        <f>ROUND(SUM(B72:B81),1)</f>
        <v>9</v>
      </c>
      <c r="C87" s="14">
        <f>ROUND(SUM(C72:C81),1)</f>
        <v>78</v>
      </c>
      <c r="D87" s="14">
        <f t="shared" ref="D87:I87" si="110">ROUND(SUM(D72:D81),1)</f>
        <v>96</v>
      </c>
      <c r="E87" s="14">
        <f t="shared" si="110"/>
        <v>173</v>
      </c>
      <c r="F87" s="14">
        <f t="shared" si="110"/>
        <v>223</v>
      </c>
      <c r="G87" s="14">
        <f t="shared" si="110"/>
        <v>243</v>
      </c>
      <c r="H87" s="14">
        <f t="shared" si="110"/>
        <v>287</v>
      </c>
      <c r="I87" s="14">
        <f t="shared" si="110"/>
        <v>613</v>
      </c>
      <c r="J87" s="130">
        <f>SUM(J72:K81)</f>
        <v>856</v>
      </c>
      <c r="K87" s="131">
        <f t="shared" ref="K87:O87" si="111">ROUND(SUM(K72:K79),1)</f>
        <v>36</v>
      </c>
      <c r="L87" s="130">
        <f t="shared" ref="L87" si="112">SUM(L72:M81)</f>
        <v>685</v>
      </c>
      <c r="M87" s="131">
        <f t="shared" si="111"/>
        <v>520</v>
      </c>
      <c r="N87" s="130">
        <f t="shared" ref="N87" si="113">SUM(N72:O81)</f>
        <v>858</v>
      </c>
      <c r="O87" s="131">
        <f t="shared" si="111"/>
        <v>732</v>
      </c>
      <c r="P87" s="37" t="s">
        <v>72</v>
      </c>
      <c r="R87" s="30" t="s">
        <v>71</v>
      </c>
      <c r="S87" s="14">
        <f>ROUND(SUM(S72:S81),1)</f>
        <v>3</v>
      </c>
      <c r="T87" s="14">
        <f>ROUND(SUM(T72:T81),1)</f>
        <v>35</v>
      </c>
      <c r="U87" s="14">
        <f t="shared" ref="U87:Z87" si="114">ROUND(SUM(U72:U81),1)</f>
        <v>78</v>
      </c>
      <c r="V87" s="14">
        <f t="shared" si="114"/>
        <v>146</v>
      </c>
      <c r="W87" s="14">
        <f t="shared" si="114"/>
        <v>100</v>
      </c>
      <c r="X87" s="14">
        <f t="shared" si="114"/>
        <v>194</v>
      </c>
      <c r="Y87" s="14">
        <f t="shared" si="114"/>
        <v>275</v>
      </c>
      <c r="Z87" s="14">
        <f t="shared" si="114"/>
        <v>453</v>
      </c>
      <c r="AA87" s="130">
        <f>SUM(AA72:AB81)</f>
        <v>515</v>
      </c>
      <c r="AB87" s="131">
        <f>ROUND(SUM(AB72:AB79),1)</f>
        <v>36</v>
      </c>
      <c r="AC87" s="130">
        <f t="shared" ref="AC87" si="115">SUM(AC72:AD81)</f>
        <v>842</v>
      </c>
      <c r="AD87" s="131">
        <f t="shared" ref="AD87" si="116">ROUND(SUM(AD72:AD79),1)</f>
        <v>373</v>
      </c>
      <c r="AE87" s="130">
        <f t="shared" ref="AE87" si="117">SUM(AE72:AF81)</f>
        <v>562</v>
      </c>
      <c r="AF87" s="131">
        <f t="shared" ref="AF87" si="118">ROUND(SUM(AF72:AF79),1)</f>
        <v>380</v>
      </c>
      <c r="AG87" s="37" t="s">
        <v>72</v>
      </c>
    </row>
    <row r="88" spans="1:33">
      <c r="A88" s="12" t="s">
        <v>67</v>
      </c>
      <c r="B88" s="32" t="s">
        <v>41</v>
      </c>
      <c r="C88" s="14">
        <f t="shared" ref="C88" si="119">C87-B87</f>
        <v>69</v>
      </c>
      <c r="D88" s="14">
        <f t="shared" ref="D88" si="120">D87-C87</f>
        <v>18</v>
      </c>
      <c r="E88" s="14">
        <f t="shared" ref="E88" si="121">E87-D87</f>
        <v>77</v>
      </c>
      <c r="F88" s="14">
        <f t="shared" ref="F88" si="122">F87-E87</f>
        <v>50</v>
      </c>
      <c r="G88" s="14">
        <f t="shared" ref="G88" si="123">G87-F87</f>
        <v>20</v>
      </c>
      <c r="H88" s="14">
        <f t="shared" ref="H88" si="124">H87-G87</f>
        <v>44</v>
      </c>
      <c r="I88" s="14">
        <f t="shared" ref="I88" si="125">I87-H87</f>
        <v>326</v>
      </c>
      <c r="J88" s="125">
        <f t="shared" ref="J88" si="126">J87-I87</f>
        <v>243</v>
      </c>
      <c r="K88" s="126"/>
      <c r="L88" s="125">
        <f>L87-J87</f>
        <v>-171</v>
      </c>
      <c r="M88" s="126"/>
      <c r="N88" s="125">
        <f>N87-L87</f>
        <v>173</v>
      </c>
      <c r="O88" s="126"/>
      <c r="P88" s="38" t="s">
        <v>68</v>
      </c>
      <c r="R88" s="12" t="s">
        <v>67</v>
      </c>
      <c r="S88" s="32" t="s">
        <v>41</v>
      </c>
      <c r="T88" s="14">
        <f t="shared" ref="T88:Z88" si="127">T87-S87</f>
        <v>32</v>
      </c>
      <c r="U88" s="14">
        <f t="shared" si="127"/>
        <v>43</v>
      </c>
      <c r="V88" s="14">
        <f t="shared" si="127"/>
        <v>68</v>
      </c>
      <c r="W88" s="14">
        <f t="shared" si="127"/>
        <v>-46</v>
      </c>
      <c r="X88" s="14">
        <f t="shared" si="127"/>
        <v>94</v>
      </c>
      <c r="Y88" s="14">
        <f t="shared" si="127"/>
        <v>81</v>
      </c>
      <c r="Z88" s="14">
        <f t="shared" si="127"/>
        <v>178</v>
      </c>
      <c r="AA88" s="125">
        <f>AA87-Z87</f>
        <v>62</v>
      </c>
      <c r="AB88" s="126"/>
      <c r="AC88" s="125">
        <f>AC87-AA87</f>
        <v>327</v>
      </c>
      <c r="AD88" s="126"/>
      <c r="AE88" s="125">
        <f>AE87-AC87</f>
        <v>-280</v>
      </c>
      <c r="AF88" s="126"/>
      <c r="AG88" s="38" t="s">
        <v>68</v>
      </c>
    </row>
    <row r="89" spans="1:33">
      <c r="A89" s="33" t="s">
        <v>69</v>
      </c>
      <c r="B89" s="34" t="s">
        <v>41</v>
      </c>
      <c r="C89" s="35">
        <f t="shared" ref="C89" si="128">(C88/B87)*100</f>
        <v>766.66666666666674</v>
      </c>
      <c r="D89" s="39">
        <f t="shared" ref="D89" si="129">(D88/C87)*100</f>
        <v>23.076923076923077</v>
      </c>
      <c r="E89" s="39">
        <f t="shared" ref="E89" si="130">(E88/D87)*100</f>
        <v>80.208333333333343</v>
      </c>
      <c r="F89" s="39">
        <f t="shared" ref="F89" si="131">(F88/E87)*100</f>
        <v>28.901734104046245</v>
      </c>
      <c r="G89" s="39">
        <f t="shared" ref="G89" si="132">(G88/F87)*100</f>
        <v>8.9686098654708513</v>
      </c>
      <c r="H89" s="39">
        <f t="shared" ref="H89" si="133">(H88/G87)*100</f>
        <v>18.106995884773664</v>
      </c>
      <c r="I89" s="39">
        <f t="shared" ref="I89" si="134">(I88/H87)*100</f>
        <v>113.58885017421602</v>
      </c>
      <c r="J89" s="134">
        <f t="shared" ref="J89" si="135">(J88/I87)*100</f>
        <v>39.641109298531809</v>
      </c>
      <c r="K89" s="135"/>
      <c r="L89" s="134">
        <f>(L88/J87)*100</f>
        <v>-19.976635514018692</v>
      </c>
      <c r="M89" s="135"/>
      <c r="N89" s="134">
        <f>(N88/L87)*100</f>
        <v>25.255474452554743</v>
      </c>
      <c r="O89" s="135"/>
      <c r="P89" s="40" t="s">
        <v>70</v>
      </c>
      <c r="R89" s="33" t="s">
        <v>69</v>
      </c>
      <c r="S89" s="34" t="s">
        <v>41</v>
      </c>
      <c r="T89" s="39">
        <f t="shared" ref="T89:AA89" si="136">(T88/S87)*100</f>
        <v>1066.6666666666665</v>
      </c>
      <c r="U89" s="39">
        <f t="shared" si="136"/>
        <v>122.85714285714286</v>
      </c>
      <c r="V89" s="39">
        <f t="shared" si="136"/>
        <v>87.179487179487182</v>
      </c>
      <c r="W89" s="39">
        <f t="shared" si="136"/>
        <v>-31.506849315068493</v>
      </c>
      <c r="X89" s="39">
        <f t="shared" si="136"/>
        <v>94</v>
      </c>
      <c r="Y89" s="39">
        <f t="shared" si="136"/>
        <v>41.75257731958763</v>
      </c>
      <c r="Z89" s="39">
        <f t="shared" si="136"/>
        <v>64.72727272727272</v>
      </c>
      <c r="AA89" s="134">
        <f t="shared" si="136"/>
        <v>13.686534216335541</v>
      </c>
      <c r="AB89" s="135"/>
      <c r="AC89" s="134">
        <f>(AC88/AA87)*100</f>
        <v>63.495145631067963</v>
      </c>
      <c r="AD89" s="135"/>
      <c r="AE89" s="134">
        <f>(AE88/AC87)*100</f>
        <v>-33.2541567695962</v>
      </c>
      <c r="AF89" s="135"/>
      <c r="AG89" s="40" t="s">
        <v>70</v>
      </c>
    </row>
    <row r="90" spans="1:33">
      <c r="A90" s="30" t="s">
        <v>73</v>
      </c>
      <c r="B90" s="14">
        <f>ROUND(SUM(B78:B81),1)</f>
        <v>9</v>
      </c>
      <c r="C90" s="14">
        <f t="shared" ref="C90:I90" si="137">ROUND(SUM(C78:C81),1)</f>
        <v>28</v>
      </c>
      <c r="D90" s="14">
        <f t="shared" si="137"/>
        <v>42</v>
      </c>
      <c r="E90" s="14">
        <f t="shared" si="137"/>
        <v>76</v>
      </c>
      <c r="F90" s="14">
        <f t="shared" si="137"/>
        <v>63</v>
      </c>
      <c r="G90" s="14">
        <f t="shared" si="137"/>
        <v>68</v>
      </c>
      <c r="H90" s="14">
        <f t="shared" si="137"/>
        <v>149</v>
      </c>
      <c r="I90" s="14">
        <f t="shared" si="137"/>
        <v>228</v>
      </c>
      <c r="J90" s="130">
        <f>SUM(J78:K81)</f>
        <v>83</v>
      </c>
      <c r="K90" s="131">
        <f t="shared" ref="K90:O90" si="138">ROUND(SUM(K78:K79),1)</f>
        <v>36</v>
      </c>
      <c r="L90" s="130">
        <f t="shared" ref="L90" si="139">SUM(L78:M81)</f>
        <v>312</v>
      </c>
      <c r="M90" s="131">
        <f t="shared" si="138"/>
        <v>147</v>
      </c>
      <c r="N90" s="130">
        <f t="shared" ref="N90" si="140">SUM(N78:O81)</f>
        <v>267</v>
      </c>
      <c r="O90" s="131">
        <f t="shared" si="138"/>
        <v>141</v>
      </c>
      <c r="P90" s="37" t="s">
        <v>74</v>
      </c>
      <c r="R90" s="30" t="s">
        <v>73</v>
      </c>
      <c r="S90" s="14">
        <f>ROUND(SUM(S78:S81),1)</f>
        <v>3</v>
      </c>
      <c r="T90" s="14">
        <f t="shared" ref="T90:Z90" si="141">ROUND(SUM(T78:T81),1)</f>
        <v>9</v>
      </c>
      <c r="U90" s="14">
        <f t="shared" si="141"/>
        <v>35</v>
      </c>
      <c r="V90" s="14">
        <f t="shared" si="141"/>
        <v>73</v>
      </c>
      <c r="W90" s="14">
        <f t="shared" si="141"/>
        <v>40</v>
      </c>
      <c r="X90" s="14">
        <f t="shared" si="141"/>
        <v>40</v>
      </c>
      <c r="Y90" s="14">
        <f t="shared" si="141"/>
        <v>174</v>
      </c>
      <c r="Z90" s="14">
        <f t="shared" si="141"/>
        <v>192</v>
      </c>
      <c r="AA90" s="130">
        <f>SUM(AA78:AB81)</f>
        <v>240</v>
      </c>
      <c r="AB90" s="131">
        <f t="shared" ref="AB90:AF90" si="142">ROUND(SUM(AB78:AB79),1)</f>
        <v>36</v>
      </c>
      <c r="AC90" s="130">
        <f t="shared" ref="AC90" si="143">SUM(AC78:AD81)</f>
        <v>106</v>
      </c>
      <c r="AD90" s="131">
        <f t="shared" si="142"/>
        <v>0</v>
      </c>
      <c r="AE90" s="130">
        <f t="shared" ref="AE90" si="144">SUM(AE78:AF81)</f>
        <v>281</v>
      </c>
      <c r="AF90" s="131">
        <f t="shared" si="142"/>
        <v>177</v>
      </c>
      <c r="AG90" s="37" t="s">
        <v>74</v>
      </c>
    </row>
    <row r="91" spans="1:33">
      <c r="A91" s="12" t="s">
        <v>67</v>
      </c>
      <c r="B91" s="32" t="s">
        <v>41</v>
      </c>
      <c r="C91" s="14">
        <f t="shared" ref="C91" si="145">+C90-B90</f>
        <v>19</v>
      </c>
      <c r="D91" s="14">
        <f t="shared" ref="D91" si="146">+D90-C90</f>
        <v>14</v>
      </c>
      <c r="E91" s="14">
        <f t="shared" ref="E91" si="147">+E90-D90</f>
        <v>34</v>
      </c>
      <c r="F91" s="14">
        <f t="shared" ref="F91" si="148">+F90-E90</f>
        <v>-13</v>
      </c>
      <c r="G91" s="14">
        <f t="shared" ref="G91" si="149">+G90-F90</f>
        <v>5</v>
      </c>
      <c r="H91" s="14">
        <f t="shared" ref="H91" si="150">+H90-G90</f>
        <v>81</v>
      </c>
      <c r="I91" s="14">
        <f t="shared" ref="I91" si="151">+I90-H90</f>
        <v>79</v>
      </c>
      <c r="J91" s="125">
        <f t="shared" ref="J91" si="152">+J90-I90</f>
        <v>-145</v>
      </c>
      <c r="K91" s="126"/>
      <c r="L91" s="125">
        <f>+L90-J90</f>
        <v>229</v>
      </c>
      <c r="M91" s="126"/>
      <c r="N91" s="125">
        <f>+N90-L90</f>
        <v>-45</v>
      </c>
      <c r="O91" s="126"/>
      <c r="P91" s="38" t="s">
        <v>68</v>
      </c>
      <c r="R91" s="12" t="s">
        <v>67</v>
      </c>
      <c r="S91" s="32" t="s">
        <v>41</v>
      </c>
      <c r="T91" s="14">
        <f t="shared" ref="T91:AA91" si="153">+T90-S90</f>
        <v>6</v>
      </c>
      <c r="U91" s="14">
        <f t="shared" si="153"/>
        <v>26</v>
      </c>
      <c r="V91" s="14">
        <f t="shared" si="153"/>
        <v>38</v>
      </c>
      <c r="W91" s="14">
        <f t="shared" si="153"/>
        <v>-33</v>
      </c>
      <c r="X91" s="14">
        <f t="shared" si="153"/>
        <v>0</v>
      </c>
      <c r="Y91" s="14">
        <f t="shared" si="153"/>
        <v>134</v>
      </c>
      <c r="Z91" s="14">
        <f t="shared" si="153"/>
        <v>18</v>
      </c>
      <c r="AA91" s="125">
        <f t="shared" si="153"/>
        <v>48</v>
      </c>
      <c r="AB91" s="126"/>
      <c r="AC91" s="125">
        <f>+AC90-AA90</f>
        <v>-134</v>
      </c>
      <c r="AD91" s="126"/>
      <c r="AE91" s="125">
        <f>+AE90-AC90</f>
        <v>175</v>
      </c>
      <c r="AF91" s="126"/>
      <c r="AG91" s="38" t="s">
        <v>68</v>
      </c>
    </row>
    <row r="92" spans="1:33">
      <c r="A92" s="33" t="s">
        <v>69</v>
      </c>
      <c r="B92" s="34" t="s">
        <v>41</v>
      </c>
      <c r="C92" s="39">
        <f>((C90-B90)/B90)*100</f>
        <v>211.11111111111111</v>
      </c>
      <c r="D92" s="39">
        <f t="shared" ref="D92" si="154">((D90-C90)/C90)*100</f>
        <v>50</v>
      </c>
      <c r="E92" s="39">
        <f t="shared" ref="E92" si="155">((E90-D90)/D90)*100</f>
        <v>80.952380952380949</v>
      </c>
      <c r="F92" s="39">
        <f t="shared" ref="F92" si="156">((F90-E90)/E90)*100</f>
        <v>-17.105263157894736</v>
      </c>
      <c r="G92" s="39">
        <f t="shared" ref="G92" si="157">((G90-F90)/F90)*100</f>
        <v>7.9365079365079358</v>
      </c>
      <c r="H92" s="39">
        <f t="shared" ref="H92" si="158">((H90-G90)/G90)*100</f>
        <v>119.11764705882352</v>
      </c>
      <c r="I92" s="39">
        <f t="shared" ref="I92" si="159">((I90-H90)/H90)*100</f>
        <v>53.020134228187921</v>
      </c>
      <c r="J92" s="134">
        <f>((J90-I90)/I90)*100</f>
        <v>-63.596491228070171</v>
      </c>
      <c r="K92" s="135"/>
      <c r="L92" s="134">
        <f>((L90-J90)/J90)*100</f>
        <v>275.90361445783134</v>
      </c>
      <c r="M92" s="135"/>
      <c r="N92" s="134">
        <f>((N90-L90)/L90)*100</f>
        <v>-14.423076923076922</v>
      </c>
      <c r="O92" s="135"/>
      <c r="P92" s="40" t="s">
        <v>70</v>
      </c>
      <c r="R92" s="33" t="s">
        <v>69</v>
      </c>
      <c r="S92" s="34" t="s">
        <v>41</v>
      </c>
      <c r="T92" s="39">
        <f t="shared" ref="T92:Z92" si="160">((T90-S90)/S90)*100</f>
        <v>200</v>
      </c>
      <c r="U92" s="39">
        <f t="shared" si="160"/>
        <v>288.88888888888886</v>
      </c>
      <c r="V92" s="39">
        <f t="shared" si="160"/>
        <v>108.57142857142857</v>
      </c>
      <c r="W92" s="39">
        <f t="shared" si="160"/>
        <v>-45.205479452054789</v>
      </c>
      <c r="X92" s="39">
        <f t="shared" si="160"/>
        <v>0</v>
      </c>
      <c r="Y92" s="39">
        <f t="shared" si="160"/>
        <v>335</v>
      </c>
      <c r="Z92" s="39">
        <f t="shared" si="160"/>
        <v>10.344827586206897</v>
      </c>
      <c r="AA92" s="132">
        <f>((AA90-Z90)/Z90)*100</f>
        <v>25</v>
      </c>
      <c r="AB92" s="133"/>
      <c r="AC92" s="134">
        <f>((AC90-AA90)/AA90)*100</f>
        <v>-55.833333333333336</v>
      </c>
      <c r="AD92" s="135"/>
      <c r="AE92" s="134">
        <f>((AE90-AC90)/AC90)*100</f>
        <v>165.09433962264151</v>
      </c>
      <c r="AF92" s="135"/>
      <c r="AG92" s="40" t="s">
        <v>70</v>
      </c>
    </row>
    <row r="93" spans="1:33">
      <c r="A93" s="41" t="s">
        <v>75</v>
      </c>
      <c r="P93" s="4"/>
      <c r="R93" s="41" t="s">
        <v>75</v>
      </c>
      <c r="AG93" s="4"/>
    </row>
    <row r="94" spans="1:33">
      <c r="A94" s="4" t="s">
        <v>76</v>
      </c>
      <c r="P94" s="4"/>
      <c r="R94" s="4" t="s">
        <v>76</v>
      </c>
      <c r="AG94" s="4"/>
    </row>
    <row r="95" spans="1:33">
      <c r="P95" s="4"/>
      <c r="AG95" s="4"/>
    </row>
    <row r="96" spans="1:33">
      <c r="P96" s="4"/>
      <c r="AG96" s="4"/>
    </row>
    <row r="97" spans="1:33">
      <c r="A97" s="122" t="s">
        <v>31</v>
      </c>
      <c r="B97" s="122"/>
      <c r="C97" s="122"/>
      <c r="D97" s="122"/>
      <c r="E97" s="122"/>
      <c r="F97" s="122"/>
      <c r="G97" s="122"/>
      <c r="H97" s="122"/>
      <c r="I97" s="122"/>
      <c r="J97" s="122"/>
      <c r="K97" s="122"/>
      <c r="L97" s="122"/>
      <c r="M97" s="122"/>
      <c r="N97" s="122"/>
      <c r="O97" s="122"/>
      <c r="P97" s="122"/>
      <c r="R97" s="122" t="s">
        <v>32</v>
      </c>
      <c r="S97" s="122"/>
      <c r="T97" s="122"/>
      <c r="U97" s="122"/>
      <c r="V97" s="122"/>
      <c r="W97" s="122"/>
      <c r="X97" s="122"/>
      <c r="Y97" s="122"/>
      <c r="Z97" s="122"/>
      <c r="AA97" s="122"/>
      <c r="AB97" s="122"/>
      <c r="AC97" s="122"/>
      <c r="AD97" s="122"/>
      <c r="AE97" s="122"/>
      <c r="AF97" s="122"/>
      <c r="AG97" s="122"/>
    </row>
    <row r="98" spans="1:33">
      <c r="A98" s="122" t="s">
        <v>33</v>
      </c>
      <c r="B98" s="122"/>
      <c r="C98" s="122"/>
      <c r="D98" s="122"/>
      <c r="E98" s="122"/>
      <c r="F98" s="122"/>
      <c r="G98" s="122"/>
      <c r="H98" s="122"/>
      <c r="I98" s="122"/>
      <c r="J98" s="122"/>
      <c r="K98" s="122"/>
      <c r="L98" s="122"/>
      <c r="M98" s="122"/>
      <c r="N98" s="122"/>
      <c r="O98" s="122"/>
      <c r="P98" s="122"/>
      <c r="Q98" s="4"/>
      <c r="R98" s="122" t="s">
        <v>33</v>
      </c>
      <c r="S98" s="122"/>
      <c r="T98" s="122"/>
      <c r="U98" s="122"/>
      <c r="V98" s="122"/>
      <c r="W98" s="122"/>
      <c r="X98" s="122"/>
      <c r="Y98" s="122"/>
      <c r="Z98" s="122"/>
      <c r="AA98" s="122"/>
      <c r="AB98" s="122"/>
      <c r="AC98" s="122"/>
      <c r="AD98" s="122"/>
      <c r="AE98" s="122"/>
      <c r="AF98" s="122"/>
      <c r="AG98" s="122"/>
    </row>
    <row r="99" spans="1:33">
      <c r="A99" s="122" t="s">
        <v>84</v>
      </c>
      <c r="B99" s="122"/>
      <c r="C99" s="122"/>
      <c r="D99" s="122"/>
      <c r="E99" s="122"/>
      <c r="F99" s="122"/>
      <c r="G99" s="122"/>
      <c r="H99" s="122"/>
      <c r="I99" s="122"/>
      <c r="J99" s="122"/>
      <c r="K99" s="122"/>
      <c r="L99" s="122"/>
      <c r="M99" s="122"/>
      <c r="N99" s="122"/>
      <c r="O99" s="122"/>
      <c r="P99" s="122"/>
      <c r="R99" s="122" t="s">
        <v>84</v>
      </c>
      <c r="S99" s="122"/>
      <c r="T99" s="122"/>
      <c r="U99" s="122"/>
      <c r="V99" s="122"/>
      <c r="W99" s="122"/>
      <c r="X99" s="122"/>
      <c r="Y99" s="122"/>
      <c r="Z99" s="122"/>
      <c r="AA99" s="122"/>
      <c r="AB99" s="122"/>
      <c r="AC99" s="122"/>
      <c r="AD99" s="122"/>
      <c r="AE99" s="122"/>
      <c r="AF99" s="122"/>
      <c r="AG99" s="122"/>
    </row>
    <row r="100" spans="1:33">
      <c r="A100" s="122" t="s">
        <v>85</v>
      </c>
      <c r="B100" s="122"/>
      <c r="C100" s="122"/>
      <c r="D100" s="122"/>
      <c r="E100" s="122"/>
      <c r="F100" s="122"/>
      <c r="G100" s="122"/>
      <c r="H100" s="122"/>
      <c r="I100" s="122"/>
      <c r="J100" s="122"/>
      <c r="K100" s="122"/>
      <c r="L100" s="122"/>
      <c r="M100" s="122"/>
      <c r="N100" s="122"/>
      <c r="O100" s="122"/>
      <c r="P100" s="122"/>
      <c r="R100" s="122" t="s">
        <v>85</v>
      </c>
      <c r="S100" s="122"/>
      <c r="T100" s="122"/>
      <c r="U100" s="122"/>
      <c r="V100" s="122"/>
      <c r="W100" s="122"/>
      <c r="X100" s="122"/>
      <c r="Y100" s="122"/>
      <c r="Z100" s="122"/>
      <c r="AA100" s="122"/>
      <c r="AB100" s="122"/>
      <c r="AC100" s="122"/>
      <c r="AD100" s="122"/>
      <c r="AE100" s="122"/>
      <c r="AF100" s="122"/>
      <c r="AG100" s="122"/>
    </row>
    <row r="101" spans="1:33">
      <c r="A101" s="91"/>
      <c r="B101" s="91"/>
      <c r="C101" s="91"/>
      <c r="D101" s="91"/>
      <c r="E101" s="91"/>
      <c r="F101" s="91"/>
      <c r="G101" s="91"/>
      <c r="H101" s="91"/>
      <c r="I101" s="91"/>
      <c r="J101" s="123">
        <v>2020</v>
      </c>
      <c r="K101" s="124"/>
      <c r="L101" s="123">
        <v>2021</v>
      </c>
      <c r="M101" s="124"/>
      <c r="N101" s="123">
        <v>2022</v>
      </c>
      <c r="O101" s="124"/>
      <c r="P101" s="52"/>
      <c r="R101" s="91"/>
      <c r="S101" s="91"/>
      <c r="T101" s="91"/>
      <c r="U101" s="91"/>
      <c r="V101" s="91"/>
      <c r="W101" s="91"/>
      <c r="X101" s="91"/>
      <c r="Y101" s="91"/>
      <c r="Z101" s="91"/>
      <c r="AA101" s="123">
        <v>2020</v>
      </c>
      <c r="AB101" s="124"/>
      <c r="AC101" s="123">
        <v>2021</v>
      </c>
      <c r="AD101" s="124"/>
      <c r="AE101" s="123">
        <v>2022</v>
      </c>
      <c r="AF101" s="124"/>
      <c r="AG101" s="52"/>
    </row>
    <row r="102" spans="1:33">
      <c r="A102" s="7" t="s">
        <v>36</v>
      </c>
      <c r="B102" s="8">
        <v>2012</v>
      </c>
      <c r="C102" s="8">
        <v>2013</v>
      </c>
      <c r="D102" s="8">
        <v>2014</v>
      </c>
      <c r="E102" s="8">
        <v>2015</v>
      </c>
      <c r="F102" s="8">
        <v>2016</v>
      </c>
      <c r="G102" s="8">
        <v>2017</v>
      </c>
      <c r="H102" s="8">
        <v>2018</v>
      </c>
      <c r="I102" s="8">
        <v>2019</v>
      </c>
      <c r="J102" s="9" t="s">
        <v>86</v>
      </c>
      <c r="K102" s="10" t="s">
        <v>38</v>
      </c>
      <c r="L102" s="9" t="s">
        <v>86</v>
      </c>
      <c r="M102" s="10" t="s">
        <v>38</v>
      </c>
      <c r="N102" s="9" t="s">
        <v>86</v>
      </c>
      <c r="O102" s="10" t="s">
        <v>38</v>
      </c>
      <c r="P102" s="51" t="s">
        <v>39</v>
      </c>
      <c r="R102" s="7" t="s">
        <v>36</v>
      </c>
      <c r="S102" s="8">
        <v>2012</v>
      </c>
      <c r="T102" s="8">
        <v>2013</v>
      </c>
      <c r="U102" s="8">
        <v>2014</v>
      </c>
      <c r="V102" s="8">
        <v>2015</v>
      </c>
      <c r="W102" s="8">
        <v>2016</v>
      </c>
      <c r="X102" s="8">
        <v>2017</v>
      </c>
      <c r="Y102" s="8">
        <v>2018</v>
      </c>
      <c r="Z102" s="11">
        <v>2019</v>
      </c>
      <c r="AA102" s="9" t="s">
        <v>86</v>
      </c>
      <c r="AB102" s="10" t="s">
        <v>38</v>
      </c>
      <c r="AC102" s="9" t="s">
        <v>86</v>
      </c>
      <c r="AD102" s="10" t="s">
        <v>38</v>
      </c>
      <c r="AE102" s="9" t="s">
        <v>86</v>
      </c>
      <c r="AF102" s="10" t="s">
        <v>38</v>
      </c>
      <c r="AG102" s="51" t="s">
        <v>39</v>
      </c>
    </row>
    <row r="103" spans="1:33">
      <c r="A103" s="12" t="s">
        <v>40</v>
      </c>
      <c r="B103" s="13" t="s">
        <v>41</v>
      </c>
      <c r="C103" s="14">
        <v>3</v>
      </c>
      <c r="D103" s="14">
        <v>11</v>
      </c>
      <c r="E103" s="14">
        <v>23</v>
      </c>
      <c r="F103" s="14">
        <v>23</v>
      </c>
      <c r="G103" s="14">
        <v>31</v>
      </c>
      <c r="H103" s="14">
        <v>30</v>
      </c>
      <c r="I103" s="13">
        <v>125</v>
      </c>
      <c r="J103" s="15">
        <v>22</v>
      </c>
      <c r="K103" s="16" t="s">
        <v>42</v>
      </c>
      <c r="L103" s="17" t="s">
        <v>42</v>
      </c>
      <c r="M103" s="16">
        <v>37</v>
      </c>
      <c r="N103" s="17" t="s">
        <v>42</v>
      </c>
      <c r="O103" s="16">
        <v>121</v>
      </c>
      <c r="P103" s="49" t="s">
        <v>43</v>
      </c>
      <c r="R103" s="12" t="s">
        <v>40</v>
      </c>
      <c r="S103" s="13" t="s">
        <v>41</v>
      </c>
      <c r="T103" s="14">
        <v>0</v>
      </c>
      <c r="U103" s="14">
        <v>39</v>
      </c>
      <c r="V103" s="14">
        <v>13</v>
      </c>
      <c r="W103" s="14">
        <v>5</v>
      </c>
      <c r="X103" s="14">
        <v>10</v>
      </c>
      <c r="Y103" s="14">
        <v>36</v>
      </c>
      <c r="Z103" s="13">
        <v>56</v>
      </c>
      <c r="AA103" s="15">
        <v>14</v>
      </c>
      <c r="AB103" s="16" t="s">
        <v>42</v>
      </c>
      <c r="AC103" s="17">
        <v>6</v>
      </c>
      <c r="AD103" s="16">
        <v>0</v>
      </c>
      <c r="AE103" s="17">
        <v>2</v>
      </c>
      <c r="AF103" s="16">
        <v>295</v>
      </c>
      <c r="AG103" s="49" t="s">
        <v>43</v>
      </c>
    </row>
    <row r="104" spans="1:33">
      <c r="A104" s="12" t="s">
        <v>44</v>
      </c>
      <c r="B104" s="13" t="s">
        <v>41</v>
      </c>
      <c r="C104" s="13">
        <v>2</v>
      </c>
      <c r="D104" s="14">
        <v>10</v>
      </c>
      <c r="E104" s="13">
        <v>14</v>
      </c>
      <c r="F104" s="13">
        <v>26</v>
      </c>
      <c r="G104" s="13">
        <v>31</v>
      </c>
      <c r="H104" s="19">
        <v>25</v>
      </c>
      <c r="I104" s="19">
        <v>68</v>
      </c>
      <c r="J104" s="20">
        <v>25</v>
      </c>
      <c r="K104" s="18" t="s">
        <v>42</v>
      </c>
      <c r="L104" s="21" t="s">
        <v>42</v>
      </c>
      <c r="M104" s="18">
        <v>31</v>
      </c>
      <c r="N104" s="21" t="s">
        <v>42</v>
      </c>
      <c r="O104" s="18">
        <v>106</v>
      </c>
      <c r="P104" s="49" t="s">
        <v>45</v>
      </c>
      <c r="R104" s="12" t="s">
        <v>44</v>
      </c>
      <c r="S104" s="13" t="s">
        <v>41</v>
      </c>
      <c r="T104" s="13">
        <v>0</v>
      </c>
      <c r="U104" s="14">
        <v>3</v>
      </c>
      <c r="V104" s="13">
        <v>11</v>
      </c>
      <c r="W104" s="13">
        <v>12</v>
      </c>
      <c r="X104" s="13">
        <v>13</v>
      </c>
      <c r="Y104" s="19">
        <v>46</v>
      </c>
      <c r="Z104" s="19">
        <v>123</v>
      </c>
      <c r="AA104" s="22">
        <v>8</v>
      </c>
      <c r="AB104" s="23" t="s">
        <v>42</v>
      </c>
      <c r="AC104" s="45">
        <v>3</v>
      </c>
      <c r="AD104" s="23">
        <v>0</v>
      </c>
      <c r="AE104" s="45">
        <v>0</v>
      </c>
      <c r="AF104" s="23">
        <v>54</v>
      </c>
      <c r="AG104" s="49" t="s">
        <v>45</v>
      </c>
    </row>
    <row r="105" spans="1:33">
      <c r="A105" s="12" t="s">
        <v>46</v>
      </c>
      <c r="B105" s="19" t="s">
        <v>41</v>
      </c>
      <c r="C105" s="19">
        <v>3</v>
      </c>
      <c r="D105" s="14">
        <v>14</v>
      </c>
      <c r="E105" s="13">
        <v>28</v>
      </c>
      <c r="F105" s="19">
        <v>21</v>
      </c>
      <c r="G105" s="19">
        <v>37</v>
      </c>
      <c r="H105" s="19">
        <v>7</v>
      </c>
      <c r="I105" s="19">
        <v>39</v>
      </c>
      <c r="J105" s="20">
        <v>48</v>
      </c>
      <c r="K105" s="18" t="s">
        <v>42</v>
      </c>
      <c r="L105" s="21" t="s">
        <v>42</v>
      </c>
      <c r="M105" s="18">
        <v>54</v>
      </c>
      <c r="N105" s="21" t="s">
        <v>42</v>
      </c>
      <c r="O105" s="18">
        <v>84</v>
      </c>
      <c r="P105" s="49" t="s">
        <v>47</v>
      </c>
      <c r="R105" s="12" t="s">
        <v>46</v>
      </c>
      <c r="S105" s="19" t="s">
        <v>41</v>
      </c>
      <c r="T105" s="19">
        <v>5</v>
      </c>
      <c r="U105" s="14">
        <v>0</v>
      </c>
      <c r="V105" s="13">
        <v>17</v>
      </c>
      <c r="W105" s="19">
        <v>12</v>
      </c>
      <c r="X105" s="19">
        <v>20</v>
      </c>
      <c r="Y105" s="19">
        <v>31</v>
      </c>
      <c r="Z105" s="19">
        <v>59</v>
      </c>
      <c r="AA105" s="20">
        <v>12</v>
      </c>
      <c r="AB105" s="18" t="s">
        <v>42</v>
      </c>
      <c r="AC105" s="21">
        <v>6</v>
      </c>
      <c r="AD105" s="18">
        <v>0</v>
      </c>
      <c r="AE105" s="21">
        <v>1</v>
      </c>
      <c r="AF105" s="18">
        <v>52</v>
      </c>
      <c r="AG105" s="49" t="s">
        <v>47</v>
      </c>
    </row>
    <row r="106" spans="1:33">
      <c r="A106" s="12" t="s">
        <v>48</v>
      </c>
      <c r="B106" s="19" t="s">
        <v>41</v>
      </c>
      <c r="C106" s="19">
        <v>4</v>
      </c>
      <c r="D106" s="14">
        <v>17</v>
      </c>
      <c r="E106" s="13">
        <v>48</v>
      </c>
      <c r="F106" s="13">
        <v>30</v>
      </c>
      <c r="G106" s="13">
        <v>23</v>
      </c>
      <c r="H106" s="13">
        <v>11</v>
      </c>
      <c r="I106" s="13">
        <v>48</v>
      </c>
      <c r="J106" s="20">
        <v>48</v>
      </c>
      <c r="K106" s="18" t="s">
        <v>42</v>
      </c>
      <c r="L106" s="21" t="s">
        <v>42</v>
      </c>
      <c r="M106" s="18">
        <v>60</v>
      </c>
      <c r="N106" s="21" t="s">
        <v>42</v>
      </c>
      <c r="O106" s="18">
        <v>81</v>
      </c>
      <c r="P106" s="49" t="s">
        <v>49</v>
      </c>
      <c r="R106" s="12" t="s">
        <v>48</v>
      </c>
      <c r="S106" s="19" t="s">
        <v>41</v>
      </c>
      <c r="T106" s="19">
        <v>1</v>
      </c>
      <c r="U106" s="14">
        <v>43</v>
      </c>
      <c r="V106" s="13">
        <v>18</v>
      </c>
      <c r="W106" s="13">
        <v>24</v>
      </c>
      <c r="X106" s="13">
        <v>33</v>
      </c>
      <c r="Y106" s="13">
        <v>17</v>
      </c>
      <c r="Z106" s="13">
        <v>24</v>
      </c>
      <c r="AA106" s="20">
        <v>18</v>
      </c>
      <c r="AB106" s="18" t="s">
        <v>42</v>
      </c>
      <c r="AC106" s="21">
        <v>9</v>
      </c>
      <c r="AD106" s="18">
        <v>0</v>
      </c>
      <c r="AE106" s="21">
        <v>3</v>
      </c>
      <c r="AF106" s="18">
        <v>140</v>
      </c>
      <c r="AG106" s="49" t="s">
        <v>49</v>
      </c>
    </row>
    <row r="107" spans="1:33">
      <c r="A107" s="12" t="s">
        <v>50</v>
      </c>
      <c r="B107" s="19" t="s">
        <v>41</v>
      </c>
      <c r="C107" s="19">
        <v>6</v>
      </c>
      <c r="D107" s="14">
        <v>7</v>
      </c>
      <c r="E107" s="13">
        <v>36</v>
      </c>
      <c r="F107" s="13">
        <v>90</v>
      </c>
      <c r="G107" s="13">
        <v>15</v>
      </c>
      <c r="H107" s="13">
        <v>14</v>
      </c>
      <c r="I107" s="13">
        <v>62</v>
      </c>
      <c r="J107" s="20">
        <v>90</v>
      </c>
      <c r="K107" s="18" t="s">
        <v>42</v>
      </c>
      <c r="L107" s="21" t="s">
        <v>42</v>
      </c>
      <c r="M107" s="18">
        <v>35</v>
      </c>
      <c r="N107" s="21" t="s">
        <v>42</v>
      </c>
      <c r="O107" s="18">
        <v>114</v>
      </c>
      <c r="P107" s="49" t="s">
        <v>51</v>
      </c>
      <c r="R107" s="12" t="s">
        <v>50</v>
      </c>
      <c r="S107" s="19" t="s">
        <v>41</v>
      </c>
      <c r="T107" s="19">
        <v>9</v>
      </c>
      <c r="U107" s="14">
        <v>15</v>
      </c>
      <c r="V107" s="13">
        <v>46</v>
      </c>
      <c r="W107" s="13">
        <v>36</v>
      </c>
      <c r="X107" s="13">
        <v>15</v>
      </c>
      <c r="Y107" s="13">
        <v>16</v>
      </c>
      <c r="Z107" s="13">
        <v>97</v>
      </c>
      <c r="AA107" s="20">
        <v>70</v>
      </c>
      <c r="AB107" s="18" t="s">
        <v>42</v>
      </c>
      <c r="AC107" s="21">
        <v>15</v>
      </c>
      <c r="AD107" s="18">
        <v>0</v>
      </c>
      <c r="AE107" s="21">
        <v>0</v>
      </c>
      <c r="AF107" s="18">
        <v>118</v>
      </c>
      <c r="AG107" s="49" t="s">
        <v>51</v>
      </c>
    </row>
    <row r="108" spans="1:33">
      <c r="A108" s="12" t="s">
        <v>52</v>
      </c>
      <c r="B108" s="19" t="s">
        <v>41</v>
      </c>
      <c r="C108" s="19">
        <v>4</v>
      </c>
      <c r="D108" s="14">
        <v>20</v>
      </c>
      <c r="E108" s="19">
        <v>70</v>
      </c>
      <c r="F108" s="19">
        <v>16</v>
      </c>
      <c r="G108" s="19">
        <v>56</v>
      </c>
      <c r="H108" s="13">
        <v>41</v>
      </c>
      <c r="I108" s="13">
        <v>121</v>
      </c>
      <c r="J108" s="20">
        <v>488</v>
      </c>
      <c r="K108" s="18" t="s">
        <v>42</v>
      </c>
      <c r="L108" s="21" t="s">
        <v>42</v>
      </c>
      <c r="M108" s="18">
        <v>185</v>
      </c>
      <c r="N108" s="21" t="s">
        <v>42</v>
      </c>
      <c r="O108" s="18">
        <v>257</v>
      </c>
      <c r="P108" s="49" t="s">
        <v>53</v>
      </c>
      <c r="R108" s="12" t="s">
        <v>52</v>
      </c>
      <c r="S108" s="19" t="s">
        <v>41</v>
      </c>
      <c r="T108" s="19">
        <v>3</v>
      </c>
      <c r="U108" s="14">
        <v>5</v>
      </c>
      <c r="V108" s="19">
        <v>51</v>
      </c>
      <c r="W108" s="19">
        <v>15</v>
      </c>
      <c r="X108" s="19">
        <v>36</v>
      </c>
      <c r="Y108" s="13">
        <v>27</v>
      </c>
      <c r="Z108" s="13">
        <v>85</v>
      </c>
      <c r="AA108" s="20">
        <v>89</v>
      </c>
      <c r="AB108" s="18" t="s">
        <v>42</v>
      </c>
      <c r="AC108" s="21">
        <v>66</v>
      </c>
      <c r="AD108" s="18">
        <v>0</v>
      </c>
      <c r="AE108" s="21">
        <v>2</v>
      </c>
      <c r="AF108" s="18">
        <v>126</v>
      </c>
      <c r="AG108" s="49" t="s">
        <v>53</v>
      </c>
    </row>
    <row r="109" spans="1:33">
      <c r="A109" s="12" t="s">
        <v>54</v>
      </c>
      <c r="B109" s="19">
        <v>0</v>
      </c>
      <c r="C109" s="19">
        <v>6</v>
      </c>
      <c r="D109" s="19">
        <v>18</v>
      </c>
      <c r="E109" s="19">
        <v>22</v>
      </c>
      <c r="F109" s="19">
        <v>14</v>
      </c>
      <c r="G109" s="19">
        <v>6</v>
      </c>
      <c r="H109" s="13">
        <v>33</v>
      </c>
      <c r="I109" s="13">
        <v>39</v>
      </c>
      <c r="J109" s="20" t="s">
        <v>87</v>
      </c>
      <c r="K109" s="18">
        <v>5</v>
      </c>
      <c r="L109" s="21" t="s">
        <v>42</v>
      </c>
      <c r="M109" s="18">
        <v>92</v>
      </c>
      <c r="N109" s="21" t="s">
        <v>42</v>
      </c>
      <c r="O109" s="18">
        <v>73</v>
      </c>
      <c r="P109" s="49" t="s">
        <v>55</v>
      </c>
      <c r="R109" s="12" t="s">
        <v>54</v>
      </c>
      <c r="S109" s="19">
        <v>0</v>
      </c>
      <c r="T109" s="19">
        <v>4</v>
      </c>
      <c r="U109" s="19">
        <v>13</v>
      </c>
      <c r="V109" s="19">
        <v>22</v>
      </c>
      <c r="W109" s="19">
        <v>3</v>
      </c>
      <c r="X109" s="19">
        <v>0</v>
      </c>
      <c r="Y109" s="13">
        <v>42</v>
      </c>
      <c r="Z109" s="13">
        <v>37</v>
      </c>
      <c r="AA109" s="20">
        <v>34</v>
      </c>
      <c r="AB109" s="18">
        <v>0</v>
      </c>
      <c r="AC109" s="21">
        <v>0</v>
      </c>
      <c r="AD109" s="18">
        <v>0</v>
      </c>
      <c r="AE109" s="21">
        <v>0</v>
      </c>
      <c r="AF109" s="18">
        <v>1</v>
      </c>
      <c r="AG109" s="49" t="s">
        <v>55</v>
      </c>
    </row>
    <row r="110" spans="1:33">
      <c r="A110" s="12" t="s">
        <v>56</v>
      </c>
      <c r="B110" s="19">
        <v>0</v>
      </c>
      <c r="C110" s="19">
        <v>7</v>
      </c>
      <c r="D110" s="19">
        <v>26</v>
      </c>
      <c r="E110" s="19">
        <v>23</v>
      </c>
      <c r="F110" s="19">
        <v>21</v>
      </c>
      <c r="G110" s="19">
        <v>34</v>
      </c>
      <c r="H110" s="13">
        <v>48</v>
      </c>
      <c r="I110" s="13">
        <v>37</v>
      </c>
      <c r="J110" s="20" t="s">
        <v>87</v>
      </c>
      <c r="K110" s="18">
        <v>8</v>
      </c>
      <c r="L110" s="21" t="s">
        <v>42</v>
      </c>
      <c r="M110" s="18">
        <v>99</v>
      </c>
      <c r="N110" s="21" t="s">
        <v>42</v>
      </c>
      <c r="O110" s="18">
        <v>86</v>
      </c>
      <c r="P110" s="49" t="s">
        <v>57</v>
      </c>
      <c r="R110" s="12" t="s">
        <v>56</v>
      </c>
      <c r="S110" s="19">
        <v>0</v>
      </c>
      <c r="T110" s="19">
        <v>0</v>
      </c>
      <c r="U110" s="19">
        <v>22</v>
      </c>
      <c r="V110" s="19">
        <v>39</v>
      </c>
      <c r="W110" s="19">
        <v>28</v>
      </c>
      <c r="X110" s="19">
        <v>48</v>
      </c>
      <c r="Y110" s="13">
        <v>29</v>
      </c>
      <c r="Z110" s="13">
        <v>56</v>
      </c>
      <c r="AA110" s="20">
        <v>78</v>
      </c>
      <c r="AB110" s="18">
        <v>0</v>
      </c>
      <c r="AC110" s="21">
        <v>0</v>
      </c>
      <c r="AD110" s="18">
        <v>0</v>
      </c>
      <c r="AE110" s="21">
        <v>1</v>
      </c>
      <c r="AF110" s="18">
        <v>238</v>
      </c>
      <c r="AG110" s="49" t="s">
        <v>57</v>
      </c>
    </row>
    <row r="111" spans="1:33">
      <c r="A111" s="12" t="s">
        <v>58</v>
      </c>
      <c r="B111" s="19">
        <v>0</v>
      </c>
      <c r="C111" s="19">
        <v>4</v>
      </c>
      <c r="D111" s="19">
        <v>14</v>
      </c>
      <c r="E111" s="19">
        <v>42</v>
      </c>
      <c r="F111" s="19">
        <v>22</v>
      </c>
      <c r="G111" s="19">
        <v>28</v>
      </c>
      <c r="H111" s="13">
        <v>43</v>
      </c>
      <c r="I111" s="13">
        <v>54</v>
      </c>
      <c r="J111" s="20" t="s">
        <v>87</v>
      </c>
      <c r="K111" s="18">
        <v>12</v>
      </c>
      <c r="L111" s="21" t="s">
        <v>42</v>
      </c>
      <c r="M111" s="18">
        <v>163</v>
      </c>
      <c r="N111" s="21" t="s">
        <v>42</v>
      </c>
      <c r="O111" s="18">
        <v>96</v>
      </c>
      <c r="P111" s="49" t="s">
        <v>59</v>
      </c>
      <c r="R111" s="12" t="s">
        <v>58</v>
      </c>
      <c r="S111" s="19">
        <v>0</v>
      </c>
      <c r="T111" s="19">
        <v>0</v>
      </c>
      <c r="U111" s="19">
        <v>3</v>
      </c>
      <c r="V111" s="19">
        <v>30</v>
      </c>
      <c r="W111" s="19">
        <v>44</v>
      </c>
      <c r="X111" s="19">
        <v>24</v>
      </c>
      <c r="Y111" s="13">
        <v>36</v>
      </c>
      <c r="Z111" s="13">
        <v>73</v>
      </c>
      <c r="AA111" s="20">
        <v>44</v>
      </c>
      <c r="AB111" s="18">
        <v>0</v>
      </c>
      <c r="AC111" s="21">
        <v>3</v>
      </c>
      <c r="AD111" s="18">
        <v>54</v>
      </c>
      <c r="AE111" s="21">
        <v>0</v>
      </c>
      <c r="AF111" s="18">
        <v>91</v>
      </c>
      <c r="AG111" s="49" t="s">
        <v>59</v>
      </c>
    </row>
    <row r="112" spans="1:33">
      <c r="A112" s="12" t="s">
        <v>60</v>
      </c>
      <c r="B112" s="19">
        <v>0</v>
      </c>
      <c r="C112" s="19">
        <v>23</v>
      </c>
      <c r="D112" s="19">
        <v>17</v>
      </c>
      <c r="E112" s="19">
        <v>39</v>
      </c>
      <c r="F112" s="19">
        <v>34</v>
      </c>
      <c r="G112" s="19">
        <v>28</v>
      </c>
      <c r="H112" s="13">
        <v>67</v>
      </c>
      <c r="I112" s="13">
        <v>37</v>
      </c>
      <c r="J112" s="20" t="s">
        <v>87</v>
      </c>
      <c r="K112" s="18">
        <v>13</v>
      </c>
      <c r="L112" s="21" t="s">
        <v>42</v>
      </c>
      <c r="M112" s="21">
        <v>194</v>
      </c>
      <c r="N112" s="21" t="s">
        <v>42</v>
      </c>
      <c r="O112" s="21">
        <v>67</v>
      </c>
      <c r="P112" s="49" t="s">
        <v>61</v>
      </c>
      <c r="R112" s="12" t="s">
        <v>60</v>
      </c>
      <c r="S112" s="19">
        <v>0</v>
      </c>
      <c r="T112" s="19">
        <v>1</v>
      </c>
      <c r="U112" s="19">
        <v>27</v>
      </c>
      <c r="V112" s="19">
        <v>19</v>
      </c>
      <c r="W112" s="19">
        <v>96</v>
      </c>
      <c r="X112" s="19">
        <v>38</v>
      </c>
      <c r="Y112" s="13">
        <v>0</v>
      </c>
      <c r="Z112" s="13">
        <v>37</v>
      </c>
      <c r="AA112" s="20">
        <v>133</v>
      </c>
      <c r="AB112" s="18">
        <v>0</v>
      </c>
      <c r="AC112" s="21">
        <v>8</v>
      </c>
      <c r="AD112" s="18">
        <v>105</v>
      </c>
      <c r="AE112" s="21" t="s">
        <v>41</v>
      </c>
      <c r="AF112" s="21">
        <v>26</v>
      </c>
      <c r="AG112" s="49" t="s">
        <v>61</v>
      </c>
    </row>
    <row r="113" spans="1:33">
      <c r="A113" s="12" t="s">
        <v>62</v>
      </c>
      <c r="B113" s="19">
        <v>0</v>
      </c>
      <c r="C113" s="19">
        <v>18</v>
      </c>
      <c r="D113" s="19">
        <v>20</v>
      </c>
      <c r="E113" s="19">
        <v>16</v>
      </c>
      <c r="F113" s="19">
        <v>27</v>
      </c>
      <c r="G113" s="19">
        <v>29</v>
      </c>
      <c r="H113" s="13">
        <v>66</v>
      </c>
      <c r="I113" s="13">
        <v>58</v>
      </c>
      <c r="J113" s="20" t="s">
        <v>87</v>
      </c>
      <c r="K113" s="18">
        <v>22</v>
      </c>
      <c r="L113" s="21" t="s">
        <v>42</v>
      </c>
      <c r="M113" s="21">
        <v>155</v>
      </c>
      <c r="N113" s="21" t="s">
        <v>42</v>
      </c>
      <c r="O113" s="21" t="s">
        <v>41</v>
      </c>
      <c r="P113" s="49" t="s">
        <v>63</v>
      </c>
      <c r="R113" s="12" t="s">
        <v>62</v>
      </c>
      <c r="S113" s="19">
        <v>0</v>
      </c>
      <c r="T113" s="19">
        <v>15</v>
      </c>
      <c r="U113" s="19">
        <v>15</v>
      </c>
      <c r="V113" s="19">
        <v>2</v>
      </c>
      <c r="W113" s="19">
        <v>18</v>
      </c>
      <c r="X113" s="19">
        <v>0</v>
      </c>
      <c r="Y113" s="13">
        <v>132</v>
      </c>
      <c r="Z113" s="13">
        <v>43</v>
      </c>
      <c r="AA113" s="20">
        <v>260</v>
      </c>
      <c r="AB113" s="18">
        <v>0</v>
      </c>
      <c r="AC113" s="21">
        <v>0</v>
      </c>
      <c r="AD113" s="18">
        <v>137</v>
      </c>
      <c r="AE113" s="21" t="s">
        <v>41</v>
      </c>
      <c r="AF113" s="21" t="s">
        <v>41</v>
      </c>
      <c r="AG113" s="49" t="s">
        <v>63</v>
      </c>
    </row>
    <row r="114" spans="1:33">
      <c r="A114" s="12" t="s">
        <v>64</v>
      </c>
      <c r="B114" s="25">
        <v>0</v>
      </c>
      <c r="C114" s="25">
        <v>14</v>
      </c>
      <c r="D114" s="25">
        <v>20</v>
      </c>
      <c r="E114" s="25">
        <v>9</v>
      </c>
      <c r="F114" s="25">
        <v>48</v>
      </c>
      <c r="G114" s="25">
        <v>28</v>
      </c>
      <c r="H114" s="13">
        <v>109</v>
      </c>
      <c r="I114" s="46">
        <v>256</v>
      </c>
      <c r="J114" s="26" t="s">
        <v>87</v>
      </c>
      <c r="K114" s="18">
        <v>32</v>
      </c>
      <c r="L114" s="21" t="s">
        <v>42</v>
      </c>
      <c r="M114" s="27">
        <v>254</v>
      </c>
      <c r="N114" s="21" t="s">
        <v>42</v>
      </c>
      <c r="O114" s="27" t="s">
        <v>41</v>
      </c>
      <c r="P114" s="50" t="s">
        <v>65</v>
      </c>
      <c r="R114" s="12" t="s">
        <v>64</v>
      </c>
      <c r="S114" s="25">
        <v>0</v>
      </c>
      <c r="T114" s="25">
        <v>4</v>
      </c>
      <c r="U114" s="25">
        <v>27</v>
      </c>
      <c r="V114" s="25">
        <v>17</v>
      </c>
      <c r="W114" s="25">
        <v>22</v>
      </c>
      <c r="X114" s="25">
        <v>65</v>
      </c>
      <c r="Y114" s="13">
        <v>31</v>
      </c>
      <c r="Z114" s="48">
        <v>57</v>
      </c>
      <c r="AA114" s="26">
        <v>60</v>
      </c>
      <c r="AB114" s="18">
        <v>0</v>
      </c>
      <c r="AC114" s="27">
        <v>0</v>
      </c>
      <c r="AD114" s="18">
        <v>128</v>
      </c>
      <c r="AE114" s="21" t="s">
        <v>41</v>
      </c>
      <c r="AF114" s="27" t="s">
        <v>41</v>
      </c>
      <c r="AG114" s="50" t="s">
        <v>65</v>
      </c>
    </row>
    <row r="115" spans="1:33">
      <c r="A115" s="30" t="s">
        <v>66</v>
      </c>
      <c r="B115" s="87">
        <f t="shared" ref="B115:I115" si="161">ROUND(SUM(B103:B114),1)</f>
        <v>0</v>
      </c>
      <c r="C115" s="87">
        <f t="shared" si="161"/>
        <v>94</v>
      </c>
      <c r="D115" s="87">
        <f t="shared" si="161"/>
        <v>194</v>
      </c>
      <c r="E115" s="87">
        <f t="shared" si="161"/>
        <v>370</v>
      </c>
      <c r="F115" s="87">
        <f t="shared" si="161"/>
        <v>372</v>
      </c>
      <c r="G115" s="87">
        <f t="shared" si="161"/>
        <v>346</v>
      </c>
      <c r="H115" s="87">
        <f t="shared" si="161"/>
        <v>494</v>
      </c>
      <c r="I115" s="87">
        <f t="shared" si="161"/>
        <v>944</v>
      </c>
      <c r="J115" s="127">
        <f>SUM(J103:K114)</f>
        <v>813</v>
      </c>
      <c r="K115" s="128"/>
      <c r="L115" s="127">
        <f t="shared" ref="L115" si="162">SUM(L103:M114)</f>
        <v>1359</v>
      </c>
      <c r="M115" s="128"/>
      <c r="N115" s="129" t="s">
        <v>41</v>
      </c>
      <c r="O115" s="128"/>
      <c r="P115" s="31" t="s">
        <v>66</v>
      </c>
      <c r="R115" s="30" t="s">
        <v>66</v>
      </c>
      <c r="S115" s="87">
        <f t="shared" ref="S115:Z115" si="163">ROUND(SUM(S103:S114),1)</f>
        <v>0</v>
      </c>
      <c r="T115" s="87">
        <f t="shared" si="163"/>
        <v>42</v>
      </c>
      <c r="U115" s="87">
        <f t="shared" si="163"/>
        <v>212</v>
      </c>
      <c r="V115" s="87">
        <f t="shared" si="163"/>
        <v>285</v>
      </c>
      <c r="W115" s="87">
        <f t="shared" si="163"/>
        <v>315</v>
      </c>
      <c r="X115" s="87">
        <f t="shared" si="163"/>
        <v>302</v>
      </c>
      <c r="Y115" s="87">
        <f t="shared" si="163"/>
        <v>443</v>
      </c>
      <c r="Z115" s="87">
        <f t="shared" si="163"/>
        <v>747</v>
      </c>
      <c r="AA115" s="127">
        <f>SUM(AA103:AB114)</f>
        <v>820</v>
      </c>
      <c r="AB115" s="128"/>
      <c r="AC115" s="127">
        <f t="shared" ref="AC115" si="164">SUM(AC103:AD114)</f>
        <v>540</v>
      </c>
      <c r="AD115" s="128"/>
      <c r="AE115" s="129" t="s">
        <v>41</v>
      </c>
      <c r="AF115" s="128"/>
      <c r="AG115" s="31" t="s">
        <v>66</v>
      </c>
    </row>
    <row r="116" spans="1:33">
      <c r="A116" s="12" t="s">
        <v>67</v>
      </c>
      <c r="B116" s="19">
        <v>0</v>
      </c>
      <c r="C116" s="14">
        <f t="shared" ref="C116" si="165">C115-B115</f>
        <v>94</v>
      </c>
      <c r="D116" s="14">
        <f t="shared" ref="D116" si="166">D115-C115</f>
        <v>100</v>
      </c>
      <c r="E116" s="14">
        <f t="shared" ref="E116" si="167">E115-D115</f>
        <v>176</v>
      </c>
      <c r="F116" s="14">
        <f t="shared" ref="F116" si="168">F115-E115</f>
        <v>2</v>
      </c>
      <c r="G116" s="14">
        <f t="shared" ref="G116" si="169">G115-F115</f>
        <v>-26</v>
      </c>
      <c r="H116" s="14">
        <f t="shared" ref="H116" si="170">H115-G115</f>
        <v>148</v>
      </c>
      <c r="I116" s="14">
        <f t="shared" ref="I116" si="171">I115-H115</f>
        <v>450</v>
      </c>
      <c r="J116" s="125">
        <f t="shared" ref="J116" si="172">J115-I115</f>
        <v>-131</v>
      </c>
      <c r="K116" s="126"/>
      <c r="L116" s="125">
        <f>L115-J115</f>
        <v>546</v>
      </c>
      <c r="M116" s="126"/>
      <c r="N116" s="125" t="s">
        <v>41</v>
      </c>
      <c r="O116" s="126"/>
      <c r="P116" s="49" t="s">
        <v>68</v>
      </c>
      <c r="Q116" s="5"/>
      <c r="R116" s="12" t="s">
        <v>67</v>
      </c>
      <c r="S116" s="32" t="s">
        <v>41</v>
      </c>
      <c r="T116" s="14">
        <f t="shared" ref="T116:AA116" si="173">T115-S115</f>
        <v>42</v>
      </c>
      <c r="U116" s="14">
        <f t="shared" si="173"/>
        <v>170</v>
      </c>
      <c r="V116" s="14">
        <f t="shared" si="173"/>
        <v>73</v>
      </c>
      <c r="W116" s="14">
        <f t="shared" si="173"/>
        <v>30</v>
      </c>
      <c r="X116" s="14">
        <f t="shared" si="173"/>
        <v>-13</v>
      </c>
      <c r="Y116" s="14">
        <f t="shared" si="173"/>
        <v>141</v>
      </c>
      <c r="Z116" s="14">
        <f t="shared" si="173"/>
        <v>304</v>
      </c>
      <c r="AA116" s="125">
        <f t="shared" si="173"/>
        <v>73</v>
      </c>
      <c r="AB116" s="126"/>
      <c r="AC116" s="125">
        <f>AC115-AA115</f>
        <v>-280</v>
      </c>
      <c r="AD116" s="126"/>
      <c r="AE116" s="125" t="s">
        <v>41</v>
      </c>
      <c r="AF116" s="126"/>
      <c r="AG116" s="49" t="s">
        <v>68</v>
      </c>
    </row>
    <row r="117" spans="1:33">
      <c r="A117" s="33" t="s">
        <v>69</v>
      </c>
      <c r="B117" s="34" t="s">
        <v>41</v>
      </c>
      <c r="C117" s="34" t="s">
        <v>41</v>
      </c>
      <c r="D117" s="35">
        <f t="shared" ref="D117" si="174">(D116/C115)*100</f>
        <v>106.38297872340425</v>
      </c>
      <c r="E117" s="35">
        <f t="shared" ref="E117" si="175">(E116/D115)*100</f>
        <v>90.721649484536087</v>
      </c>
      <c r="F117" s="35">
        <f t="shared" ref="F117" si="176">(F116/E115)*100</f>
        <v>0.54054054054054057</v>
      </c>
      <c r="G117" s="35">
        <f t="shared" ref="G117" si="177">(G116/F115)*100</f>
        <v>-6.9892473118279561</v>
      </c>
      <c r="H117" s="35">
        <f t="shared" ref="H117" si="178">(H116/G115)*100</f>
        <v>42.774566473988443</v>
      </c>
      <c r="I117" s="35">
        <f t="shared" ref="I117" si="179">(I116/H115)*100</f>
        <v>91.093117408906892</v>
      </c>
      <c r="J117" s="132">
        <f t="shared" ref="J117" si="180">(J116/I115)*100</f>
        <v>-13.877118644067796</v>
      </c>
      <c r="K117" s="133"/>
      <c r="L117" s="132">
        <f>(L116/J115)*100</f>
        <v>67.158671586715869</v>
      </c>
      <c r="M117" s="133"/>
      <c r="N117" s="132" t="s">
        <v>41</v>
      </c>
      <c r="O117" s="133"/>
      <c r="P117" s="50" t="s">
        <v>70</v>
      </c>
      <c r="R117" s="33" t="s">
        <v>69</v>
      </c>
      <c r="S117" s="34" t="s">
        <v>41</v>
      </c>
      <c r="T117" s="34" t="s">
        <v>41</v>
      </c>
      <c r="U117" s="35">
        <f t="shared" ref="U117:AA117" si="181">(U116/T115)*100</f>
        <v>404.76190476190476</v>
      </c>
      <c r="V117" s="35">
        <f t="shared" si="181"/>
        <v>34.433962264150942</v>
      </c>
      <c r="W117" s="35">
        <f t="shared" si="181"/>
        <v>10.526315789473683</v>
      </c>
      <c r="X117" s="35">
        <f t="shared" si="181"/>
        <v>-4.1269841269841265</v>
      </c>
      <c r="Y117" s="35">
        <f t="shared" si="181"/>
        <v>46.688741721854306</v>
      </c>
      <c r="Z117" s="35">
        <f t="shared" si="181"/>
        <v>68.623024830699777</v>
      </c>
      <c r="AA117" s="132">
        <f t="shared" si="181"/>
        <v>9.7724230254350726</v>
      </c>
      <c r="AB117" s="133"/>
      <c r="AC117" s="132">
        <f>(AC116/AA115)*100</f>
        <v>-34.146341463414636</v>
      </c>
      <c r="AD117" s="133"/>
      <c r="AE117" s="132" t="s">
        <v>41</v>
      </c>
      <c r="AF117" s="133"/>
      <c r="AG117" s="50" t="s">
        <v>70</v>
      </c>
    </row>
    <row r="118" spans="1:33">
      <c r="A118" s="30" t="s">
        <v>71</v>
      </c>
      <c r="B118" s="14">
        <f>ROUND(SUM(B103:B112),1)</f>
        <v>0</v>
      </c>
      <c r="C118" s="14">
        <f>ROUND(SUM(C103:C112),1)</f>
        <v>62</v>
      </c>
      <c r="D118" s="14">
        <f t="shared" ref="D118:I118" si="182">ROUND(SUM(D103:D112),1)</f>
        <v>154</v>
      </c>
      <c r="E118" s="14">
        <f t="shared" si="182"/>
        <v>345</v>
      </c>
      <c r="F118" s="14">
        <f t="shared" si="182"/>
        <v>297</v>
      </c>
      <c r="G118" s="14">
        <f t="shared" si="182"/>
        <v>289</v>
      </c>
      <c r="H118" s="14">
        <f t="shared" si="182"/>
        <v>319</v>
      </c>
      <c r="I118" s="14">
        <f t="shared" si="182"/>
        <v>630</v>
      </c>
      <c r="J118" s="130">
        <f>SUM(J103:K112)</f>
        <v>759</v>
      </c>
      <c r="K118" s="131">
        <f t="shared" ref="K118:O118" si="183">ROUND(SUM(K103:K110),1)</f>
        <v>13</v>
      </c>
      <c r="L118" s="130">
        <f t="shared" ref="L118" si="184">SUM(L103:M112)</f>
        <v>950</v>
      </c>
      <c r="M118" s="131">
        <f t="shared" si="183"/>
        <v>593</v>
      </c>
      <c r="N118" s="130">
        <f t="shared" ref="N118" si="185">SUM(N103:O112)</f>
        <v>1085</v>
      </c>
      <c r="O118" s="131">
        <f t="shared" si="183"/>
        <v>922</v>
      </c>
      <c r="P118" s="37" t="s">
        <v>72</v>
      </c>
      <c r="R118" s="30" t="s">
        <v>71</v>
      </c>
      <c r="S118" s="14">
        <f>ROUND(SUM(S103:S112),1)</f>
        <v>0</v>
      </c>
      <c r="T118" s="14">
        <f>ROUND(SUM(T103:T112),1)</f>
        <v>23</v>
      </c>
      <c r="U118" s="14">
        <f t="shared" ref="U118:Z118" si="186">ROUND(SUM(U103:U112),1)</f>
        <v>170</v>
      </c>
      <c r="V118" s="14">
        <f t="shared" si="186"/>
        <v>266</v>
      </c>
      <c r="W118" s="14">
        <f t="shared" si="186"/>
        <v>275</v>
      </c>
      <c r="X118" s="14">
        <f t="shared" si="186"/>
        <v>237</v>
      </c>
      <c r="Y118" s="14">
        <f t="shared" si="186"/>
        <v>280</v>
      </c>
      <c r="Z118" s="14">
        <f t="shared" si="186"/>
        <v>647</v>
      </c>
      <c r="AA118" s="130">
        <f>SUM(AA103:AB112)</f>
        <v>500</v>
      </c>
      <c r="AB118" s="131">
        <f t="shared" ref="AB118:AF118" si="187">ROUND(SUM(AB103:AB110),1)</f>
        <v>0</v>
      </c>
      <c r="AC118" s="130">
        <f t="shared" ref="AC118" si="188">SUM(AC103:AD112)</f>
        <v>275</v>
      </c>
      <c r="AD118" s="131">
        <f t="shared" si="187"/>
        <v>0</v>
      </c>
      <c r="AE118" s="130">
        <f t="shared" ref="AE118" si="189">SUM(AE103:AF112)</f>
        <v>1150</v>
      </c>
      <c r="AF118" s="131">
        <f t="shared" si="187"/>
        <v>1024</v>
      </c>
      <c r="AG118" s="37" t="s">
        <v>72</v>
      </c>
    </row>
    <row r="119" spans="1:33">
      <c r="A119" s="12" t="s">
        <v>67</v>
      </c>
      <c r="B119" s="32" t="s">
        <v>41</v>
      </c>
      <c r="C119" s="14">
        <f t="shared" ref="C119" si="190">C118-B118</f>
        <v>62</v>
      </c>
      <c r="D119" s="14">
        <f t="shared" ref="D119" si="191">D118-C118</f>
        <v>92</v>
      </c>
      <c r="E119" s="14">
        <f t="shared" ref="E119" si="192">E118-D118</f>
        <v>191</v>
      </c>
      <c r="F119" s="14">
        <f t="shared" ref="F119" si="193">F118-E118</f>
        <v>-48</v>
      </c>
      <c r="G119" s="14">
        <f t="shared" ref="G119" si="194">G118-F118</f>
        <v>-8</v>
      </c>
      <c r="H119" s="14">
        <f t="shared" ref="H119" si="195">H118-G118</f>
        <v>30</v>
      </c>
      <c r="I119" s="14">
        <f t="shared" ref="I119" si="196">I118-H118</f>
        <v>311</v>
      </c>
      <c r="J119" s="125">
        <f t="shared" ref="J119" si="197">J118-I118</f>
        <v>129</v>
      </c>
      <c r="K119" s="126"/>
      <c r="L119" s="125">
        <f>L118-J118</f>
        <v>191</v>
      </c>
      <c r="M119" s="126"/>
      <c r="N119" s="125">
        <f>N118-L118</f>
        <v>135</v>
      </c>
      <c r="O119" s="126"/>
      <c r="P119" s="38" t="s">
        <v>68</v>
      </c>
      <c r="R119" s="12" t="s">
        <v>67</v>
      </c>
      <c r="S119" s="32" t="s">
        <v>41</v>
      </c>
      <c r="T119" s="14">
        <f t="shared" ref="T119" si="198">T118-S118</f>
        <v>23</v>
      </c>
      <c r="U119" s="14">
        <f t="shared" ref="U119:AA119" si="199">U118-T118</f>
        <v>147</v>
      </c>
      <c r="V119" s="14">
        <f t="shared" si="199"/>
        <v>96</v>
      </c>
      <c r="W119" s="14">
        <f t="shared" si="199"/>
        <v>9</v>
      </c>
      <c r="X119" s="14">
        <f t="shared" si="199"/>
        <v>-38</v>
      </c>
      <c r="Y119" s="14">
        <f t="shared" si="199"/>
        <v>43</v>
      </c>
      <c r="Z119" s="14">
        <f t="shared" si="199"/>
        <v>367</v>
      </c>
      <c r="AA119" s="125">
        <f t="shared" si="199"/>
        <v>-147</v>
      </c>
      <c r="AB119" s="126"/>
      <c r="AC119" s="125">
        <f>AC118-AA118</f>
        <v>-225</v>
      </c>
      <c r="AD119" s="126"/>
      <c r="AE119" s="125">
        <f>AE118-AC118</f>
        <v>875</v>
      </c>
      <c r="AF119" s="126"/>
      <c r="AG119" s="38" t="s">
        <v>68</v>
      </c>
    </row>
    <row r="120" spans="1:33">
      <c r="A120" s="33" t="s">
        <v>69</v>
      </c>
      <c r="B120" s="34" t="s">
        <v>41</v>
      </c>
      <c r="C120" s="34" t="s">
        <v>41</v>
      </c>
      <c r="D120" s="39">
        <f t="shared" ref="D120" si="200">(D119/C118)*100</f>
        <v>148.38709677419354</v>
      </c>
      <c r="E120" s="39">
        <f t="shared" ref="E120" si="201">(E119/D118)*100</f>
        <v>124.02597402597402</v>
      </c>
      <c r="F120" s="39">
        <f t="shared" ref="F120" si="202">(F119/E118)*100</f>
        <v>-13.913043478260869</v>
      </c>
      <c r="G120" s="39">
        <f t="shared" ref="G120" si="203">(G119/F118)*100</f>
        <v>-2.6936026936026933</v>
      </c>
      <c r="H120" s="39">
        <f t="shared" ref="H120" si="204">(H119/G118)*100</f>
        <v>10.380622837370241</v>
      </c>
      <c r="I120" s="39">
        <f t="shared" ref="I120" si="205">(I119/H118)*100</f>
        <v>97.492163009404393</v>
      </c>
      <c r="J120" s="134">
        <f t="shared" ref="J120" si="206">(J119/I118)*100</f>
        <v>20.476190476190474</v>
      </c>
      <c r="K120" s="135"/>
      <c r="L120" s="134">
        <f>(L119/J118)*100</f>
        <v>25.164690382081687</v>
      </c>
      <c r="M120" s="135"/>
      <c r="N120" s="134">
        <f>(N119/L118)*100</f>
        <v>14.210526315789473</v>
      </c>
      <c r="O120" s="135"/>
      <c r="P120" s="40" t="s">
        <v>70</v>
      </c>
      <c r="R120" s="33" t="s">
        <v>69</v>
      </c>
      <c r="S120" s="34" t="s">
        <v>41</v>
      </c>
      <c r="T120" s="34" t="s">
        <v>41</v>
      </c>
      <c r="U120" s="39">
        <f t="shared" ref="U120:AA120" si="207">(U119/T118)*100</f>
        <v>639.13043478260875</v>
      </c>
      <c r="V120" s="39">
        <f t="shared" si="207"/>
        <v>56.470588235294116</v>
      </c>
      <c r="W120" s="39">
        <f t="shared" si="207"/>
        <v>3.3834586466165413</v>
      </c>
      <c r="X120" s="39">
        <f t="shared" si="207"/>
        <v>-13.818181818181818</v>
      </c>
      <c r="Y120" s="39">
        <f t="shared" si="207"/>
        <v>18.143459915611814</v>
      </c>
      <c r="Z120" s="39">
        <f t="shared" si="207"/>
        <v>131.07142857142858</v>
      </c>
      <c r="AA120" s="134">
        <f t="shared" si="207"/>
        <v>-22.720247295208658</v>
      </c>
      <c r="AB120" s="135"/>
      <c r="AC120" s="134">
        <f>(AC119/AA118)*100</f>
        <v>-45</v>
      </c>
      <c r="AD120" s="135"/>
      <c r="AE120" s="134">
        <f>(AE119/AC118)*100</f>
        <v>318.18181818181819</v>
      </c>
      <c r="AF120" s="135"/>
      <c r="AG120" s="40" t="s">
        <v>70</v>
      </c>
    </row>
    <row r="121" spans="1:33">
      <c r="A121" s="30" t="s">
        <v>73</v>
      </c>
      <c r="B121" s="14">
        <f>ROUND(SUM(B109:B112),1)</f>
        <v>0</v>
      </c>
      <c r="C121" s="14">
        <f t="shared" ref="C121:I121" si="208">ROUND(SUM(C109:C112),1)</f>
        <v>40</v>
      </c>
      <c r="D121" s="14">
        <f t="shared" si="208"/>
        <v>75</v>
      </c>
      <c r="E121" s="14">
        <f t="shared" si="208"/>
        <v>126</v>
      </c>
      <c r="F121" s="14">
        <f t="shared" si="208"/>
        <v>91</v>
      </c>
      <c r="G121" s="14">
        <f t="shared" si="208"/>
        <v>96</v>
      </c>
      <c r="H121" s="14">
        <f t="shared" si="208"/>
        <v>191</v>
      </c>
      <c r="I121" s="14">
        <f t="shared" si="208"/>
        <v>167</v>
      </c>
      <c r="J121" s="130">
        <f>SUM(J109:K112)</f>
        <v>38</v>
      </c>
      <c r="K121" s="131">
        <f t="shared" ref="K121:O121" si="209">ROUND(SUM(K109:K110),1)</f>
        <v>13</v>
      </c>
      <c r="L121" s="130">
        <f t="shared" ref="L121" si="210">SUM(L109:M112)</f>
        <v>548</v>
      </c>
      <c r="M121" s="131">
        <f t="shared" si="209"/>
        <v>191</v>
      </c>
      <c r="N121" s="130">
        <f t="shared" ref="N121" si="211">SUM(N109:O112)</f>
        <v>322</v>
      </c>
      <c r="O121" s="131">
        <f t="shared" si="209"/>
        <v>159</v>
      </c>
      <c r="P121" s="37" t="s">
        <v>74</v>
      </c>
      <c r="R121" s="30" t="s">
        <v>73</v>
      </c>
      <c r="S121" s="14">
        <f>ROUND(SUM(S109:S112),1)</f>
        <v>0</v>
      </c>
      <c r="T121" s="14">
        <f t="shared" ref="T121:Z121" si="212">ROUND(SUM(T109:T112),1)</f>
        <v>5</v>
      </c>
      <c r="U121" s="14">
        <f t="shared" si="212"/>
        <v>65</v>
      </c>
      <c r="V121" s="14">
        <f t="shared" si="212"/>
        <v>110</v>
      </c>
      <c r="W121" s="14">
        <f t="shared" si="212"/>
        <v>171</v>
      </c>
      <c r="X121" s="14">
        <f t="shared" si="212"/>
        <v>110</v>
      </c>
      <c r="Y121" s="14">
        <f t="shared" si="212"/>
        <v>107</v>
      </c>
      <c r="Z121" s="14">
        <f t="shared" si="212"/>
        <v>203</v>
      </c>
      <c r="AA121" s="130">
        <f>SUM(AA109:AB112)</f>
        <v>289</v>
      </c>
      <c r="AB121" s="131">
        <f t="shared" ref="AB121:AF121" si="213">ROUND(SUM(AB109:AB110),1)</f>
        <v>0</v>
      </c>
      <c r="AC121" s="130">
        <f t="shared" ref="AC121" si="214">SUM(AC109:AD112)</f>
        <v>170</v>
      </c>
      <c r="AD121" s="131">
        <f t="shared" si="213"/>
        <v>0</v>
      </c>
      <c r="AE121" s="130">
        <f t="shared" ref="AE121" si="215">SUM(AE109:AF112)</f>
        <v>357</v>
      </c>
      <c r="AF121" s="131">
        <f t="shared" si="213"/>
        <v>239</v>
      </c>
      <c r="AG121" s="37" t="s">
        <v>74</v>
      </c>
    </row>
    <row r="122" spans="1:33">
      <c r="A122" s="12" t="s">
        <v>67</v>
      </c>
      <c r="B122" s="32" t="s">
        <v>41</v>
      </c>
      <c r="C122" s="14">
        <f t="shared" ref="C122" si="216">+C121-B121</f>
        <v>40</v>
      </c>
      <c r="D122" s="14">
        <f t="shared" ref="D122" si="217">+D121-C121</f>
        <v>35</v>
      </c>
      <c r="E122" s="14">
        <f t="shared" ref="E122" si="218">+E121-D121</f>
        <v>51</v>
      </c>
      <c r="F122" s="14">
        <f t="shared" ref="F122" si="219">+F121-E121</f>
        <v>-35</v>
      </c>
      <c r="G122" s="14">
        <f t="shared" ref="G122" si="220">+G121-F121</f>
        <v>5</v>
      </c>
      <c r="H122" s="14">
        <f t="shared" ref="H122" si="221">+H121-G121</f>
        <v>95</v>
      </c>
      <c r="I122" s="14">
        <f t="shared" ref="I122" si="222">+I121-H121</f>
        <v>-24</v>
      </c>
      <c r="J122" s="125">
        <f t="shared" ref="J122" si="223">+J121-I121</f>
        <v>-129</v>
      </c>
      <c r="K122" s="126"/>
      <c r="L122" s="125">
        <f>+L121-J121</f>
        <v>510</v>
      </c>
      <c r="M122" s="126"/>
      <c r="N122" s="125">
        <f>+N121-L121</f>
        <v>-226</v>
      </c>
      <c r="O122" s="126"/>
      <c r="P122" s="38" t="s">
        <v>68</v>
      </c>
      <c r="R122" s="12" t="s">
        <v>67</v>
      </c>
      <c r="S122" s="32" t="s">
        <v>41</v>
      </c>
      <c r="T122" s="14">
        <f t="shared" ref="T122:AA122" si="224">+T121-S121</f>
        <v>5</v>
      </c>
      <c r="U122" s="14">
        <f t="shared" si="224"/>
        <v>60</v>
      </c>
      <c r="V122" s="14">
        <f t="shared" si="224"/>
        <v>45</v>
      </c>
      <c r="W122" s="14">
        <f t="shared" si="224"/>
        <v>61</v>
      </c>
      <c r="X122" s="14">
        <f t="shared" si="224"/>
        <v>-61</v>
      </c>
      <c r="Y122" s="14">
        <f t="shared" si="224"/>
        <v>-3</v>
      </c>
      <c r="Z122" s="14">
        <f t="shared" si="224"/>
        <v>96</v>
      </c>
      <c r="AA122" s="125">
        <f t="shared" si="224"/>
        <v>86</v>
      </c>
      <c r="AB122" s="126"/>
      <c r="AC122" s="125">
        <f>+AC121-AA121</f>
        <v>-119</v>
      </c>
      <c r="AD122" s="126"/>
      <c r="AE122" s="125">
        <f>+AE121-AC121</f>
        <v>187</v>
      </c>
      <c r="AF122" s="126"/>
      <c r="AG122" s="38" t="s">
        <v>68</v>
      </c>
    </row>
    <row r="123" spans="1:33">
      <c r="A123" s="33" t="s">
        <v>69</v>
      </c>
      <c r="B123" s="34" t="s">
        <v>41</v>
      </c>
      <c r="C123" s="34" t="s">
        <v>41</v>
      </c>
      <c r="D123" s="39">
        <f t="shared" ref="D123" si="225">((D121-C121)/C121)*100</f>
        <v>87.5</v>
      </c>
      <c r="E123" s="39">
        <f t="shared" ref="E123" si="226">((E121-D121)/D121)*100</f>
        <v>68</v>
      </c>
      <c r="F123" s="39">
        <f t="shared" ref="F123" si="227">((F121-E121)/E121)*100</f>
        <v>-27.777777777777779</v>
      </c>
      <c r="G123" s="39">
        <f t="shared" ref="G123" si="228">((G121-F121)/F121)*100</f>
        <v>5.4945054945054945</v>
      </c>
      <c r="H123" s="39">
        <f t="shared" ref="H123" si="229">((H121-G121)/G121)*100</f>
        <v>98.958333333333343</v>
      </c>
      <c r="I123" s="39">
        <f t="shared" ref="I123" si="230">((I121-H121)/H121)*100</f>
        <v>-12.56544502617801</v>
      </c>
      <c r="J123" s="134">
        <f>((J121-I121)/I121)*100</f>
        <v>-77.245508982035929</v>
      </c>
      <c r="K123" s="135"/>
      <c r="L123" s="134">
        <f>((L121-J121)/J121)*100</f>
        <v>1342.1052631578948</v>
      </c>
      <c r="M123" s="135"/>
      <c r="N123" s="134">
        <f>((N121-L121)/L121)*100</f>
        <v>-41.240875912408761</v>
      </c>
      <c r="O123" s="135"/>
      <c r="P123" s="40" t="s">
        <v>70</v>
      </c>
      <c r="R123" s="33" t="s">
        <v>69</v>
      </c>
      <c r="S123" s="34" t="s">
        <v>41</v>
      </c>
      <c r="T123" s="88" t="s">
        <v>41</v>
      </c>
      <c r="U123" s="39">
        <f t="shared" ref="U123:Z123" si="231">((U121-T121)/T121)*100</f>
        <v>1200</v>
      </c>
      <c r="V123" s="39">
        <f t="shared" si="231"/>
        <v>69.230769230769226</v>
      </c>
      <c r="W123" s="39">
        <f t="shared" si="231"/>
        <v>55.454545454545453</v>
      </c>
      <c r="X123" s="39">
        <f t="shared" si="231"/>
        <v>-35.672514619883039</v>
      </c>
      <c r="Y123" s="39">
        <f t="shared" si="231"/>
        <v>-2.7272727272727271</v>
      </c>
      <c r="Z123" s="39">
        <f t="shared" si="231"/>
        <v>89.719626168224295</v>
      </c>
      <c r="AA123" s="132">
        <f>((AA121-Z121)/Z121)*100</f>
        <v>42.364532019704434</v>
      </c>
      <c r="AB123" s="133"/>
      <c r="AC123" s="134">
        <f>((AC121-AA121)/AA121)*100</f>
        <v>-41.17647058823529</v>
      </c>
      <c r="AD123" s="135"/>
      <c r="AE123" s="134">
        <f>((AE121-AC121)/AC121)*100</f>
        <v>110.00000000000001</v>
      </c>
      <c r="AF123" s="135"/>
      <c r="AG123" s="40" t="s">
        <v>70</v>
      </c>
    </row>
    <row r="124" spans="1:33">
      <c r="A124" s="41" t="s">
        <v>75</v>
      </c>
      <c r="P124" s="4"/>
      <c r="R124" s="41" t="s">
        <v>75</v>
      </c>
      <c r="AG124" s="4"/>
    </row>
    <row r="125" spans="1:33">
      <c r="A125" s="4" t="s">
        <v>76</v>
      </c>
      <c r="P125" s="4"/>
      <c r="R125" s="4" t="s">
        <v>76</v>
      </c>
      <c r="AG125" s="4"/>
    </row>
    <row r="126" spans="1:33">
      <c r="P126" s="4"/>
      <c r="AG126" s="4"/>
    </row>
    <row r="127" spans="1:33">
      <c r="P127" s="4"/>
      <c r="AG127" s="4"/>
    </row>
    <row r="128" spans="1:33">
      <c r="A128" s="122" t="s">
        <v>31</v>
      </c>
      <c r="B128" s="122"/>
      <c r="C128" s="122"/>
      <c r="D128" s="122"/>
      <c r="E128" s="122"/>
      <c r="F128" s="122"/>
      <c r="G128" s="122"/>
      <c r="H128" s="122"/>
      <c r="I128" s="122"/>
      <c r="J128" s="122"/>
      <c r="K128" s="122"/>
      <c r="L128" s="122"/>
      <c r="M128" s="122"/>
      <c r="N128" s="122"/>
      <c r="O128" s="122"/>
      <c r="P128" s="122"/>
      <c r="R128" s="122" t="s">
        <v>32</v>
      </c>
      <c r="S128" s="122"/>
      <c r="T128" s="122"/>
      <c r="U128" s="122"/>
      <c r="V128" s="122"/>
      <c r="W128" s="122"/>
      <c r="X128" s="122"/>
      <c r="Y128" s="122"/>
      <c r="Z128" s="122"/>
      <c r="AA128" s="122"/>
      <c r="AB128" s="122"/>
      <c r="AC128" s="122"/>
      <c r="AD128" s="122"/>
      <c r="AE128" s="122"/>
      <c r="AF128" s="122"/>
      <c r="AG128" s="122"/>
    </row>
    <row r="129" spans="1:33">
      <c r="A129" s="122" t="s">
        <v>33</v>
      </c>
      <c r="B129" s="122"/>
      <c r="C129" s="122"/>
      <c r="D129" s="122"/>
      <c r="E129" s="122"/>
      <c r="F129" s="122"/>
      <c r="G129" s="122"/>
      <c r="H129" s="122"/>
      <c r="I129" s="122"/>
      <c r="J129" s="122"/>
      <c r="K129" s="122"/>
      <c r="L129" s="122"/>
      <c r="M129" s="122"/>
      <c r="N129" s="122"/>
      <c r="O129" s="122"/>
      <c r="P129" s="122"/>
      <c r="R129" s="122" t="s">
        <v>33</v>
      </c>
      <c r="S129" s="122"/>
      <c r="T129" s="122"/>
      <c r="U129" s="122"/>
      <c r="V129" s="122"/>
      <c r="W129" s="122"/>
      <c r="X129" s="122"/>
      <c r="Y129" s="122"/>
      <c r="Z129" s="122"/>
      <c r="AA129" s="122"/>
      <c r="AB129" s="122"/>
      <c r="AC129" s="122"/>
      <c r="AD129" s="122"/>
      <c r="AE129" s="122"/>
      <c r="AF129" s="122"/>
      <c r="AG129" s="122"/>
    </row>
    <row r="130" spans="1:33">
      <c r="A130" s="122" t="s">
        <v>88</v>
      </c>
      <c r="B130" s="122"/>
      <c r="C130" s="122"/>
      <c r="D130" s="122"/>
      <c r="E130" s="122"/>
      <c r="F130" s="122"/>
      <c r="G130" s="122"/>
      <c r="H130" s="122"/>
      <c r="I130" s="122"/>
      <c r="J130" s="122"/>
      <c r="K130" s="122"/>
      <c r="L130" s="122"/>
      <c r="M130" s="122"/>
      <c r="N130" s="122"/>
      <c r="O130" s="122"/>
      <c r="P130" s="122"/>
      <c r="R130" s="122" t="s">
        <v>88</v>
      </c>
      <c r="S130" s="122"/>
      <c r="T130" s="122"/>
      <c r="U130" s="122"/>
      <c r="V130" s="122"/>
      <c r="W130" s="122"/>
      <c r="X130" s="122"/>
      <c r="Y130" s="122"/>
      <c r="Z130" s="122"/>
      <c r="AA130" s="122"/>
      <c r="AB130" s="122"/>
      <c r="AC130" s="122"/>
      <c r="AD130" s="122"/>
      <c r="AE130" s="122"/>
      <c r="AF130" s="122"/>
      <c r="AG130" s="122"/>
    </row>
    <row r="131" spans="1:33">
      <c r="A131" s="122" t="s">
        <v>89</v>
      </c>
      <c r="B131" s="122"/>
      <c r="C131" s="122"/>
      <c r="D131" s="122"/>
      <c r="E131" s="122"/>
      <c r="F131" s="122"/>
      <c r="G131" s="122"/>
      <c r="H131" s="122"/>
      <c r="I131" s="122"/>
      <c r="J131" s="122"/>
      <c r="K131" s="122"/>
      <c r="L131" s="122"/>
      <c r="M131" s="122"/>
      <c r="N131" s="122"/>
      <c r="O131" s="122"/>
      <c r="P131" s="122"/>
      <c r="R131" s="122" t="s">
        <v>89</v>
      </c>
      <c r="S131" s="122"/>
      <c r="T131" s="122"/>
      <c r="U131" s="122"/>
      <c r="V131" s="122"/>
      <c r="W131" s="122"/>
      <c r="X131" s="122"/>
      <c r="Y131" s="122"/>
      <c r="Z131" s="122"/>
      <c r="AA131" s="122"/>
      <c r="AB131" s="122"/>
      <c r="AC131" s="122"/>
      <c r="AD131" s="122"/>
      <c r="AE131" s="122"/>
      <c r="AF131" s="122"/>
      <c r="AG131" s="122"/>
    </row>
    <row r="132" spans="1:33">
      <c r="A132" s="91"/>
      <c r="B132" s="91"/>
      <c r="C132" s="91"/>
      <c r="D132" s="91"/>
      <c r="E132" s="91"/>
      <c r="F132" s="91"/>
      <c r="G132" s="91"/>
      <c r="H132" s="91"/>
      <c r="I132" s="91"/>
      <c r="J132" s="123">
        <v>2020</v>
      </c>
      <c r="K132" s="124"/>
      <c r="L132" s="123">
        <v>2021</v>
      </c>
      <c r="M132" s="124"/>
      <c r="N132" s="123">
        <v>2022</v>
      </c>
      <c r="O132" s="124"/>
      <c r="P132" s="52"/>
      <c r="R132" s="91"/>
      <c r="S132" s="91"/>
      <c r="T132" s="91"/>
      <c r="U132" s="91"/>
      <c r="V132" s="91"/>
      <c r="W132" s="91"/>
      <c r="X132" s="91"/>
      <c r="Y132" s="91"/>
      <c r="Z132" s="91"/>
      <c r="AA132" s="123">
        <v>2020</v>
      </c>
      <c r="AB132" s="124"/>
      <c r="AC132" s="123">
        <v>2021</v>
      </c>
      <c r="AD132" s="124"/>
      <c r="AE132" s="123">
        <v>2022</v>
      </c>
      <c r="AF132" s="124"/>
      <c r="AG132" s="52"/>
    </row>
    <row r="133" spans="1:33">
      <c r="A133" s="7" t="s">
        <v>36</v>
      </c>
      <c r="B133" s="8">
        <v>2012</v>
      </c>
      <c r="C133" s="8">
        <v>2013</v>
      </c>
      <c r="D133" s="8">
        <v>2014</v>
      </c>
      <c r="E133" s="8">
        <v>2015</v>
      </c>
      <c r="F133" s="8">
        <v>2016</v>
      </c>
      <c r="G133" s="8">
        <v>2017</v>
      </c>
      <c r="H133" s="8">
        <v>2018</v>
      </c>
      <c r="I133" s="8">
        <v>2019</v>
      </c>
      <c r="J133" s="9" t="s">
        <v>90</v>
      </c>
      <c r="K133" s="10" t="s">
        <v>38</v>
      </c>
      <c r="L133" s="9" t="s">
        <v>90</v>
      </c>
      <c r="M133" s="10" t="s">
        <v>38</v>
      </c>
      <c r="N133" s="9" t="s">
        <v>90</v>
      </c>
      <c r="O133" s="10" t="s">
        <v>38</v>
      </c>
      <c r="P133" s="51" t="s">
        <v>39</v>
      </c>
      <c r="R133" s="7" t="s">
        <v>36</v>
      </c>
      <c r="S133" s="8">
        <v>2012</v>
      </c>
      <c r="T133" s="8">
        <v>2013</v>
      </c>
      <c r="U133" s="8">
        <v>2014</v>
      </c>
      <c r="V133" s="8">
        <v>2015</v>
      </c>
      <c r="W133" s="8">
        <v>2016</v>
      </c>
      <c r="X133" s="8">
        <v>2017</v>
      </c>
      <c r="Y133" s="8">
        <v>2018</v>
      </c>
      <c r="Z133" s="11">
        <v>2019</v>
      </c>
      <c r="AA133" s="9" t="s">
        <v>90</v>
      </c>
      <c r="AB133" s="10" t="s">
        <v>38</v>
      </c>
      <c r="AC133" s="9" t="s">
        <v>90</v>
      </c>
      <c r="AD133" s="10" t="s">
        <v>38</v>
      </c>
      <c r="AE133" s="9" t="s">
        <v>90</v>
      </c>
      <c r="AF133" s="10" t="s">
        <v>38</v>
      </c>
      <c r="AG133" s="51" t="s">
        <v>39</v>
      </c>
    </row>
    <row r="134" spans="1:33">
      <c r="A134" s="12" t="s">
        <v>40</v>
      </c>
      <c r="B134" s="13" t="s">
        <v>41</v>
      </c>
      <c r="C134" s="13" t="s">
        <v>41</v>
      </c>
      <c r="D134" s="14">
        <v>0</v>
      </c>
      <c r="E134" s="14">
        <v>0</v>
      </c>
      <c r="F134" s="14">
        <v>3</v>
      </c>
      <c r="G134" s="14">
        <v>0</v>
      </c>
      <c r="H134" s="14">
        <v>1</v>
      </c>
      <c r="I134" s="13">
        <v>0</v>
      </c>
      <c r="J134" s="15">
        <v>0</v>
      </c>
      <c r="K134" s="16" t="s">
        <v>42</v>
      </c>
      <c r="L134" s="17" t="s">
        <v>42</v>
      </c>
      <c r="M134" s="16">
        <v>0</v>
      </c>
      <c r="N134" s="17" t="s">
        <v>42</v>
      </c>
      <c r="O134" s="16">
        <v>0</v>
      </c>
      <c r="P134" s="49" t="s">
        <v>43</v>
      </c>
      <c r="R134" s="12" t="s">
        <v>40</v>
      </c>
      <c r="S134" s="13" t="s">
        <v>41</v>
      </c>
      <c r="T134" s="13" t="s">
        <v>41</v>
      </c>
      <c r="U134" s="14">
        <v>0</v>
      </c>
      <c r="V134" s="14">
        <v>0</v>
      </c>
      <c r="W134" s="14">
        <v>1</v>
      </c>
      <c r="X134" s="14">
        <v>1</v>
      </c>
      <c r="Y134" s="14">
        <v>2</v>
      </c>
      <c r="Z134" s="13">
        <v>2</v>
      </c>
      <c r="AA134" s="15">
        <v>0</v>
      </c>
      <c r="AB134" s="16" t="s">
        <v>42</v>
      </c>
      <c r="AC134" s="15">
        <v>0</v>
      </c>
      <c r="AD134" s="16">
        <v>0</v>
      </c>
      <c r="AE134" s="15">
        <v>0</v>
      </c>
      <c r="AF134" s="16">
        <v>0</v>
      </c>
      <c r="AG134" s="49" t="s">
        <v>43</v>
      </c>
    </row>
    <row r="135" spans="1:33">
      <c r="A135" s="12" t="s">
        <v>44</v>
      </c>
      <c r="B135" s="13" t="s">
        <v>41</v>
      </c>
      <c r="C135" s="13" t="s">
        <v>41</v>
      </c>
      <c r="D135" s="14">
        <v>1</v>
      </c>
      <c r="E135" s="13">
        <v>1</v>
      </c>
      <c r="F135" s="13">
        <v>0</v>
      </c>
      <c r="G135" s="13">
        <v>0</v>
      </c>
      <c r="H135" s="19">
        <v>0</v>
      </c>
      <c r="I135" s="19">
        <v>1</v>
      </c>
      <c r="J135" s="20">
        <v>0</v>
      </c>
      <c r="K135" s="18" t="s">
        <v>42</v>
      </c>
      <c r="L135" s="21" t="s">
        <v>42</v>
      </c>
      <c r="M135" s="18">
        <v>0</v>
      </c>
      <c r="N135" s="21" t="s">
        <v>42</v>
      </c>
      <c r="O135" s="18">
        <v>0</v>
      </c>
      <c r="P135" s="49" t="s">
        <v>45</v>
      </c>
      <c r="R135" s="12" t="s">
        <v>44</v>
      </c>
      <c r="S135" s="13" t="s">
        <v>41</v>
      </c>
      <c r="T135" s="13" t="s">
        <v>41</v>
      </c>
      <c r="U135" s="14">
        <v>0</v>
      </c>
      <c r="V135" s="13">
        <v>0</v>
      </c>
      <c r="W135" s="13">
        <v>0</v>
      </c>
      <c r="X135" s="13">
        <v>0</v>
      </c>
      <c r="Y135" s="19">
        <v>2</v>
      </c>
      <c r="Z135" s="19">
        <v>0</v>
      </c>
      <c r="AA135" s="22">
        <v>0</v>
      </c>
      <c r="AB135" s="23" t="s">
        <v>42</v>
      </c>
      <c r="AC135" s="22">
        <v>0</v>
      </c>
      <c r="AD135" s="23">
        <v>0</v>
      </c>
      <c r="AE135" s="22">
        <v>0</v>
      </c>
      <c r="AF135" s="23">
        <v>0</v>
      </c>
      <c r="AG135" s="49" t="s">
        <v>45</v>
      </c>
    </row>
    <row r="136" spans="1:33">
      <c r="A136" s="12" t="s">
        <v>46</v>
      </c>
      <c r="B136" s="19" t="s">
        <v>41</v>
      </c>
      <c r="C136" s="19" t="s">
        <v>41</v>
      </c>
      <c r="D136" s="14">
        <v>0</v>
      </c>
      <c r="E136" s="13">
        <v>0</v>
      </c>
      <c r="F136" s="19">
        <v>1</v>
      </c>
      <c r="G136" s="19">
        <v>1</v>
      </c>
      <c r="H136" s="19">
        <v>1</v>
      </c>
      <c r="I136" s="19">
        <v>1</v>
      </c>
      <c r="J136" s="20">
        <v>0</v>
      </c>
      <c r="K136" s="18" t="s">
        <v>42</v>
      </c>
      <c r="L136" s="21" t="s">
        <v>42</v>
      </c>
      <c r="M136" s="18">
        <v>0</v>
      </c>
      <c r="N136" s="21" t="s">
        <v>42</v>
      </c>
      <c r="O136" s="18">
        <v>0</v>
      </c>
      <c r="P136" s="49" t="s">
        <v>47</v>
      </c>
      <c r="R136" s="12" t="s">
        <v>46</v>
      </c>
      <c r="S136" s="19" t="s">
        <v>41</v>
      </c>
      <c r="T136" s="19" t="s">
        <v>41</v>
      </c>
      <c r="U136" s="14">
        <v>0</v>
      </c>
      <c r="V136" s="13">
        <v>0</v>
      </c>
      <c r="W136" s="19">
        <v>0</v>
      </c>
      <c r="X136" s="19">
        <v>0</v>
      </c>
      <c r="Y136" s="19">
        <v>0</v>
      </c>
      <c r="Z136" s="19">
        <v>1</v>
      </c>
      <c r="AA136" s="20">
        <v>0</v>
      </c>
      <c r="AB136" s="18" t="s">
        <v>42</v>
      </c>
      <c r="AC136" s="20">
        <v>0</v>
      </c>
      <c r="AD136" s="18">
        <v>0</v>
      </c>
      <c r="AE136" s="22">
        <v>0</v>
      </c>
      <c r="AF136" s="23">
        <v>0</v>
      </c>
      <c r="AG136" s="49" t="s">
        <v>47</v>
      </c>
    </row>
    <row r="137" spans="1:33">
      <c r="A137" s="12" t="s">
        <v>48</v>
      </c>
      <c r="B137" s="19" t="s">
        <v>41</v>
      </c>
      <c r="C137" s="19" t="s">
        <v>41</v>
      </c>
      <c r="D137" s="14">
        <v>0</v>
      </c>
      <c r="E137" s="13">
        <v>1</v>
      </c>
      <c r="F137" s="13">
        <v>0</v>
      </c>
      <c r="G137" s="13">
        <v>1</v>
      </c>
      <c r="H137" s="13">
        <v>1</v>
      </c>
      <c r="I137" s="13">
        <v>1</v>
      </c>
      <c r="J137" s="20">
        <v>0</v>
      </c>
      <c r="K137" s="18" t="s">
        <v>42</v>
      </c>
      <c r="L137" s="21" t="s">
        <v>42</v>
      </c>
      <c r="M137" s="18">
        <v>0</v>
      </c>
      <c r="N137" s="21" t="s">
        <v>42</v>
      </c>
      <c r="O137" s="18">
        <v>0</v>
      </c>
      <c r="P137" s="49" t="s">
        <v>49</v>
      </c>
      <c r="R137" s="12" t="s">
        <v>48</v>
      </c>
      <c r="S137" s="19" t="s">
        <v>41</v>
      </c>
      <c r="T137" s="19" t="s">
        <v>41</v>
      </c>
      <c r="U137" s="14">
        <v>2</v>
      </c>
      <c r="V137" s="13">
        <v>2</v>
      </c>
      <c r="W137" s="13">
        <v>0</v>
      </c>
      <c r="X137" s="13">
        <v>0</v>
      </c>
      <c r="Y137" s="13">
        <v>3</v>
      </c>
      <c r="Z137" s="13">
        <v>1</v>
      </c>
      <c r="AA137" s="20">
        <v>1</v>
      </c>
      <c r="AB137" s="18" t="s">
        <v>42</v>
      </c>
      <c r="AC137" s="20">
        <v>0</v>
      </c>
      <c r="AD137" s="18">
        <v>0</v>
      </c>
      <c r="AE137" s="22">
        <v>0</v>
      </c>
      <c r="AF137" s="23">
        <v>0</v>
      </c>
      <c r="AG137" s="49" t="s">
        <v>49</v>
      </c>
    </row>
    <row r="138" spans="1:33">
      <c r="A138" s="12" t="s">
        <v>50</v>
      </c>
      <c r="B138" s="19" t="s">
        <v>41</v>
      </c>
      <c r="C138" s="19" t="s">
        <v>41</v>
      </c>
      <c r="D138" s="14">
        <v>0</v>
      </c>
      <c r="E138" s="13">
        <v>0</v>
      </c>
      <c r="F138" s="13">
        <v>2</v>
      </c>
      <c r="G138" s="13">
        <v>2</v>
      </c>
      <c r="H138" s="13">
        <v>0</v>
      </c>
      <c r="I138" s="13">
        <v>0</v>
      </c>
      <c r="J138" s="20">
        <v>1</v>
      </c>
      <c r="K138" s="18" t="s">
        <v>42</v>
      </c>
      <c r="L138" s="21" t="s">
        <v>42</v>
      </c>
      <c r="M138" s="18">
        <v>0</v>
      </c>
      <c r="N138" s="21" t="s">
        <v>42</v>
      </c>
      <c r="O138" s="18">
        <v>0</v>
      </c>
      <c r="P138" s="49" t="s">
        <v>51</v>
      </c>
      <c r="R138" s="12" t="s">
        <v>50</v>
      </c>
      <c r="S138" s="19" t="s">
        <v>41</v>
      </c>
      <c r="T138" s="19" t="s">
        <v>41</v>
      </c>
      <c r="U138" s="14">
        <v>0</v>
      </c>
      <c r="V138" s="13">
        <v>2</v>
      </c>
      <c r="W138" s="13">
        <v>0</v>
      </c>
      <c r="X138" s="13">
        <v>0</v>
      </c>
      <c r="Y138" s="13">
        <v>0</v>
      </c>
      <c r="Z138" s="13">
        <v>0</v>
      </c>
      <c r="AA138" s="20">
        <v>0</v>
      </c>
      <c r="AB138" s="18" t="s">
        <v>42</v>
      </c>
      <c r="AC138" s="20">
        <v>0</v>
      </c>
      <c r="AD138" s="18">
        <v>0</v>
      </c>
      <c r="AE138" s="21">
        <v>0</v>
      </c>
      <c r="AF138" s="18">
        <v>0</v>
      </c>
      <c r="AG138" s="49" t="s">
        <v>51</v>
      </c>
    </row>
    <row r="139" spans="1:33">
      <c r="A139" s="12" t="s">
        <v>52</v>
      </c>
      <c r="B139" s="19" t="s">
        <v>41</v>
      </c>
      <c r="C139" s="19" t="s">
        <v>41</v>
      </c>
      <c r="D139" s="14">
        <v>0</v>
      </c>
      <c r="E139" s="19">
        <v>2</v>
      </c>
      <c r="F139" s="19">
        <v>0</v>
      </c>
      <c r="G139" s="19">
        <v>0</v>
      </c>
      <c r="H139" s="13">
        <v>2</v>
      </c>
      <c r="I139" s="13">
        <v>0</v>
      </c>
      <c r="J139" s="20">
        <v>1</v>
      </c>
      <c r="K139" s="18" t="s">
        <v>42</v>
      </c>
      <c r="L139" s="21" t="s">
        <v>42</v>
      </c>
      <c r="M139" s="18">
        <v>0</v>
      </c>
      <c r="N139" s="21" t="s">
        <v>42</v>
      </c>
      <c r="O139" s="18">
        <v>0</v>
      </c>
      <c r="P139" s="49" t="s">
        <v>53</v>
      </c>
      <c r="R139" s="12" t="s">
        <v>52</v>
      </c>
      <c r="S139" s="19" t="s">
        <v>41</v>
      </c>
      <c r="T139" s="19" t="s">
        <v>41</v>
      </c>
      <c r="U139" s="14">
        <v>0</v>
      </c>
      <c r="V139" s="19">
        <v>0</v>
      </c>
      <c r="W139" s="19">
        <v>0</v>
      </c>
      <c r="X139" s="19">
        <v>1</v>
      </c>
      <c r="Y139" s="13">
        <v>0</v>
      </c>
      <c r="Z139" s="13">
        <v>0</v>
      </c>
      <c r="AA139" s="20">
        <v>0</v>
      </c>
      <c r="AB139" s="18" t="s">
        <v>42</v>
      </c>
      <c r="AC139" s="20">
        <v>0</v>
      </c>
      <c r="AD139" s="18">
        <v>0</v>
      </c>
      <c r="AE139" s="21">
        <v>0</v>
      </c>
      <c r="AF139" s="18">
        <v>0</v>
      </c>
      <c r="AG139" s="49" t="s">
        <v>53</v>
      </c>
    </row>
    <row r="140" spans="1:33">
      <c r="A140" s="12" t="s">
        <v>54</v>
      </c>
      <c r="B140" s="19" t="s">
        <v>41</v>
      </c>
      <c r="C140" s="19">
        <v>1</v>
      </c>
      <c r="D140" s="19">
        <v>0</v>
      </c>
      <c r="E140" s="19">
        <v>0</v>
      </c>
      <c r="F140" s="19">
        <v>0</v>
      </c>
      <c r="G140" s="19">
        <v>0</v>
      </c>
      <c r="H140" s="13">
        <v>1</v>
      </c>
      <c r="I140" s="13">
        <v>2</v>
      </c>
      <c r="J140" s="20" t="s">
        <v>42</v>
      </c>
      <c r="K140" s="18">
        <v>0</v>
      </c>
      <c r="L140" s="21" t="s">
        <v>42</v>
      </c>
      <c r="M140" s="18">
        <v>0</v>
      </c>
      <c r="N140" s="21" t="s">
        <v>42</v>
      </c>
      <c r="O140" s="18">
        <v>0</v>
      </c>
      <c r="P140" s="49" t="s">
        <v>55</v>
      </c>
      <c r="R140" s="12" t="s">
        <v>54</v>
      </c>
      <c r="S140" s="19" t="s">
        <v>41</v>
      </c>
      <c r="T140" s="19">
        <v>0</v>
      </c>
      <c r="U140" s="19">
        <v>0</v>
      </c>
      <c r="V140" s="19">
        <v>0</v>
      </c>
      <c r="W140" s="19">
        <v>1</v>
      </c>
      <c r="X140" s="19">
        <v>0</v>
      </c>
      <c r="Y140" s="13">
        <v>3</v>
      </c>
      <c r="Z140" s="13">
        <v>0</v>
      </c>
      <c r="AA140" s="20">
        <v>0</v>
      </c>
      <c r="AB140" s="18">
        <v>0</v>
      </c>
      <c r="AC140" s="20">
        <v>0</v>
      </c>
      <c r="AD140" s="18">
        <v>0</v>
      </c>
      <c r="AE140" s="21">
        <v>0</v>
      </c>
      <c r="AF140" s="18">
        <v>0</v>
      </c>
      <c r="AG140" s="49" t="s">
        <v>55</v>
      </c>
    </row>
    <row r="141" spans="1:33">
      <c r="A141" s="12" t="s">
        <v>56</v>
      </c>
      <c r="B141" s="19" t="s">
        <v>41</v>
      </c>
      <c r="C141" s="19">
        <v>0</v>
      </c>
      <c r="D141" s="19">
        <v>0</v>
      </c>
      <c r="E141" s="19">
        <v>0</v>
      </c>
      <c r="F141" s="19">
        <v>2</v>
      </c>
      <c r="G141" s="19">
        <v>2</v>
      </c>
      <c r="H141" s="13">
        <v>0</v>
      </c>
      <c r="I141" s="13">
        <v>1</v>
      </c>
      <c r="J141" s="20" t="s">
        <v>42</v>
      </c>
      <c r="K141" s="18">
        <v>0</v>
      </c>
      <c r="L141" s="21" t="s">
        <v>42</v>
      </c>
      <c r="M141" s="18">
        <v>0</v>
      </c>
      <c r="N141" s="21" t="s">
        <v>42</v>
      </c>
      <c r="O141" s="18">
        <v>2</v>
      </c>
      <c r="P141" s="49" t="s">
        <v>57</v>
      </c>
      <c r="R141" s="12" t="s">
        <v>56</v>
      </c>
      <c r="S141" s="19" t="s">
        <v>41</v>
      </c>
      <c r="T141" s="19">
        <v>0</v>
      </c>
      <c r="U141" s="19">
        <v>0</v>
      </c>
      <c r="V141" s="19">
        <v>0</v>
      </c>
      <c r="W141" s="19">
        <v>0</v>
      </c>
      <c r="X141" s="19">
        <v>0</v>
      </c>
      <c r="Y141" s="13">
        <v>3</v>
      </c>
      <c r="Z141" s="13">
        <v>1</v>
      </c>
      <c r="AA141" s="20">
        <v>0</v>
      </c>
      <c r="AB141" s="18">
        <v>0</v>
      </c>
      <c r="AC141" s="20">
        <v>0</v>
      </c>
      <c r="AD141" s="18">
        <v>0</v>
      </c>
      <c r="AE141" s="21">
        <v>0</v>
      </c>
      <c r="AF141" s="18">
        <v>0</v>
      </c>
      <c r="AG141" s="49" t="s">
        <v>57</v>
      </c>
    </row>
    <row r="142" spans="1:33">
      <c r="A142" s="12" t="s">
        <v>58</v>
      </c>
      <c r="B142" s="19" t="s">
        <v>41</v>
      </c>
      <c r="C142" s="19">
        <v>2</v>
      </c>
      <c r="D142" s="19">
        <v>0</v>
      </c>
      <c r="E142" s="19">
        <v>1</v>
      </c>
      <c r="F142" s="19">
        <v>1</v>
      </c>
      <c r="G142" s="19">
        <v>1</v>
      </c>
      <c r="H142" s="13">
        <v>1</v>
      </c>
      <c r="I142" s="13">
        <v>0</v>
      </c>
      <c r="J142" s="20" t="s">
        <v>42</v>
      </c>
      <c r="K142" s="18">
        <v>0</v>
      </c>
      <c r="L142" s="21" t="s">
        <v>42</v>
      </c>
      <c r="M142" s="24">
        <v>1</v>
      </c>
      <c r="N142" s="21" t="s">
        <v>42</v>
      </c>
      <c r="O142" s="18">
        <v>0</v>
      </c>
      <c r="P142" s="49" t="s">
        <v>59</v>
      </c>
      <c r="R142" s="12" t="s">
        <v>58</v>
      </c>
      <c r="S142" s="19" t="s">
        <v>41</v>
      </c>
      <c r="T142" s="19">
        <v>2</v>
      </c>
      <c r="U142" s="19">
        <v>0</v>
      </c>
      <c r="V142" s="19">
        <v>1</v>
      </c>
      <c r="W142" s="19">
        <v>2</v>
      </c>
      <c r="X142" s="19">
        <v>0</v>
      </c>
      <c r="Y142" s="13">
        <v>1</v>
      </c>
      <c r="Z142" s="13">
        <v>2</v>
      </c>
      <c r="AA142" s="20">
        <v>0</v>
      </c>
      <c r="AB142" s="18">
        <v>0</v>
      </c>
      <c r="AC142" s="20">
        <v>0</v>
      </c>
      <c r="AD142" s="18">
        <v>0</v>
      </c>
      <c r="AE142" s="21">
        <v>0</v>
      </c>
      <c r="AF142" s="18">
        <v>0</v>
      </c>
      <c r="AG142" s="49" t="s">
        <v>59</v>
      </c>
    </row>
    <row r="143" spans="1:33">
      <c r="A143" s="12" t="s">
        <v>60</v>
      </c>
      <c r="B143" s="19" t="s">
        <v>41</v>
      </c>
      <c r="C143" s="19">
        <v>0</v>
      </c>
      <c r="D143" s="19">
        <v>1</v>
      </c>
      <c r="E143" s="19">
        <v>1</v>
      </c>
      <c r="F143" s="19">
        <v>1</v>
      </c>
      <c r="G143" s="19">
        <v>3</v>
      </c>
      <c r="H143" s="13">
        <v>0</v>
      </c>
      <c r="I143" s="13">
        <v>1</v>
      </c>
      <c r="J143" s="20" t="s">
        <v>42</v>
      </c>
      <c r="K143" s="18">
        <v>0</v>
      </c>
      <c r="L143" s="21" t="s">
        <v>42</v>
      </c>
      <c r="M143" s="24">
        <v>1</v>
      </c>
      <c r="N143" s="21" t="s">
        <v>42</v>
      </c>
      <c r="O143" s="21">
        <v>1</v>
      </c>
      <c r="P143" s="49" t="s">
        <v>61</v>
      </c>
      <c r="R143" s="12" t="s">
        <v>60</v>
      </c>
      <c r="S143" s="19" t="s">
        <v>41</v>
      </c>
      <c r="T143" s="19">
        <v>0</v>
      </c>
      <c r="U143" s="19">
        <v>0</v>
      </c>
      <c r="V143" s="19">
        <v>0</v>
      </c>
      <c r="W143" s="19">
        <v>4</v>
      </c>
      <c r="X143" s="19">
        <v>0</v>
      </c>
      <c r="Y143" s="13">
        <v>1</v>
      </c>
      <c r="Z143" s="13">
        <v>0</v>
      </c>
      <c r="AA143" s="20">
        <v>0</v>
      </c>
      <c r="AB143" s="18">
        <v>0</v>
      </c>
      <c r="AC143" s="20">
        <v>0</v>
      </c>
      <c r="AD143" s="18">
        <v>0</v>
      </c>
      <c r="AE143" s="21">
        <v>0</v>
      </c>
      <c r="AF143" s="18">
        <v>0</v>
      </c>
      <c r="AG143" s="49" t="s">
        <v>61</v>
      </c>
    </row>
    <row r="144" spans="1:33">
      <c r="A144" s="12" t="s">
        <v>62</v>
      </c>
      <c r="B144" s="19" t="s">
        <v>41</v>
      </c>
      <c r="C144" s="19">
        <v>0</v>
      </c>
      <c r="D144" s="19">
        <v>0</v>
      </c>
      <c r="E144" s="19">
        <v>1</v>
      </c>
      <c r="F144" s="19">
        <v>0</v>
      </c>
      <c r="G144" s="19">
        <v>1</v>
      </c>
      <c r="H144" s="13">
        <v>1</v>
      </c>
      <c r="I144" s="13">
        <v>1</v>
      </c>
      <c r="J144" s="20" t="s">
        <v>42</v>
      </c>
      <c r="K144" s="18">
        <v>0</v>
      </c>
      <c r="L144" s="21" t="s">
        <v>42</v>
      </c>
      <c r="M144" s="24">
        <v>0</v>
      </c>
      <c r="N144" s="21" t="s">
        <v>42</v>
      </c>
      <c r="O144" s="21" t="s">
        <v>41</v>
      </c>
      <c r="P144" s="49" t="s">
        <v>63</v>
      </c>
      <c r="R144" s="12" t="s">
        <v>62</v>
      </c>
      <c r="S144" s="19" t="s">
        <v>41</v>
      </c>
      <c r="T144" s="19">
        <v>0</v>
      </c>
      <c r="U144" s="19">
        <v>0</v>
      </c>
      <c r="V144" s="19">
        <v>0</v>
      </c>
      <c r="W144" s="19">
        <v>1</v>
      </c>
      <c r="X144" s="19">
        <v>0</v>
      </c>
      <c r="Y144" s="13">
        <v>2</v>
      </c>
      <c r="Z144" s="13">
        <v>4</v>
      </c>
      <c r="AA144" s="20">
        <v>0</v>
      </c>
      <c r="AB144" s="18">
        <v>0</v>
      </c>
      <c r="AC144" s="20">
        <v>0</v>
      </c>
      <c r="AD144" s="18">
        <v>0</v>
      </c>
      <c r="AE144" s="21" t="s">
        <v>41</v>
      </c>
      <c r="AF144" s="21" t="s">
        <v>41</v>
      </c>
      <c r="AG144" s="49" t="s">
        <v>63</v>
      </c>
    </row>
    <row r="145" spans="1:33">
      <c r="A145" s="12" t="s">
        <v>64</v>
      </c>
      <c r="B145" s="25" t="s">
        <v>41</v>
      </c>
      <c r="C145" s="25">
        <v>2</v>
      </c>
      <c r="D145" s="25">
        <v>1</v>
      </c>
      <c r="E145" s="25">
        <v>1</v>
      </c>
      <c r="F145" s="25">
        <v>1</v>
      </c>
      <c r="G145" s="25">
        <v>3</v>
      </c>
      <c r="H145" s="13">
        <v>0</v>
      </c>
      <c r="I145" s="48">
        <v>1</v>
      </c>
      <c r="J145" s="26" t="s">
        <v>42</v>
      </c>
      <c r="K145" s="18">
        <v>1</v>
      </c>
      <c r="L145" s="27" t="s">
        <v>42</v>
      </c>
      <c r="M145" s="29">
        <v>0</v>
      </c>
      <c r="N145" s="27" t="s">
        <v>42</v>
      </c>
      <c r="O145" s="27" t="s">
        <v>41</v>
      </c>
      <c r="P145" s="50" t="s">
        <v>65</v>
      </c>
      <c r="R145" s="12" t="s">
        <v>64</v>
      </c>
      <c r="S145" s="25" t="s">
        <v>41</v>
      </c>
      <c r="T145" s="25">
        <v>0</v>
      </c>
      <c r="U145" s="25">
        <v>0</v>
      </c>
      <c r="V145" s="25">
        <v>0</v>
      </c>
      <c r="W145" s="25">
        <v>3</v>
      </c>
      <c r="X145" s="25">
        <v>1</v>
      </c>
      <c r="Y145" s="13">
        <v>2</v>
      </c>
      <c r="Z145" s="48">
        <v>3</v>
      </c>
      <c r="AA145" s="26">
        <v>1</v>
      </c>
      <c r="AB145" s="18">
        <v>0</v>
      </c>
      <c r="AC145" s="26">
        <v>0</v>
      </c>
      <c r="AD145" s="28">
        <v>0</v>
      </c>
      <c r="AE145" s="27" t="s">
        <v>41</v>
      </c>
      <c r="AF145" s="27" t="s">
        <v>41</v>
      </c>
      <c r="AG145" s="50" t="s">
        <v>65</v>
      </c>
    </row>
    <row r="146" spans="1:33">
      <c r="A146" s="30" t="s">
        <v>66</v>
      </c>
      <c r="B146" s="87">
        <f t="shared" ref="B146:I146" si="232">ROUND(SUM(B134:B145),1)</f>
        <v>0</v>
      </c>
      <c r="C146" s="87">
        <f t="shared" si="232"/>
        <v>5</v>
      </c>
      <c r="D146" s="87">
        <f t="shared" si="232"/>
        <v>3</v>
      </c>
      <c r="E146" s="87">
        <f t="shared" si="232"/>
        <v>8</v>
      </c>
      <c r="F146" s="87">
        <f t="shared" si="232"/>
        <v>11</v>
      </c>
      <c r="G146" s="87">
        <f t="shared" si="232"/>
        <v>14</v>
      </c>
      <c r="H146" s="87">
        <f t="shared" si="232"/>
        <v>8</v>
      </c>
      <c r="I146" s="87">
        <f t="shared" si="232"/>
        <v>9</v>
      </c>
      <c r="J146" s="127">
        <f>SUM(J134:K145)</f>
        <v>3</v>
      </c>
      <c r="K146" s="128"/>
      <c r="L146" s="127">
        <f t="shared" ref="L146" si="233">SUM(L134:M145)</f>
        <v>2</v>
      </c>
      <c r="M146" s="128"/>
      <c r="N146" s="129" t="s">
        <v>41</v>
      </c>
      <c r="O146" s="128"/>
      <c r="P146" s="31" t="s">
        <v>66</v>
      </c>
      <c r="R146" s="30" t="s">
        <v>66</v>
      </c>
      <c r="S146" s="87">
        <f t="shared" ref="S146:Z146" si="234">ROUND(SUM(S134:S145),1)</f>
        <v>0</v>
      </c>
      <c r="T146" s="87">
        <f t="shared" si="234"/>
        <v>2</v>
      </c>
      <c r="U146" s="87">
        <f t="shared" si="234"/>
        <v>2</v>
      </c>
      <c r="V146" s="87">
        <f t="shared" si="234"/>
        <v>5</v>
      </c>
      <c r="W146" s="87">
        <f t="shared" si="234"/>
        <v>12</v>
      </c>
      <c r="X146" s="87">
        <f t="shared" si="234"/>
        <v>3</v>
      </c>
      <c r="Y146" s="87">
        <f t="shared" si="234"/>
        <v>19</v>
      </c>
      <c r="Z146" s="87">
        <f t="shared" si="234"/>
        <v>14</v>
      </c>
      <c r="AA146" s="127">
        <f>SUM(AA134:AB145)</f>
        <v>2</v>
      </c>
      <c r="AB146" s="128"/>
      <c r="AC146" s="125">
        <f t="shared" ref="AC146" si="235">SUM(AC134:AD145)</f>
        <v>0</v>
      </c>
      <c r="AD146" s="126"/>
      <c r="AE146" s="129" t="s">
        <v>41</v>
      </c>
      <c r="AF146" s="128"/>
      <c r="AG146" s="31" t="s">
        <v>66</v>
      </c>
    </row>
    <row r="147" spans="1:33">
      <c r="A147" s="12" t="s">
        <v>67</v>
      </c>
      <c r="B147" s="32" t="s">
        <v>41</v>
      </c>
      <c r="C147" s="14">
        <f t="shared" ref="C147" si="236">C146-B146</f>
        <v>5</v>
      </c>
      <c r="D147" s="14">
        <f t="shared" ref="D147" si="237">D146-C146</f>
        <v>-2</v>
      </c>
      <c r="E147" s="14">
        <f t="shared" ref="E147" si="238">E146-D146</f>
        <v>5</v>
      </c>
      <c r="F147" s="14">
        <f t="shared" ref="F147" si="239">F146-E146</f>
        <v>3</v>
      </c>
      <c r="G147" s="14">
        <f t="shared" ref="G147" si="240">G146-F146</f>
        <v>3</v>
      </c>
      <c r="H147" s="14">
        <f t="shared" ref="H147" si="241">H146-G146</f>
        <v>-6</v>
      </c>
      <c r="I147" s="14">
        <f t="shared" ref="I147" si="242">I146-H146</f>
        <v>1</v>
      </c>
      <c r="J147" s="125">
        <f t="shared" ref="J147" si="243">J146-I146</f>
        <v>-6</v>
      </c>
      <c r="K147" s="126"/>
      <c r="L147" s="125">
        <f>L146-J146</f>
        <v>-1</v>
      </c>
      <c r="M147" s="126"/>
      <c r="N147" s="125" t="s">
        <v>41</v>
      </c>
      <c r="O147" s="126"/>
      <c r="P147" s="49" t="s">
        <v>68</v>
      </c>
      <c r="Q147" s="5"/>
      <c r="R147" s="12" t="s">
        <v>67</v>
      </c>
      <c r="S147" s="32" t="s">
        <v>41</v>
      </c>
      <c r="T147" s="14">
        <f t="shared" ref="T147:AA147" si="244">T146-S146</f>
        <v>2</v>
      </c>
      <c r="U147" s="14">
        <f t="shared" si="244"/>
        <v>0</v>
      </c>
      <c r="V147" s="14">
        <f t="shared" si="244"/>
        <v>3</v>
      </c>
      <c r="W147" s="14">
        <f t="shared" si="244"/>
        <v>7</v>
      </c>
      <c r="X147" s="14">
        <f t="shared" si="244"/>
        <v>-9</v>
      </c>
      <c r="Y147" s="14">
        <f t="shared" si="244"/>
        <v>16</v>
      </c>
      <c r="Z147" s="14">
        <f t="shared" si="244"/>
        <v>-5</v>
      </c>
      <c r="AA147" s="125">
        <f t="shared" si="244"/>
        <v>-12</v>
      </c>
      <c r="AB147" s="126"/>
      <c r="AC147" s="125">
        <f>AC146-AA146</f>
        <v>-2</v>
      </c>
      <c r="AD147" s="126"/>
      <c r="AE147" s="125" t="s">
        <v>41</v>
      </c>
      <c r="AF147" s="126"/>
      <c r="AG147" s="49" t="s">
        <v>68</v>
      </c>
    </row>
    <row r="148" spans="1:33">
      <c r="A148" s="33" t="s">
        <v>69</v>
      </c>
      <c r="B148" s="34" t="s">
        <v>41</v>
      </c>
      <c r="C148" s="34" t="s">
        <v>41</v>
      </c>
      <c r="D148" s="35">
        <f t="shared" ref="D148" si="245">(D147/C146)*100</f>
        <v>-40</v>
      </c>
      <c r="E148" s="35">
        <f t="shared" ref="E148" si="246">(E147/D146)*100</f>
        <v>166.66666666666669</v>
      </c>
      <c r="F148" s="35">
        <f t="shared" ref="F148" si="247">(F147/E146)*100</f>
        <v>37.5</v>
      </c>
      <c r="G148" s="35">
        <f t="shared" ref="G148" si="248">(G147/F146)*100</f>
        <v>27.27272727272727</v>
      </c>
      <c r="H148" s="35">
        <f t="shared" ref="H148" si="249">(H147/G146)*100</f>
        <v>-42.857142857142854</v>
      </c>
      <c r="I148" s="35">
        <f t="shared" ref="I148" si="250">(I147/H146)*100</f>
        <v>12.5</v>
      </c>
      <c r="J148" s="132">
        <f t="shared" ref="J148" si="251">(J147/I146)*100</f>
        <v>-66.666666666666657</v>
      </c>
      <c r="K148" s="133"/>
      <c r="L148" s="132">
        <f>(L147/J146)*100</f>
        <v>-33.333333333333329</v>
      </c>
      <c r="M148" s="133"/>
      <c r="N148" s="132" t="s">
        <v>41</v>
      </c>
      <c r="O148" s="133"/>
      <c r="P148" s="50" t="s">
        <v>70</v>
      </c>
      <c r="R148" s="33" t="s">
        <v>69</v>
      </c>
      <c r="S148" s="34" t="s">
        <v>41</v>
      </c>
      <c r="T148" s="34" t="s">
        <v>41</v>
      </c>
      <c r="U148" s="35">
        <f t="shared" ref="U148:AA148" si="252">(U147/T146)*100</f>
        <v>0</v>
      </c>
      <c r="V148" s="35">
        <f t="shared" si="252"/>
        <v>150</v>
      </c>
      <c r="W148" s="35">
        <f t="shared" si="252"/>
        <v>140</v>
      </c>
      <c r="X148" s="35">
        <f t="shared" si="252"/>
        <v>-75</v>
      </c>
      <c r="Y148" s="35">
        <f t="shared" si="252"/>
        <v>533.33333333333326</v>
      </c>
      <c r="Z148" s="35">
        <f t="shared" si="252"/>
        <v>-26.315789473684209</v>
      </c>
      <c r="AA148" s="132">
        <f t="shared" si="252"/>
        <v>-85.714285714285708</v>
      </c>
      <c r="AB148" s="133"/>
      <c r="AC148" s="136">
        <f>(AC147/AA146)*100</f>
        <v>-100</v>
      </c>
      <c r="AD148" s="137"/>
      <c r="AE148" s="132" t="s">
        <v>41</v>
      </c>
      <c r="AF148" s="133"/>
      <c r="AG148" s="50" t="s">
        <v>70</v>
      </c>
    </row>
    <row r="149" spans="1:33">
      <c r="A149" s="30" t="s">
        <v>71</v>
      </c>
      <c r="B149" s="36" t="s">
        <v>41</v>
      </c>
      <c r="C149" s="14">
        <f>ROUND(SUM(C134:C143),1)</f>
        <v>3</v>
      </c>
      <c r="D149" s="14">
        <f t="shared" ref="D149:I149" si="253">ROUND(SUM(D134:D143),1)</f>
        <v>2</v>
      </c>
      <c r="E149" s="14">
        <f t="shared" si="253"/>
        <v>6</v>
      </c>
      <c r="F149" s="14">
        <f t="shared" si="253"/>
        <v>10</v>
      </c>
      <c r="G149" s="14">
        <f t="shared" si="253"/>
        <v>10</v>
      </c>
      <c r="H149" s="14">
        <f t="shared" si="253"/>
        <v>7</v>
      </c>
      <c r="I149" s="14">
        <f t="shared" si="253"/>
        <v>7</v>
      </c>
      <c r="J149" s="130">
        <f>SUM(J134:K143)</f>
        <v>2</v>
      </c>
      <c r="K149" s="131">
        <f t="shared" ref="K149:O149" si="254">ROUND(SUM(K134:K141),1)</f>
        <v>0</v>
      </c>
      <c r="L149" s="130">
        <f t="shared" ref="L149" si="255">SUM(L134:M143)</f>
        <v>2</v>
      </c>
      <c r="M149" s="131">
        <f t="shared" si="254"/>
        <v>0</v>
      </c>
      <c r="N149" s="130">
        <f t="shared" ref="N149" si="256">SUM(N134:O143)</f>
        <v>3</v>
      </c>
      <c r="O149" s="131">
        <f t="shared" si="254"/>
        <v>2</v>
      </c>
      <c r="P149" s="37" t="s">
        <v>72</v>
      </c>
      <c r="R149" s="30" t="s">
        <v>71</v>
      </c>
      <c r="S149" s="36" t="s">
        <v>41</v>
      </c>
      <c r="T149" s="14">
        <f>ROUND(SUM(T134:T143),1)</f>
        <v>2</v>
      </c>
      <c r="U149" s="14">
        <f t="shared" ref="U149:Z149" si="257">ROUND(SUM(U134:U143),1)</f>
        <v>2</v>
      </c>
      <c r="V149" s="14">
        <f t="shared" si="257"/>
        <v>5</v>
      </c>
      <c r="W149" s="14">
        <f t="shared" si="257"/>
        <v>8</v>
      </c>
      <c r="X149" s="14">
        <f t="shared" si="257"/>
        <v>2</v>
      </c>
      <c r="Y149" s="14">
        <f t="shared" si="257"/>
        <v>15</v>
      </c>
      <c r="Z149" s="14">
        <f t="shared" si="257"/>
        <v>7</v>
      </c>
      <c r="AA149" s="130">
        <f>SUM(AA134:AB143)</f>
        <v>1</v>
      </c>
      <c r="AB149" s="131">
        <f t="shared" ref="AB149:AF149" si="258">ROUND(SUM(AB134:AB141),1)</f>
        <v>0</v>
      </c>
      <c r="AC149" s="130">
        <f t="shared" ref="AC149" si="259">SUM(AC134:AD143)</f>
        <v>0</v>
      </c>
      <c r="AD149" s="131">
        <f t="shared" si="258"/>
        <v>0</v>
      </c>
      <c r="AE149" s="130">
        <f t="shared" ref="AE149" si="260">SUM(AE134:AF143)</f>
        <v>0</v>
      </c>
      <c r="AF149" s="131">
        <f t="shared" si="258"/>
        <v>0</v>
      </c>
      <c r="AG149" s="37" t="s">
        <v>72</v>
      </c>
    </row>
    <row r="150" spans="1:33">
      <c r="A150" s="12" t="s">
        <v>67</v>
      </c>
      <c r="B150" s="32" t="s">
        <v>41</v>
      </c>
      <c r="C150" s="13" t="s">
        <v>41</v>
      </c>
      <c r="D150" s="14">
        <f t="shared" ref="D150" si="261">D149-C149</f>
        <v>-1</v>
      </c>
      <c r="E150" s="14">
        <f t="shared" ref="E150" si="262">E149-D149</f>
        <v>4</v>
      </c>
      <c r="F150" s="14">
        <f t="shared" ref="F150" si="263">F149-E149</f>
        <v>4</v>
      </c>
      <c r="G150" s="14">
        <f t="shared" ref="G150" si="264">G149-F149</f>
        <v>0</v>
      </c>
      <c r="H150" s="14">
        <f t="shared" ref="H150" si="265">H149-G149</f>
        <v>-3</v>
      </c>
      <c r="I150" s="14">
        <f t="shared" ref="I150" si="266">I149-H149</f>
        <v>0</v>
      </c>
      <c r="J150" s="125">
        <f t="shared" ref="J150" si="267">J149-I149</f>
        <v>-5</v>
      </c>
      <c r="K150" s="126"/>
      <c r="L150" s="125">
        <f>L149-J149</f>
        <v>0</v>
      </c>
      <c r="M150" s="126"/>
      <c r="N150" s="125">
        <f>N149-L149</f>
        <v>1</v>
      </c>
      <c r="O150" s="126"/>
      <c r="P150" s="38" t="s">
        <v>68</v>
      </c>
      <c r="R150" s="12" t="s">
        <v>67</v>
      </c>
      <c r="S150" s="32" t="s">
        <v>41</v>
      </c>
      <c r="T150" s="13" t="s">
        <v>41</v>
      </c>
      <c r="U150" s="14">
        <f t="shared" ref="U150:AA150" si="268">U149-T149</f>
        <v>0</v>
      </c>
      <c r="V150" s="14">
        <f t="shared" si="268"/>
        <v>3</v>
      </c>
      <c r="W150" s="14">
        <f t="shared" si="268"/>
        <v>3</v>
      </c>
      <c r="X150" s="14">
        <f t="shared" si="268"/>
        <v>-6</v>
      </c>
      <c r="Y150" s="14">
        <f t="shared" si="268"/>
        <v>13</v>
      </c>
      <c r="Z150" s="14">
        <f t="shared" si="268"/>
        <v>-8</v>
      </c>
      <c r="AA150" s="125">
        <f t="shared" si="268"/>
        <v>-6</v>
      </c>
      <c r="AB150" s="126"/>
      <c r="AC150" s="125">
        <f>AC149-AA149</f>
        <v>-1</v>
      </c>
      <c r="AD150" s="126"/>
      <c r="AE150" s="125">
        <f>AE149-AC149</f>
        <v>0</v>
      </c>
      <c r="AF150" s="126"/>
      <c r="AG150" s="38" t="s">
        <v>68</v>
      </c>
    </row>
    <row r="151" spans="1:33">
      <c r="A151" s="33" t="s">
        <v>69</v>
      </c>
      <c r="B151" s="34" t="s">
        <v>41</v>
      </c>
      <c r="C151" s="34" t="s">
        <v>41</v>
      </c>
      <c r="D151" s="39">
        <f t="shared" ref="D151" si="269">(D150/C149)*100</f>
        <v>-33.333333333333329</v>
      </c>
      <c r="E151" s="39">
        <f t="shared" ref="E151" si="270">(E150/D149)*100</f>
        <v>200</v>
      </c>
      <c r="F151" s="39">
        <f t="shared" ref="F151" si="271">(F150/E149)*100</f>
        <v>66.666666666666657</v>
      </c>
      <c r="G151" s="39">
        <f t="shared" ref="G151" si="272">(G150/F149)*100</f>
        <v>0</v>
      </c>
      <c r="H151" s="39">
        <f t="shared" ref="H151" si="273">(H150/G149)*100</f>
        <v>-30</v>
      </c>
      <c r="I151" s="39">
        <f t="shared" ref="I151" si="274">(I150/H149)*100</f>
        <v>0</v>
      </c>
      <c r="J151" s="134">
        <f t="shared" ref="J151" si="275">(J150/I149)*100</f>
        <v>-71.428571428571431</v>
      </c>
      <c r="K151" s="135"/>
      <c r="L151" s="134">
        <f>(L150/J149)*100</f>
        <v>0</v>
      </c>
      <c r="M151" s="135"/>
      <c r="N151" s="134">
        <f>(N150/L149)*100</f>
        <v>50</v>
      </c>
      <c r="O151" s="135"/>
      <c r="P151" s="40" t="s">
        <v>70</v>
      </c>
      <c r="R151" s="33" t="s">
        <v>69</v>
      </c>
      <c r="S151" s="34" t="s">
        <v>41</v>
      </c>
      <c r="T151" s="34" t="s">
        <v>41</v>
      </c>
      <c r="U151" s="39">
        <f t="shared" ref="U151" si="276">(U150/T149)*100</f>
        <v>0</v>
      </c>
      <c r="V151" s="39">
        <f t="shared" ref="V151" si="277">(V150/U149)*100</f>
        <v>150</v>
      </c>
      <c r="W151" s="39">
        <f t="shared" ref="W151:AA151" si="278">(W150/V149)*100</f>
        <v>60</v>
      </c>
      <c r="X151" s="39">
        <f t="shared" si="278"/>
        <v>-75</v>
      </c>
      <c r="Y151" s="39">
        <f t="shared" si="278"/>
        <v>650</v>
      </c>
      <c r="Z151" s="39">
        <f t="shared" si="278"/>
        <v>-53.333333333333336</v>
      </c>
      <c r="AA151" s="134">
        <f t="shared" si="278"/>
        <v>-85.714285714285708</v>
      </c>
      <c r="AB151" s="135"/>
      <c r="AC151" s="136">
        <f>(AC150/AA149)*100</f>
        <v>-100</v>
      </c>
      <c r="AD151" s="137"/>
      <c r="AE151" s="132" t="s">
        <v>41</v>
      </c>
      <c r="AF151" s="133"/>
      <c r="AG151" s="40" t="s">
        <v>70</v>
      </c>
    </row>
    <row r="152" spans="1:33">
      <c r="A152" s="30" t="s">
        <v>73</v>
      </c>
      <c r="B152" s="14">
        <f>ROUND(SUM(B140:B143),1)</f>
        <v>0</v>
      </c>
      <c r="C152" s="14">
        <f t="shared" ref="C152:I152" si="279">ROUND(SUM(C140:C143),1)</f>
        <v>3</v>
      </c>
      <c r="D152" s="14">
        <f t="shared" si="279"/>
        <v>1</v>
      </c>
      <c r="E152" s="14">
        <f t="shared" si="279"/>
        <v>2</v>
      </c>
      <c r="F152" s="14">
        <f t="shared" si="279"/>
        <v>4</v>
      </c>
      <c r="G152" s="14">
        <f t="shared" si="279"/>
        <v>6</v>
      </c>
      <c r="H152" s="14">
        <f t="shared" si="279"/>
        <v>2</v>
      </c>
      <c r="I152" s="14">
        <f t="shared" si="279"/>
        <v>4</v>
      </c>
      <c r="J152" s="130">
        <f>SUM(J140:K143)</f>
        <v>0</v>
      </c>
      <c r="K152" s="131">
        <f t="shared" ref="K152:O152" si="280">ROUND(SUM(K140:K141),1)</f>
        <v>0</v>
      </c>
      <c r="L152" s="130">
        <f t="shared" ref="L152" si="281">SUM(L140:M143)</f>
        <v>2</v>
      </c>
      <c r="M152" s="131">
        <f t="shared" si="280"/>
        <v>0</v>
      </c>
      <c r="N152" s="130">
        <f t="shared" ref="N152" si="282">SUM(N140:O143)</f>
        <v>3</v>
      </c>
      <c r="O152" s="131">
        <f t="shared" si="280"/>
        <v>2</v>
      </c>
      <c r="P152" s="37" t="s">
        <v>74</v>
      </c>
      <c r="R152" s="30" t="s">
        <v>73</v>
      </c>
      <c r="S152" s="14">
        <f>ROUND(SUM(S140:S143),1)</f>
        <v>0</v>
      </c>
      <c r="T152" s="14">
        <f t="shared" ref="T152:Z152" si="283">ROUND(SUM(T140:T143),1)</f>
        <v>2</v>
      </c>
      <c r="U152" s="14">
        <f t="shared" si="283"/>
        <v>0</v>
      </c>
      <c r="V152" s="14">
        <f t="shared" si="283"/>
        <v>1</v>
      </c>
      <c r="W152" s="14">
        <f t="shared" si="283"/>
        <v>7</v>
      </c>
      <c r="X152" s="14">
        <f t="shared" si="283"/>
        <v>0</v>
      </c>
      <c r="Y152" s="14">
        <f t="shared" si="283"/>
        <v>8</v>
      </c>
      <c r="Z152" s="14">
        <f t="shared" si="283"/>
        <v>3</v>
      </c>
      <c r="AA152" s="130">
        <f>SUM(AA140:AB143)</f>
        <v>0</v>
      </c>
      <c r="AB152" s="131">
        <f t="shared" ref="AB152:AF152" si="284">ROUND(SUM(AB140:AB141),1)</f>
        <v>0</v>
      </c>
      <c r="AC152" s="130">
        <f t="shared" ref="AC152" si="285">SUM(AC140:AD143)</f>
        <v>0</v>
      </c>
      <c r="AD152" s="131">
        <f t="shared" si="284"/>
        <v>0</v>
      </c>
      <c r="AE152" s="130">
        <f t="shared" ref="AE152" si="286">SUM(AE140:AF143)</f>
        <v>0</v>
      </c>
      <c r="AF152" s="131">
        <f t="shared" si="284"/>
        <v>0</v>
      </c>
      <c r="AG152" s="37" t="s">
        <v>74</v>
      </c>
    </row>
    <row r="153" spans="1:33">
      <c r="A153" s="12" t="s">
        <v>67</v>
      </c>
      <c r="B153" s="32" t="s">
        <v>41</v>
      </c>
      <c r="C153" s="14">
        <f t="shared" ref="C153" si="287">+C152-B152</f>
        <v>3</v>
      </c>
      <c r="D153" s="14">
        <f t="shared" ref="D153" si="288">+D152-C152</f>
        <v>-2</v>
      </c>
      <c r="E153" s="14">
        <f t="shared" ref="E153" si="289">+E152-D152</f>
        <v>1</v>
      </c>
      <c r="F153" s="14">
        <f t="shared" ref="F153" si="290">+F152-E152</f>
        <v>2</v>
      </c>
      <c r="G153" s="14">
        <f t="shared" ref="G153" si="291">+G152-F152</f>
        <v>2</v>
      </c>
      <c r="H153" s="14">
        <f t="shared" ref="H153" si="292">+H152-G152</f>
        <v>-4</v>
      </c>
      <c r="I153" s="14">
        <f t="shared" ref="I153" si="293">+I152-H152</f>
        <v>2</v>
      </c>
      <c r="J153" s="125">
        <f t="shared" ref="J153" si="294">+J152-I152</f>
        <v>-4</v>
      </c>
      <c r="K153" s="126"/>
      <c r="L153" s="125">
        <f>+L152-J152</f>
        <v>2</v>
      </c>
      <c r="M153" s="126"/>
      <c r="N153" s="125">
        <f>+N152-L152</f>
        <v>1</v>
      </c>
      <c r="O153" s="126"/>
      <c r="P153" s="38" t="s">
        <v>68</v>
      </c>
      <c r="R153" s="12" t="s">
        <v>67</v>
      </c>
      <c r="S153" s="32" t="s">
        <v>41</v>
      </c>
      <c r="T153" s="14">
        <f t="shared" ref="T153:AA153" si="295">+T152-S152</f>
        <v>2</v>
      </c>
      <c r="U153" s="14">
        <f t="shared" si="295"/>
        <v>-2</v>
      </c>
      <c r="V153" s="14">
        <f t="shared" si="295"/>
        <v>1</v>
      </c>
      <c r="W153" s="14">
        <f t="shared" si="295"/>
        <v>6</v>
      </c>
      <c r="X153" s="14">
        <f t="shared" si="295"/>
        <v>-7</v>
      </c>
      <c r="Y153" s="14">
        <f t="shared" si="295"/>
        <v>8</v>
      </c>
      <c r="Z153" s="14">
        <f t="shared" si="295"/>
        <v>-5</v>
      </c>
      <c r="AA153" s="125">
        <f t="shared" si="295"/>
        <v>-3</v>
      </c>
      <c r="AB153" s="126"/>
      <c r="AC153" s="125">
        <f t="shared" ref="AC153" si="296">+AC152-AB152</f>
        <v>0</v>
      </c>
      <c r="AD153" s="126"/>
      <c r="AE153" s="125" t="s">
        <v>41</v>
      </c>
      <c r="AF153" s="126"/>
      <c r="AG153" s="38" t="s">
        <v>68</v>
      </c>
    </row>
    <row r="154" spans="1:33">
      <c r="A154" s="33" t="s">
        <v>69</v>
      </c>
      <c r="B154" s="34" t="s">
        <v>41</v>
      </c>
      <c r="C154" s="34" t="s">
        <v>41</v>
      </c>
      <c r="D154" s="39">
        <f t="shared" ref="D154" si="297">((D152-C152)/C152)*100</f>
        <v>-66.666666666666657</v>
      </c>
      <c r="E154" s="39">
        <f t="shared" ref="E154:F154" si="298">((E152-D152)/D152)*100</f>
        <v>100</v>
      </c>
      <c r="F154" s="39">
        <f t="shared" si="298"/>
        <v>100</v>
      </c>
      <c r="G154" s="39">
        <f t="shared" ref="G154" si="299">((G152-F152)/F152)*100</f>
        <v>50</v>
      </c>
      <c r="H154" s="39">
        <f t="shared" ref="H154" si="300">((H152-G152)/G152)*100</f>
        <v>-66.666666666666657</v>
      </c>
      <c r="I154" s="39">
        <f t="shared" ref="I154" si="301">((I152-H152)/H152)*100</f>
        <v>100</v>
      </c>
      <c r="J154" s="134">
        <f>((J152-I152)/I152)*100</f>
        <v>-100</v>
      </c>
      <c r="K154" s="135"/>
      <c r="L154" s="134" t="s">
        <v>41</v>
      </c>
      <c r="M154" s="135"/>
      <c r="N154" s="134">
        <f>((N152-L152)/L152)*100</f>
        <v>50</v>
      </c>
      <c r="O154" s="135"/>
      <c r="P154" s="40" t="s">
        <v>70</v>
      </c>
      <c r="R154" s="33" t="s">
        <v>69</v>
      </c>
      <c r="S154" s="34" t="s">
        <v>41</v>
      </c>
      <c r="T154" s="34" t="s">
        <v>41</v>
      </c>
      <c r="U154" s="39">
        <f t="shared" ref="U154" si="302">((U152-T152)/T152)*100</f>
        <v>-100</v>
      </c>
      <c r="V154" s="34" t="s">
        <v>41</v>
      </c>
      <c r="W154" s="39">
        <f t="shared" ref="W154" si="303">((W152-V152)/V152)*100</f>
        <v>600</v>
      </c>
      <c r="X154" s="39">
        <f t="shared" ref="X154:Z154" si="304">((X152-W152)/W152)*100</f>
        <v>-100</v>
      </c>
      <c r="Y154" s="34" t="s">
        <v>41</v>
      </c>
      <c r="Z154" s="39">
        <f t="shared" si="304"/>
        <v>-62.5</v>
      </c>
      <c r="AA154" s="132">
        <f>((AA152-Z152)/Z152)*100</f>
        <v>-100</v>
      </c>
      <c r="AB154" s="133"/>
      <c r="AC154" s="132" t="s">
        <v>41</v>
      </c>
      <c r="AD154" s="133"/>
      <c r="AE154" s="132" t="s">
        <v>41</v>
      </c>
      <c r="AF154" s="133"/>
      <c r="AG154" s="40" t="s">
        <v>70</v>
      </c>
    </row>
    <row r="155" spans="1:33">
      <c r="A155" s="41" t="s">
        <v>75</v>
      </c>
      <c r="P155" s="4"/>
      <c r="R155" s="41" t="s">
        <v>75</v>
      </c>
      <c r="AG155" s="4"/>
    </row>
    <row r="156" spans="1:33">
      <c r="A156" s="4" t="s">
        <v>76</v>
      </c>
      <c r="P156" s="4"/>
      <c r="R156" s="4" t="s">
        <v>76</v>
      </c>
      <c r="AG156" s="4"/>
    </row>
    <row r="157" spans="1:33">
      <c r="P157" s="4"/>
      <c r="AG157" s="4"/>
    </row>
    <row r="158" spans="1:33">
      <c r="P158" s="4"/>
      <c r="AG158" s="4"/>
    </row>
    <row r="159" spans="1:33">
      <c r="A159" s="122" t="s">
        <v>31</v>
      </c>
      <c r="B159" s="122"/>
      <c r="C159" s="122"/>
      <c r="D159" s="122"/>
      <c r="E159" s="122"/>
      <c r="F159" s="122"/>
      <c r="G159" s="122"/>
      <c r="H159" s="122"/>
      <c r="I159" s="122"/>
      <c r="J159" s="122"/>
      <c r="K159" s="122"/>
      <c r="L159" s="122"/>
      <c r="M159" s="122"/>
      <c r="N159" s="122"/>
      <c r="O159" s="122"/>
      <c r="P159" s="122"/>
      <c r="R159" s="122" t="s">
        <v>32</v>
      </c>
      <c r="S159" s="122"/>
      <c r="T159" s="122"/>
      <c r="U159" s="122"/>
      <c r="V159" s="122"/>
      <c r="W159" s="122"/>
      <c r="X159" s="122"/>
      <c r="Y159" s="122"/>
      <c r="Z159" s="122"/>
      <c r="AA159" s="122"/>
      <c r="AB159" s="122"/>
      <c r="AC159" s="122"/>
      <c r="AD159" s="122"/>
      <c r="AE159" s="122"/>
      <c r="AF159" s="122"/>
      <c r="AG159" s="122"/>
    </row>
    <row r="160" spans="1:33">
      <c r="A160" s="122" t="s">
        <v>33</v>
      </c>
      <c r="B160" s="122"/>
      <c r="C160" s="122"/>
      <c r="D160" s="122"/>
      <c r="E160" s="122"/>
      <c r="F160" s="122"/>
      <c r="G160" s="122"/>
      <c r="H160" s="122"/>
      <c r="I160" s="122"/>
      <c r="J160" s="122"/>
      <c r="K160" s="122"/>
      <c r="L160" s="122"/>
      <c r="M160" s="122"/>
      <c r="N160" s="122"/>
      <c r="O160" s="122"/>
      <c r="P160" s="122"/>
      <c r="R160" s="122" t="s">
        <v>33</v>
      </c>
      <c r="S160" s="122"/>
      <c r="T160" s="122"/>
      <c r="U160" s="122"/>
      <c r="V160" s="122"/>
      <c r="W160" s="122"/>
      <c r="X160" s="122"/>
      <c r="Y160" s="122"/>
      <c r="Z160" s="122"/>
      <c r="AA160" s="122"/>
      <c r="AB160" s="122"/>
      <c r="AC160" s="122"/>
      <c r="AD160" s="122"/>
      <c r="AE160" s="122"/>
      <c r="AF160" s="122"/>
      <c r="AG160" s="122"/>
    </row>
    <row r="161" spans="1:33">
      <c r="A161" s="122" t="s">
        <v>91</v>
      </c>
      <c r="B161" s="122"/>
      <c r="C161" s="122"/>
      <c r="D161" s="122"/>
      <c r="E161" s="122"/>
      <c r="F161" s="122"/>
      <c r="G161" s="122"/>
      <c r="H161" s="122"/>
      <c r="I161" s="122"/>
      <c r="J161" s="122"/>
      <c r="K161" s="122"/>
      <c r="L161" s="122"/>
      <c r="M161" s="122"/>
      <c r="N161" s="122"/>
      <c r="O161" s="122"/>
      <c r="P161" s="122"/>
      <c r="R161" s="122" t="s">
        <v>91</v>
      </c>
      <c r="S161" s="122"/>
      <c r="T161" s="122"/>
      <c r="U161" s="122"/>
      <c r="V161" s="122"/>
      <c r="W161" s="122"/>
      <c r="X161" s="122"/>
      <c r="Y161" s="122"/>
      <c r="Z161" s="122"/>
      <c r="AA161" s="122"/>
      <c r="AB161" s="122"/>
      <c r="AC161" s="122"/>
      <c r="AD161" s="122"/>
      <c r="AE161" s="122"/>
      <c r="AF161" s="122"/>
      <c r="AG161" s="122"/>
    </row>
    <row r="162" spans="1:33">
      <c r="A162" s="122" t="s">
        <v>92</v>
      </c>
      <c r="B162" s="122"/>
      <c r="C162" s="122"/>
      <c r="D162" s="122"/>
      <c r="E162" s="122"/>
      <c r="F162" s="122"/>
      <c r="G162" s="122"/>
      <c r="H162" s="122"/>
      <c r="I162" s="122"/>
      <c r="J162" s="122"/>
      <c r="K162" s="122"/>
      <c r="L162" s="122"/>
      <c r="M162" s="122"/>
      <c r="N162" s="122"/>
      <c r="O162" s="122"/>
      <c r="P162" s="122"/>
      <c r="R162" s="122" t="s">
        <v>92</v>
      </c>
      <c r="S162" s="122"/>
      <c r="T162" s="122"/>
      <c r="U162" s="122"/>
      <c r="V162" s="122"/>
      <c r="W162" s="122"/>
      <c r="X162" s="122"/>
      <c r="Y162" s="122"/>
      <c r="Z162" s="122"/>
      <c r="AA162" s="122"/>
      <c r="AB162" s="122"/>
      <c r="AC162" s="122"/>
      <c r="AD162" s="122"/>
      <c r="AE162" s="122"/>
      <c r="AF162" s="122"/>
      <c r="AG162" s="122"/>
    </row>
    <row r="163" spans="1:33">
      <c r="A163" s="91"/>
      <c r="B163" s="91"/>
      <c r="C163" s="91"/>
      <c r="D163" s="91"/>
      <c r="E163" s="91"/>
      <c r="F163" s="91"/>
      <c r="G163" s="91"/>
      <c r="H163" s="91"/>
      <c r="I163" s="91"/>
      <c r="J163" s="123">
        <v>2020</v>
      </c>
      <c r="K163" s="124"/>
      <c r="L163" s="123">
        <v>2021</v>
      </c>
      <c r="M163" s="124"/>
      <c r="N163" s="123">
        <v>2022</v>
      </c>
      <c r="O163" s="124"/>
      <c r="P163" s="52"/>
      <c r="R163" s="91"/>
      <c r="S163" s="91"/>
      <c r="T163" s="91"/>
      <c r="U163" s="91"/>
      <c r="V163" s="91"/>
      <c r="W163" s="91"/>
      <c r="X163" s="91"/>
      <c r="Y163" s="91"/>
      <c r="Z163" s="91"/>
      <c r="AA163" s="123">
        <v>2020</v>
      </c>
      <c r="AB163" s="124"/>
      <c r="AC163" s="123">
        <v>2021</v>
      </c>
      <c r="AD163" s="124"/>
      <c r="AE163" s="123">
        <v>2022</v>
      </c>
      <c r="AF163" s="124"/>
      <c r="AG163" s="52"/>
    </row>
    <row r="164" spans="1:33">
      <c r="A164" s="7" t="s">
        <v>36</v>
      </c>
      <c r="B164" s="8">
        <v>2012</v>
      </c>
      <c r="C164" s="8">
        <v>2013</v>
      </c>
      <c r="D164" s="8">
        <v>2014</v>
      </c>
      <c r="E164" s="8">
        <v>2015</v>
      </c>
      <c r="F164" s="8">
        <v>2016</v>
      </c>
      <c r="G164" s="8">
        <v>2017</v>
      </c>
      <c r="H164" s="8">
        <v>2018</v>
      </c>
      <c r="I164" s="8">
        <v>2019</v>
      </c>
      <c r="J164" s="9" t="s">
        <v>93</v>
      </c>
      <c r="K164" s="10" t="s">
        <v>38</v>
      </c>
      <c r="L164" s="9" t="s">
        <v>93</v>
      </c>
      <c r="M164" s="10" t="s">
        <v>38</v>
      </c>
      <c r="N164" s="9" t="s">
        <v>93</v>
      </c>
      <c r="O164" s="10" t="s">
        <v>38</v>
      </c>
      <c r="P164" s="51" t="s">
        <v>39</v>
      </c>
      <c r="R164" s="7" t="s">
        <v>36</v>
      </c>
      <c r="S164" s="8">
        <v>2012</v>
      </c>
      <c r="T164" s="8">
        <v>2013</v>
      </c>
      <c r="U164" s="8">
        <v>2014</v>
      </c>
      <c r="V164" s="8">
        <v>2015</v>
      </c>
      <c r="W164" s="8">
        <v>2016</v>
      </c>
      <c r="X164" s="8">
        <v>2017</v>
      </c>
      <c r="Y164" s="8">
        <v>2018</v>
      </c>
      <c r="Z164" s="11">
        <v>2019</v>
      </c>
      <c r="AA164" s="9" t="s">
        <v>93</v>
      </c>
      <c r="AB164" s="10" t="s">
        <v>38</v>
      </c>
      <c r="AC164" s="9" t="s">
        <v>93</v>
      </c>
      <c r="AD164" s="10" t="s">
        <v>38</v>
      </c>
      <c r="AE164" s="9" t="s">
        <v>93</v>
      </c>
      <c r="AF164" s="10" t="s">
        <v>38</v>
      </c>
      <c r="AG164" s="51" t="s">
        <v>39</v>
      </c>
    </row>
    <row r="165" spans="1:33">
      <c r="A165" s="12" t="s">
        <v>40</v>
      </c>
      <c r="B165" s="13" t="s">
        <v>41</v>
      </c>
      <c r="C165" s="13" t="s">
        <v>41</v>
      </c>
      <c r="D165" s="13" t="s">
        <v>41</v>
      </c>
      <c r="E165" s="13" t="s">
        <v>41</v>
      </c>
      <c r="F165" s="13" t="s">
        <v>41</v>
      </c>
      <c r="G165" s="13" t="s">
        <v>41</v>
      </c>
      <c r="H165" s="14">
        <v>0</v>
      </c>
      <c r="I165" s="13">
        <v>26</v>
      </c>
      <c r="J165" s="15">
        <v>12</v>
      </c>
      <c r="K165" s="16">
        <v>0</v>
      </c>
      <c r="L165" s="17" t="s">
        <v>42</v>
      </c>
      <c r="M165" s="16">
        <v>42</v>
      </c>
      <c r="N165" s="17" t="s">
        <v>42</v>
      </c>
      <c r="O165" s="16" t="s">
        <v>42</v>
      </c>
      <c r="P165" s="49" t="s">
        <v>43</v>
      </c>
      <c r="R165" s="12" t="s">
        <v>40</v>
      </c>
      <c r="S165" s="13" t="s">
        <v>41</v>
      </c>
      <c r="T165" s="13" t="s">
        <v>41</v>
      </c>
      <c r="U165" s="13" t="s">
        <v>41</v>
      </c>
      <c r="V165" s="13" t="s">
        <v>41</v>
      </c>
      <c r="W165" s="13" t="s">
        <v>41</v>
      </c>
      <c r="X165" s="13" t="s">
        <v>41</v>
      </c>
      <c r="Y165" s="14">
        <v>0</v>
      </c>
      <c r="Z165" s="13">
        <v>37</v>
      </c>
      <c r="AA165" s="15">
        <v>183</v>
      </c>
      <c r="AB165" s="16">
        <v>0</v>
      </c>
      <c r="AC165" s="15">
        <v>13</v>
      </c>
      <c r="AD165" s="16">
        <v>117</v>
      </c>
      <c r="AE165" s="15">
        <v>1</v>
      </c>
      <c r="AF165" s="16">
        <v>7</v>
      </c>
      <c r="AG165" s="49" t="s">
        <v>43</v>
      </c>
    </row>
    <row r="166" spans="1:33">
      <c r="A166" s="12" t="s">
        <v>44</v>
      </c>
      <c r="B166" s="13" t="s">
        <v>41</v>
      </c>
      <c r="C166" s="13" t="s">
        <v>41</v>
      </c>
      <c r="D166" s="13" t="s">
        <v>41</v>
      </c>
      <c r="E166" s="13" t="s">
        <v>41</v>
      </c>
      <c r="F166" s="13" t="s">
        <v>41</v>
      </c>
      <c r="G166" s="13" t="s">
        <v>41</v>
      </c>
      <c r="H166" s="19">
        <v>0</v>
      </c>
      <c r="I166" s="19">
        <v>23</v>
      </c>
      <c r="J166" s="20">
        <v>11</v>
      </c>
      <c r="K166" s="18">
        <v>0</v>
      </c>
      <c r="L166" s="21" t="s">
        <v>42</v>
      </c>
      <c r="M166" s="18">
        <v>179</v>
      </c>
      <c r="N166" s="21" t="s">
        <v>42</v>
      </c>
      <c r="O166" s="18" t="s">
        <v>42</v>
      </c>
      <c r="P166" s="49" t="s">
        <v>45</v>
      </c>
      <c r="R166" s="12" t="s">
        <v>44</v>
      </c>
      <c r="S166" s="13" t="s">
        <v>41</v>
      </c>
      <c r="T166" s="13" t="s">
        <v>41</v>
      </c>
      <c r="U166" s="13" t="s">
        <v>41</v>
      </c>
      <c r="V166" s="13" t="s">
        <v>41</v>
      </c>
      <c r="W166" s="13" t="s">
        <v>41</v>
      </c>
      <c r="X166" s="13" t="s">
        <v>41</v>
      </c>
      <c r="Y166" s="19">
        <v>0</v>
      </c>
      <c r="Z166" s="19">
        <v>16</v>
      </c>
      <c r="AA166" s="22">
        <v>15</v>
      </c>
      <c r="AB166" s="23">
        <v>0</v>
      </c>
      <c r="AC166" s="22">
        <v>1</v>
      </c>
      <c r="AD166" s="23">
        <v>21</v>
      </c>
      <c r="AE166" s="22">
        <v>1</v>
      </c>
      <c r="AF166" s="23">
        <v>2</v>
      </c>
      <c r="AG166" s="49" t="s">
        <v>45</v>
      </c>
    </row>
    <row r="167" spans="1:33">
      <c r="A167" s="12" t="s">
        <v>46</v>
      </c>
      <c r="B167" s="19" t="s">
        <v>41</v>
      </c>
      <c r="C167" s="19" t="s">
        <v>41</v>
      </c>
      <c r="D167" s="19" t="s">
        <v>41</v>
      </c>
      <c r="E167" s="19" t="s">
        <v>41</v>
      </c>
      <c r="F167" s="19" t="s">
        <v>41</v>
      </c>
      <c r="G167" s="19" t="s">
        <v>41</v>
      </c>
      <c r="H167" s="19">
        <v>0</v>
      </c>
      <c r="I167" s="19">
        <v>38</v>
      </c>
      <c r="J167" s="20">
        <v>443</v>
      </c>
      <c r="K167" s="18">
        <v>0</v>
      </c>
      <c r="L167" s="21" t="s">
        <v>42</v>
      </c>
      <c r="M167" s="18">
        <v>213</v>
      </c>
      <c r="N167" s="21" t="s">
        <v>42</v>
      </c>
      <c r="O167" s="18" t="s">
        <v>42</v>
      </c>
      <c r="P167" s="49" t="s">
        <v>47</v>
      </c>
      <c r="R167" s="12" t="s">
        <v>46</v>
      </c>
      <c r="S167" s="19" t="s">
        <v>41</v>
      </c>
      <c r="T167" s="19" t="s">
        <v>41</v>
      </c>
      <c r="U167" s="19" t="s">
        <v>41</v>
      </c>
      <c r="V167" s="19" t="s">
        <v>41</v>
      </c>
      <c r="W167" s="19" t="s">
        <v>41</v>
      </c>
      <c r="X167" s="19" t="s">
        <v>41</v>
      </c>
      <c r="Y167" s="19">
        <v>0</v>
      </c>
      <c r="Z167" s="19">
        <v>18</v>
      </c>
      <c r="AA167" s="20">
        <v>210</v>
      </c>
      <c r="AB167" s="18">
        <v>8</v>
      </c>
      <c r="AC167" s="20">
        <v>6</v>
      </c>
      <c r="AD167" s="18">
        <v>1</v>
      </c>
      <c r="AE167" s="21">
        <v>0</v>
      </c>
      <c r="AF167" s="18">
        <v>2</v>
      </c>
      <c r="AG167" s="49" t="s">
        <v>47</v>
      </c>
    </row>
    <row r="168" spans="1:33">
      <c r="A168" s="12" t="s">
        <v>48</v>
      </c>
      <c r="B168" s="19" t="s">
        <v>41</v>
      </c>
      <c r="C168" s="19" t="s">
        <v>41</v>
      </c>
      <c r="D168" s="19" t="s">
        <v>41</v>
      </c>
      <c r="E168" s="19" t="s">
        <v>41</v>
      </c>
      <c r="F168" s="19" t="s">
        <v>41</v>
      </c>
      <c r="G168" s="19" t="s">
        <v>41</v>
      </c>
      <c r="H168" s="13">
        <v>60</v>
      </c>
      <c r="I168" s="13">
        <v>82</v>
      </c>
      <c r="J168" s="20" t="s">
        <v>42</v>
      </c>
      <c r="K168" s="18">
        <v>71</v>
      </c>
      <c r="L168" s="21" t="s">
        <v>42</v>
      </c>
      <c r="M168" s="18">
        <v>228</v>
      </c>
      <c r="N168" s="21" t="s">
        <v>42</v>
      </c>
      <c r="O168" s="18" t="s">
        <v>42</v>
      </c>
      <c r="P168" s="49" t="s">
        <v>49</v>
      </c>
      <c r="R168" s="12" t="s">
        <v>48</v>
      </c>
      <c r="S168" s="19" t="s">
        <v>41</v>
      </c>
      <c r="T168" s="19" t="s">
        <v>41</v>
      </c>
      <c r="U168" s="19" t="s">
        <v>41</v>
      </c>
      <c r="V168" s="19" t="s">
        <v>41</v>
      </c>
      <c r="W168" s="19" t="s">
        <v>41</v>
      </c>
      <c r="X168" s="19" t="s">
        <v>41</v>
      </c>
      <c r="Y168" s="13">
        <v>0</v>
      </c>
      <c r="Z168" s="13">
        <v>3</v>
      </c>
      <c r="AA168" s="20">
        <v>7</v>
      </c>
      <c r="AB168" s="18">
        <v>1</v>
      </c>
      <c r="AC168" s="20">
        <v>2</v>
      </c>
      <c r="AD168" s="18">
        <v>4</v>
      </c>
      <c r="AE168" s="21">
        <v>1</v>
      </c>
      <c r="AF168" s="18">
        <v>4</v>
      </c>
      <c r="AG168" s="49" t="s">
        <v>49</v>
      </c>
    </row>
    <row r="169" spans="1:33">
      <c r="A169" s="12" t="s">
        <v>50</v>
      </c>
      <c r="B169" s="19" t="s">
        <v>41</v>
      </c>
      <c r="C169" s="19" t="s">
        <v>41</v>
      </c>
      <c r="D169" s="19" t="s">
        <v>41</v>
      </c>
      <c r="E169" s="19" t="s">
        <v>41</v>
      </c>
      <c r="F169" s="19" t="s">
        <v>41</v>
      </c>
      <c r="G169" s="19" t="s">
        <v>41</v>
      </c>
      <c r="H169" s="13">
        <v>167</v>
      </c>
      <c r="I169" s="13">
        <v>134</v>
      </c>
      <c r="J169" s="20" t="s">
        <v>42</v>
      </c>
      <c r="K169" s="18">
        <v>47</v>
      </c>
      <c r="L169" s="21" t="s">
        <v>42</v>
      </c>
      <c r="M169" s="18">
        <v>226</v>
      </c>
      <c r="N169" s="21" t="s">
        <v>42</v>
      </c>
      <c r="O169" s="18" t="s">
        <v>42</v>
      </c>
      <c r="P169" s="49" t="s">
        <v>51</v>
      </c>
      <c r="R169" s="12" t="s">
        <v>50</v>
      </c>
      <c r="S169" s="19" t="s">
        <v>41</v>
      </c>
      <c r="T169" s="19" t="s">
        <v>41</v>
      </c>
      <c r="U169" s="19" t="s">
        <v>41</v>
      </c>
      <c r="V169" s="19" t="s">
        <v>41</v>
      </c>
      <c r="W169" s="19" t="s">
        <v>41</v>
      </c>
      <c r="X169" s="19" t="s">
        <v>41</v>
      </c>
      <c r="Y169" s="13">
        <v>0</v>
      </c>
      <c r="Z169" s="13">
        <v>46</v>
      </c>
      <c r="AA169" s="20">
        <v>69</v>
      </c>
      <c r="AB169" s="18">
        <v>31</v>
      </c>
      <c r="AC169" s="20">
        <v>0</v>
      </c>
      <c r="AD169" s="18">
        <v>0</v>
      </c>
      <c r="AE169" s="21">
        <v>0</v>
      </c>
      <c r="AF169" s="18">
        <v>1</v>
      </c>
      <c r="AG169" s="49" t="s">
        <v>51</v>
      </c>
    </row>
    <row r="170" spans="1:33">
      <c r="A170" s="12" t="s">
        <v>52</v>
      </c>
      <c r="B170" s="19" t="s">
        <v>41</v>
      </c>
      <c r="C170" s="19" t="s">
        <v>41</v>
      </c>
      <c r="D170" s="19" t="s">
        <v>41</v>
      </c>
      <c r="E170" s="19" t="s">
        <v>41</v>
      </c>
      <c r="F170" s="19" t="s">
        <v>41</v>
      </c>
      <c r="G170" s="19" t="s">
        <v>41</v>
      </c>
      <c r="H170" s="13">
        <v>527</v>
      </c>
      <c r="I170" s="13">
        <v>329</v>
      </c>
      <c r="J170" s="20" t="s">
        <v>42</v>
      </c>
      <c r="K170" s="18">
        <v>115</v>
      </c>
      <c r="L170" s="21" t="s">
        <v>42</v>
      </c>
      <c r="M170" s="18">
        <v>1177</v>
      </c>
      <c r="N170" s="21" t="s">
        <v>42</v>
      </c>
      <c r="O170" s="18" t="s">
        <v>42</v>
      </c>
      <c r="P170" s="49" t="s">
        <v>53</v>
      </c>
      <c r="R170" s="12" t="s">
        <v>52</v>
      </c>
      <c r="S170" s="19" t="s">
        <v>41</v>
      </c>
      <c r="T170" s="19" t="s">
        <v>41</v>
      </c>
      <c r="U170" s="19" t="s">
        <v>41</v>
      </c>
      <c r="V170" s="19" t="s">
        <v>41</v>
      </c>
      <c r="W170" s="19" t="s">
        <v>41</v>
      </c>
      <c r="X170" s="19" t="s">
        <v>41</v>
      </c>
      <c r="Y170" s="13">
        <v>437</v>
      </c>
      <c r="Z170" s="13">
        <v>116</v>
      </c>
      <c r="AA170" s="20">
        <v>34</v>
      </c>
      <c r="AB170" s="18">
        <v>23</v>
      </c>
      <c r="AC170" s="20">
        <v>0</v>
      </c>
      <c r="AD170" s="18">
        <v>92</v>
      </c>
      <c r="AE170" s="21">
        <v>0</v>
      </c>
      <c r="AF170" s="18">
        <v>0</v>
      </c>
      <c r="AG170" s="49" t="s">
        <v>53</v>
      </c>
    </row>
    <row r="171" spans="1:33">
      <c r="A171" s="12" t="s">
        <v>54</v>
      </c>
      <c r="B171" s="19" t="s">
        <v>41</v>
      </c>
      <c r="C171" s="19" t="s">
        <v>41</v>
      </c>
      <c r="D171" s="19" t="s">
        <v>41</v>
      </c>
      <c r="E171" s="19" t="s">
        <v>41</v>
      </c>
      <c r="F171" s="19" t="s">
        <v>41</v>
      </c>
      <c r="G171" s="19">
        <v>0</v>
      </c>
      <c r="H171" s="13">
        <v>828</v>
      </c>
      <c r="I171" s="13">
        <v>76</v>
      </c>
      <c r="J171" s="20" t="s">
        <v>42</v>
      </c>
      <c r="K171" s="18">
        <v>11</v>
      </c>
      <c r="L171" s="21" t="s">
        <v>42</v>
      </c>
      <c r="M171" s="18" t="s">
        <v>42</v>
      </c>
      <c r="N171" s="21" t="s">
        <v>42</v>
      </c>
      <c r="O171" s="18" t="s">
        <v>42</v>
      </c>
      <c r="P171" s="49" t="s">
        <v>55</v>
      </c>
      <c r="R171" s="12" t="s">
        <v>54</v>
      </c>
      <c r="S171" s="19" t="s">
        <v>41</v>
      </c>
      <c r="T171" s="19" t="s">
        <v>41</v>
      </c>
      <c r="U171" s="19" t="s">
        <v>41</v>
      </c>
      <c r="V171" s="19" t="s">
        <v>41</v>
      </c>
      <c r="W171" s="19" t="s">
        <v>41</v>
      </c>
      <c r="X171" s="19">
        <v>0</v>
      </c>
      <c r="Y171" s="13">
        <v>150</v>
      </c>
      <c r="Z171" s="13">
        <v>37</v>
      </c>
      <c r="AA171" s="20">
        <v>5</v>
      </c>
      <c r="AB171" s="18">
        <v>0</v>
      </c>
      <c r="AC171" s="20">
        <v>0</v>
      </c>
      <c r="AD171" s="18">
        <v>0</v>
      </c>
      <c r="AE171" s="21">
        <v>0</v>
      </c>
      <c r="AF171" s="18">
        <v>0</v>
      </c>
      <c r="AG171" s="49" t="s">
        <v>55</v>
      </c>
    </row>
    <row r="172" spans="1:33">
      <c r="A172" s="12" t="s">
        <v>56</v>
      </c>
      <c r="B172" s="19" t="s">
        <v>41</v>
      </c>
      <c r="C172" s="19" t="s">
        <v>41</v>
      </c>
      <c r="D172" s="19" t="s">
        <v>41</v>
      </c>
      <c r="E172" s="19" t="s">
        <v>41</v>
      </c>
      <c r="F172" s="19" t="s">
        <v>41</v>
      </c>
      <c r="G172" s="19">
        <v>0</v>
      </c>
      <c r="H172" s="13">
        <v>136</v>
      </c>
      <c r="I172" s="13">
        <v>112</v>
      </c>
      <c r="J172" s="20" t="s">
        <v>42</v>
      </c>
      <c r="K172" s="18">
        <v>3</v>
      </c>
      <c r="L172" s="21" t="s">
        <v>42</v>
      </c>
      <c r="M172" s="18" t="s">
        <v>42</v>
      </c>
      <c r="N172" s="21" t="s">
        <v>42</v>
      </c>
      <c r="O172" s="18" t="s">
        <v>42</v>
      </c>
      <c r="P172" s="49" t="s">
        <v>57</v>
      </c>
      <c r="R172" s="12" t="s">
        <v>56</v>
      </c>
      <c r="S172" s="19" t="s">
        <v>41</v>
      </c>
      <c r="T172" s="19" t="s">
        <v>41</v>
      </c>
      <c r="U172" s="19" t="s">
        <v>41</v>
      </c>
      <c r="V172" s="19" t="s">
        <v>41</v>
      </c>
      <c r="W172" s="19" t="s">
        <v>41</v>
      </c>
      <c r="X172" s="19">
        <v>0</v>
      </c>
      <c r="Y172" s="13">
        <v>483</v>
      </c>
      <c r="Z172" s="13">
        <v>66</v>
      </c>
      <c r="AA172" s="20">
        <v>240</v>
      </c>
      <c r="AB172" s="18">
        <v>3</v>
      </c>
      <c r="AC172" s="21">
        <v>0</v>
      </c>
      <c r="AD172" s="18">
        <v>0</v>
      </c>
      <c r="AE172" s="21">
        <v>0</v>
      </c>
      <c r="AF172" s="18">
        <v>2</v>
      </c>
      <c r="AG172" s="49" t="s">
        <v>57</v>
      </c>
    </row>
    <row r="173" spans="1:33">
      <c r="A173" s="12" t="s">
        <v>58</v>
      </c>
      <c r="B173" s="19" t="s">
        <v>41</v>
      </c>
      <c r="C173" s="19" t="s">
        <v>41</v>
      </c>
      <c r="D173" s="19" t="s">
        <v>41</v>
      </c>
      <c r="E173" s="19" t="s">
        <v>41</v>
      </c>
      <c r="F173" s="19" t="s">
        <v>41</v>
      </c>
      <c r="G173" s="19">
        <v>0</v>
      </c>
      <c r="H173" s="13">
        <v>148</v>
      </c>
      <c r="I173" s="13">
        <v>171</v>
      </c>
      <c r="J173" s="20" t="s">
        <v>42</v>
      </c>
      <c r="K173" s="18">
        <v>7</v>
      </c>
      <c r="L173" s="21" t="s">
        <v>42</v>
      </c>
      <c r="M173" s="18" t="s">
        <v>42</v>
      </c>
      <c r="N173" s="21" t="s">
        <v>42</v>
      </c>
      <c r="O173" s="18" t="s">
        <v>42</v>
      </c>
      <c r="P173" s="49" t="s">
        <v>59</v>
      </c>
      <c r="R173" s="12" t="s">
        <v>58</v>
      </c>
      <c r="S173" s="19" t="s">
        <v>41</v>
      </c>
      <c r="T173" s="19" t="s">
        <v>41</v>
      </c>
      <c r="U173" s="19" t="s">
        <v>41</v>
      </c>
      <c r="V173" s="19" t="s">
        <v>41</v>
      </c>
      <c r="W173" s="19" t="s">
        <v>41</v>
      </c>
      <c r="X173" s="19">
        <v>0</v>
      </c>
      <c r="Y173" s="13">
        <v>410</v>
      </c>
      <c r="Z173" s="13">
        <v>209</v>
      </c>
      <c r="AA173" s="20">
        <v>22</v>
      </c>
      <c r="AB173" s="18">
        <v>1</v>
      </c>
      <c r="AC173" s="21">
        <v>0</v>
      </c>
      <c r="AD173" s="18">
        <v>6</v>
      </c>
      <c r="AE173" s="21">
        <v>0</v>
      </c>
      <c r="AF173" s="18">
        <v>1</v>
      </c>
      <c r="AG173" s="49" t="s">
        <v>59</v>
      </c>
    </row>
    <row r="174" spans="1:33">
      <c r="A174" s="12" t="s">
        <v>60</v>
      </c>
      <c r="B174" s="19" t="s">
        <v>41</v>
      </c>
      <c r="C174" s="19" t="s">
        <v>41</v>
      </c>
      <c r="D174" s="19" t="s">
        <v>41</v>
      </c>
      <c r="E174" s="19" t="s">
        <v>41</v>
      </c>
      <c r="F174" s="19" t="s">
        <v>41</v>
      </c>
      <c r="G174" s="19">
        <v>0</v>
      </c>
      <c r="H174" s="13">
        <v>146</v>
      </c>
      <c r="I174" s="13">
        <v>428</v>
      </c>
      <c r="J174" s="20" t="s">
        <v>42</v>
      </c>
      <c r="K174" s="18">
        <v>4</v>
      </c>
      <c r="L174" s="21" t="s">
        <v>42</v>
      </c>
      <c r="M174" s="18" t="s">
        <v>42</v>
      </c>
      <c r="N174" s="21" t="s">
        <v>42</v>
      </c>
      <c r="O174" s="18" t="s">
        <v>42</v>
      </c>
      <c r="P174" s="49" t="s">
        <v>61</v>
      </c>
      <c r="R174" s="12" t="s">
        <v>60</v>
      </c>
      <c r="S174" s="19" t="s">
        <v>41</v>
      </c>
      <c r="T174" s="19" t="s">
        <v>41</v>
      </c>
      <c r="U174" s="19" t="s">
        <v>41</v>
      </c>
      <c r="V174" s="19" t="s">
        <v>41</v>
      </c>
      <c r="W174" s="19" t="s">
        <v>41</v>
      </c>
      <c r="X174" s="19">
        <v>0</v>
      </c>
      <c r="Y174" s="13">
        <v>352</v>
      </c>
      <c r="Z174" s="13">
        <v>242</v>
      </c>
      <c r="AA174" s="20">
        <v>106</v>
      </c>
      <c r="AB174" s="18">
        <v>3</v>
      </c>
      <c r="AC174" s="21">
        <v>4</v>
      </c>
      <c r="AD174" s="21">
        <v>34</v>
      </c>
      <c r="AE174" s="21">
        <v>0</v>
      </c>
      <c r="AF174" s="18" t="s">
        <v>41</v>
      </c>
      <c r="AG174" s="49" t="s">
        <v>61</v>
      </c>
    </row>
    <row r="175" spans="1:33">
      <c r="A175" s="12" t="s">
        <v>62</v>
      </c>
      <c r="B175" s="19" t="s">
        <v>41</v>
      </c>
      <c r="C175" s="19" t="s">
        <v>41</v>
      </c>
      <c r="D175" s="19" t="s">
        <v>41</v>
      </c>
      <c r="E175" s="19" t="s">
        <v>41</v>
      </c>
      <c r="F175" s="19" t="s">
        <v>41</v>
      </c>
      <c r="G175" s="19">
        <v>0</v>
      </c>
      <c r="H175" s="13">
        <v>339</v>
      </c>
      <c r="I175" s="13">
        <v>15</v>
      </c>
      <c r="J175" s="20" t="s">
        <v>42</v>
      </c>
      <c r="K175" s="18">
        <v>30</v>
      </c>
      <c r="L175" s="21" t="s">
        <v>42</v>
      </c>
      <c r="M175" s="18" t="s">
        <v>42</v>
      </c>
      <c r="N175" s="21" t="s">
        <v>42</v>
      </c>
      <c r="O175" s="18" t="s">
        <v>41</v>
      </c>
      <c r="P175" s="49" t="s">
        <v>63</v>
      </c>
      <c r="R175" s="12" t="s">
        <v>62</v>
      </c>
      <c r="S175" s="19" t="s">
        <v>41</v>
      </c>
      <c r="T175" s="19" t="s">
        <v>41</v>
      </c>
      <c r="U175" s="19" t="s">
        <v>41</v>
      </c>
      <c r="V175" s="19" t="s">
        <v>41</v>
      </c>
      <c r="W175" s="19" t="s">
        <v>41</v>
      </c>
      <c r="X175" s="19">
        <v>0</v>
      </c>
      <c r="Y175" s="13">
        <v>172</v>
      </c>
      <c r="Z175" s="13">
        <v>58</v>
      </c>
      <c r="AA175" s="20">
        <v>30</v>
      </c>
      <c r="AB175" s="18">
        <v>115</v>
      </c>
      <c r="AC175" s="21">
        <v>0</v>
      </c>
      <c r="AD175" s="21">
        <v>0</v>
      </c>
      <c r="AE175" s="21" t="s">
        <v>41</v>
      </c>
      <c r="AF175" s="18" t="s">
        <v>41</v>
      </c>
      <c r="AG175" s="49" t="s">
        <v>63</v>
      </c>
    </row>
    <row r="176" spans="1:33">
      <c r="A176" s="12" t="s">
        <v>64</v>
      </c>
      <c r="B176" s="25" t="s">
        <v>41</v>
      </c>
      <c r="C176" s="25" t="s">
        <v>41</v>
      </c>
      <c r="D176" s="25" t="s">
        <v>41</v>
      </c>
      <c r="E176" s="25" t="s">
        <v>41</v>
      </c>
      <c r="F176" s="25" t="s">
        <v>41</v>
      </c>
      <c r="G176" s="25">
        <v>0</v>
      </c>
      <c r="H176" s="13">
        <v>37</v>
      </c>
      <c r="I176" s="48">
        <v>20</v>
      </c>
      <c r="J176" s="26" t="s">
        <v>42</v>
      </c>
      <c r="K176" s="18">
        <v>437</v>
      </c>
      <c r="L176" s="27" t="s">
        <v>42</v>
      </c>
      <c r="M176" s="27" t="s">
        <v>42</v>
      </c>
      <c r="N176" s="27" t="s">
        <v>42</v>
      </c>
      <c r="O176" s="27" t="s">
        <v>41</v>
      </c>
      <c r="P176" s="50" t="s">
        <v>65</v>
      </c>
      <c r="R176" s="12" t="s">
        <v>64</v>
      </c>
      <c r="S176" s="25" t="s">
        <v>41</v>
      </c>
      <c r="T176" s="25" t="s">
        <v>41</v>
      </c>
      <c r="U176" s="25" t="s">
        <v>41</v>
      </c>
      <c r="V176" s="25" t="s">
        <v>41</v>
      </c>
      <c r="W176" s="25" t="s">
        <v>41</v>
      </c>
      <c r="X176" s="25">
        <v>0</v>
      </c>
      <c r="Y176" s="13">
        <v>317</v>
      </c>
      <c r="Z176" s="48">
        <v>148</v>
      </c>
      <c r="AA176" s="26">
        <v>1</v>
      </c>
      <c r="AB176" s="18">
        <v>18</v>
      </c>
      <c r="AC176" s="27">
        <v>0</v>
      </c>
      <c r="AD176" s="27">
        <v>7</v>
      </c>
      <c r="AE176" s="27" t="s">
        <v>41</v>
      </c>
      <c r="AF176" s="27" t="s">
        <v>41</v>
      </c>
      <c r="AG176" s="50" t="s">
        <v>65</v>
      </c>
    </row>
    <row r="177" spans="1:33">
      <c r="A177" s="30" t="s">
        <v>66</v>
      </c>
      <c r="B177" s="89">
        <f t="shared" ref="B177:F177" si="305">ROUND(SUM(B165:B176),1)</f>
        <v>0</v>
      </c>
      <c r="C177" s="89">
        <f t="shared" si="305"/>
        <v>0</v>
      </c>
      <c r="D177" s="89">
        <f t="shared" si="305"/>
        <v>0</v>
      </c>
      <c r="E177" s="89">
        <f t="shared" si="305"/>
        <v>0</v>
      </c>
      <c r="F177" s="89">
        <f t="shared" si="305"/>
        <v>0</v>
      </c>
      <c r="G177" s="87">
        <f t="shared" ref="G177" si="306">ROUND(SUM(G165:G176),1)</f>
        <v>0</v>
      </c>
      <c r="H177" s="87">
        <f>ROUND(SUM(H165:H176),1)</f>
        <v>2388</v>
      </c>
      <c r="I177" s="87">
        <f>ROUND(SUM(I165:I176),1)</f>
        <v>1454</v>
      </c>
      <c r="J177" s="127">
        <f>SUM(J165:K176)</f>
        <v>1191</v>
      </c>
      <c r="K177" s="128"/>
      <c r="L177" s="127">
        <f t="shared" ref="L177" si="307">SUM(L165:M176)</f>
        <v>2065</v>
      </c>
      <c r="M177" s="128"/>
      <c r="N177" s="129" t="s">
        <v>41</v>
      </c>
      <c r="O177" s="128"/>
      <c r="P177" s="31" t="s">
        <v>66</v>
      </c>
      <c r="R177" s="30" t="s">
        <v>66</v>
      </c>
      <c r="S177" s="89">
        <f t="shared" ref="S177:W177" si="308">ROUND(SUM(S165:S176),1)</f>
        <v>0</v>
      </c>
      <c r="T177" s="89">
        <f t="shared" si="308"/>
        <v>0</v>
      </c>
      <c r="U177" s="89">
        <f t="shared" si="308"/>
        <v>0</v>
      </c>
      <c r="V177" s="89">
        <f t="shared" si="308"/>
        <v>0</v>
      </c>
      <c r="W177" s="89">
        <f t="shared" si="308"/>
        <v>0</v>
      </c>
      <c r="X177" s="87">
        <f t="shared" ref="X177" si="309">ROUND(SUM(X165:X176),1)</f>
        <v>0</v>
      </c>
      <c r="Y177" s="87">
        <f>ROUND(SUM(Y165:Y176),1)</f>
        <v>2321</v>
      </c>
      <c r="Z177" s="87">
        <f>ROUND(SUM(Z165:Z176),1)</f>
        <v>996</v>
      </c>
      <c r="AA177" s="127">
        <f>SUM(AA165:AB176)</f>
        <v>1125</v>
      </c>
      <c r="AB177" s="128"/>
      <c r="AC177" s="127">
        <f>SUM(AC165:AD176)</f>
        <v>308</v>
      </c>
      <c r="AD177" s="128"/>
      <c r="AE177" s="129" t="s">
        <v>41</v>
      </c>
      <c r="AF177" s="128"/>
      <c r="AG177" s="31" t="s">
        <v>66</v>
      </c>
    </row>
    <row r="178" spans="1:33">
      <c r="A178" s="12" t="s">
        <v>67</v>
      </c>
      <c r="B178" s="32" t="s">
        <v>41</v>
      </c>
      <c r="C178" s="13">
        <f t="shared" ref="C178" si="310">C177-B177</f>
        <v>0</v>
      </c>
      <c r="D178" s="13">
        <f t="shared" ref="D178" si="311">D177-C177</f>
        <v>0</v>
      </c>
      <c r="E178" s="13">
        <f t="shared" ref="E178" si="312">E177-D177</f>
        <v>0</v>
      </c>
      <c r="F178" s="13">
        <f t="shared" ref="F178" si="313">F177-E177</f>
        <v>0</v>
      </c>
      <c r="G178" s="13">
        <f t="shared" ref="G178" si="314">G177-F177</f>
        <v>0</v>
      </c>
      <c r="H178" s="14">
        <f t="shared" ref="H178:J178" si="315">H177-G177</f>
        <v>2388</v>
      </c>
      <c r="I178" s="14">
        <f t="shared" si="315"/>
        <v>-934</v>
      </c>
      <c r="J178" s="125">
        <f t="shared" si="315"/>
        <v>-263</v>
      </c>
      <c r="K178" s="126"/>
      <c r="L178" s="125">
        <f>L177-J177</f>
        <v>874</v>
      </c>
      <c r="M178" s="126"/>
      <c r="N178" s="125" t="s">
        <v>41</v>
      </c>
      <c r="O178" s="126"/>
      <c r="P178" s="49" t="s">
        <v>68</v>
      </c>
      <c r="Q178" s="5"/>
      <c r="R178" s="12" t="s">
        <v>67</v>
      </c>
      <c r="S178" s="32" t="s">
        <v>41</v>
      </c>
      <c r="T178" s="13">
        <f t="shared" ref="T178" si="316">T177-S177</f>
        <v>0</v>
      </c>
      <c r="U178" s="13">
        <f t="shared" ref="U178" si="317">U177-T177</f>
        <v>0</v>
      </c>
      <c r="V178" s="13">
        <f t="shared" ref="V178" si="318">V177-U177</f>
        <v>0</v>
      </c>
      <c r="W178" s="13">
        <f t="shared" ref="W178" si="319">W177-V177</f>
        <v>0</v>
      </c>
      <c r="X178" s="13">
        <f t="shared" ref="X178" si="320">X177-W177</f>
        <v>0</v>
      </c>
      <c r="Y178" s="14">
        <f t="shared" ref="Y178:AA178" si="321">Y177-X177</f>
        <v>2321</v>
      </c>
      <c r="Z178" s="14">
        <f t="shared" si="321"/>
        <v>-1325</v>
      </c>
      <c r="AA178" s="125">
        <f t="shared" si="321"/>
        <v>129</v>
      </c>
      <c r="AB178" s="126"/>
      <c r="AC178" s="125">
        <f>AC177-AA177</f>
        <v>-817</v>
      </c>
      <c r="AD178" s="126"/>
      <c r="AE178" s="125" t="s">
        <v>41</v>
      </c>
      <c r="AF178" s="126"/>
      <c r="AG178" s="49" t="s">
        <v>68</v>
      </c>
    </row>
    <row r="179" spans="1:33">
      <c r="A179" s="33" t="s">
        <v>69</v>
      </c>
      <c r="B179" s="34" t="s">
        <v>41</v>
      </c>
      <c r="C179" s="34" t="s">
        <v>41</v>
      </c>
      <c r="D179" s="34" t="s">
        <v>41</v>
      </c>
      <c r="E179" s="34" t="s">
        <v>41</v>
      </c>
      <c r="F179" s="34" t="s">
        <v>41</v>
      </c>
      <c r="G179" s="34" t="s">
        <v>41</v>
      </c>
      <c r="H179" s="34" t="s">
        <v>41</v>
      </c>
      <c r="I179" s="35">
        <f t="shared" ref="I179:J179" si="322">(I178/H177)*100</f>
        <v>-39.112227805695142</v>
      </c>
      <c r="J179" s="132">
        <f t="shared" si="322"/>
        <v>-18.088033012379643</v>
      </c>
      <c r="K179" s="133"/>
      <c r="L179" s="132">
        <f>(L178/J177)*100</f>
        <v>73.383711167086489</v>
      </c>
      <c r="M179" s="133"/>
      <c r="N179" s="132" t="s">
        <v>41</v>
      </c>
      <c r="O179" s="133"/>
      <c r="P179" s="50" t="s">
        <v>70</v>
      </c>
      <c r="R179" s="33" t="s">
        <v>69</v>
      </c>
      <c r="S179" s="34" t="s">
        <v>41</v>
      </c>
      <c r="T179" s="34" t="s">
        <v>41</v>
      </c>
      <c r="U179" s="34" t="s">
        <v>41</v>
      </c>
      <c r="V179" s="34" t="s">
        <v>41</v>
      </c>
      <c r="W179" s="34" t="s">
        <v>41</v>
      </c>
      <c r="X179" s="34" t="s">
        <v>41</v>
      </c>
      <c r="Y179" s="34" t="s">
        <v>41</v>
      </c>
      <c r="Z179" s="35">
        <f t="shared" ref="Z179:AA179" si="323">(Z178/Y177)*100</f>
        <v>-57.08746230073244</v>
      </c>
      <c r="AA179" s="132">
        <f t="shared" si="323"/>
        <v>12.951807228915662</v>
      </c>
      <c r="AB179" s="133"/>
      <c r="AC179" s="132">
        <f>(AC178/AA177)*100</f>
        <v>-72.62222222222222</v>
      </c>
      <c r="AD179" s="133"/>
      <c r="AE179" s="132" t="s">
        <v>41</v>
      </c>
      <c r="AF179" s="133"/>
      <c r="AG179" s="50" t="s">
        <v>70</v>
      </c>
    </row>
    <row r="180" spans="1:33">
      <c r="A180" s="30" t="s">
        <v>71</v>
      </c>
      <c r="B180" s="89">
        <f t="shared" ref="B180:F180" si="324">ROUND(SUM(B165:B174),1)</f>
        <v>0</v>
      </c>
      <c r="C180" s="89">
        <f t="shared" si="324"/>
        <v>0</v>
      </c>
      <c r="D180" s="89">
        <f t="shared" si="324"/>
        <v>0</v>
      </c>
      <c r="E180" s="89">
        <f t="shared" si="324"/>
        <v>0</v>
      </c>
      <c r="F180" s="89">
        <f t="shared" si="324"/>
        <v>0</v>
      </c>
      <c r="G180" s="14">
        <f t="shared" ref="G180:I180" si="325">ROUND(SUM(G165:G174),1)</f>
        <v>0</v>
      </c>
      <c r="H180" s="14">
        <f t="shared" si="325"/>
        <v>2012</v>
      </c>
      <c r="I180" s="14">
        <f t="shared" si="325"/>
        <v>1419</v>
      </c>
      <c r="J180" s="130">
        <f>SUM(J165:K174)</f>
        <v>724</v>
      </c>
      <c r="K180" s="131">
        <f t="shared" ref="K180:O180" si="326">ROUND(SUM(K165:K172),1)</f>
        <v>247</v>
      </c>
      <c r="L180" s="130">
        <f t="shared" ref="L180:N180" si="327">SUM(L165:M174)</f>
        <v>2065</v>
      </c>
      <c r="M180" s="131">
        <f t="shared" si="326"/>
        <v>2065</v>
      </c>
      <c r="N180" s="130">
        <f t="shared" si="327"/>
        <v>0</v>
      </c>
      <c r="O180" s="131">
        <f t="shared" si="326"/>
        <v>0</v>
      </c>
      <c r="P180" s="37" t="s">
        <v>72</v>
      </c>
      <c r="R180" s="30" t="s">
        <v>71</v>
      </c>
      <c r="S180" s="36">
        <f>ROUND(SUM(S165:S174),1)</f>
        <v>0</v>
      </c>
      <c r="T180" s="14">
        <f>ROUND(SUM(T165:T174),1)</f>
        <v>0</v>
      </c>
      <c r="U180" s="14">
        <f t="shared" ref="U180:Z180" si="328">ROUND(SUM(U165:U174),1)</f>
        <v>0</v>
      </c>
      <c r="V180" s="14">
        <f t="shared" si="328"/>
        <v>0</v>
      </c>
      <c r="W180" s="14">
        <f t="shared" si="328"/>
        <v>0</v>
      </c>
      <c r="X180" s="14">
        <f t="shared" si="328"/>
        <v>0</v>
      </c>
      <c r="Y180" s="14">
        <f t="shared" si="328"/>
        <v>1832</v>
      </c>
      <c r="Z180" s="14">
        <f t="shared" si="328"/>
        <v>790</v>
      </c>
      <c r="AA180" s="130">
        <f>SUM(AA165:AB174)</f>
        <v>961</v>
      </c>
      <c r="AB180" s="131">
        <f t="shared" ref="AB180:AF180" si="329">ROUND(SUM(AB165:AB172),1)</f>
        <v>66</v>
      </c>
      <c r="AC180" s="130">
        <f t="shared" ref="AC180" si="330">SUM(AC165:AD174)</f>
        <v>301</v>
      </c>
      <c r="AD180" s="131">
        <f t="shared" si="329"/>
        <v>235</v>
      </c>
      <c r="AE180" s="130">
        <f t="shared" ref="AE180" si="331">SUM(AE165:AF174)</f>
        <v>22</v>
      </c>
      <c r="AF180" s="131">
        <f t="shared" si="329"/>
        <v>18</v>
      </c>
      <c r="AG180" s="37" t="s">
        <v>72</v>
      </c>
    </row>
    <row r="181" spans="1:33">
      <c r="A181" s="12" t="s">
        <v>67</v>
      </c>
      <c r="B181" s="32" t="s">
        <v>41</v>
      </c>
      <c r="C181" s="32" t="s">
        <v>41</v>
      </c>
      <c r="D181" s="13">
        <f t="shared" ref="D181:G181" si="332">D180-C180</f>
        <v>0</v>
      </c>
      <c r="E181" s="13">
        <f t="shared" si="332"/>
        <v>0</v>
      </c>
      <c r="F181" s="13">
        <f t="shared" si="332"/>
        <v>0</v>
      </c>
      <c r="G181" s="13">
        <f t="shared" si="332"/>
        <v>0</v>
      </c>
      <c r="H181" s="14">
        <f t="shared" ref="H181:J181" si="333">H180-G180</f>
        <v>2012</v>
      </c>
      <c r="I181" s="14">
        <f t="shared" si="333"/>
        <v>-593</v>
      </c>
      <c r="J181" s="125">
        <f t="shared" si="333"/>
        <v>-695</v>
      </c>
      <c r="K181" s="126"/>
      <c r="L181" s="125">
        <f>L180-J180</f>
        <v>1341</v>
      </c>
      <c r="M181" s="126"/>
      <c r="N181" s="125">
        <f>N180-L180</f>
        <v>-2065</v>
      </c>
      <c r="O181" s="126"/>
      <c r="P181" s="38" t="s">
        <v>68</v>
      </c>
      <c r="R181" s="12" t="s">
        <v>67</v>
      </c>
      <c r="S181" s="32" t="s">
        <v>41</v>
      </c>
      <c r="T181" s="13" t="s">
        <v>41</v>
      </c>
      <c r="U181" s="14">
        <f t="shared" ref="U181:AA181" si="334">U180-T180</f>
        <v>0</v>
      </c>
      <c r="V181" s="14">
        <f t="shared" si="334"/>
        <v>0</v>
      </c>
      <c r="W181" s="14">
        <f t="shared" si="334"/>
        <v>0</v>
      </c>
      <c r="X181" s="14">
        <f t="shared" si="334"/>
        <v>0</v>
      </c>
      <c r="Y181" s="14">
        <f t="shared" si="334"/>
        <v>1832</v>
      </c>
      <c r="Z181" s="14">
        <f t="shared" si="334"/>
        <v>-1042</v>
      </c>
      <c r="AA181" s="125">
        <f t="shared" si="334"/>
        <v>171</v>
      </c>
      <c r="AB181" s="126"/>
      <c r="AC181" s="125">
        <f>AC180-AA180</f>
        <v>-660</v>
      </c>
      <c r="AD181" s="126"/>
      <c r="AE181" s="125">
        <f>AE180-AC180</f>
        <v>-279</v>
      </c>
      <c r="AF181" s="126"/>
      <c r="AG181" s="38" t="s">
        <v>68</v>
      </c>
    </row>
    <row r="182" spans="1:33">
      <c r="A182" s="33" t="s">
        <v>69</v>
      </c>
      <c r="B182" s="34" t="s">
        <v>41</v>
      </c>
      <c r="C182" s="34" t="s">
        <v>41</v>
      </c>
      <c r="D182" s="34" t="s">
        <v>41</v>
      </c>
      <c r="E182" s="34" t="s">
        <v>41</v>
      </c>
      <c r="F182" s="34" t="s">
        <v>41</v>
      </c>
      <c r="G182" s="34" t="s">
        <v>41</v>
      </c>
      <c r="H182" s="34" t="s">
        <v>41</v>
      </c>
      <c r="I182" s="39">
        <f t="shared" ref="I182:J182" si="335">(I181/H180)*100</f>
        <v>-29.473161033797219</v>
      </c>
      <c r="J182" s="134">
        <f t="shared" si="335"/>
        <v>-48.978153629316417</v>
      </c>
      <c r="K182" s="135"/>
      <c r="L182" s="134">
        <f>(L181/J180)*100</f>
        <v>185.2209944751381</v>
      </c>
      <c r="M182" s="135"/>
      <c r="N182" s="134">
        <f>(N181/L180)*100</f>
        <v>-100</v>
      </c>
      <c r="O182" s="135"/>
      <c r="P182" s="40" t="s">
        <v>70</v>
      </c>
      <c r="R182" s="33" t="s">
        <v>69</v>
      </c>
      <c r="S182" s="34" t="s">
        <v>41</v>
      </c>
      <c r="T182" s="34" t="s">
        <v>41</v>
      </c>
      <c r="U182" s="34" t="s">
        <v>41</v>
      </c>
      <c r="V182" s="34" t="s">
        <v>41</v>
      </c>
      <c r="W182" s="34" t="s">
        <v>41</v>
      </c>
      <c r="X182" s="34" t="s">
        <v>41</v>
      </c>
      <c r="Y182" s="34" t="s">
        <v>41</v>
      </c>
      <c r="Z182" s="39">
        <f t="shared" ref="Z182:AA182" si="336">(Z181/Y180)*100</f>
        <v>-56.877729257641917</v>
      </c>
      <c r="AA182" s="134">
        <f t="shared" si="336"/>
        <v>21.645569620253163</v>
      </c>
      <c r="AB182" s="135"/>
      <c r="AC182" s="134">
        <f>(AC181/AA180)*100</f>
        <v>-68.678459937565037</v>
      </c>
      <c r="AD182" s="135"/>
      <c r="AE182" s="134">
        <f>(AE181/AC180)*100</f>
        <v>-92.691029900332225</v>
      </c>
      <c r="AF182" s="135"/>
      <c r="AG182" s="40" t="s">
        <v>70</v>
      </c>
    </row>
    <row r="183" spans="1:33">
      <c r="A183" s="30" t="s">
        <v>73</v>
      </c>
      <c r="B183" s="89">
        <f t="shared" ref="B183:F183" si="337">ROUND(SUM(B171:B174),1)</f>
        <v>0</v>
      </c>
      <c r="C183" s="89">
        <f t="shared" si="337"/>
        <v>0</v>
      </c>
      <c r="D183" s="89">
        <f t="shared" si="337"/>
        <v>0</v>
      </c>
      <c r="E183" s="89">
        <f t="shared" si="337"/>
        <v>0</v>
      </c>
      <c r="F183" s="89">
        <f t="shared" si="337"/>
        <v>0</v>
      </c>
      <c r="G183" s="14">
        <f t="shared" ref="G183:I183" si="338">ROUND(SUM(G171:G174),1)</f>
        <v>0</v>
      </c>
      <c r="H183" s="14">
        <f t="shared" si="338"/>
        <v>1258</v>
      </c>
      <c r="I183" s="14">
        <f t="shared" si="338"/>
        <v>787</v>
      </c>
      <c r="J183" s="130">
        <f>SUM(J171:K174)</f>
        <v>25</v>
      </c>
      <c r="K183" s="131">
        <f t="shared" ref="K183:O183" si="339">ROUND(SUM(K171:K172),1)</f>
        <v>14</v>
      </c>
      <c r="L183" s="130">
        <f t="shared" ref="L183:N183" si="340">SUM(L171:M174)</f>
        <v>0</v>
      </c>
      <c r="M183" s="131">
        <f t="shared" si="339"/>
        <v>0</v>
      </c>
      <c r="N183" s="130">
        <f t="shared" si="340"/>
        <v>0</v>
      </c>
      <c r="O183" s="131">
        <f t="shared" si="339"/>
        <v>0</v>
      </c>
      <c r="P183" s="37" t="s">
        <v>74</v>
      </c>
      <c r="R183" s="30" t="s">
        <v>73</v>
      </c>
      <c r="S183" s="89">
        <f t="shared" ref="S183:W183" si="341">ROUND(SUM(S171:S174),1)</f>
        <v>0</v>
      </c>
      <c r="T183" s="89">
        <f t="shared" si="341"/>
        <v>0</v>
      </c>
      <c r="U183" s="89">
        <f t="shared" si="341"/>
        <v>0</v>
      </c>
      <c r="V183" s="89">
        <f t="shared" si="341"/>
        <v>0</v>
      </c>
      <c r="W183" s="89">
        <f t="shared" si="341"/>
        <v>0</v>
      </c>
      <c r="X183" s="14">
        <f t="shared" ref="X183:Z183" si="342">ROUND(SUM(X171:X174),1)</f>
        <v>0</v>
      </c>
      <c r="Y183" s="14">
        <f t="shared" si="342"/>
        <v>1395</v>
      </c>
      <c r="Z183" s="14">
        <f t="shared" si="342"/>
        <v>554</v>
      </c>
      <c r="AA183" s="130">
        <f>SUM(AA171:AB174)</f>
        <v>380</v>
      </c>
      <c r="AB183" s="131">
        <f t="shared" ref="AB183:AF183" si="343">ROUND(SUM(AB171:AB172),1)</f>
        <v>3</v>
      </c>
      <c r="AC183" s="130">
        <f t="shared" ref="AC183" si="344">SUM(AC171:AD174)</f>
        <v>44</v>
      </c>
      <c r="AD183" s="131">
        <f t="shared" si="343"/>
        <v>0</v>
      </c>
      <c r="AE183" s="130">
        <f t="shared" ref="AE183" si="345">SUM(AE171:AF174)</f>
        <v>3</v>
      </c>
      <c r="AF183" s="131">
        <f t="shared" si="343"/>
        <v>2</v>
      </c>
      <c r="AG183" s="37" t="s">
        <v>74</v>
      </c>
    </row>
    <row r="184" spans="1:33">
      <c r="A184" s="12" t="s">
        <v>67</v>
      </c>
      <c r="B184" s="32" t="s">
        <v>41</v>
      </c>
      <c r="C184" s="13">
        <f t="shared" ref="C184:G184" si="346">+C183-B183</f>
        <v>0</v>
      </c>
      <c r="D184" s="13">
        <f t="shared" si="346"/>
        <v>0</v>
      </c>
      <c r="E184" s="13">
        <f t="shared" si="346"/>
        <v>0</v>
      </c>
      <c r="F184" s="13">
        <f t="shared" si="346"/>
        <v>0</v>
      </c>
      <c r="G184" s="13">
        <f t="shared" si="346"/>
        <v>0</v>
      </c>
      <c r="H184" s="14">
        <f t="shared" ref="H184:J184" si="347">+H183-G183</f>
        <v>1258</v>
      </c>
      <c r="I184" s="14">
        <f t="shared" si="347"/>
        <v>-471</v>
      </c>
      <c r="J184" s="125">
        <f t="shared" si="347"/>
        <v>-762</v>
      </c>
      <c r="K184" s="126"/>
      <c r="L184" s="125">
        <f>+L183-J183</f>
        <v>-25</v>
      </c>
      <c r="M184" s="126"/>
      <c r="N184" s="125">
        <f>+N183-L183</f>
        <v>0</v>
      </c>
      <c r="O184" s="126"/>
      <c r="P184" s="38" t="s">
        <v>68</v>
      </c>
      <c r="R184" s="12" t="s">
        <v>67</v>
      </c>
      <c r="S184" s="32" t="s">
        <v>41</v>
      </c>
      <c r="T184" s="13">
        <f t="shared" ref="T184" si="348">+T183-S183</f>
        <v>0</v>
      </c>
      <c r="U184" s="13">
        <f t="shared" ref="U184" si="349">+U183-T183</f>
        <v>0</v>
      </c>
      <c r="V184" s="13">
        <f t="shared" ref="V184" si="350">+V183-U183</f>
        <v>0</v>
      </c>
      <c r="W184" s="13">
        <f t="shared" ref="W184" si="351">+W183-V183</f>
        <v>0</v>
      </c>
      <c r="X184" s="13">
        <f t="shared" ref="X184" si="352">+X183-W183</f>
        <v>0</v>
      </c>
      <c r="Y184" s="14">
        <f t="shared" ref="Y184:AA184" si="353">+Y183-X183</f>
        <v>1395</v>
      </c>
      <c r="Z184" s="14">
        <f t="shared" si="353"/>
        <v>-841</v>
      </c>
      <c r="AA184" s="125">
        <f t="shared" si="353"/>
        <v>-174</v>
      </c>
      <c r="AB184" s="126"/>
      <c r="AC184" s="125">
        <f>+AC183-AA183</f>
        <v>-336</v>
      </c>
      <c r="AD184" s="126"/>
      <c r="AE184" s="125">
        <f>+AE183-AC183</f>
        <v>-41</v>
      </c>
      <c r="AF184" s="126"/>
      <c r="AG184" s="38" t="s">
        <v>68</v>
      </c>
    </row>
    <row r="185" spans="1:33">
      <c r="A185" s="33" t="s">
        <v>69</v>
      </c>
      <c r="B185" s="34" t="s">
        <v>41</v>
      </c>
      <c r="C185" s="34" t="s">
        <v>41</v>
      </c>
      <c r="D185" s="34" t="s">
        <v>41</v>
      </c>
      <c r="E185" s="34" t="s">
        <v>41</v>
      </c>
      <c r="F185" s="34" t="s">
        <v>41</v>
      </c>
      <c r="G185" s="34" t="s">
        <v>41</v>
      </c>
      <c r="H185" s="34" t="s">
        <v>41</v>
      </c>
      <c r="I185" s="39">
        <f t="shared" ref="I185" si="354">((I183-H183)/H183)*100</f>
        <v>-37.440381558028619</v>
      </c>
      <c r="J185" s="132">
        <f>((J183-I183)/I183)*100</f>
        <v>-96.823379923761124</v>
      </c>
      <c r="K185" s="133"/>
      <c r="L185" s="134">
        <f>((L183-J183)/J183)*100</f>
        <v>-100</v>
      </c>
      <c r="M185" s="135"/>
      <c r="N185" s="132" t="s">
        <v>41</v>
      </c>
      <c r="O185" s="133"/>
      <c r="P185" s="40" t="s">
        <v>70</v>
      </c>
      <c r="R185" s="33" t="s">
        <v>69</v>
      </c>
      <c r="S185" s="34" t="s">
        <v>41</v>
      </c>
      <c r="T185" s="34" t="s">
        <v>41</v>
      </c>
      <c r="U185" s="34" t="s">
        <v>41</v>
      </c>
      <c r="V185" s="34" t="s">
        <v>41</v>
      </c>
      <c r="W185" s="34" t="s">
        <v>41</v>
      </c>
      <c r="X185" s="34" t="s">
        <v>41</v>
      </c>
      <c r="Y185" s="34" t="s">
        <v>41</v>
      </c>
      <c r="Z185" s="39">
        <f t="shared" ref="Z185" si="355">((Z183-Y183)/Y183)*100</f>
        <v>-60.286738351254478</v>
      </c>
      <c r="AA185" s="132">
        <f>((AA183-Z183)/Z183)*100</f>
        <v>-31.40794223826715</v>
      </c>
      <c r="AB185" s="133"/>
      <c r="AC185" s="134">
        <f>((AC183-AA183)/AA183)*100</f>
        <v>-88.421052631578945</v>
      </c>
      <c r="AD185" s="135"/>
      <c r="AE185" s="134">
        <f>((AE183-AC183)/AC183)*100</f>
        <v>-93.181818181818173</v>
      </c>
      <c r="AF185" s="135"/>
      <c r="AG185" s="40" t="s">
        <v>70</v>
      </c>
    </row>
    <row r="186" spans="1:33">
      <c r="A186" s="41" t="s">
        <v>75</v>
      </c>
      <c r="P186" s="4"/>
      <c r="R186" s="41" t="s">
        <v>75</v>
      </c>
      <c r="AG186" s="4"/>
    </row>
    <row r="187" spans="1:33">
      <c r="A187" s="4" t="s">
        <v>76</v>
      </c>
      <c r="P187" s="4"/>
      <c r="R187" s="4" t="s">
        <v>76</v>
      </c>
      <c r="AG187" s="4"/>
    </row>
    <row r="188" spans="1:33">
      <c r="A188" s="93"/>
      <c r="P188" s="4"/>
      <c r="AG188" s="4"/>
    </row>
  </sheetData>
  <mergeCells count="410">
    <mergeCell ref="J185:K185"/>
    <mergeCell ref="L185:M185"/>
    <mergeCell ref="N185:O185"/>
    <mergeCell ref="AA185:AB185"/>
    <mergeCell ref="AC185:AD185"/>
    <mergeCell ref="AE185:AF185"/>
    <mergeCell ref="J184:K184"/>
    <mergeCell ref="L184:M184"/>
    <mergeCell ref="N184:O184"/>
    <mergeCell ref="AA184:AB184"/>
    <mergeCell ref="AC184:AD184"/>
    <mergeCell ref="AE184:AF184"/>
    <mergeCell ref="J183:K183"/>
    <mergeCell ref="L183:M183"/>
    <mergeCell ref="N183:O183"/>
    <mergeCell ref="AA183:AB183"/>
    <mergeCell ref="AC183:AD183"/>
    <mergeCell ref="AE183:AF183"/>
    <mergeCell ref="J182:K182"/>
    <mergeCell ref="L182:M182"/>
    <mergeCell ref="N182:O182"/>
    <mergeCell ref="AA182:AB182"/>
    <mergeCell ref="AC182:AD182"/>
    <mergeCell ref="AE182:AF182"/>
    <mergeCell ref="J181:K181"/>
    <mergeCell ref="L181:M181"/>
    <mergeCell ref="N181:O181"/>
    <mergeCell ref="AA181:AB181"/>
    <mergeCell ref="AC181:AD181"/>
    <mergeCell ref="AE181:AF181"/>
    <mergeCell ref="J180:K180"/>
    <mergeCell ref="L180:M180"/>
    <mergeCell ref="N180:O180"/>
    <mergeCell ref="AA180:AB180"/>
    <mergeCell ref="AC180:AD180"/>
    <mergeCell ref="AE180:AF180"/>
    <mergeCell ref="J179:K179"/>
    <mergeCell ref="L179:M179"/>
    <mergeCell ref="N179:O179"/>
    <mergeCell ref="AA179:AB179"/>
    <mergeCell ref="AC179:AD179"/>
    <mergeCell ref="AE179:AF179"/>
    <mergeCell ref="J178:K178"/>
    <mergeCell ref="L178:M178"/>
    <mergeCell ref="N178:O178"/>
    <mergeCell ref="AA178:AB178"/>
    <mergeCell ref="AC178:AD178"/>
    <mergeCell ref="AE178:AF178"/>
    <mergeCell ref="J177:K177"/>
    <mergeCell ref="L177:M177"/>
    <mergeCell ref="N177:O177"/>
    <mergeCell ref="AA177:AB177"/>
    <mergeCell ref="AC177:AD177"/>
    <mergeCell ref="AE177:AF177"/>
    <mergeCell ref="A162:P162"/>
    <mergeCell ref="R162:AG162"/>
    <mergeCell ref="J163:K163"/>
    <mergeCell ref="L163:M163"/>
    <mergeCell ref="N163:O163"/>
    <mergeCell ref="AA163:AB163"/>
    <mergeCell ref="AC163:AD163"/>
    <mergeCell ref="AE163:AF163"/>
    <mergeCell ref="A159:P159"/>
    <mergeCell ref="R159:AG159"/>
    <mergeCell ref="A160:P160"/>
    <mergeCell ref="R160:AG160"/>
    <mergeCell ref="A161:P161"/>
    <mergeCell ref="R161:AG161"/>
    <mergeCell ref="J154:K154"/>
    <mergeCell ref="L154:M154"/>
    <mergeCell ref="N154:O154"/>
    <mergeCell ref="AA154:AB154"/>
    <mergeCell ref="AC154:AD154"/>
    <mergeCell ref="AE154:AF154"/>
    <mergeCell ref="J153:K153"/>
    <mergeCell ref="L153:M153"/>
    <mergeCell ref="N153:O153"/>
    <mergeCell ref="AA153:AB153"/>
    <mergeCell ref="AC153:AD153"/>
    <mergeCell ref="AE153:AF153"/>
    <mergeCell ref="J152:K152"/>
    <mergeCell ref="L152:M152"/>
    <mergeCell ref="N152:O152"/>
    <mergeCell ref="AA152:AB152"/>
    <mergeCell ref="AC152:AD152"/>
    <mergeCell ref="AE152:AF152"/>
    <mergeCell ref="J151:K151"/>
    <mergeCell ref="L151:M151"/>
    <mergeCell ref="N151:O151"/>
    <mergeCell ref="AA151:AB151"/>
    <mergeCell ref="AC151:AD151"/>
    <mergeCell ref="AE151:AF151"/>
    <mergeCell ref="J150:K150"/>
    <mergeCell ref="L150:M150"/>
    <mergeCell ref="N150:O150"/>
    <mergeCell ref="AA150:AB150"/>
    <mergeCell ref="AC150:AD150"/>
    <mergeCell ref="AE150:AF150"/>
    <mergeCell ref="J149:K149"/>
    <mergeCell ref="L149:M149"/>
    <mergeCell ref="N149:O149"/>
    <mergeCell ref="AA149:AB149"/>
    <mergeCell ref="AC149:AD149"/>
    <mergeCell ref="AE149:AF149"/>
    <mergeCell ref="J148:K148"/>
    <mergeCell ref="L148:M148"/>
    <mergeCell ref="N148:O148"/>
    <mergeCell ref="AA148:AB148"/>
    <mergeCell ref="AC148:AD148"/>
    <mergeCell ref="AE148:AF148"/>
    <mergeCell ref="J147:K147"/>
    <mergeCell ref="L147:M147"/>
    <mergeCell ref="N147:O147"/>
    <mergeCell ref="AA147:AB147"/>
    <mergeCell ref="AC147:AD147"/>
    <mergeCell ref="AE147:AF147"/>
    <mergeCell ref="J146:K146"/>
    <mergeCell ref="L146:M146"/>
    <mergeCell ref="N146:O146"/>
    <mergeCell ref="AA146:AB146"/>
    <mergeCell ref="AC146:AD146"/>
    <mergeCell ref="AE146:AF146"/>
    <mergeCell ref="A131:P131"/>
    <mergeCell ref="R131:AG131"/>
    <mergeCell ref="J132:K132"/>
    <mergeCell ref="L132:M132"/>
    <mergeCell ref="N132:O132"/>
    <mergeCell ref="AA132:AB132"/>
    <mergeCell ref="AC132:AD132"/>
    <mergeCell ref="AE132:AF132"/>
    <mergeCell ref="A128:P128"/>
    <mergeCell ref="R128:AG128"/>
    <mergeCell ref="A129:P129"/>
    <mergeCell ref="R129:AG129"/>
    <mergeCell ref="A130:P130"/>
    <mergeCell ref="R130:AG130"/>
    <mergeCell ref="J123:K123"/>
    <mergeCell ref="L123:M123"/>
    <mergeCell ref="N123:O123"/>
    <mergeCell ref="AA123:AB123"/>
    <mergeCell ref="AC123:AD123"/>
    <mergeCell ref="AE123:AF123"/>
    <mergeCell ref="J122:K122"/>
    <mergeCell ref="L122:M122"/>
    <mergeCell ref="N122:O122"/>
    <mergeCell ref="AA122:AB122"/>
    <mergeCell ref="AC122:AD122"/>
    <mergeCell ref="AE122:AF122"/>
    <mergeCell ref="J121:K121"/>
    <mergeCell ref="L121:M121"/>
    <mergeCell ref="N121:O121"/>
    <mergeCell ref="AA121:AB121"/>
    <mergeCell ref="AC121:AD121"/>
    <mergeCell ref="AE121:AF121"/>
    <mergeCell ref="J120:K120"/>
    <mergeCell ref="L120:M120"/>
    <mergeCell ref="N120:O120"/>
    <mergeCell ref="AA120:AB120"/>
    <mergeCell ref="AC120:AD120"/>
    <mergeCell ref="AE120:AF120"/>
    <mergeCell ref="J119:K119"/>
    <mergeCell ref="L119:M119"/>
    <mergeCell ref="N119:O119"/>
    <mergeCell ref="AA119:AB119"/>
    <mergeCell ref="AC119:AD119"/>
    <mergeCell ref="AE119:AF119"/>
    <mergeCell ref="J118:K118"/>
    <mergeCell ref="L118:M118"/>
    <mergeCell ref="N118:O118"/>
    <mergeCell ref="AA118:AB118"/>
    <mergeCell ref="AC118:AD118"/>
    <mergeCell ref="AE118:AF118"/>
    <mergeCell ref="J117:K117"/>
    <mergeCell ref="L117:M117"/>
    <mergeCell ref="N117:O117"/>
    <mergeCell ref="AA117:AB117"/>
    <mergeCell ref="AC117:AD117"/>
    <mergeCell ref="AE117:AF117"/>
    <mergeCell ref="J116:K116"/>
    <mergeCell ref="L116:M116"/>
    <mergeCell ref="N116:O116"/>
    <mergeCell ref="AA116:AB116"/>
    <mergeCell ref="AC116:AD116"/>
    <mergeCell ref="AE116:AF116"/>
    <mergeCell ref="J115:K115"/>
    <mergeCell ref="L115:M115"/>
    <mergeCell ref="N115:O115"/>
    <mergeCell ref="AA115:AB115"/>
    <mergeCell ref="AC115:AD115"/>
    <mergeCell ref="AE115:AF115"/>
    <mergeCell ref="A100:P100"/>
    <mergeCell ref="R100:AG100"/>
    <mergeCell ref="J101:K101"/>
    <mergeCell ref="L101:M101"/>
    <mergeCell ref="N101:O101"/>
    <mergeCell ref="AA101:AB101"/>
    <mergeCell ref="AC101:AD101"/>
    <mergeCell ref="AE101:AF101"/>
    <mergeCell ref="A97:P97"/>
    <mergeCell ref="R97:AG97"/>
    <mergeCell ref="A98:P98"/>
    <mergeCell ref="R98:AG98"/>
    <mergeCell ref="A99:P99"/>
    <mergeCell ref="R99:AG99"/>
    <mergeCell ref="J92:K92"/>
    <mergeCell ref="L92:M92"/>
    <mergeCell ref="N92:O92"/>
    <mergeCell ref="AA92:AB92"/>
    <mergeCell ref="AC92:AD92"/>
    <mergeCell ref="AE92:AF92"/>
    <mergeCell ref="J91:K91"/>
    <mergeCell ref="L91:M91"/>
    <mergeCell ref="N91:O91"/>
    <mergeCell ref="AA91:AB91"/>
    <mergeCell ref="AC91:AD91"/>
    <mergeCell ref="AE91:AF91"/>
    <mergeCell ref="J90:K90"/>
    <mergeCell ref="L90:M90"/>
    <mergeCell ref="N90:O90"/>
    <mergeCell ref="AA90:AB90"/>
    <mergeCell ref="AC90:AD90"/>
    <mergeCell ref="AE90:AF90"/>
    <mergeCell ref="J89:K89"/>
    <mergeCell ref="L89:M89"/>
    <mergeCell ref="N89:O89"/>
    <mergeCell ref="AA89:AB89"/>
    <mergeCell ref="AC89:AD89"/>
    <mergeCell ref="AE89:AF89"/>
    <mergeCell ref="J88:K88"/>
    <mergeCell ref="L88:M88"/>
    <mergeCell ref="N88:O88"/>
    <mergeCell ref="AA88:AB88"/>
    <mergeCell ref="AC88:AD88"/>
    <mergeCell ref="AE88:AF88"/>
    <mergeCell ref="J87:K87"/>
    <mergeCell ref="L87:M87"/>
    <mergeCell ref="N87:O87"/>
    <mergeCell ref="AA87:AB87"/>
    <mergeCell ref="AC87:AD87"/>
    <mergeCell ref="AE87:AF87"/>
    <mergeCell ref="J86:K86"/>
    <mergeCell ref="L86:M86"/>
    <mergeCell ref="N86:O86"/>
    <mergeCell ref="AA86:AB86"/>
    <mergeCell ref="AC86:AD86"/>
    <mergeCell ref="AE86:AF86"/>
    <mergeCell ref="J85:K85"/>
    <mergeCell ref="L85:M85"/>
    <mergeCell ref="N85:O85"/>
    <mergeCell ref="AA85:AB85"/>
    <mergeCell ref="AC85:AD85"/>
    <mergeCell ref="AE85:AF85"/>
    <mergeCell ref="J84:K84"/>
    <mergeCell ref="L84:M84"/>
    <mergeCell ref="N84:O84"/>
    <mergeCell ref="AA84:AB84"/>
    <mergeCell ref="AC84:AD84"/>
    <mergeCell ref="AE84:AF84"/>
    <mergeCell ref="A69:P69"/>
    <mergeCell ref="R69:AG69"/>
    <mergeCell ref="J70:K70"/>
    <mergeCell ref="L70:M70"/>
    <mergeCell ref="N70:O70"/>
    <mergeCell ref="AA70:AB70"/>
    <mergeCell ref="AC70:AD70"/>
    <mergeCell ref="AE70:AF70"/>
    <mergeCell ref="A66:P66"/>
    <mergeCell ref="R66:AG66"/>
    <mergeCell ref="A67:P67"/>
    <mergeCell ref="R67:AG67"/>
    <mergeCell ref="A68:P68"/>
    <mergeCell ref="R68:AG68"/>
    <mergeCell ref="J61:K61"/>
    <mergeCell ref="L61:M61"/>
    <mergeCell ref="N61:O61"/>
    <mergeCell ref="AA61:AB61"/>
    <mergeCell ref="AC61:AD61"/>
    <mergeCell ref="AE61:AF61"/>
    <mergeCell ref="J60:K60"/>
    <mergeCell ref="L60:M60"/>
    <mergeCell ref="N60:O60"/>
    <mergeCell ref="AA60:AB60"/>
    <mergeCell ref="AC60:AD60"/>
    <mergeCell ref="AE60:AF60"/>
    <mergeCell ref="J59:K59"/>
    <mergeCell ref="L59:M59"/>
    <mergeCell ref="N59:O59"/>
    <mergeCell ref="AA59:AB59"/>
    <mergeCell ref="AC59:AD59"/>
    <mergeCell ref="AE59:AF59"/>
    <mergeCell ref="J58:K58"/>
    <mergeCell ref="L58:M58"/>
    <mergeCell ref="N58:O58"/>
    <mergeCell ref="AA58:AB58"/>
    <mergeCell ref="AC58:AD58"/>
    <mergeCell ref="AE58:AF58"/>
    <mergeCell ref="J57:K57"/>
    <mergeCell ref="L57:M57"/>
    <mergeCell ref="N57:O57"/>
    <mergeCell ref="AA57:AB57"/>
    <mergeCell ref="AC57:AD57"/>
    <mergeCell ref="AE57:AF57"/>
    <mergeCell ref="J56:K56"/>
    <mergeCell ref="L56:M56"/>
    <mergeCell ref="N56:O56"/>
    <mergeCell ref="AA56:AB56"/>
    <mergeCell ref="AC56:AD56"/>
    <mergeCell ref="AE56:AF56"/>
    <mergeCell ref="J55:K55"/>
    <mergeCell ref="L55:M55"/>
    <mergeCell ref="N55:O55"/>
    <mergeCell ref="AA55:AB55"/>
    <mergeCell ref="AC55:AD55"/>
    <mergeCell ref="AE55:AF55"/>
    <mergeCell ref="J54:K54"/>
    <mergeCell ref="L54:M54"/>
    <mergeCell ref="N54:O54"/>
    <mergeCell ref="AA54:AB54"/>
    <mergeCell ref="AC54:AD54"/>
    <mergeCell ref="AE54:AF54"/>
    <mergeCell ref="J53:K53"/>
    <mergeCell ref="L53:M53"/>
    <mergeCell ref="N53:O53"/>
    <mergeCell ref="AA53:AB53"/>
    <mergeCell ref="AC53:AD53"/>
    <mergeCell ref="AE53:AF53"/>
    <mergeCell ref="A38:P38"/>
    <mergeCell ref="R38:AG38"/>
    <mergeCell ref="J39:K39"/>
    <mergeCell ref="L39:M39"/>
    <mergeCell ref="N39:O39"/>
    <mergeCell ref="AA39:AB39"/>
    <mergeCell ref="AC39:AD39"/>
    <mergeCell ref="AE39:AF39"/>
    <mergeCell ref="A35:P35"/>
    <mergeCell ref="R35:AG35"/>
    <mergeCell ref="A36:P36"/>
    <mergeCell ref="R36:AG36"/>
    <mergeCell ref="A37:P37"/>
    <mergeCell ref="R37:AG37"/>
    <mergeCell ref="J30:K30"/>
    <mergeCell ref="L30:M30"/>
    <mergeCell ref="N30:O30"/>
    <mergeCell ref="AA30:AB30"/>
    <mergeCell ref="AC30:AD30"/>
    <mergeCell ref="AE30:AF30"/>
    <mergeCell ref="J29:K29"/>
    <mergeCell ref="L29:M29"/>
    <mergeCell ref="N29:O29"/>
    <mergeCell ref="AA29:AB29"/>
    <mergeCell ref="AC29:AD29"/>
    <mergeCell ref="AE29:AF29"/>
    <mergeCell ref="J28:K28"/>
    <mergeCell ref="L28:M28"/>
    <mergeCell ref="N28:O28"/>
    <mergeCell ref="AA28:AB28"/>
    <mergeCell ref="AC28:AD28"/>
    <mergeCell ref="AE28:AF28"/>
    <mergeCell ref="J27:K27"/>
    <mergeCell ref="L27:M27"/>
    <mergeCell ref="N27:O27"/>
    <mergeCell ref="AA27:AB27"/>
    <mergeCell ref="AC27:AD27"/>
    <mergeCell ref="AE27:AF27"/>
    <mergeCell ref="J26:K26"/>
    <mergeCell ref="L26:M26"/>
    <mergeCell ref="N26:O26"/>
    <mergeCell ref="AA26:AB26"/>
    <mergeCell ref="AC26:AD26"/>
    <mergeCell ref="AE26:AF26"/>
    <mergeCell ref="J25:K25"/>
    <mergeCell ref="L25:M25"/>
    <mergeCell ref="N25:O25"/>
    <mergeCell ref="AA25:AB25"/>
    <mergeCell ref="AC25:AD25"/>
    <mergeCell ref="AE25:AF25"/>
    <mergeCell ref="J24:K24"/>
    <mergeCell ref="L24:M24"/>
    <mergeCell ref="N24:O24"/>
    <mergeCell ref="AA24:AB24"/>
    <mergeCell ref="AC24:AD24"/>
    <mergeCell ref="AE24:AF24"/>
    <mergeCell ref="J8:K8"/>
    <mergeCell ref="L8:M8"/>
    <mergeCell ref="N8:O8"/>
    <mergeCell ref="AA8:AB8"/>
    <mergeCell ref="AC8:AD8"/>
    <mergeCell ref="AE8:AF8"/>
    <mergeCell ref="J23:K23"/>
    <mergeCell ref="L23:M23"/>
    <mergeCell ref="N23:O23"/>
    <mergeCell ref="AA23:AB23"/>
    <mergeCell ref="AC23:AD23"/>
    <mergeCell ref="AE23:AF23"/>
    <mergeCell ref="J22:K22"/>
    <mergeCell ref="L22:M22"/>
    <mergeCell ref="N22:O22"/>
    <mergeCell ref="AA22:AB22"/>
    <mergeCell ref="AC22:AD22"/>
    <mergeCell ref="AE22:AF22"/>
    <mergeCell ref="A1:AG1"/>
    <mergeCell ref="A2:Q2"/>
    <mergeCell ref="A4:P4"/>
    <mergeCell ref="R4:AG4"/>
    <mergeCell ref="A5:P5"/>
    <mergeCell ref="R5:AG5"/>
    <mergeCell ref="A6:P6"/>
    <mergeCell ref="R6:AG6"/>
    <mergeCell ref="A7:P7"/>
    <mergeCell ref="R7:AG7"/>
  </mergeCells>
  <pageMargins left="0.7" right="0.7" top="0.75" bottom="0.75" header="0.3" footer="0.3"/>
  <pageSetup orientation="portrait" r:id="rId1"/>
  <ignoredErrors>
    <ignoredError sqref="T53:V53 W53:Z53 C53:I53 C22:I22 T22:Z22 T84:Z84 T115:Z115 U146:Z146 H177:I177 Y177:Z177 A57:B58 A147:I148 A84:I86 A115:I115 I181:M182 I184:M185 K183 R120:Z120 S150:Z150 S154 Z154 C25 D25:I25 B28:I28 T25:Z25 S28:Z28 A60:I62 C56:I56 B59:I59 T56:Z56 S59:Z59 A88:B89 A91:I94 C87:I87 B90:I90 T87:Z87 S90:Z90 A120:I120 C118 A122:I122 R122:Z124 D118:I118 A117:B117 A116 C116:I116 D117:I117 B121:I121 A124:I124 A123:B123 D123:I123 T118:Z118 S121:Z121 A150:I151 B149 A153:I153 D149 E149:I149 C152:I152 S149 S153:Z153 U149:Z149 T152:Z152 K180 H180:I180 G183:I183 Y180:Z180 X183:Z183 S151:T151 W151:Z151 X154 A154:B154 F154:I154 D154 A146 C146:I146 A119:B119 D119:I119 R119:S119 U119:Z119 D88:I89 D57:I58" formulaRange="1"/>
  </ignoredError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Rivera</dc:creator>
  <cp:keywords/>
  <dc:description/>
  <cp:lastModifiedBy>Edgardo Rodríguez Reyes</cp:lastModifiedBy>
  <cp:revision/>
  <dcterms:created xsi:type="dcterms:W3CDTF">2021-06-04T17:41:44Z</dcterms:created>
  <dcterms:modified xsi:type="dcterms:W3CDTF">2025-11-21T11:39:00Z</dcterms:modified>
  <cp:category/>
  <cp:contentStatus/>
</cp:coreProperties>
</file>