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0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rancisco.pesante\Documents\2016\www.estadisticas.pr\ct\"/>
    </mc:Choice>
  </mc:AlternateContent>
  <xr:revisionPtr revIDLastSave="0" documentId="8_{2857A9D2-E751-47BD-A6ED-8E409B7A79AD}" xr6:coauthVersionLast="47" xr6:coauthVersionMax="47" xr10:uidLastSave="{00000000-0000-0000-0000-000000000000}"/>
  <bookViews>
    <workbookView xWindow="480" yWindow="120" windowWidth="27792" windowHeight="12588" tabRatio="944" firstSheet="16" activeTab="16" xr2:uid="{00000000-000D-0000-FFFF-FFFF00000000}"/>
  </bookViews>
  <sheets>
    <sheet name="Total" sheetId="1" r:id="rId1"/>
    <sheet name="1955-58" sheetId="8" r:id="rId2"/>
    <sheet name="1955-58 Summary" sheetId="12" r:id="rId3"/>
    <sheet name="1959-65" sheetId="7" r:id="rId4"/>
    <sheet name="1959-65 Summary" sheetId="15" r:id="rId5"/>
    <sheet name="1966-70" sheetId="6" r:id="rId6"/>
    <sheet name="1965-70 Summary" sheetId="17" r:id="rId7"/>
    <sheet name="1971-77" sheetId="5" r:id="rId8"/>
    <sheet name="1971-77 Summary" sheetId="19" r:id="rId9"/>
    <sheet name="1978-85" sheetId="4" r:id="rId10"/>
    <sheet name="1978-85 Summary" sheetId="21" r:id="rId11"/>
    <sheet name="1985-91" sheetId="3" r:id="rId12"/>
    <sheet name="1985-91 Summary" sheetId="23" r:id="rId13"/>
    <sheet name="1990-2009" sheetId="2" r:id="rId14"/>
    <sheet name="1990-2009 Summary" sheetId="25" r:id="rId15"/>
    <sheet name="2009-14" sheetId="9" r:id="rId16"/>
    <sheet name="2009-14 Summary" sheetId="10" r:id="rId17"/>
  </sheets>
  <definedNames>
    <definedName name="_xlnm.Print_Area" localSheetId="2">'1955-58 Summary'!$A$2:$K$17</definedName>
    <definedName name="_xlnm.Print_Area" localSheetId="4">'1959-65 Summary'!$A$2:$K$17</definedName>
    <definedName name="_xlnm.Print_Area" localSheetId="6">'1965-70 Summary'!$A$2:$I$17</definedName>
    <definedName name="_xlnm.Print_Area" localSheetId="8">'1971-77 Summary'!$A$2:$K$19</definedName>
    <definedName name="_xlnm.Print_Area" localSheetId="10">'1978-85 Summary'!$A$2:$K$20</definedName>
    <definedName name="_xlnm.Print_Area" localSheetId="12">'1985-91 Summary'!$A$2:$J$20</definedName>
    <definedName name="_xlnm.Print_Area" localSheetId="14">'1990-2009 Summary'!$A$2:$J$22</definedName>
    <definedName name="_xlnm.Print_Area" localSheetId="15">'2009-14'!$A$2:$B$225</definedName>
    <definedName name="_xlnm.Print_Area" localSheetId="16">'2009-14 Summary'!$A$3:$B$22</definedName>
    <definedName name="_xlnm.Print_Titles" localSheetId="15">'2009-14'!$A:$B,'2009-14'!$2:$3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2" i="10" l="1"/>
  <c r="D42" i="10"/>
  <c r="E42" i="10"/>
  <c r="F42" i="10"/>
  <c r="B42" i="10"/>
  <c r="C32" i="10"/>
  <c r="D32" i="10"/>
  <c r="E32" i="10"/>
  <c r="F32" i="10"/>
  <c r="G32" i="10"/>
  <c r="B32" i="10"/>
  <c r="B50" i="9"/>
  <c r="B29" i="10" s="1"/>
  <c r="B20" i="10"/>
  <c r="C20" i="10"/>
  <c r="D20" i="10"/>
  <c r="E20" i="10"/>
  <c r="F20" i="10"/>
  <c r="G20" i="10"/>
  <c r="B10" i="10"/>
  <c r="C10" i="10"/>
  <c r="C22" i="10" s="1"/>
  <c r="AB10" i="1" s="1"/>
  <c r="D10" i="10"/>
  <c r="D22" i="10" s="1"/>
  <c r="AC10" i="1" s="1"/>
  <c r="E10" i="10"/>
  <c r="F10" i="10"/>
  <c r="G10" i="10"/>
  <c r="C37" i="25"/>
  <c r="D37" i="25"/>
  <c r="E37" i="25"/>
  <c r="F37" i="25"/>
  <c r="G37" i="25"/>
  <c r="H37" i="25"/>
  <c r="I37" i="25"/>
  <c r="J37" i="25"/>
  <c r="K37" i="25"/>
  <c r="L37" i="25"/>
  <c r="M37" i="25"/>
  <c r="N37" i="25"/>
  <c r="O37" i="25"/>
  <c r="P37" i="25"/>
  <c r="Q37" i="25"/>
  <c r="R37" i="25"/>
  <c r="S37" i="25"/>
  <c r="T37" i="25"/>
  <c r="U37" i="25"/>
  <c r="B37" i="25"/>
  <c r="C32" i="25"/>
  <c r="D32" i="25"/>
  <c r="E32" i="25"/>
  <c r="F32" i="25"/>
  <c r="G32" i="25"/>
  <c r="H32" i="25"/>
  <c r="I32" i="25"/>
  <c r="J32" i="25"/>
  <c r="K32" i="25"/>
  <c r="L32" i="25"/>
  <c r="M32" i="25"/>
  <c r="N32" i="25"/>
  <c r="O32" i="25"/>
  <c r="P32" i="25"/>
  <c r="Q32" i="25"/>
  <c r="R32" i="25"/>
  <c r="S32" i="25"/>
  <c r="T32" i="25"/>
  <c r="U32" i="25"/>
  <c r="B32" i="25"/>
  <c r="J10" i="25"/>
  <c r="I10" i="25"/>
  <c r="H10" i="25"/>
  <c r="G10" i="25"/>
  <c r="F10" i="25"/>
  <c r="E10" i="25"/>
  <c r="D10" i="25"/>
  <c r="C10" i="25"/>
  <c r="B10" i="25"/>
  <c r="L10" i="25"/>
  <c r="M10" i="25"/>
  <c r="N10" i="25"/>
  <c r="O10" i="25"/>
  <c r="P10" i="25"/>
  <c r="Q10" i="25"/>
  <c r="R10" i="25"/>
  <c r="S10" i="25"/>
  <c r="T10" i="25"/>
  <c r="U10" i="25"/>
  <c r="K10" i="25"/>
  <c r="I20" i="25"/>
  <c r="J20" i="25"/>
  <c r="K20" i="25"/>
  <c r="L20" i="25"/>
  <c r="M20" i="25"/>
  <c r="N20" i="25"/>
  <c r="O20" i="25"/>
  <c r="P20" i="25"/>
  <c r="Q20" i="25"/>
  <c r="R20" i="25"/>
  <c r="R22" i="25" s="1"/>
  <c r="X10" i="1" s="1"/>
  <c r="S20" i="25"/>
  <c r="T20" i="25"/>
  <c r="U20" i="25"/>
  <c r="H20" i="25"/>
  <c r="G20" i="25"/>
  <c r="F20" i="25"/>
  <c r="E20" i="25"/>
  <c r="D20" i="25"/>
  <c r="C20" i="25"/>
  <c r="B20" i="25"/>
  <c r="C29" i="23"/>
  <c r="D29" i="23"/>
  <c r="E29" i="23"/>
  <c r="F29" i="23"/>
  <c r="G29" i="23"/>
  <c r="H29" i="23"/>
  <c r="B29" i="23"/>
  <c r="H18" i="23"/>
  <c r="G18" i="23"/>
  <c r="F18" i="23"/>
  <c r="E18" i="23"/>
  <c r="D18" i="23"/>
  <c r="C18" i="23"/>
  <c r="B18" i="23"/>
  <c r="H10" i="23"/>
  <c r="G10" i="23"/>
  <c r="F10" i="23"/>
  <c r="E10" i="23"/>
  <c r="D10" i="23"/>
  <c r="C10" i="23"/>
  <c r="B10" i="23"/>
  <c r="C29" i="21"/>
  <c r="D29" i="21"/>
  <c r="E29" i="21"/>
  <c r="F29" i="21"/>
  <c r="G29" i="21"/>
  <c r="H29" i="21"/>
  <c r="I29" i="21"/>
  <c r="B29" i="21"/>
  <c r="B10" i="21"/>
  <c r="I10" i="21"/>
  <c r="I18" i="21"/>
  <c r="H18" i="21"/>
  <c r="G18" i="21"/>
  <c r="F18" i="21"/>
  <c r="E18" i="21"/>
  <c r="D18" i="21"/>
  <c r="C18" i="21"/>
  <c r="B18" i="21"/>
  <c r="B20" i="21" s="1"/>
  <c r="Z5" i="1" s="1"/>
  <c r="H10" i="21"/>
  <c r="G10" i="21"/>
  <c r="F10" i="21"/>
  <c r="E10" i="21"/>
  <c r="D10" i="21"/>
  <c r="C10" i="21"/>
  <c r="H17" i="19"/>
  <c r="G17" i="19"/>
  <c r="F17" i="19"/>
  <c r="E17" i="19"/>
  <c r="D17" i="19"/>
  <c r="C17" i="19"/>
  <c r="B17" i="19"/>
  <c r="H9" i="19"/>
  <c r="G9" i="19"/>
  <c r="F9" i="19"/>
  <c r="E9" i="19"/>
  <c r="D9" i="19"/>
  <c r="C9" i="19"/>
  <c r="B9" i="19"/>
  <c r="F15" i="17"/>
  <c r="E15" i="17"/>
  <c r="D15" i="17"/>
  <c r="C15" i="17"/>
  <c r="B15" i="17"/>
  <c r="F9" i="17"/>
  <c r="F17" i="17" s="1"/>
  <c r="R5" i="1" s="1"/>
  <c r="E9" i="17"/>
  <c r="D9" i="17"/>
  <c r="C9" i="17"/>
  <c r="B9" i="17"/>
  <c r="C15" i="15"/>
  <c r="D15" i="15"/>
  <c r="E15" i="15"/>
  <c r="F15" i="15"/>
  <c r="G15" i="15"/>
  <c r="H15" i="15"/>
  <c r="C9" i="15"/>
  <c r="D9" i="15"/>
  <c r="E9" i="15"/>
  <c r="F9" i="15"/>
  <c r="G9" i="15"/>
  <c r="G17" i="15" s="1"/>
  <c r="L5" i="1" s="1"/>
  <c r="H9" i="15"/>
  <c r="B15" i="15"/>
  <c r="B9" i="15"/>
  <c r="B61" i="8"/>
  <c r="B32" i="12" s="1"/>
  <c r="C15" i="12"/>
  <c r="D15" i="12"/>
  <c r="E15" i="12"/>
  <c r="F15" i="12"/>
  <c r="C9" i="12"/>
  <c r="D9" i="12"/>
  <c r="D17" i="12" s="1"/>
  <c r="D5" i="1" s="1"/>
  <c r="E9" i="12"/>
  <c r="E17" i="12" s="1"/>
  <c r="E5" i="1" s="1"/>
  <c r="F9" i="12"/>
  <c r="B9" i="12"/>
  <c r="B15" i="12"/>
  <c r="F17" i="12"/>
  <c r="F5" i="1" s="1"/>
  <c r="C17" i="12"/>
  <c r="C5" i="1" s="1"/>
  <c r="C231" i="9"/>
  <c r="C38" i="10" s="1"/>
  <c r="D231" i="9"/>
  <c r="D38" i="10" s="1"/>
  <c r="E231" i="9"/>
  <c r="E38" i="10" s="1"/>
  <c r="F231" i="9"/>
  <c r="F38" i="10" s="1"/>
  <c r="G231" i="9"/>
  <c r="G38" i="10" s="1"/>
  <c r="B231" i="9"/>
  <c r="B38" i="10" s="1"/>
  <c r="C223" i="9"/>
  <c r="C39" i="10" s="1"/>
  <c r="D223" i="9"/>
  <c r="D39" i="10" s="1"/>
  <c r="E223" i="9"/>
  <c r="E39" i="10" s="1"/>
  <c r="F223" i="9"/>
  <c r="F39" i="10" s="1"/>
  <c r="G223" i="9"/>
  <c r="G39" i="10" s="1"/>
  <c r="B223" i="9"/>
  <c r="B39" i="10" s="1"/>
  <c r="C218" i="9"/>
  <c r="C40" i="10" s="1"/>
  <c r="D218" i="9"/>
  <c r="D40" i="10" s="1"/>
  <c r="E218" i="9"/>
  <c r="E40" i="10" s="1"/>
  <c r="F218" i="9"/>
  <c r="F40" i="10" s="1"/>
  <c r="G218" i="9"/>
  <c r="G40" i="10" s="1"/>
  <c r="C214" i="9"/>
  <c r="C41" i="10" s="1"/>
  <c r="D214" i="9"/>
  <c r="D41" i="10" s="1"/>
  <c r="E214" i="9"/>
  <c r="E41" i="10" s="1"/>
  <c r="F214" i="9"/>
  <c r="F41" i="10" s="1"/>
  <c r="G214" i="9"/>
  <c r="G41" i="10" s="1"/>
  <c r="B214" i="9"/>
  <c r="B41" i="10" s="1"/>
  <c r="C189" i="9"/>
  <c r="C37" i="10" s="1"/>
  <c r="D189" i="9"/>
  <c r="D37" i="10" s="1"/>
  <c r="E189" i="9"/>
  <c r="E37" i="10" s="1"/>
  <c r="F189" i="9"/>
  <c r="F37" i="10" s="1"/>
  <c r="G189" i="9"/>
  <c r="G37" i="10" s="1"/>
  <c r="B189" i="9"/>
  <c r="B37" i="10" s="1"/>
  <c r="C154" i="9"/>
  <c r="C36" i="10" s="1"/>
  <c r="D154" i="9"/>
  <c r="E154" i="9"/>
  <c r="E36" i="10" s="1"/>
  <c r="F154" i="9"/>
  <c r="F36" i="10" s="1"/>
  <c r="G154" i="9"/>
  <c r="G36" i="10" s="1"/>
  <c r="B154" i="9"/>
  <c r="B36" i="10" s="1"/>
  <c r="B74" i="9"/>
  <c r="B30" i="10" s="1"/>
  <c r="B79" i="9"/>
  <c r="B31" i="10" s="1"/>
  <c r="G50" i="9"/>
  <c r="G29" i="10" s="1"/>
  <c r="G235" i="9"/>
  <c r="G42" i="10" s="1"/>
  <c r="B218" i="9"/>
  <c r="B40" i="10" s="1"/>
  <c r="G79" i="9"/>
  <c r="G31" i="10" s="1"/>
  <c r="F79" i="9"/>
  <c r="F31" i="10" s="1"/>
  <c r="E79" i="9"/>
  <c r="E31" i="10" s="1"/>
  <c r="D79" i="9"/>
  <c r="D31" i="10" s="1"/>
  <c r="C79" i="9"/>
  <c r="C31" i="10" s="1"/>
  <c r="G74" i="9"/>
  <c r="G30" i="10" s="1"/>
  <c r="F74" i="9"/>
  <c r="F30" i="10" s="1"/>
  <c r="E74" i="9"/>
  <c r="E30" i="10" s="1"/>
  <c r="D74" i="9"/>
  <c r="D30" i="10" s="1"/>
  <c r="C74" i="9"/>
  <c r="C30" i="10" s="1"/>
  <c r="F50" i="9"/>
  <c r="F29" i="10" s="1"/>
  <c r="E50" i="9"/>
  <c r="E29" i="10" s="1"/>
  <c r="D50" i="9"/>
  <c r="D29" i="10" s="1"/>
  <c r="C50" i="9"/>
  <c r="C29" i="10" s="1"/>
  <c r="C20" i="21" l="1"/>
  <c r="AA5" i="1" s="1"/>
  <c r="G20" i="21"/>
  <c r="AE5" i="1" s="1"/>
  <c r="B22" i="10"/>
  <c r="G22" i="25"/>
  <c r="M10" i="1" s="1"/>
  <c r="B17" i="17"/>
  <c r="N5" i="1" s="1"/>
  <c r="D22" i="25"/>
  <c r="J10" i="1" s="1"/>
  <c r="C22" i="25"/>
  <c r="N22" i="25"/>
  <c r="T10" i="1" s="1"/>
  <c r="F22" i="10"/>
  <c r="AE10" i="1" s="1"/>
  <c r="G22" i="10"/>
  <c r="B15" i="1" s="1"/>
  <c r="D237" i="9"/>
  <c r="D33" i="10"/>
  <c r="F43" i="10"/>
  <c r="F33" i="10"/>
  <c r="E33" i="10"/>
  <c r="E43" i="10"/>
  <c r="B43" i="10"/>
  <c r="C33" i="10"/>
  <c r="G33" i="10"/>
  <c r="G43" i="10"/>
  <c r="C43" i="10"/>
  <c r="B33" i="10"/>
  <c r="B237" i="9"/>
  <c r="G237" i="9"/>
  <c r="C237" i="9"/>
  <c r="D36" i="10"/>
  <c r="D43" i="10" s="1"/>
  <c r="F237" i="9"/>
  <c r="E237" i="9"/>
  <c r="E22" i="10"/>
  <c r="AD10" i="1" s="1"/>
  <c r="J22" i="25"/>
  <c r="P10" i="1" s="1"/>
  <c r="U22" i="25"/>
  <c r="AA10" i="1" s="1"/>
  <c r="M22" i="25"/>
  <c r="S10" i="1" s="1"/>
  <c r="Q22" i="25"/>
  <c r="W10" i="1" s="1"/>
  <c r="I22" i="25"/>
  <c r="O10" i="1" s="1"/>
  <c r="H22" i="25"/>
  <c r="N10" i="1" s="1"/>
  <c r="T22" i="25"/>
  <c r="Z10" i="1" s="1"/>
  <c r="P22" i="25"/>
  <c r="V10" i="1" s="1"/>
  <c r="L22" i="25"/>
  <c r="R10" i="1" s="1"/>
  <c r="F22" i="25"/>
  <c r="L10" i="1" s="1"/>
  <c r="S22" i="25"/>
  <c r="Y10" i="1" s="1"/>
  <c r="O22" i="25"/>
  <c r="U10" i="1" s="1"/>
  <c r="K22" i="25"/>
  <c r="Q10" i="1" s="1"/>
  <c r="E22" i="25"/>
  <c r="K10" i="1" s="1"/>
  <c r="B22" i="25"/>
  <c r="C20" i="23"/>
  <c r="D10" i="1" s="1"/>
  <c r="D20" i="23"/>
  <c r="E10" i="1" s="1"/>
  <c r="H20" i="23"/>
  <c r="I10" i="1" s="1"/>
  <c r="B20" i="23"/>
  <c r="F20" i="23"/>
  <c r="G10" i="1" s="1"/>
  <c r="E20" i="23"/>
  <c r="F10" i="1" s="1"/>
  <c r="G20" i="23"/>
  <c r="H10" i="1" s="1"/>
  <c r="I20" i="21"/>
  <c r="C10" i="1" s="1"/>
  <c r="F20" i="21"/>
  <c r="AD5" i="1" s="1"/>
  <c r="D20" i="21"/>
  <c r="AB5" i="1" s="1"/>
  <c r="H20" i="21"/>
  <c r="B10" i="1" s="1"/>
  <c r="E20" i="21"/>
  <c r="AC5" i="1" s="1"/>
  <c r="H19" i="19"/>
  <c r="Y5" i="1" s="1"/>
  <c r="F19" i="19"/>
  <c r="W5" i="1" s="1"/>
  <c r="D19" i="19"/>
  <c r="U5" i="1" s="1"/>
  <c r="B19" i="19"/>
  <c r="S5" i="1" s="1"/>
  <c r="C19" i="19"/>
  <c r="T5" i="1" s="1"/>
  <c r="G19" i="19"/>
  <c r="X5" i="1" s="1"/>
  <c r="E19" i="19"/>
  <c r="V5" i="1" s="1"/>
  <c r="C17" i="17"/>
  <c r="O5" i="1" s="1"/>
  <c r="D17" i="17"/>
  <c r="P5" i="1" s="1"/>
  <c r="E17" i="17"/>
  <c r="Q5" i="1" s="1"/>
  <c r="H17" i="15"/>
  <c r="M5" i="1" s="1"/>
  <c r="C17" i="15"/>
  <c r="H5" i="1" s="1"/>
  <c r="E17" i="15"/>
  <c r="J5" i="1" s="1"/>
  <c r="B17" i="15"/>
  <c r="G5" i="1" s="1"/>
  <c r="F17" i="15"/>
  <c r="K5" i="1" s="1"/>
  <c r="D17" i="15"/>
  <c r="I5" i="1" s="1"/>
  <c r="B17" i="12"/>
  <c r="B5" i="1" s="1"/>
  <c r="F85" i="9"/>
  <c r="E85" i="9"/>
  <c r="B85" i="9"/>
  <c r="D85" i="9"/>
  <c r="G85" i="9"/>
  <c r="G240" i="9" s="1"/>
  <c r="C85" i="9"/>
  <c r="C240" i="9" s="1"/>
  <c r="D240" i="9" l="1"/>
  <c r="E45" i="10"/>
  <c r="AD9" i="1" s="1"/>
  <c r="D45" i="10"/>
  <c r="AC9" i="1" s="1"/>
  <c r="B45" i="10"/>
  <c r="C45" i="10"/>
  <c r="AB9" i="1" s="1"/>
  <c r="F45" i="10"/>
  <c r="AE9" i="1" s="1"/>
  <c r="B240" i="9"/>
  <c r="G45" i="10"/>
  <c r="B14" i="1" s="1"/>
  <c r="F240" i="9"/>
  <c r="E240" i="9"/>
  <c r="U190" i="2"/>
  <c r="U36" i="25" s="1"/>
  <c r="U203" i="2"/>
  <c r="U38" i="25" s="1"/>
  <c r="B252" i="2"/>
  <c r="B39" i="25" s="1"/>
  <c r="B288" i="2"/>
  <c r="B40" i="25" s="1"/>
  <c r="B293" i="2"/>
  <c r="B41" i="25" s="1"/>
  <c r="B301" i="2"/>
  <c r="B42" i="25" s="1"/>
  <c r="C288" i="2"/>
  <c r="C40" i="25" s="1"/>
  <c r="D288" i="2"/>
  <c r="D40" i="25" s="1"/>
  <c r="E288" i="2"/>
  <c r="E40" i="25" s="1"/>
  <c r="F288" i="2"/>
  <c r="F40" i="25" s="1"/>
  <c r="G288" i="2"/>
  <c r="G40" i="25" s="1"/>
  <c r="H288" i="2"/>
  <c r="H40" i="25" s="1"/>
  <c r="I288" i="2"/>
  <c r="I40" i="25" s="1"/>
  <c r="J288" i="2"/>
  <c r="J40" i="25" s="1"/>
  <c r="K288" i="2"/>
  <c r="K40" i="25" s="1"/>
  <c r="L288" i="2"/>
  <c r="L40" i="25" s="1"/>
  <c r="M288" i="2"/>
  <c r="M40" i="25" s="1"/>
  <c r="N288" i="2"/>
  <c r="N40" i="25" s="1"/>
  <c r="O288" i="2"/>
  <c r="O40" i="25" s="1"/>
  <c r="P288" i="2"/>
  <c r="P40" i="25" s="1"/>
  <c r="Q288" i="2"/>
  <c r="Q40" i="25" s="1"/>
  <c r="R288" i="2"/>
  <c r="R40" i="25" s="1"/>
  <c r="S288" i="2"/>
  <c r="S40" i="25" s="1"/>
  <c r="T288" i="2"/>
  <c r="T40" i="25" s="1"/>
  <c r="U288" i="2"/>
  <c r="U40" i="25" s="1"/>
  <c r="C301" i="2"/>
  <c r="C42" i="25" s="1"/>
  <c r="D301" i="2"/>
  <c r="D42" i="25" s="1"/>
  <c r="E301" i="2"/>
  <c r="E42" i="25" s="1"/>
  <c r="F301" i="2"/>
  <c r="F42" i="25" s="1"/>
  <c r="G301" i="2"/>
  <c r="G42" i="25" s="1"/>
  <c r="H301" i="2"/>
  <c r="H42" i="25" s="1"/>
  <c r="I301" i="2"/>
  <c r="I42" i="25" s="1"/>
  <c r="J301" i="2"/>
  <c r="J42" i="25" s="1"/>
  <c r="K301" i="2"/>
  <c r="K42" i="25" s="1"/>
  <c r="L301" i="2"/>
  <c r="L42" i="25" s="1"/>
  <c r="M301" i="2"/>
  <c r="M42" i="25" s="1"/>
  <c r="N301" i="2"/>
  <c r="N42" i="25" s="1"/>
  <c r="O301" i="2"/>
  <c r="O42" i="25" s="1"/>
  <c r="P301" i="2"/>
  <c r="P42" i="25" s="1"/>
  <c r="Q301" i="2"/>
  <c r="Q42" i="25" s="1"/>
  <c r="R301" i="2"/>
  <c r="R42" i="25" s="1"/>
  <c r="S301" i="2"/>
  <c r="S42" i="25" s="1"/>
  <c r="T301" i="2"/>
  <c r="T42" i="25" s="1"/>
  <c r="U301" i="2"/>
  <c r="U42" i="25" s="1"/>
  <c r="C293" i="2"/>
  <c r="C41" i="25" s="1"/>
  <c r="D293" i="2"/>
  <c r="D41" i="25" s="1"/>
  <c r="E293" i="2"/>
  <c r="E41" i="25" s="1"/>
  <c r="F293" i="2"/>
  <c r="F41" i="25" s="1"/>
  <c r="G293" i="2"/>
  <c r="G41" i="25" s="1"/>
  <c r="H293" i="2"/>
  <c r="H41" i="25" s="1"/>
  <c r="I293" i="2"/>
  <c r="I41" i="25" s="1"/>
  <c r="J293" i="2"/>
  <c r="J41" i="25" s="1"/>
  <c r="K293" i="2"/>
  <c r="K41" i="25" s="1"/>
  <c r="L293" i="2"/>
  <c r="L41" i="25" s="1"/>
  <c r="M293" i="2"/>
  <c r="M41" i="25" s="1"/>
  <c r="N293" i="2"/>
  <c r="N41" i="25" s="1"/>
  <c r="O293" i="2"/>
  <c r="O41" i="25" s="1"/>
  <c r="P293" i="2"/>
  <c r="P41" i="25" s="1"/>
  <c r="Q293" i="2"/>
  <c r="Q41" i="25" s="1"/>
  <c r="R293" i="2"/>
  <c r="R41" i="25" s="1"/>
  <c r="S293" i="2"/>
  <c r="S41" i="25" s="1"/>
  <c r="T293" i="2"/>
  <c r="T41" i="25" s="1"/>
  <c r="U293" i="2"/>
  <c r="U41" i="25" s="1"/>
  <c r="C252" i="2"/>
  <c r="C39" i="25" s="1"/>
  <c r="D252" i="2"/>
  <c r="D39" i="25" s="1"/>
  <c r="E252" i="2"/>
  <c r="E39" i="25" s="1"/>
  <c r="F252" i="2"/>
  <c r="F39" i="25" s="1"/>
  <c r="G252" i="2"/>
  <c r="G39" i="25" s="1"/>
  <c r="H252" i="2"/>
  <c r="H39" i="25" s="1"/>
  <c r="I252" i="2"/>
  <c r="I39" i="25" s="1"/>
  <c r="J252" i="2"/>
  <c r="J39" i="25" s="1"/>
  <c r="K252" i="2"/>
  <c r="K39" i="25" s="1"/>
  <c r="L252" i="2"/>
  <c r="L39" i="25" s="1"/>
  <c r="M252" i="2"/>
  <c r="M39" i="25" s="1"/>
  <c r="N252" i="2"/>
  <c r="N39" i="25" s="1"/>
  <c r="O252" i="2"/>
  <c r="O39" i="25" s="1"/>
  <c r="P252" i="2"/>
  <c r="P39" i="25" s="1"/>
  <c r="Q252" i="2"/>
  <c r="Q39" i="25" s="1"/>
  <c r="R252" i="2"/>
  <c r="R39" i="25" s="1"/>
  <c r="S252" i="2"/>
  <c r="S39" i="25" s="1"/>
  <c r="T252" i="2"/>
  <c r="T39" i="25" s="1"/>
  <c r="U252" i="2"/>
  <c r="U39" i="25" s="1"/>
  <c r="C203" i="2"/>
  <c r="C38" i="25" s="1"/>
  <c r="D203" i="2"/>
  <c r="D38" i="25" s="1"/>
  <c r="E203" i="2"/>
  <c r="E38" i="25" s="1"/>
  <c r="F203" i="2"/>
  <c r="F38" i="25" s="1"/>
  <c r="G203" i="2"/>
  <c r="G38" i="25" s="1"/>
  <c r="H203" i="2"/>
  <c r="H38" i="25" s="1"/>
  <c r="I203" i="2"/>
  <c r="I38" i="25" s="1"/>
  <c r="J203" i="2"/>
  <c r="J38" i="25" s="1"/>
  <c r="K203" i="2"/>
  <c r="K38" i="25" s="1"/>
  <c r="L203" i="2"/>
  <c r="L38" i="25" s="1"/>
  <c r="M203" i="2"/>
  <c r="M38" i="25" s="1"/>
  <c r="N203" i="2"/>
  <c r="N38" i="25" s="1"/>
  <c r="O203" i="2"/>
  <c r="O38" i="25" s="1"/>
  <c r="P203" i="2"/>
  <c r="P38" i="25" s="1"/>
  <c r="Q203" i="2"/>
  <c r="Q38" i="25" s="1"/>
  <c r="R203" i="2"/>
  <c r="R38" i="25" s="1"/>
  <c r="S203" i="2"/>
  <c r="S38" i="25" s="1"/>
  <c r="T203" i="2"/>
  <c r="T38" i="25" s="1"/>
  <c r="B203" i="2"/>
  <c r="B38" i="25" s="1"/>
  <c r="D190" i="2"/>
  <c r="D36" i="25" s="1"/>
  <c r="E190" i="2"/>
  <c r="E36" i="25" s="1"/>
  <c r="F190" i="2"/>
  <c r="F36" i="25" s="1"/>
  <c r="G190" i="2"/>
  <c r="G36" i="25" s="1"/>
  <c r="G43" i="25" s="1"/>
  <c r="H190" i="2"/>
  <c r="H36" i="25" s="1"/>
  <c r="H43" i="25" s="1"/>
  <c r="I190" i="2"/>
  <c r="I36" i="25" s="1"/>
  <c r="J190" i="2"/>
  <c r="J36" i="25" s="1"/>
  <c r="K190" i="2"/>
  <c r="K36" i="25" s="1"/>
  <c r="K43" i="25" s="1"/>
  <c r="L190" i="2"/>
  <c r="L36" i="25" s="1"/>
  <c r="M190" i="2"/>
  <c r="M36" i="25" s="1"/>
  <c r="N190" i="2"/>
  <c r="N36" i="25" s="1"/>
  <c r="O190" i="2"/>
  <c r="O36" i="25" s="1"/>
  <c r="O43" i="25" s="1"/>
  <c r="P190" i="2"/>
  <c r="P36" i="25" s="1"/>
  <c r="P43" i="25" s="1"/>
  <c r="Q190" i="2"/>
  <c r="Q36" i="25" s="1"/>
  <c r="R190" i="2"/>
  <c r="R36" i="25" s="1"/>
  <c r="S190" i="2"/>
  <c r="S36" i="25" s="1"/>
  <c r="S43" i="25" s="1"/>
  <c r="T190" i="2"/>
  <c r="T36" i="25" s="1"/>
  <c r="C190" i="2"/>
  <c r="B190" i="2"/>
  <c r="B36" i="25" s="1"/>
  <c r="C91" i="2"/>
  <c r="C31" i="25" s="1"/>
  <c r="D91" i="2"/>
  <c r="D31" i="25" s="1"/>
  <c r="E91" i="2"/>
  <c r="E31" i="25" s="1"/>
  <c r="F91" i="2"/>
  <c r="F31" i="25" s="1"/>
  <c r="G91" i="2"/>
  <c r="G31" i="25" s="1"/>
  <c r="H91" i="2"/>
  <c r="H31" i="25" s="1"/>
  <c r="I91" i="2"/>
  <c r="I31" i="25" s="1"/>
  <c r="J91" i="2"/>
  <c r="J31" i="25" s="1"/>
  <c r="K91" i="2"/>
  <c r="K31" i="25" s="1"/>
  <c r="L91" i="2"/>
  <c r="L31" i="25" s="1"/>
  <c r="M91" i="2"/>
  <c r="M31" i="25" s="1"/>
  <c r="N91" i="2"/>
  <c r="N31" i="25" s="1"/>
  <c r="O91" i="2"/>
  <c r="O31" i="25" s="1"/>
  <c r="P91" i="2"/>
  <c r="P31" i="25" s="1"/>
  <c r="Q91" i="2"/>
  <c r="Q31" i="25" s="1"/>
  <c r="R91" i="2"/>
  <c r="R31" i="25" s="1"/>
  <c r="S91" i="2"/>
  <c r="S31" i="25" s="1"/>
  <c r="T91" i="2"/>
  <c r="T31" i="25" s="1"/>
  <c r="U91" i="2"/>
  <c r="U31" i="25" s="1"/>
  <c r="B91" i="2"/>
  <c r="B31" i="25" s="1"/>
  <c r="C59" i="2"/>
  <c r="C30" i="25" s="1"/>
  <c r="D59" i="2"/>
  <c r="D30" i="25" s="1"/>
  <c r="E59" i="2"/>
  <c r="E30" i="25" s="1"/>
  <c r="F59" i="2"/>
  <c r="F30" i="25" s="1"/>
  <c r="G59" i="2"/>
  <c r="G30" i="25" s="1"/>
  <c r="H59" i="2"/>
  <c r="H30" i="25" s="1"/>
  <c r="I59" i="2"/>
  <c r="I30" i="25" s="1"/>
  <c r="J59" i="2"/>
  <c r="J30" i="25" s="1"/>
  <c r="K59" i="2"/>
  <c r="K30" i="25" s="1"/>
  <c r="L59" i="2"/>
  <c r="L30" i="25" s="1"/>
  <c r="M59" i="2"/>
  <c r="M30" i="25" s="1"/>
  <c r="N59" i="2"/>
  <c r="N30" i="25" s="1"/>
  <c r="O59" i="2"/>
  <c r="O30" i="25" s="1"/>
  <c r="P59" i="2"/>
  <c r="P30" i="25" s="1"/>
  <c r="Q59" i="2"/>
  <c r="Q30" i="25" s="1"/>
  <c r="R59" i="2"/>
  <c r="R30" i="25" s="1"/>
  <c r="S59" i="2"/>
  <c r="S30" i="25" s="1"/>
  <c r="T59" i="2"/>
  <c r="T30" i="25" s="1"/>
  <c r="U59" i="2"/>
  <c r="U30" i="25" s="1"/>
  <c r="B59" i="2"/>
  <c r="B30" i="25" s="1"/>
  <c r="C54" i="2"/>
  <c r="D54" i="2"/>
  <c r="D29" i="25" s="1"/>
  <c r="E54" i="2"/>
  <c r="E29" i="25" s="1"/>
  <c r="E33" i="25" s="1"/>
  <c r="F54" i="2"/>
  <c r="G54" i="2"/>
  <c r="H54" i="2"/>
  <c r="H29" i="25" s="1"/>
  <c r="I54" i="2"/>
  <c r="I29" i="25" s="1"/>
  <c r="I33" i="25" s="1"/>
  <c r="J54" i="2"/>
  <c r="K54" i="2"/>
  <c r="L54" i="2"/>
  <c r="L29" i="25" s="1"/>
  <c r="L33" i="25" s="1"/>
  <c r="M54" i="2"/>
  <c r="M29" i="25" s="1"/>
  <c r="N54" i="2"/>
  <c r="O54" i="2"/>
  <c r="O29" i="25" s="1"/>
  <c r="P54" i="2"/>
  <c r="P29" i="25" s="1"/>
  <c r="Q54" i="2"/>
  <c r="Q29" i="25" s="1"/>
  <c r="Q33" i="25" s="1"/>
  <c r="R54" i="2"/>
  <c r="S54" i="2"/>
  <c r="S29" i="25" s="1"/>
  <c r="T54" i="2"/>
  <c r="T29" i="25" s="1"/>
  <c r="T33" i="25" s="1"/>
  <c r="U54" i="2"/>
  <c r="U29" i="25" s="1"/>
  <c r="B54" i="2"/>
  <c r="B29" i="25" s="1"/>
  <c r="B33" i="25" s="1"/>
  <c r="H33" i="25" l="1"/>
  <c r="H45" i="25" s="1"/>
  <c r="G97" i="2"/>
  <c r="G29" i="25"/>
  <c r="G33" i="25" s="1"/>
  <c r="G45" i="25" s="1"/>
  <c r="O33" i="25"/>
  <c r="O45" i="25" s="1"/>
  <c r="M43" i="25"/>
  <c r="N97" i="2"/>
  <c r="N29" i="25"/>
  <c r="N33" i="25" s="1"/>
  <c r="F97" i="2"/>
  <c r="F29" i="25"/>
  <c r="F33" i="25" s="1"/>
  <c r="R43" i="25"/>
  <c r="J43" i="25"/>
  <c r="T43" i="25"/>
  <c r="D43" i="25"/>
  <c r="U33" i="25"/>
  <c r="Q43" i="25"/>
  <c r="Q45" i="25" s="1"/>
  <c r="I43" i="25"/>
  <c r="B43" i="25"/>
  <c r="B45" i="25" s="1"/>
  <c r="T45" i="25"/>
  <c r="K97" i="2"/>
  <c r="K29" i="25"/>
  <c r="K33" i="25" s="1"/>
  <c r="K45" i="25" s="1"/>
  <c r="J97" i="2"/>
  <c r="J29" i="25"/>
  <c r="J33" i="25" s="1"/>
  <c r="J45" i="25" s="1"/>
  <c r="N43" i="25"/>
  <c r="I45" i="25"/>
  <c r="M33" i="25"/>
  <c r="M45" i="25" s="1"/>
  <c r="C303" i="2"/>
  <c r="C36" i="25"/>
  <c r="C43" i="25" s="1"/>
  <c r="E43" i="25"/>
  <c r="E45" i="25" s="1"/>
  <c r="D33" i="25"/>
  <c r="D45" i="25" s="1"/>
  <c r="S33" i="25"/>
  <c r="S45" i="25" s="1"/>
  <c r="C97" i="2"/>
  <c r="C29" i="25"/>
  <c r="C33" i="25" s="1"/>
  <c r="C45" i="25" s="1"/>
  <c r="U43" i="25"/>
  <c r="R97" i="2"/>
  <c r="R29" i="25"/>
  <c r="R33" i="25" s="1"/>
  <c r="R45" i="25" s="1"/>
  <c r="F43" i="25"/>
  <c r="P33" i="25"/>
  <c r="P45" i="25" s="1"/>
  <c r="L43" i="25"/>
  <c r="L45" i="25" s="1"/>
  <c r="B303" i="2"/>
  <c r="T303" i="2"/>
  <c r="P303" i="2"/>
  <c r="L303" i="2"/>
  <c r="H303" i="2"/>
  <c r="E303" i="2"/>
  <c r="D303" i="2"/>
  <c r="Q303" i="2"/>
  <c r="M303" i="2"/>
  <c r="I303" i="2"/>
  <c r="F303" i="2"/>
  <c r="O303" i="2"/>
  <c r="R303" i="2"/>
  <c r="R306" i="2" s="1"/>
  <c r="X9" i="1" s="1"/>
  <c r="S303" i="2"/>
  <c r="U303" i="2"/>
  <c r="N303" i="2"/>
  <c r="G303" i="2"/>
  <c r="K303" i="2"/>
  <c r="K306" i="2" s="1"/>
  <c r="Q9" i="1" s="1"/>
  <c r="J303" i="2"/>
  <c r="C306" i="2"/>
  <c r="B97" i="2"/>
  <c r="B306" i="2" s="1"/>
  <c r="O97" i="2"/>
  <c r="P97" i="2"/>
  <c r="S97" i="2"/>
  <c r="H97" i="2"/>
  <c r="Q97" i="2"/>
  <c r="E97" i="2"/>
  <c r="U97" i="2"/>
  <c r="L97" i="2"/>
  <c r="T97" i="2"/>
  <c r="T306" i="2" s="1"/>
  <c r="Z9" i="1" s="1"/>
  <c r="M97" i="2"/>
  <c r="D97" i="2"/>
  <c r="I97" i="2"/>
  <c r="E24" i="8"/>
  <c r="E30" i="12" s="1"/>
  <c r="D24" i="8"/>
  <c r="D30" i="12" s="1"/>
  <c r="C24" i="8"/>
  <c r="C30" i="12" s="1"/>
  <c r="B24" i="8"/>
  <c r="B30" i="12" s="1"/>
  <c r="F24" i="8"/>
  <c r="F30" i="12" s="1"/>
  <c r="C61" i="8"/>
  <c r="C32" i="12" s="1"/>
  <c r="D61" i="8"/>
  <c r="D32" i="12" s="1"/>
  <c r="E61" i="8"/>
  <c r="E32" i="12" s="1"/>
  <c r="F61" i="8"/>
  <c r="F32" i="12" s="1"/>
  <c r="B56" i="8"/>
  <c r="B26" i="12" s="1"/>
  <c r="C56" i="8"/>
  <c r="C26" i="12" s="1"/>
  <c r="D56" i="8"/>
  <c r="D26" i="12" s="1"/>
  <c r="E56" i="8"/>
  <c r="E26" i="12" s="1"/>
  <c r="F56" i="8"/>
  <c r="F26" i="12" s="1"/>
  <c r="B49" i="8"/>
  <c r="B31" i="12" s="1"/>
  <c r="C49" i="8"/>
  <c r="C31" i="12" s="1"/>
  <c r="D49" i="8"/>
  <c r="D31" i="12" s="1"/>
  <c r="E49" i="8"/>
  <c r="E31" i="12" s="1"/>
  <c r="F49" i="8"/>
  <c r="F31" i="12" s="1"/>
  <c r="B37" i="8"/>
  <c r="B25" i="12" s="1"/>
  <c r="C37" i="8"/>
  <c r="C25" i="12" s="1"/>
  <c r="D37" i="8"/>
  <c r="D25" i="12" s="1"/>
  <c r="E37" i="8"/>
  <c r="E25" i="12" s="1"/>
  <c r="F37" i="8"/>
  <c r="F25" i="12" s="1"/>
  <c r="B12" i="8"/>
  <c r="B24" i="12" s="1"/>
  <c r="C12" i="8"/>
  <c r="C24" i="12" s="1"/>
  <c r="D12" i="8"/>
  <c r="D24" i="12" s="1"/>
  <c r="E12" i="8"/>
  <c r="E24" i="12" s="1"/>
  <c r="F12" i="8"/>
  <c r="F24" i="12" s="1"/>
  <c r="B33" i="12" l="1"/>
  <c r="U45" i="25"/>
  <c r="N45" i="25"/>
  <c r="C27" i="12"/>
  <c r="J306" i="2"/>
  <c r="P9" i="1" s="1"/>
  <c r="F306" i="2"/>
  <c r="L9" i="1" s="1"/>
  <c r="H306" i="2"/>
  <c r="N9" i="1" s="1"/>
  <c r="G306" i="2"/>
  <c r="M9" i="1" s="1"/>
  <c r="N306" i="2"/>
  <c r="T9" i="1" s="1"/>
  <c r="F45" i="25"/>
  <c r="E27" i="12"/>
  <c r="D27" i="12"/>
  <c r="C33" i="12"/>
  <c r="D33" i="12"/>
  <c r="F27" i="12"/>
  <c r="B27" i="12"/>
  <c r="B35" i="12" s="1"/>
  <c r="B4" i="1" s="1"/>
  <c r="F33" i="12"/>
  <c r="E33" i="12"/>
  <c r="P306" i="2"/>
  <c r="V9" i="1" s="1"/>
  <c r="L306" i="2"/>
  <c r="R9" i="1" s="1"/>
  <c r="E306" i="2"/>
  <c r="K9" i="1" s="1"/>
  <c r="M306" i="2"/>
  <c r="S9" i="1" s="1"/>
  <c r="Q306" i="2"/>
  <c r="W9" i="1" s="1"/>
  <c r="D306" i="2"/>
  <c r="J9" i="1" s="1"/>
  <c r="O306" i="2"/>
  <c r="U9" i="1" s="1"/>
  <c r="I306" i="2"/>
  <c r="O9" i="1" s="1"/>
  <c r="S306" i="2"/>
  <c r="Y9" i="1" s="1"/>
  <c r="U306" i="2"/>
  <c r="AA9" i="1" s="1"/>
  <c r="C64" i="8"/>
  <c r="E64" i="8"/>
  <c r="D64" i="8"/>
  <c r="F64" i="8"/>
  <c r="B64" i="8"/>
  <c r="H48" i="7"/>
  <c r="H30" i="15" s="1"/>
  <c r="H143" i="7"/>
  <c r="H32" i="15" s="1"/>
  <c r="H134" i="7"/>
  <c r="H26" i="15" s="1"/>
  <c r="H83" i="7"/>
  <c r="H31" i="15" s="1"/>
  <c r="H67" i="7"/>
  <c r="H25" i="15" s="1"/>
  <c r="H28" i="7"/>
  <c r="H24" i="15" s="1"/>
  <c r="C28" i="7"/>
  <c r="C24" i="15" s="1"/>
  <c r="B28" i="7"/>
  <c r="B24" i="15" s="1"/>
  <c r="C48" i="7"/>
  <c r="C30" i="15" s="1"/>
  <c r="B48" i="7"/>
  <c r="B30" i="15" s="1"/>
  <c r="C67" i="7"/>
  <c r="C25" i="15" s="1"/>
  <c r="B67" i="7"/>
  <c r="B25" i="15" s="1"/>
  <c r="C83" i="7"/>
  <c r="C31" i="15" s="1"/>
  <c r="B83" i="7"/>
  <c r="B31" i="15" s="1"/>
  <c r="C134" i="7"/>
  <c r="C26" i="15" s="1"/>
  <c r="B134" i="7"/>
  <c r="B26" i="15" s="1"/>
  <c r="C143" i="7"/>
  <c r="C32" i="15" s="1"/>
  <c r="B143" i="7"/>
  <c r="B32" i="15" s="1"/>
  <c r="D143" i="7"/>
  <c r="D32" i="15" s="1"/>
  <c r="E143" i="7"/>
  <c r="E32" i="15" s="1"/>
  <c r="F143" i="7"/>
  <c r="F32" i="15" s="1"/>
  <c r="G143" i="7"/>
  <c r="G32" i="15" s="1"/>
  <c r="D134" i="7"/>
  <c r="D26" i="15" s="1"/>
  <c r="E134" i="7"/>
  <c r="E26" i="15" s="1"/>
  <c r="F134" i="7"/>
  <c r="F26" i="15" s="1"/>
  <c r="G134" i="7"/>
  <c r="G26" i="15" s="1"/>
  <c r="D83" i="7"/>
  <c r="D31" i="15" s="1"/>
  <c r="E83" i="7"/>
  <c r="E31" i="15" s="1"/>
  <c r="F83" i="7"/>
  <c r="F31" i="15" s="1"/>
  <c r="G83" i="7"/>
  <c r="G31" i="15" s="1"/>
  <c r="D67" i="7"/>
  <c r="D25" i="15" s="1"/>
  <c r="E67" i="7"/>
  <c r="E25" i="15" s="1"/>
  <c r="F67" i="7"/>
  <c r="F25" i="15" s="1"/>
  <c r="G67" i="7"/>
  <c r="G25" i="15" s="1"/>
  <c r="D48" i="7"/>
  <c r="D30" i="15" s="1"/>
  <c r="D33" i="15" s="1"/>
  <c r="E48" i="7"/>
  <c r="E30" i="15" s="1"/>
  <c r="E33" i="15" s="1"/>
  <c r="F48" i="7"/>
  <c r="F30" i="15" s="1"/>
  <c r="G48" i="7"/>
  <c r="G30" i="15" s="1"/>
  <c r="G33" i="15" s="1"/>
  <c r="D28" i="7"/>
  <c r="D24" i="15" s="1"/>
  <c r="D27" i="15" s="1"/>
  <c r="E28" i="7"/>
  <c r="E24" i="15" s="1"/>
  <c r="E27" i="15" s="1"/>
  <c r="E35" i="15" s="1"/>
  <c r="J4" i="1" s="1"/>
  <c r="F28" i="7"/>
  <c r="F24" i="15" s="1"/>
  <c r="G28" i="7"/>
  <c r="G24" i="15" s="1"/>
  <c r="G27" i="15" s="1"/>
  <c r="G35" i="15" s="1"/>
  <c r="L4" i="1" s="1"/>
  <c r="F35" i="12" l="1"/>
  <c r="F4" i="1" s="1"/>
  <c r="D35" i="12"/>
  <c r="D4" i="1" s="1"/>
  <c r="E35" i="12"/>
  <c r="E4" i="1" s="1"/>
  <c r="C35" i="12"/>
  <c r="C4" i="1" s="1"/>
  <c r="D35" i="15"/>
  <c r="I4" i="1" s="1"/>
  <c r="C27" i="15"/>
  <c r="B33" i="15"/>
  <c r="H27" i="15"/>
  <c r="F27" i="15"/>
  <c r="F33" i="15"/>
  <c r="C33" i="15"/>
  <c r="C35" i="15" s="1"/>
  <c r="H4" i="1" s="1"/>
  <c r="H33" i="15"/>
  <c r="B27" i="15"/>
  <c r="H146" i="7"/>
  <c r="B146" i="7"/>
  <c r="C146" i="7"/>
  <c r="G146" i="7"/>
  <c r="D146" i="7"/>
  <c r="E146" i="7"/>
  <c r="F146" i="7"/>
  <c r="B142" i="6"/>
  <c r="B32" i="17" s="1"/>
  <c r="C142" i="6"/>
  <c r="C32" i="17" s="1"/>
  <c r="F142" i="6"/>
  <c r="F32" i="17" s="1"/>
  <c r="E33" i="6"/>
  <c r="E24" i="17" s="1"/>
  <c r="D33" i="6"/>
  <c r="D24" i="17" s="1"/>
  <c r="C33" i="6"/>
  <c r="C24" i="17" s="1"/>
  <c r="B33" i="6"/>
  <c r="B24" i="17" s="1"/>
  <c r="E53" i="6"/>
  <c r="E30" i="17" s="1"/>
  <c r="D53" i="6"/>
  <c r="D30" i="17" s="1"/>
  <c r="C53" i="6"/>
  <c r="C30" i="17" s="1"/>
  <c r="B53" i="6"/>
  <c r="B30" i="17" s="1"/>
  <c r="E75" i="6"/>
  <c r="E25" i="17" s="1"/>
  <c r="D75" i="6"/>
  <c r="D25" i="17" s="1"/>
  <c r="C75" i="6"/>
  <c r="C25" i="17" s="1"/>
  <c r="B75" i="6"/>
  <c r="B25" i="17" s="1"/>
  <c r="E87" i="6"/>
  <c r="E31" i="17" s="1"/>
  <c r="D87" i="6"/>
  <c r="D31" i="17" s="1"/>
  <c r="C87" i="6"/>
  <c r="C31" i="17" s="1"/>
  <c r="C33" i="17" s="1"/>
  <c r="B87" i="6"/>
  <c r="B31" i="17" s="1"/>
  <c r="E130" i="6"/>
  <c r="E26" i="17" s="1"/>
  <c r="D130" i="6"/>
  <c r="D26" i="17" s="1"/>
  <c r="C130" i="6"/>
  <c r="C26" i="17" s="1"/>
  <c r="B130" i="6"/>
  <c r="B26" i="17" s="1"/>
  <c r="E142" i="6"/>
  <c r="E32" i="17" s="1"/>
  <c r="D142" i="6"/>
  <c r="D32" i="17" s="1"/>
  <c r="F130" i="6"/>
  <c r="F26" i="17" s="1"/>
  <c r="F87" i="6"/>
  <c r="F31" i="17" s="1"/>
  <c r="F75" i="6"/>
  <c r="F25" i="17" s="1"/>
  <c r="F53" i="6"/>
  <c r="F30" i="17" s="1"/>
  <c r="F33" i="6"/>
  <c r="F24" i="17" s="1"/>
  <c r="H148" i="5"/>
  <c r="H34" i="19" s="1"/>
  <c r="G148" i="5"/>
  <c r="G34" i="19" s="1"/>
  <c r="F148" i="5"/>
  <c r="F34" i="19" s="1"/>
  <c r="E148" i="5"/>
  <c r="E34" i="19" s="1"/>
  <c r="D148" i="5"/>
  <c r="D34" i="19" s="1"/>
  <c r="C148" i="5"/>
  <c r="C34" i="19" s="1"/>
  <c r="B148" i="5"/>
  <c r="B34" i="19" s="1"/>
  <c r="F37" i="5"/>
  <c r="F26" i="19" s="1"/>
  <c r="G37" i="5"/>
  <c r="G26" i="19" s="1"/>
  <c r="H37" i="5"/>
  <c r="H26" i="19" s="1"/>
  <c r="E37" i="5"/>
  <c r="E26" i="19" s="1"/>
  <c r="B167" i="5"/>
  <c r="B36" i="19" s="1"/>
  <c r="B157" i="5"/>
  <c r="B35" i="19" s="1"/>
  <c r="B138" i="5"/>
  <c r="B28" i="19" s="1"/>
  <c r="B94" i="5"/>
  <c r="B33" i="19" s="1"/>
  <c r="B80" i="5"/>
  <c r="B27" i="19" s="1"/>
  <c r="B61" i="5"/>
  <c r="B32" i="19" s="1"/>
  <c r="B37" i="5"/>
  <c r="B26" i="19" s="1"/>
  <c r="B29" i="19" s="1"/>
  <c r="D37" i="5"/>
  <c r="D26" i="19" s="1"/>
  <c r="D61" i="5"/>
  <c r="D32" i="19" s="1"/>
  <c r="E61" i="5"/>
  <c r="E32" i="19" s="1"/>
  <c r="F61" i="5"/>
  <c r="F32" i="19" s="1"/>
  <c r="G61" i="5"/>
  <c r="G32" i="19" s="1"/>
  <c r="H61" i="5"/>
  <c r="H32" i="19" s="1"/>
  <c r="D80" i="5"/>
  <c r="D27" i="19" s="1"/>
  <c r="E80" i="5"/>
  <c r="E27" i="19" s="1"/>
  <c r="F80" i="5"/>
  <c r="F27" i="19" s="1"/>
  <c r="G80" i="5"/>
  <c r="G27" i="19" s="1"/>
  <c r="H80" i="5"/>
  <c r="H27" i="19" s="1"/>
  <c r="D94" i="5"/>
  <c r="D33" i="19" s="1"/>
  <c r="E94" i="5"/>
  <c r="E33" i="19" s="1"/>
  <c r="F94" i="5"/>
  <c r="F33" i="19" s="1"/>
  <c r="G94" i="5"/>
  <c r="G33" i="19" s="1"/>
  <c r="H94" i="5"/>
  <c r="H33" i="19" s="1"/>
  <c r="D138" i="5"/>
  <c r="D28" i="19" s="1"/>
  <c r="E138" i="5"/>
  <c r="E28" i="19" s="1"/>
  <c r="F138" i="5"/>
  <c r="F28" i="19" s="1"/>
  <c r="G138" i="5"/>
  <c r="G28" i="19" s="1"/>
  <c r="H138" i="5"/>
  <c r="H28" i="19" s="1"/>
  <c r="D157" i="5"/>
  <c r="D35" i="19" s="1"/>
  <c r="E157" i="5"/>
  <c r="E35" i="19" s="1"/>
  <c r="F157" i="5"/>
  <c r="F35" i="19" s="1"/>
  <c r="G157" i="5"/>
  <c r="G35" i="19" s="1"/>
  <c r="H157" i="5"/>
  <c r="H35" i="19" s="1"/>
  <c r="D167" i="5"/>
  <c r="D36" i="19" s="1"/>
  <c r="E167" i="5"/>
  <c r="E36" i="19" s="1"/>
  <c r="F167" i="5"/>
  <c r="F36" i="19" s="1"/>
  <c r="G167" i="5"/>
  <c r="G36" i="19" s="1"/>
  <c r="H167" i="5"/>
  <c r="H36" i="19" s="1"/>
  <c r="C167" i="5"/>
  <c r="C36" i="19" s="1"/>
  <c r="C138" i="5"/>
  <c r="C28" i="19" s="1"/>
  <c r="C157" i="5"/>
  <c r="C35" i="19" s="1"/>
  <c r="C94" i="5"/>
  <c r="C33" i="19" s="1"/>
  <c r="C80" i="5"/>
  <c r="C27" i="19" s="1"/>
  <c r="C61" i="5"/>
  <c r="C32" i="19" s="1"/>
  <c r="C37" i="5"/>
  <c r="C26" i="19" s="1"/>
  <c r="B170" i="4"/>
  <c r="B38" i="21" s="1"/>
  <c r="C170" i="4"/>
  <c r="C38" i="21" s="1"/>
  <c r="C75" i="4"/>
  <c r="C28" i="21" s="1"/>
  <c r="D75" i="4"/>
  <c r="D28" i="21" s="1"/>
  <c r="E75" i="4"/>
  <c r="E28" i="21" s="1"/>
  <c r="F75" i="4"/>
  <c r="F28" i="21" s="1"/>
  <c r="G75" i="4"/>
  <c r="G28" i="21" s="1"/>
  <c r="H75" i="4"/>
  <c r="H28" i="21" s="1"/>
  <c r="I75" i="4"/>
  <c r="I28" i="21" s="1"/>
  <c r="B75" i="4"/>
  <c r="B28" i="21" s="1"/>
  <c r="B34" i="4"/>
  <c r="B27" i="21" s="1"/>
  <c r="I157" i="4"/>
  <c r="I37" i="21" s="1"/>
  <c r="I170" i="4"/>
  <c r="I38" i="21" s="1"/>
  <c r="I131" i="4"/>
  <c r="I30" i="21" s="1"/>
  <c r="I147" i="4"/>
  <c r="I36" i="21" s="1"/>
  <c r="I89" i="4"/>
  <c r="I35" i="21" s="1"/>
  <c r="I57" i="4"/>
  <c r="I34" i="21" s="1"/>
  <c r="I39" i="21" s="1"/>
  <c r="I34" i="4"/>
  <c r="I27" i="21" s="1"/>
  <c r="I31" i="21" s="1"/>
  <c r="I41" i="21" s="1"/>
  <c r="C9" i="1" s="1"/>
  <c r="C29" i="19" l="1"/>
  <c r="G29" i="19"/>
  <c r="E33" i="17"/>
  <c r="B27" i="17"/>
  <c r="H37" i="19"/>
  <c r="F29" i="19"/>
  <c r="F27" i="17"/>
  <c r="C27" i="17"/>
  <c r="C35" i="17" s="1"/>
  <c r="O4" i="1" s="1"/>
  <c r="H29" i="19"/>
  <c r="H39" i="19" s="1"/>
  <c r="Y4" i="1" s="1"/>
  <c r="G37" i="19"/>
  <c r="G39" i="19" s="1"/>
  <c r="X4" i="1" s="1"/>
  <c r="F33" i="17"/>
  <c r="D27" i="17"/>
  <c r="F37" i="19"/>
  <c r="E27" i="17"/>
  <c r="E35" i="17" s="1"/>
  <c r="Q4" i="1" s="1"/>
  <c r="C37" i="19"/>
  <c r="C39" i="19" s="1"/>
  <c r="T4" i="1" s="1"/>
  <c r="E37" i="19"/>
  <c r="B37" i="19"/>
  <c r="B39" i="19" s="1"/>
  <c r="S4" i="1" s="1"/>
  <c r="D37" i="19"/>
  <c r="D29" i="19"/>
  <c r="E29" i="19"/>
  <c r="D33" i="17"/>
  <c r="B33" i="17"/>
  <c r="B35" i="15"/>
  <c r="G4" i="1" s="1"/>
  <c r="F35" i="15"/>
  <c r="K4" i="1" s="1"/>
  <c r="H35" i="15"/>
  <c r="M4" i="1" s="1"/>
  <c r="B169" i="5"/>
  <c r="F144" i="6"/>
  <c r="B144" i="6"/>
  <c r="E144" i="6"/>
  <c r="C144" i="6"/>
  <c r="D144" i="6"/>
  <c r="H169" i="5"/>
  <c r="F169" i="5"/>
  <c r="G169" i="5"/>
  <c r="E169" i="5"/>
  <c r="D169" i="5"/>
  <c r="C169" i="5"/>
  <c r="I172" i="4"/>
  <c r="D170" i="4"/>
  <c r="D38" i="21" s="1"/>
  <c r="E170" i="4"/>
  <c r="E38" i="21" s="1"/>
  <c r="F170" i="4"/>
  <c r="F38" i="21" s="1"/>
  <c r="G170" i="4"/>
  <c r="G38" i="21" s="1"/>
  <c r="H170" i="4"/>
  <c r="H38" i="21" s="1"/>
  <c r="B157" i="4"/>
  <c r="B37" i="21" s="1"/>
  <c r="C157" i="4"/>
  <c r="C37" i="21" s="1"/>
  <c r="D157" i="4"/>
  <c r="D37" i="21" s="1"/>
  <c r="E157" i="4"/>
  <c r="E37" i="21" s="1"/>
  <c r="F157" i="4"/>
  <c r="F37" i="21" s="1"/>
  <c r="G157" i="4"/>
  <c r="G37" i="21" s="1"/>
  <c r="H157" i="4"/>
  <c r="H37" i="21" s="1"/>
  <c r="C147" i="4"/>
  <c r="C36" i="21" s="1"/>
  <c r="D147" i="4"/>
  <c r="D36" i="21" s="1"/>
  <c r="E147" i="4"/>
  <c r="E36" i="21" s="1"/>
  <c r="F147" i="4"/>
  <c r="F36" i="21" s="1"/>
  <c r="G147" i="4"/>
  <c r="G36" i="21" s="1"/>
  <c r="H147" i="4"/>
  <c r="H36" i="21" s="1"/>
  <c r="B147" i="4"/>
  <c r="B36" i="21" s="1"/>
  <c r="C57" i="4"/>
  <c r="C34" i="21" s="1"/>
  <c r="D57" i="4"/>
  <c r="D34" i="21" s="1"/>
  <c r="E57" i="4"/>
  <c r="E34" i="21" s="1"/>
  <c r="F57" i="4"/>
  <c r="F34" i="21" s="1"/>
  <c r="G57" i="4"/>
  <c r="G34" i="21" s="1"/>
  <c r="H57" i="4"/>
  <c r="H34" i="21" s="1"/>
  <c r="B57" i="4"/>
  <c r="B34" i="21" s="1"/>
  <c r="C89" i="4"/>
  <c r="C35" i="21" s="1"/>
  <c r="D89" i="4"/>
  <c r="D35" i="21" s="1"/>
  <c r="E89" i="4"/>
  <c r="E35" i="21" s="1"/>
  <c r="F89" i="4"/>
  <c r="F35" i="21" s="1"/>
  <c r="G89" i="4"/>
  <c r="G35" i="21" s="1"/>
  <c r="H89" i="4"/>
  <c r="H35" i="21" s="1"/>
  <c r="B89" i="4"/>
  <c r="B35" i="21" s="1"/>
  <c r="C131" i="4"/>
  <c r="C30" i="21" s="1"/>
  <c r="D131" i="4"/>
  <c r="D30" i="21" s="1"/>
  <c r="E131" i="4"/>
  <c r="E30" i="21" s="1"/>
  <c r="F131" i="4"/>
  <c r="F30" i="21" s="1"/>
  <c r="G131" i="4"/>
  <c r="G30" i="21" s="1"/>
  <c r="H131" i="4"/>
  <c r="H30" i="21" s="1"/>
  <c r="B131" i="4"/>
  <c r="B30" i="21" s="1"/>
  <c r="B31" i="21" s="1"/>
  <c r="C34" i="4"/>
  <c r="C27" i="21" s="1"/>
  <c r="C31" i="21" s="1"/>
  <c r="D34" i="4"/>
  <c r="D27" i="21" s="1"/>
  <c r="E34" i="4"/>
  <c r="E27" i="21" s="1"/>
  <c r="F34" i="4"/>
  <c r="F27" i="21" s="1"/>
  <c r="F31" i="21" s="1"/>
  <c r="G34" i="4"/>
  <c r="G27" i="21" s="1"/>
  <c r="H34" i="4"/>
  <c r="H27" i="21" s="1"/>
  <c r="C167" i="3"/>
  <c r="C38" i="23" s="1"/>
  <c r="D167" i="3"/>
  <c r="D38" i="23" s="1"/>
  <c r="E167" i="3"/>
  <c r="E38" i="23" s="1"/>
  <c r="F167" i="3"/>
  <c r="F38" i="23" s="1"/>
  <c r="G167" i="3"/>
  <c r="G38" i="23" s="1"/>
  <c r="H167" i="3"/>
  <c r="H38" i="23" s="1"/>
  <c r="B167" i="3"/>
  <c r="B38" i="23" s="1"/>
  <c r="C145" i="3"/>
  <c r="C37" i="23" s="1"/>
  <c r="D145" i="3"/>
  <c r="D37" i="23" s="1"/>
  <c r="E145" i="3"/>
  <c r="E37" i="23" s="1"/>
  <c r="F145" i="3"/>
  <c r="F37" i="23" s="1"/>
  <c r="G145" i="3"/>
  <c r="G37" i="23" s="1"/>
  <c r="H145" i="3"/>
  <c r="H37" i="23" s="1"/>
  <c r="B145" i="3"/>
  <c r="B37" i="23" s="1"/>
  <c r="C135" i="3"/>
  <c r="C36" i="23" s="1"/>
  <c r="D135" i="3"/>
  <c r="D36" i="23" s="1"/>
  <c r="E135" i="3"/>
  <c r="E36" i="23" s="1"/>
  <c r="F135" i="3"/>
  <c r="F36" i="23" s="1"/>
  <c r="G135" i="3"/>
  <c r="G36" i="23" s="1"/>
  <c r="H135" i="3"/>
  <c r="H36" i="23" s="1"/>
  <c r="B135" i="3"/>
  <c r="B36" i="23" s="1"/>
  <c r="C115" i="3"/>
  <c r="C30" i="23" s="1"/>
  <c r="D115" i="3"/>
  <c r="D30" i="23" s="1"/>
  <c r="E115" i="3"/>
  <c r="E30" i="23" s="1"/>
  <c r="F115" i="3"/>
  <c r="F30" i="23" s="1"/>
  <c r="G115" i="3"/>
  <c r="G30" i="23" s="1"/>
  <c r="H115" i="3"/>
  <c r="H30" i="23" s="1"/>
  <c r="B115" i="3"/>
  <c r="B30" i="23" s="1"/>
  <c r="C81" i="3"/>
  <c r="C35" i="23" s="1"/>
  <c r="D81" i="3"/>
  <c r="D35" i="23" s="1"/>
  <c r="E81" i="3"/>
  <c r="E35" i="23" s="1"/>
  <c r="F81" i="3"/>
  <c r="F35" i="23" s="1"/>
  <c r="G81" i="3"/>
  <c r="G35" i="23" s="1"/>
  <c r="H81" i="3"/>
  <c r="H35" i="23" s="1"/>
  <c r="B81" i="3"/>
  <c r="B35" i="23" s="1"/>
  <c r="C68" i="3"/>
  <c r="C28" i="23" s="1"/>
  <c r="D68" i="3"/>
  <c r="D28" i="23" s="1"/>
  <c r="E68" i="3"/>
  <c r="E28" i="23" s="1"/>
  <c r="F68" i="3"/>
  <c r="F28" i="23" s="1"/>
  <c r="G68" i="3"/>
  <c r="G28" i="23" s="1"/>
  <c r="H68" i="3"/>
  <c r="H28" i="23" s="1"/>
  <c r="B68" i="3"/>
  <c r="B28" i="23" s="1"/>
  <c r="C55" i="3"/>
  <c r="C34" i="23" s="1"/>
  <c r="D55" i="3"/>
  <c r="D34" i="23" s="1"/>
  <c r="E55" i="3"/>
  <c r="E34" i="23" s="1"/>
  <c r="F55" i="3"/>
  <c r="F34" i="23" s="1"/>
  <c r="G55" i="3"/>
  <c r="G34" i="23" s="1"/>
  <c r="H55" i="3"/>
  <c r="H34" i="23" s="1"/>
  <c r="B55" i="3"/>
  <c r="B34" i="23" s="1"/>
  <c r="B39" i="23" s="1"/>
  <c r="E32" i="3"/>
  <c r="E27" i="23" s="1"/>
  <c r="E31" i="23" s="1"/>
  <c r="F32" i="3"/>
  <c r="F27" i="23" s="1"/>
  <c r="G32" i="3"/>
  <c r="G27" i="23" s="1"/>
  <c r="H32" i="3"/>
  <c r="H27" i="23" s="1"/>
  <c r="D32" i="3"/>
  <c r="D27" i="23" s="1"/>
  <c r="D31" i="23" s="1"/>
  <c r="C32" i="3"/>
  <c r="C27" i="23" s="1"/>
  <c r="B32" i="3"/>
  <c r="B27" i="23" s="1"/>
  <c r="H31" i="23" l="1"/>
  <c r="G39" i="21"/>
  <c r="F35" i="17"/>
  <c r="R4" i="1" s="1"/>
  <c r="F39" i="21"/>
  <c r="B31" i="23"/>
  <c r="B41" i="23" s="1"/>
  <c r="H39" i="23"/>
  <c r="H41" i="23" s="1"/>
  <c r="H31" i="21"/>
  <c r="E39" i="21"/>
  <c r="C31" i="23"/>
  <c r="G39" i="23"/>
  <c r="G31" i="21"/>
  <c r="G41" i="21" s="1"/>
  <c r="AE4" i="1" s="1"/>
  <c r="D39" i="21"/>
  <c r="D39" i="19"/>
  <c r="U4" i="1" s="1"/>
  <c r="F39" i="19"/>
  <c r="W4" i="1" s="1"/>
  <c r="E31" i="21"/>
  <c r="E41" i="21" s="1"/>
  <c r="AC4" i="1" s="1"/>
  <c r="B39" i="21"/>
  <c r="B41" i="21" s="1"/>
  <c r="Z4" i="1" s="1"/>
  <c r="B35" i="17"/>
  <c r="N4" i="1" s="1"/>
  <c r="G31" i="23"/>
  <c r="D39" i="23"/>
  <c r="D41" i="23" s="1"/>
  <c r="D31" i="21"/>
  <c r="D41" i="21" s="1"/>
  <c r="AB4" i="1" s="1"/>
  <c r="H39" i="21"/>
  <c r="F39" i="23"/>
  <c r="F41" i="21"/>
  <c r="AD4" i="1" s="1"/>
  <c r="C39" i="21"/>
  <c r="C41" i="21" s="1"/>
  <c r="AA4" i="1" s="1"/>
  <c r="D35" i="17"/>
  <c r="P4" i="1" s="1"/>
  <c r="F31" i="23"/>
  <c r="C39" i="23"/>
  <c r="E39" i="23"/>
  <c r="E41" i="23" s="1"/>
  <c r="E39" i="19"/>
  <c r="V4" i="1" s="1"/>
  <c r="F172" i="4"/>
  <c r="E172" i="4"/>
  <c r="H172" i="4"/>
  <c r="D172" i="4"/>
  <c r="B172" i="4"/>
  <c r="G172" i="4"/>
  <c r="C172" i="4"/>
  <c r="G169" i="3"/>
  <c r="H9" i="1" s="1"/>
  <c r="D169" i="3"/>
  <c r="E9" i="1" s="1"/>
  <c r="C169" i="3"/>
  <c r="D9" i="1" s="1"/>
  <c r="E169" i="3"/>
  <c r="F9" i="1" s="1"/>
  <c r="H169" i="3"/>
  <c r="I9" i="1" s="1"/>
  <c r="F169" i="3"/>
  <c r="G9" i="1" s="1"/>
  <c r="B169" i="3"/>
  <c r="C41" i="23" l="1"/>
  <c r="H41" i="21"/>
  <c r="B9" i="1" s="1"/>
  <c r="F41" i="23"/>
  <c r="G41" i="23"/>
</calcChain>
</file>

<file path=xl/sharedStrings.xml><?xml version="1.0" encoding="utf-8"?>
<sst xmlns="http://schemas.openxmlformats.org/spreadsheetml/2006/main" count="6092" uniqueCount="724">
  <si>
    <t>Fiscal Years</t>
  </si>
  <si>
    <t>1949-50</t>
  </si>
  <si>
    <t>1954-55</t>
  </si>
  <si>
    <t>1955-56</t>
  </si>
  <si>
    <t>1956-57</t>
  </si>
  <si>
    <t>1957-58</t>
  </si>
  <si>
    <t>1958-59</t>
  </si>
  <si>
    <t>1959-60</t>
  </si>
  <si>
    <t>1960-61</t>
  </si>
  <si>
    <t>1961-62</t>
  </si>
  <si>
    <t>1962-63</t>
  </si>
  <si>
    <t>1963-64</t>
  </si>
  <si>
    <t>1964-65</t>
  </si>
  <si>
    <t>1965-66</t>
  </si>
  <si>
    <t>1966-67</t>
  </si>
  <si>
    <t>1967-68</t>
  </si>
  <si>
    <t>1968-69</t>
  </si>
  <si>
    <t>1969-70</t>
  </si>
  <si>
    <t>1970-71</t>
  </si>
  <si>
    <t>1971-72</t>
  </si>
  <si>
    <t>1972-73</t>
  </si>
  <si>
    <t>1973-74</t>
  </si>
  <si>
    <t>1974-75</t>
  </si>
  <si>
    <t>1975-76</t>
  </si>
  <si>
    <t>1976-77</t>
  </si>
  <si>
    <t>1977-78</t>
  </si>
  <si>
    <t>1978-79</t>
  </si>
  <si>
    <t>1979-80</t>
  </si>
  <si>
    <t>1980-81</t>
  </si>
  <si>
    <t>1981-82</t>
  </si>
  <si>
    <t>1982-83</t>
  </si>
  <si>
    <t xml:space="preserve">Room Inventory </t>
  </si>
  <si>
    <t>Lodging Facilities</t>
  </si>
  <si>
    <t>1983-84</t>
  </si>
  <si>
    <t>1984-85</t>
  </si>
  <si>
    <t>1985-86</t>
  </si>
  <si>
    <t>1986-87</t>
  </si>
  <si>
    <t>1987-88</t>
  </si>
  <si>
    <t>1988-89</t>
  </si>
  <si>
    <t>1989-90</t>
  </si>
  <si>
    <t>1990-91</t>
  </si>
  <si>
    <t>1991-92</t>
  </si>
  <si>
    <t>1992-93</t>
  </si>
  <si>
    <t>1993-94</t>
  </si>
  <si>
    <t>1994-95</t>
  </si>
  <si>
    <t>1995-96</t>
  </si>
  <si>
    <t>1996-97</t>
  </si>
  <si>
    <t>1997-98</t>
  </si>
  <si>
    <t>1998-99</t>
  </si>
  <si>
    <t>1999-00</t>
  </si>
  <si>
    <t>2000-01</t>
  </si>
  <si>
    <t>2001-02</t>
  </si>
  <si>
    <t>2002-03</t>
  </si>
  <si>
    <t>2003-04</t>
  </si>
  <si>
    <t>2004-05</t>
  </si>
  <si>
    <t>2005-06</t>
  </si>
  <si>
    <t>2006-07</t>
  </si>
  <si>
    <t>2007-08</t>
  </si>
  <si>
    <t>2008-09</t>
  </si>
  <si>
    <t>2009-10</t>
  </si>
  <si>
    <t>2010-11</t>
  </si>
  <si>
    <t>2011-12</t>
  </si>
  <si>
    <t>2012-13</t>
  </si>
  <si>
    <t>2013-14</t>
  </si>
  <si>
    <t>Tourist Hotel</t>
  </si>
  <si>
    <t>San Juan</t>
  </si>
  <si>
    <t>Caribe Hilton</t>
  </si>
  <si>
    <t>San Juan Intercontinental</t>
  </si>
  <si>
    <t>-</t>
  </si>
  <si>
    <t>La Rada</t>
  </si>
  <si>
    <t>Condado Beach</t>
  </si>
  <si>
    <t>Normandie</t>
  </si>
  <si>
    <t>Coral Beach</t>
  </si>
  <si>
    <t>Escambrón</t>
  </si>
  <si>
    <t>Subtotal</t>
  </si>
  <si>
    <t>Island</t>
  </si>
  <si>
    <t>Montemar</t>
  </si>
  <si>
    <t>El Barranquitas</t>
  </si>
  <si>
    <t>La Parguera</t>
  </si>
  <si>
    <t>Rosario</t>
  </si>
  <si>
    <t>El Rancho</t>
  </si>
  <si>
    <t>Treasure Island</t>
  </si>
  <si>
    <t>Coamo Springs</t>
  </si>
  <si>
    <t>El Yunque</t>
  </si>
  <si>
    <t>Commercial Hotel</t>
  </si>
  <si>
    <t>Capitol</t>
  </si>
  <si>
    <t>Central</t>
  </si>
  <si>
    <t>Columbus</t>
  </si>
  <si>
    <t>Gallardo Apt. Hotel</t>
  </si>
  <si>
    <t>Olimpo Court</t>
  </si>
  <si>
    <t>Palace</t>
  </si>
  <si>
    <t>San Luis</t>
  </si>
  <si>
    <t>Tropicana</t>
  </si>
  <si>
    <t>International Airport</t>
  </si>
  <si>
    <t>Mir</t>
  </si>
  <si>
    <t>Fajardo</t>
  </si>
  <si>
    <t>Carite</t>
  </si>
  <si>
    <t>La Palma</t>
  </si>
  <si>
    <t>El Castillo</t>
  </si>
  <si>
    <t>Meliá</t>
  </si>
  <si>
    <t>La Sierra</t>
  </si>
  <si>
    <t>El Oasis</t>
  </si>
  <si>
    <t>Guest Houses</t>
  </si>
  <si>
    <t>Miramar</t>
  </si>
  <si>
    <t>Magdalena</t>
  </si>
  <si>
    <t>Kasa Blanca</t>
  </si>
  <si>
    <t>La Casa Roig</t>
  </si>
  <si>
    <t>Total</t>
  </si>
  <si>
    <t>Selected 1961-62</t>
  </si>
  <si>
    <t>Summary of Lodgings</t>
  </si>
  <si>
    <t>Sub Total</t>
  </si>
  <si>
    <t xml:space="preserve">Guest Houses </t>
  </si>
  <si>
    <t>Total Lodgings</t>
  </si>
  <si>
    <t>Summary of Room Inventory</t>
  </si>
  <si>
    <t>Total Rooms</t>
  </si>
  <si>
    <t>Americana</t>
  </si>
  <si>
    <t>Atlantic Beach</t>
  </si>
  <si>
    <t>Blue Dolphin</t>
  </si>
  <si>
    <t>Condado Lagoon</t>
  </si>
  <si>
    <t>Da Vinci</t>
  </si>
  <si>
    <t>El Convento</t>
  </si>
  <si>
    <t>Flamboyán</t>
  </si>
  <si>
    <t>Holiday Inn</t>
  </si>
  <si>
    <t>La Concha</t>
  </si>
  <si>
    <t>La Posada</t>
  </si>
  <si>
    <t>Miramar Charterhouse</t>
  </si>
  <si>
    <t>Pierre</t>
  </si>
  <si>
    <t>PR Sheraton</t>
  </si>
  <si>
    <t>San Jerónimo Hilton</t>
  </si>
  <si>
    <t>Sands</t>
  </si>
  <si>
    <t>Tanamá</t>
  </si>
  <si>
    <t>Conquistador</t>
  </si>
  <si>
    <t xml:space="preserve">Copamarina </t>
  </si>
  <si>
    <t>Dorado Beach</t>
  </si>
  <si>
    <t>Dorado Hilton</t>
  </si>
  <si>
    <t>El Lobo</t>
  </si>
  <si>
    <t>La Campana</t>
  </si>
  <si>
    <t>Mayagüez Hilton</t>
  </si>
  <si>
    <t>Intercontinental Ponce</t>
  </si>
  <si>
    <t>Sea Beach</t>
  </si>
  <si>
    <t>Bolivar</t>
  </si>
  <si>
    <t>El Hato Rey</t>
  </si>
  <si>
    <t>El Portal</t>
  </si>
  <si>
    <t>Hotel Loiza</t>
  </si>
  <si>
    <t>Inertational Airport</t>
  </si>
  <si>
    <t>Metropol</t>
  </si>
  <si>
    <t>San Cristobal</t>
  </si>
  <si>
    <t>Santurce</t>
  </si>
  <si>
    <t>Concordia</t>
  </si>
  <si>
    <t>Delicias</t>
  </si>
  <si>
    <t>El Coche</t>
  </si>
  <si>
    <t>Monte Rio</t>
  </si>
  <si>
    <t>Villa del Mar</t>
  </si>
  <si>
    <t>Antilles</t>
  </si>
  <si>
    <t>Ashford 1045</t>
  </si>
  <si>
    <t>Buena Vista</t>
  </si>
  <si>
    <t>Casa Alcalá</t>
  </si>
  <si>
    <t>Casa Cervantes</t>
  </si>
  <si>
    <t>Christopher's</t>
  </si>
  <si>
    <t>Colonial</t>
  </si>
  <si>
    <t>Danish</t>
  </si>
  <si>
    <t>Don Pedro</t>
  </si>
  <si>
    <t>El Arco Iris</t>
  </si>
  <si>
    <t>El Prado</t>
  </si>
  <si>
    <t>Hil's Beach House</t>
  </si>
  <si>
    <t>Island House</t>
  </si>
  <si>
    <t>Interline</t>
  </si>
  <si>
    <t>La Casa Rosa</t>
  </si>
  <si>
    <t>La Playa</t>
  </si>
  <si>
    <t>La Providencia</t>
  </si>
  <si>
    <t>La Siesta</t>
  </si>
  <si>
    <t>Lemon Tree</t>
  </si>
  <si>
    <t>Lido Gardens</t>
  </si>
  <si>
    <t>Maison Blanche</t>
  </si>
  <si>
    <t>Marigalante</t>
  </si>
  <si>
    <t>Marqués White Castle</t>
  </si>
  <si>
    <t>Mesón Madrid</t>
  </si>
  <si>
    <t>Ocean Breeze</t>
  </si>
  <si>
    <t>Pensión Tripical</t>
  </si>
  <si>
    <t>San Antonio</t>
  </si>
  <si>
    <t>Santa Fé</t>
  </si>
  <si>
    <t>Sea and Sun</t>
  </si>
  <si>
    <t>Simar</t>
  </si>
  <si>
    <t>Taft</t>
  </si>
  <si>
    <t>The Duffy's</t>
  </si>
  <si>
    <t>The Owl</t>
  </si>
  <si>
    <t>The Spanish House</t>
  </si>
  <si>
    <t>Trade Winds</t>
  </si>
  <si>
    <t>Villa Conde</t>
  </si>
  <si>
    <t>Villa Elena</t>
  </si>
  <si>
    <t>Villa Firenze</t>
  </si>
  <si>
    <t>Villa Fontana</t>
  </si>
  <si>
    <t>Villa Mare</t>
  </si>
  <si>
    <t>Villa Olga</t>
  </si>
  <si>
    <t>Washington</t>
  </si>
  <si>
    <t>White Tower</t>
  </si>
  <si>
    <t>Charon's Beach Lounge</t>
  </si>
  <si>
    <t>Costello Hall</t>
  </si>
  <si>
    <t>Hacienda Roses</t>
  </si>
  <si>
    <t>San José Ponce</t>
  </si>
  <si>
    <t>Selected 1965-66</t>
  </si>
  <si>
    <t>1958-59 Error en al sumatoria del Selected en Tourist San Juan, aparece con 1544 habs</t>
  </si>
  <si>
    <t>1958-59 Error en al sumatoria del Selected en Comecial Island, aparece con 238 habs</t>
  </si>
  <si>
    <t>1959-60 Error en al sumatoria del Selected en Tourist San Juan, aparece con 1584 habs</t>
  </si>
  <si>
    <t>1958-59 Error en al sumatoria del Selected en Comercial Island, aparece con 268 habs</t>
  </si>
  <si>
    <t>1964-65 Error en al sumatoria del Selected en Comercial Island, aparece con 238 habs</t>
  </si>
  <si>
    <t>1960-61 Error en al sumatoria del Selected en Tourist San Juan, aparece con 1800 habs</t>
  </si>
  <si>
    <t>Los totales no cuadran de los años 1958-59, 1959-60, 1960-61, 1962-63</t>
  </si>
  <si>
    <t>Borinquen</t>
  </si>
  <si>
    <t>Cecilia's Place</t>
  </si>
  <si>
    <t>Duth Inn</t>
  </si>
  <si>
    <t xml:space="preserve">El San Juan Hotel </t>
  </si>
  <si>
    <t>Excelsior</t>
  </si>
  <si>
    <t xml:space="preserve">Howard Johnson's </t>
  </si>
  <si>
    <t>Le Petit</t>
  </si>
  <si>
    <t>El Miramar</t>
  </si>
  <si>
    <t>Racquet Club</t>
  </si>
  <si>
    <t>San Jerónimo</t>
  </si>
  <si>
    <t>The Ritz of Condado</t>
  </si>
  <si>
    <t>Barranquitas</t>
  </si>
  <si>
    <t>El Conquistador</t>
  </si>
  <si>
    <t>Guajataca</t>
  </si>
  <si>
    <t>Palmarinas</t>
  </si>
  <si>
    <t>Sportman's House</t>
  </si>
  <si>
    <t>Villa Cofresí</t>
  </si>
  <si>
    <t>Don Quixote</t>
  </si>
  <si>
    <t>Iberia</t>
  </si>
  <si>
    <t>Leander's</t>
  </si>
  <si>
    <t>Lindomar</t>
  </si>
  <si>
    <t>Ocean Side</t>
  </si>
  <si>
    <t>Toro</t>
  </si>
  <si>
    <t>Cerro Gordo</t>
  </si>
  <si>
    <t>Alcalá (El Coquí)</t>
  </si>
  <si>
    <t>Adabella</t>
  </si>
  <si>
    <t>Almendro by the Sea</t>
  </si>
  <si>
    <t>Bella Fontana</t>
  </si>
  <si>
    <t>Casa Felíz</t>
  </si>
  <si>
    <t>El Canario</t>
  </si>
  <si>
    <t>El Patio</t>
  </si>
  <si>
    <t>Isla Verde Inn</t>
  </si>
  <si>
    <t>La Casa Mathiesen</t>
  </si>
  <si>
    <t>Lily's Guest House</t>
  </si>
  <si>
    <t>Los Laureles</t>
  </si>
  <si>
    <t>Lutece on the Beach</t>
  </si>
  <si>
    <t>Marigalante (El Doral)</t>
  </si>
  <si>
    <t>Posada Alberti</t>
  </si>
  <si>
    <t>Rose Marie by the Sea</t>
  </si>
  <si>
    <t>Cayey Plantation</t>
  </si>
  <si>
    <t>Parador Martorell</t>
  </si>
  <si>
    <t>Posada Porlamar</t>
  </si>
  <si>
    <t>San José</t>
  </si>
  <si>
    <t>Selected 1971-72</t>
  </si>
  <si>
    <t>Caribbean Beach Club</t>
  </si>
  <si>
    <t>Diener Tower  /a</t>
  </si>
  <si>
    <t>Don Pero</t>
  </si>
  <si>
    <t>Duth Inn &amp; Tower</t>
  </si>
  <si>
    <t>El Palmar</t>
  </si>
  <si>
    <t>Condado Holiday Inn</t>
  </si>
  <si>
    <t>Carib-Inn</t>
  </si>
  <si>
    <t>Regency</t>
  </si>
  <si>
    <t>Benet Condado</t>
  </si>
  <si>
    <t>Villa Cristobal</t>
  </si>
  <si>
    <t>The Diplomat</t>
  </si>
  <si>
    <t>Benet Aguadilla</t>
  </si>
  <si>
    <t>Boquemar</t>
  </si>
  <si>
    <t>Dorado del Mar</t>
  </si>
  <si>
    <t>Cerromar</t>
  </si>
  <si>
    <t>Palmas del Mar</t>
  </si>
  <si>
    <t>Benet Guayama</t>
  </si>
  <si>
    <t>La Casa del Francés</t>
  </si>
  <si>
    <t>Villa Parguera</t>
  </si>
  <si>
    <t>Ponce Holiday Inn</t>
  </si>
  <si>
    <t>Hyatt Ríomar</t>
  </si>
  <si>
    <t>Ranchos Guayama</t>
  </si>
  <si>
    <t>El Sol</t>
  </si>
  <si>
    <t>Seafarer's</t>
  </si>
  <si>
    <t>Viví</t>
  </si>
  <si>
    <t>Alamac</t>
  </si>
  <si>
    <t>Arcade Inn</t>
  </si>
  <si>
    <t>Arcos Blancos</t>
  </si>
  <si>
    <t>Brisamar</t>
  </si>
  <si>
    <t>Cacique</t>
  </si>
  <si>
    <t>Casa Mariana</t>
  </si>
  <si>
    <t>Costa del Sol Inn</t>
  </si>
  <si>
    <t>Doral</t>
  </si>
  <si>
    <t>Green Isle</t>
  </si>
  <si>
    <t>La Condesa</t>
  </si>
  <si>
    <t>Emajagua Beach</t>
  </si>
  <si>
    <t>Lily's</t>
  </si>
  <si>
    <t>Rose Marie's by the Sea</t>
  </si>
  <si>
    <t>Unique</t>
  </si>
  <si>
    <t>Caribe Playa</t>
  </si>
  <si>
    <t>Costelo Hall</t>
  </si>
  <si>
    <t>Tourist Villas</t>
  </si>
  <si>
    <t>Punta Aloe, Culebra Island Resort</t>
  </si>
  <si>
    <t>La Primavera</t>
  </si>
  <si>
    <t>Villa Antonio</t>
  </si>
  <si>
    <t>Punta Borinquen</t>
  </si>
  <si>
    <t>Howard Johnson's</t>
  </si>
  <si>
    <t>Paradores</t>
  </si>
  <si>
    <t>El Verde</t>
  </si>
  <si>
    <t>Martorell</t>
  </si>
  <si>
    <t xml:space="preserve">Hacienda Gripiñas </t>
  </si>
  <si>
    <t>Vistamar</t>
  </si>
  <si>
    <t>Hacienda Juanita</t>
  </si>
  <si>
    <t>Baños de Coamo</t>
  </si>
  <si>
    <t>Selected 1978-79</t>
  </si>
  <si>
    <t>a = From 1975 on, included as Dutch Inn &amp; Tower</t>
  </si>
  <si>
    <t>1973-74 Error en al sumatoria del Selected en Tourist Hotels San Juan, aparece con 5626 habs</t>
  </si>
  <si>
    <t>1974-75 Error en al sumatoria del Selected en Tourist Hotels San Juan, aparece con 5099 habs</t>
  </si>
  <si>
    <t>1975-76 Error en al sumatoria del Selected en Tourist Hotels San Juan, aparece con 5548 habs</t>
  </si>
  <si>
    <t>1976-77 Error en al sumatoria del Selected en Tourist Hotels San Juan, aparece con 5095 habs</t>
  </si>
  <si>
    <t>1971-72 Error en al sumatoria del Selected en Comercial Island, aparece con 358 habs</t>
  </si>
  <si>
    <t>1972-73 Error en al sumatoria del Selected en Comercial Island, aparece con 313 habs</t>
  </si>
  <si>
    <t>1972-73 Error en al sumatoria del Guest Houses San Juan, aparece con 318 habs</t>
  </si>
  <si>
    <t>1973-74 Error en al sumatoria del Guest Houses San Juan, aparece con 310 habs</t>
  </si>
  <si>
    <t>1974-75 Error en al sumatoria del Guest Houses San Juan, aparece con 306 habs</t>
  </si>
  <si>
    <t>1975-76 Error en al sumatoria del Guest Houses San Juan, aparece con 291 habs</t>
  </si>
  <si>
    <t>1976-77 Error en al sumatoria del Guest Houses San Juan, aparece con 291 habs</t>
  </si>
  <si>
    <t>Los totales no cuadran de los años 1970-71, 1972-73, 1973-74, 1974-75, 1975-76 1976-77</t>
  </si>
  <si>
    <t>*</t>
  </si>
  <si>
    <t>Condado Beach - La Concha  /b</t>
  </si>
  <si>
    <t>Condado Plaza  / c</t>
  </si>
  <si>
    <t>Continental de PR</t>
  </si>
  <si>
    <t>Dupont Plaza</t>
  </si>
  <si>
    <t>Holiday Inn Isla Verde</t>
  </si>
  <si>
    <t>Howard Johnson's  [Ambassador]</t>
  </si>
  <si>
    <t>Mario's Hotel</t>
  </si>
  <si>
    <t>Quality Royale  /d [Gran Bahía Clarion]</t>
  </si>
  <si>
    <t>Ramada</t>
  </si>
  <si>
    <t>Tanama</t>
  </si>
  <si>
    <t>Travel Lodge  /j</t>
  </si>
  <si>
    <t>Cuestamar</t>
  </si>
  <si>
    <t>Hyatt Rio Mar</t>
  </si>
  <si>
    <t>La Ceiba y La Fuente</t>
  </si>
  <si>
    <t>Perichi's Beach Colony</t>
  </si>
  <si>
    <t xml:space="preserve">Villa Cofresí Hotel </t>
  </si>
  <si>
    <t>Villa Arenas</t>
  </si>
  <si>
    <t>Villas del Abey</t>
  </si>
  <si>
    <t>La Fortaleza</t>
  </si>
  <si>
    <t>Oasis</t>
  </si>
  <si>
    <t>Ocean View</t>
  </si>
  <si>
    <t>Condo Hotels</t>
  </si>
  <si>
    <t>ESJ Towers</t>
  </si>
  <si>
    <t>Aquarena Beach</t>
  </si>
  <si>
    <t>Beach Bouy Inn</t>
  </si>
  <si>
    <t>Hosteria del Mar</t>
  </si>
  <si>
    <t>Jewel's by the Sea</t>
  </si>
  <si>
    <t>Numero 1 on the Beach</t>
  </si>
  <si>
    <t>Safari on the Beach</t>
  </si>
  <si>
    <t>Sea View</t>
  </si>
  <si>
    <t>The Beach House</t>
  </si>
  <si>
    <t>Tres Palmas</t>
  </si>
  <si>
    <t>Wind Chimes</t>
  </si>
  <si>
    <t>Banana's</t>
  </si>
  <si>
    <t>El Combate Guest House</t>
  </si>
  <si>
    <t>Family Guest House</t>
  </si>
  <si>
    <t>Posada la Hamaca</t>
  </si>
  <si>
    <t>Seafare's Inn</t>
  </si>
  <si>
    <t xml:space="preserve"> Sea Gate</t>
  </si>
  <si>
    <t>Villa Boheme</t>
  </si>
  <si>
    <t>Viento y Vela Guest House</t>
  </si>
  <si>
    <t>Centro Vacacional UIA</t>
  </si>
  <si>
    <t>Selected 1985-86</t>
  </si>
  <si>
    <t>b = Condado Beach = 251 La Concha 234</t>
  </si>
  <si>
    <t>c = Previosly  Condado Holiday Inn</t>
  </si>
  <si>
    <t>d = Previosly Gran Bahía</t>
  </si>
  <si>
    <t>e = Previosly El Palmar</t>
  </si>
  <si>
    <t xml:space="preserve"> - Closed</t>
  </si>
  <si>
    <t>* Not Endorsed</t>
  </si>
  <si>
    <t>Condo Hotel</t>
  </si>
  <si>
    <t>Ambassador Plaza  /b</t>
  </si>
  <si>
    <t>Best Western Pier  /c</t>
  </si>
  <si>
    <t>Casa de Playa</t>
  </si>
  <si>
    <t>Clarion  /d</t>
  </si>
  <si>
    <t>Condado Plaza  /e</t>
  </si>
  <si>
    <t>Empress Ocean Front</t>
  </si>
  <si>
    <t>Maribel Condado Lagoon  /f</t>
  </si>
  <si>
    <t>Mario's</t>
  </si>
  <si>
    <t>Radisson Normandie</t>
  </si>
  <si>
    <t>Ramada  /g</t>
  </si>
  <si>
    <t>San Pedro  /h</t>
  </si>
  <si>
    <t>Sands  /i</t>
  </si>
  <si>
    <t>+</t>
  </si>
  <si>
    <t>Cielomar  /k</t>
  </si>
  <si>
    <t>#</t>
  </si>
  <si>
    <t>Days Inn</t>
  </si>
  <si>
    <t>Hacienda El Pedregal</t>
  </si>
  <si>
    <t>La Ceiba</t>
  </si>
  <si>
    <t>Palmas del Mar [Club Cala (Wyndham)]</t>
  </si>
  <si>
    <t>Canario by the Lagoon</t>
  </si>
  <si>
    <t>Marina de Salinas  /m</t>
  </si>
  <si>
    <t>Melia</t>
  </si>
  <si>
    <t>Borinqeun Royal</t>
  </si>
  <si>
    <t>Canario by the Sea</t>
  </si>
  <si>
    <t>Canario Inn</t>
  </si>
  <si>
    <t>Casa Blanca</t>
  </si>
  <si>
    <t>El Prado Inn</t>
  </si>
  <si>
    <t>Embassy</t>
  </si>
  <si>
    <t>Prado by the Beach</t>
  </si>
  <si>
    <t>Sea Grape Inn</t>
  </si>
  <si>
    <t>Ceiba Country Inn</t>
  </si>
  <si>
    <t>Crow's Nest</t>
  </si>
  <si>
    <t>El Combate</t>
  </si>
  <si>
    <t>La Casa del Frances</t>
  </si>
  <si>
    <t>Nautilus</t>
  </si>
  <si>
    <t>Punta Aloe</t>
  </si>
  <si>
    <t>San Jose</t>
  </si>
  <si>
    <t xml:space="preserve">Viento y Vela </t>
  </si>
  <si>
    <t xml:space="preserve">Villas del Carmen </t>
  </si>
  <si>
    <t>Villas de Sotomayor</t>
  </si>
  <si>
    <t xml:space="preserve">Casa Grande </t>
  </si>
  <si>
    <t>El Faro</t>
  </si>
  <si>
    <t>El Pedregal</t>
  </si>
  <si>
    <t>La Familia</t>
  </si>
  <si>
    <t>Perichi's</t>
  </si>
  <si>
    <t>Villa Esperanza</t>
  </si>
  <si>
    <t>1988-89 Sumatoria del Selected es incorrecta (7,806).</t>
  </si>
  <si>
    <t>Selected 1991-92</t>
  </si>
  <si>
    <t>b = Previosly Howard Johnson's</t>
  </si>
  <si>
    <t>c = Previosly Pierr</t>
  </si>
  <si>
    <t>d = Previosly Gran Bahía, Quality Royal</t>
  </si>
  <si>
    <t>e = Previosly Condado Holiday Inn</t>
  </si>
  <si>
    <t>f = Previosly Condado Lagoon</t>
  </si>
  <si>
    <t>g = Previosly Ramada Condado San Juan</t>
  </si>
  <si>
    <t>h = Previosly Sand's at Condado</t>
  </si>
  <si>
    <t>i = Previosly Palace</t>
  </si>
  <si>
    <t>j = Previosly El Palmar</t>
  </si>
  <si>
    <t>k = Previosly Montemar</t>
  </si>
  <si>
    <t>l = Previosly La Ceiba y la Fuente</t>
  </si>
  <si>
    <t>m = Previosly El Nautico</t>
  </si>
  <si>
    <t># Previously Other Classification</t>
  </si>
  <si>
    <t xml:space="preserve"> + Change Clsassification</t>
  </si>
  <si>
    <t>Metro</t>
  </si>
  <si>
    <t>Hotel</t>
  </si>
  <si>
    <t>Best Western San Juan Airport</t>
  </si>
  <si>
    <t>Budget Host El Centro</t>
  </si>
  <si>
    <t>Casa Mathiensen Inn</t>
  </si>
  <si>
    <t>Clarion</t>
  </si>
  <si>
    <t xml:space="preserve">Comfort Inn San Juan </t>
  </si>
  <si>
    <t>Condado Plaza Hotel &amp; Casino</t>
  </si>
  <si>
    <t>Coral by the Seas (Marios)</t>
  </si>
  <si>
    <t xml:space="preserve">Courtyard by Marriott  Isla  Verde </t>
  </si>
  <si>
    <t>Courtyard by Marriott San Juan Miramar</t>
  </si>
  <si>
    <t>DA' House Hotel</t>
  </si>
  <si>
    <t>Diamond Palace Hotel &amp; Casino</t>
  </si>
  <si>
    <t>Double Tree by Hilton San Juan</t>
  </si>
  <si>
    <t>El Canario by The Lagoon Hotel</t>
  </si>
  <si>
    <t>El San Juan Hotel &amp; Casino</t>
  </si>
  <si>
    <t>El Toro</t>
  </si>
  <si>
    <t>Embassy Suites Hotel &amp; Casino</t>
  </si>
  <si>
    <t>Four Points  Sheraton Caguas</t>
  </si>
  <si>
    <t>Hampton Inn</t>
  </si>
  <si>
    <t>Holiday Inn Express San Juan</t>
  </si>
  <si>
    <t>Holiday Isla Verde</t>
  </si>
  <si>
    <t>Hotel El Consulado</t>
  </si>
  <si>
    <t xml:space="preserve">Hotel El Convento </t>
  </si>
  <si>
    <t>Hotel Howard Johnson Plaza de Armas</t>
  </si>
  <si>
    <t>Hotel Iberia</t>
  </si>
  <si>
    <t>Hotel Milano</t>
  </si>
  <si>
    <t>Hotel Miramar</t>
  </si>
  <si>
    <t>Hotel Olimpo Court</t>
  </si>
  <si>
    <t>Howard Johnson Hotel</t>
  </si>
  <si>
    <t>Inter-Continental San Juan Resort &amp; Casino</t>
  </si>
  <si>
    <t>La Concha A Renaissance Resort</t>
  </si>
  <si>
    <t>Normandie Hotel</t>
  </si>
  <si>
    <t>Quality Inn El Portal</t>
  </si>
  <si>
    <t>Radisson Ambassador Plaza</t>
  </si>
  <si>
    <t xml:space="preserve">San Juan Beach Hotel - Ramada Condado </t>
  </si>
  <si>
    <t>San Juan Marriott Resort &amp; Stellaris Casino</t>
  </si>
  <si>
    <t>San Juan Suites Hotel</t>
  </si>
  <si>
    <t>San Juan Water Club Hotel</t>
  </si>
  <si>
    <t>San Miguel Plaza Hotel</t>
  </si>
  <si>
    <t>Sheraton Old San Juan</t>
  </si>
  <si>
    <t>The Ritz Carlton San Juan Hotel</t>
  </si>
  <si>
    <t>Villa del Sol</t>
  </si>
  <si>
    <t>Condado Lagoon Villas at Caribe Hilton</t>
  </si>
  <si>
    <t>Guest House</t>
  </si>
  <si>
    <t>Acacia Seaside Inn</t>
  </si>
  <si>
    <t>Alelí By the Sea</t>
  </si>
  <si>
    <t>At Wind Chimes Inn</t>
  </si>
  <si>
    <t>Beach Buoy Inn</t>
  </si>
  <si>
    <t>Borinquen Beach Inn</t>
  </si>
  <si>
    <t>Casa Caribe</t>
  </si>
  <si>
    <t>Casa San José</t>
  </si>
  <si>
    <t>Chateau Cervantes</t>
  </si>
  <si>
    <t>Coral Princess</t>
  </si>
  <si>
    <t>El Canario by the Sea</t>
  </si>
  <si>
    <t>El Canario Inn</t>
  </si>
  <si>
    <t>El Patio Guest House</t>
  </si>
  <si>
    <t>Embassy Guest House</t>
  </si>
  <si>
    <t>Escenario</t>
  </si>
  <si>
    <t>Green Isle Inn</t>
  </si>
  <si>
    <t>Jewels by the Sea</t>
  </si>
  <si>
    <t>L'Habitation Guest House</t>
  </si>
  <si>
    <t>Número 1 on the Beach</t>
  </si>
  <si>
    <t>Prado Inn</t>
  </si>
  <si>
    <t>Sea Grape</t>
  </si>
  <si>
    <t>The Village Inn</t>
  </si>
  <si>
    <t>Tu Casa Guest House</t>
  </si>
  <si>
    <t>Villa</t>
  </si>
  <si>
    <t>Caribe Mountain Villas</t>
  </si>
  <si>
    <t>Total Metro</t>
  </si>
  <si>
    <t>No Metro</t>
  </si>
  <si>
    <t>Caribbean Paradise</t>
  </si>
  <si>
    <t>Casa Blanca Inn</t>
  </si>
  <si>
    <t>Casa Grande Mountain Retreat</t>
  </si>
  <si>
    <t>Club Seabourne</t>
  </si>
  <si>
    <t>Cofresí Beach Club</t>
  </si>
  <si>
    <t>Combate Beach Hotel</t>
  </si>
  <si>
    <t>Comfort Inn &amp; Suites, Campomar</t>
  </si>
  <si>
    <t>Copamarina Resort &amp; Spa</t>
  </si>
  <si>
    <t>Costa Dorada Beach Hotel</t>
  </si>
  <si>
    <t>Costas del Faro</t>
  </si>
  <si>
    <t>Courtyard by Marriot Aguadilla</t>
  </si>
  <si>
    <t>El Conquistador Resort &amp; Casino Golden Door Spa</t>
  </si>
  <si>
    <t>Embajador</t>
  </si>
  <si>
    <t xml:space="preserve">Fajardo Inn </t>
  </si>
  <si>
    <t>Faro Inn &amp; Suites</t>
  </si>
  <si>
    <t>Four Points Sheraton Palmas del Mar</t>
  </si>
  <si>
    <t>Fox Delicias Hotel</t>
  </si>
  <si>
    <t>Gran Meliá Puerto Rico Resorts &amp; Villas</t>
  </si>
  <si>
    <t>Hacienda Gripiñas</t>
  </si>
  <si>
    <t>Hacienda Margarita</t>
  </si>
  <si>
    <t>Hacienda Santa Isabel</t>
  </si>
  <si>
    <t>Hacienda Tamarindo</t>
  </si>
  <si>
    <t>Highway Inn</t>
  </si>
  <si>
    <t>Hilton Ponce Golf &amp; Casino</t>
  </si>
  <si>
    <t xml:space="preserve">Holiday Inn &amp; Tropical Casino Ponce </t>
  </si>
  <si>
    <t>Horned Dorset</t>
  </si>
  <si>
    <t>Hotel Bahía del Sol</t>
  </si>
  <si>
    <t>Hotel Bahía Marina</t>
  </si>
  <si>
    <t>Hotel Bélgica</t>
  </si>
  <si>
    <t>Hotel Cielo Mar</t>
  </si>
  <si>
    <t>Hotel Delicias</t>
  </si>
  <si>
    <t>Hotel El Colonial</t>
  </si>
  <si>
    <t>Hotel El Guajataca</t>
  </si>
  <si>
    <t xml:space="preserve">Hotel Fajardo Inn </t>
  </si>
  <si>
    <t>Hotel Hacienda Casa Taína</t>
  </si>
  <si>
    <t>Hotel Hacienda El Pedregal</t>
  </si>
  <si>
    <t>Hotel Hacienda Los Castillos</t>
  </si>
  <si>
    <t>Hotel Joyuda Plaza</t>
  </si>
  <si>
    <t>Hotel Lagovista</t>
  </si>
  <si>
    <t>Hotel Meliá</t>
  </si>
  <si>
    <t>Hotel Monte Río</t>
  </si>
  <si>
    <t>Hotel Ocean Front</t>
  </si>
  <si>
    <t>Hotel Posada Jayuya</t>
  </si>
  <si>
    <t>Hotel River View</t>
  </si>
  <si>
    <t>Hotel Rosa del  Mar</t>
  </si>
  <si>
    <t>Hotel Villa del Rey</t>
  </si>
  <si>
    <t>Hotel Villa Forin</t>
  </si>
  <si>
    <t>Howard Johnson Downtown Mayagüez Plaza</t>
  </si>
  <si>
    <t>Howard Johnson Hotel Ponce</t>
  </si>
  <si>
    <t>Hyatt Dorado Beach</t>
  </si>
  <si>
    <t>Hyatt Regency Cerromar</t>
  </si>
  <si>
    <t>J.B. Hidden Village</t>
  </si>
  <si>
    <t xml:space="preserve">Joyuda Beach </t>
  </si>
  <si>
    <t>Joyuda Plaza</t>
  </si>
  <si>
    <t>La Cima Hotel &amp; Suites</t>
  </si>
  <si>
    <t>Lighthouse Hotel</t>
  </si>
  <si>
    <t>Luquillo Sunrise Beach Inn</t>
  </si>
  <si>
    <t>Marina de Salinas &amp; Posada El Nautico</t>
  </si>
  <si>
    <t>Martineau Bay Resort &amp; Spa</t>
  </si>
  <si>
    <t>Mayagüez Holiday Inn Tropical Casino</t>
  </si>
  <si>
    <t>Mayagüez Resort &amp; Casino</t>
  </si>
  <si>
    <t>Pichi's</t>
  </si>
  <si>
    <t>Posada el Palomar</t>
  </si>
  <si>
    <t>Posada Guayama</t>
  </si>
  <si>
    <t>Puerta La Bahia</t>
  </si>
  <si>
    <t>Punta Maracayo Resort</t>
  </si>
  <si>
    <t>Quality Inn Hotel EL Tuque</t>
  </si>
  <si>
    <t>Rincon Beach Resort</t>
  </si>
  <si>
    <t>Rincon of the Seas Grand Caribbean</t>
  </si>
  <si>
    <t>Rio Grande Plantation</t>
  </si>
  <si>
    <t>Río Mar Beach Resort &amp; Spa</t>
  </si>
  <si>
    <t>The Horned Dorset Primavera</t>
  </si>
  <si>
    <t>Torres de la Parguera Hotel</t>
  </si>
  <si>
    <t>Villa Cofresí Hotel &amp; Restaurant</t>
  </si>
  <si>
    <t>Western Bay Boquerón Beach Hotel</t>
  </si>
  <si>
    <t xml:space="preserve">Western Bay Mayagüez </t>
  </si>
  <si>
    <t>Yunquemar</t>
  </si>
  <si>
    <t xml:space="preserve">Embassy Suites Hotel &amp; Casino Dorado del Mar Beach &amp; Golf </t>
  </si>
  <si>
    <t xml:space="preserve">Marina de Salinas &amp; Posada El Nautico </t>
  </si>
  <si>
    <t>Agro Hotel</t>
  </si>
  <si>
    <t>Complejo Agroturístico Hacienda El Jibarito</t>
  </si>
  <si>
    <t xml:space="preserve">El Conquistador Las Casitas </t>
  </si>
  <si>
    <t xml:space="preserve">Las Villas de Palma </t>
  </si>
  <si>
    <t>Resort-Com International (Aquarius)</t>
  </si>
  <si>
    <t>Rincón Beach Resort CH</t>
  </si>
  <si>
    <t>Villa Montaña Beach</t>
  </si>
  <si>
    <t>Costa Dorada Beach Hotel Apartment</t>
  </si>
  <si>
    <t xml:space="preserve">Amapola Inn </t>
  </si>
  <si>
    <t>Anchor's Inn</t>
  </si>
  <si>
    <t>Andy's Chalet &amp; Guest House</t>
  </si>
  <si>
    <t>Beside the Pointe on the Beach</t>
  </si>
  <si>
    <t>Casa Amistad</t>
  </si>
  <si>
    <t>Casa Cubuy Eco Lodge</t>
  </si>
  <si>
    <t>Casa Isleña Inn</t>
  </si>
  <si>
    <t>Casa Vista del Mar</t>
  </si>
  <si>
    <t>Coconut Palms</t>
  </si>
  <si>
    <t>Costa de Oro</t>
  </si>
  <si>
    <t>Costa del Mar</t>
  </si>
  <si>
    <t>Crow's Nest Inn</t>
  </si>
  <si>
    <t>Dos Angeles del Mar</t>
  </si>
  <si>
    <t>El Coquí Posada Familiar</t>
  </si>
  <si>
    <t>Estancia la Jamaca</t>
  </si>
  <si>
    <t>Great Escape</t>
  </si>
  <si>
    <t>Gutierrez Guest House</t>
  </si>
  <si>
    <t>Hix Island House</t>
  </si>
  <si>
    <t>Hotel Bunger's Bonn Accord Inn</t>
  </si>
  <si>
    <t xml:space="preserve">Inn on the Blue Horizon </t>
  </si>
  <si>
    <t>Lemontree Waterfront Suites</t>
  </si>
  <si>
    <t>Paradise Guest House</t>
  </si>
  <si>
    <t>Passion Fruit</t>
  </si>
  <si>
    <t>Posada La Hamaca</t>
  </si>
  <si>
    <t>Rain Forest Ocean View Inn</t>
  </si>
  <si>
    <t>Sandy Beach Inn</t>
  </si>
  <si>
    <t>Scenic Inn</t>
  </si>
  <si>
    <t>Sea Gate Guest House</t>
  </si>
  <si>
    <t>Sonia Rican Guest House</t>
  </si>
  <si>
    <t>The Lazy Parrot Inn &amp; Restaurant</t>
  </si>
  <si>
    <t>The Pineapple Inn</t>
  </si>
  <si>
    <t>The Vista Vacation Resort</t>
  </si>
  <si>
    <t>Viento y Vela</t>
  </si>
  <si>
    <t>Villa Toro Negro</t>
  </si>
  <si>
    <t>Water's Edge</t>
  </si>
  <si>
    <t>Amapola Inn</t>
  </si>
  <si>
    <t xml:space="preserve">Gutierrez Guest House </t>
  </si>
  <si>
    <t>Villas de Costa Dorada Beach Hotel</t>
  </si>
  <si>
    <t>Parador</t>
  </si>
  <si>
    <t>Bahía Salinas Beach</t>
  </si>
  <si>
    <t>El Buen Café</t>
  </si>
  <si>
    <t>Palmas de Lucia</t>
  </si>
  <si>
    <t>Villas del Mar Hau</t>
  </si>
  <si>
    <t>Guánica 1929</t>
  </si>
  <si>
    <t>Time Sharing</t>
  </si>
  <si>
    <t>Club Cala (Wyndham Palmas del Mar)</t>
  </si>
  <si>
    <t>Hyatt Hacienda del Mar</t>
  </si>
  <si>
    <t>Lucía Beach Villas</t>
  </si>
  <si>
    <t>Ocean Villas at Westin Río Mar</t>
  </si>
  <si>
    <t>The Villas at Palm as</t>
  </si>
  <si>
    <t>Villas del Carmen</t>
  </si>
  <si>
    <t>Total No Metro</t>
  </si>
  <si>
    <t>Gran Total</t>
  </si>
  <si>
    <t>Villas</t>
  </si>
  <si>
    <t>Best Western Plus Condado Palm Inn &amp; Suites</t>
  </si>
  <si>
    <t>Casa Condado</t>
  </si>
  <si>
    <t>0-</t>
  </si>
  <si>
    <t>Courtyard by Marriot San Juan Miramar</t>
  </si>
  <si>
    <t xml:space="preserve">Courtyard by Marriott Isla Verde </t>
  </si>
  <si>
    <t>Dream's Hotel Puerto Rico</t>
  </si>
  <si>
    <t>Hampton Inn &amp; Suites By Hilton</t>
  </si>
  <si>
    <t>Hyatt Place Bayamón Hotel &amp; Casino</t>
  </si>
  <si>
    <t>O:Live Boutique Hotel</t>
  </si>
  <si>
    <t>San Juan Airport</t>
  </si>
  <si>
    <t>San Juan Water &amp; Beach Club Hotel</t>
  </si>
  <si>
    <t>Sheraton Puerto Rico Convention Center</t>
  </si>
  <si>
    <t xml:space="preserve">The Condado Plaza Hilton </t>
  </si>
  <si>
    <t>Verdanza Hotel</t>
  </si>
  <si>
    <t>Acacia Seaside Inn - Arcade Inn</t>
  </si>
  <si>
    <t>Ciqala Luxury Home Suites</t>
  </si>
  <si>
    <t>Coral Princess Inn</t>
  </si>
  <si>
    <t>La Terraza de San Juan</t>
  </si>
  <si>
    <t>Le Consulat</t>
  </si>
  <si>
    <t>Sandy Beach (Condado)</t>
  </si>
  <si>
    <t>Villa Coral Guest House</t>
  </si>
  <si>
    <t>Villa Verde Inn</t>
  </si>
  <si>
    <t>Apartment Villas</t>
  </si>
  <si>
    <t>Aquarius Vacation Club @ Boqueron Beach Resort</t>
  </si>
  <si>
    <t>Aquarius Vacation Club @ Golden Sands Villas</t>
  </si>
  <si>
    <t>Dorado Beach a Ritz Carlton Reserve</t>
  </si>
  <si>
    <t xml:space="preserve">Embassy Suites Dorado del Mar Beach &amp; Golf </t>
  </si>
  <si>
    <t>Hacienda El Jibarito</t>
  </si>
  <si>
    <t>Hotel Media Luna</t>
  </si>
  <si>
    <t>Hotel Molino Inn</t>
  </si>
  <si>
    <t>Hotel St. Regis at Bahia Beach Resort</t>
  </si>
  <si>
    <t>Hotel Treasure Island</t>
  </si>
  <si>
    <t>Hyatt Place Manatí &amp; Atlantic Casino</t>
  </si>
  <si>
    <t>Pichi's Hotel Convention Center &amp; Casino</t>
  </si>
  <si>
    <t>Ramada Ponce</t>
  </si>
  <si>
    <t>Royal Isabela</t>
  </si>
  <si>
    <t>W Retreat &amp; Spa Vieques Island</t>
  </si>
  <si>
    <r>
      <t>Western Bay Mayagüez</t>
    </r>
    <r>
      <rPr>
        <vertAlign val="superscript"/>
        <sz val="11"/>
        <rFont val="Calibri"/>
        <family val="2"/>
      </rPr>
      <t xml:space="preserve"> </t>
    </r>
  </si>
  <si>
    <t>Wyndham Garden at Palmas del Mar</t>
  </si>
  <si>
    <t>Wyndham Grand Río Mar Beach Resort &amp; Spa</t>
  </si>
  <si>
    <t>Bosque Floriham Guest House</t>
  </si>
  <si>
    <t>Casa verde Guest House</t>
  </si>
  <si>
    <t>Malecon House</t>
  </si>
  <si>
    <t>Manatee Eco Resort</t>
  </si>
  <si>
    <t>Tarpon Nest Lodge</t>
  </si>
  <si>
    <t>Turtle Bay Inn</t>
  </si>
  <si>
    <t>Parador Bahía Salinas Beach</t>
  </si>
  <si>
    <t>Parador Boquemar</t>
  </si>
  <si>
    <t>Parador Caribbean Paradise</t>
  </si>
  <si>
    <t>Parador Combate Beach</t>
  </si>
  <si>
    <t>Parador Costa del Mar</t>
  </si>
  <si>
    <t>Parador El Buen Café</t>
  </si>
  <si>
    <t>Parador El Faro</t>
  </si>
  <si>
    <t>Parador Guánica 1929</t>
  </si>
  <si>
    <t>Parador Hacienda Juanita</t>
  </si>
  <si>
    <t>Parador J.B. Hidden Village</t>
  </si>
  <si>
    <r>
      <t>Parador Joyuda Beach</t>
    </r>
    <r>
      <rPr>
        <vertAlign val="superscript"/>
        <sz val="11"/>
        <rFont val="Calibri"/>
        <family val="2"/>
      </rPr>
      <t xml:space="preserve"> </t>
    </r>
  </si>
  <si>
    <t>Parador Mauna Caribe</t>
  </si>
  <si>
    <t>Parador Palmas de Lucia</t>
  </si>
  <si>
    <t>Parador Perichi's</t>
  </si>
  <si>
    <t>Parador Turtle Bay Inn</t>
  </si>
  <si>
    <t>Parador Villa Antonio</t>
  </si>
  <si>
    <t>Parador Villa del Mar</t>
  </si>
  <si>
    <t>Parador Villa Parguera</t>
  </si>
  <si>
    <t>Parador Villas de Sotomayor</t>
  </si>
  <si>
    <t>Parador Villas del Mar Hau</t>
  </si>
  <si>
    <t>Parador Vistamar</t>
  </si>
  <si>
    <t>Parador Yunquemar</t>
  </si>
  <si>
    <t>El Legado Golf Resort</t>
  </si>
  <si>
    <t>Dorado Beach (Plantation Village)</t>
  </si>
  <si>
    <t>Villas de Costa Dorada</t>
  </si>
  <si>
    <t>Bed &amp; Breakfast</t>
  </si>
  <si>
    <t>Casa Sol Bed &amp; Breakfast</t>
  </si>
  <si>
    <t>2012-13r</t>
  </si>
  <si>
    <t>2013-14p</t>
  </si>
  <si>
    <t>Metropolitan</t>
  </si>
  <si>
    <t>Hotels</t>
  </si>
  <si>
    <t xml:space="preserve"> </t>
  </si>
  <si>
    <t>Bed and Breakfast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</si>
</sst>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General_)"/>
  </numFmts>
  <fonts count="1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0"/>
      <name val="Calibri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name val="Times New Roman"/>
      <family val="1"/>
    </font>
    <font>
      <sz val="11"/>
      <name val="Calibri"/>
      <family val="2"/>
    </font>
    <font>
      <sz val="11"/>
      <name val="Calibri"/>
      <family val="2"/>
      <scheme val="minor"/>
    </font>
    <font>
      <sz val="12"/>
      <name val="Times New Roman"/>
      <family val="1"/>
    </font>
    <font>
      <sz val="10"/>
      <name val="Courier"/>
      <family val="3"/>
    </font>
    <font>
      <sz val="11"/>
      <name val="Arial"/>
      <family val="2"/>
    </font>
    <font>
      <b/>
      <sz val="11"/>
      <name val="Calibri"/>
      <family val="2"/>
    </font>
    <font>
      <b/>
      <sz val="11"/>
      <name val="Calibri"/>
      <family val="2"/>
      <scheme val="minor"/>
    </font>
    <font>
      <vertAlign val="superscript"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4">
    <xf numFmtId="0" fontId="0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6" fillId="0" borderId="0"/>
    <xf numFmtId="0" fontId="6" fillId="0" borderId="0" applyNumberFormat="0"/>
    <xf numFmtId="0" fontId="6" fillId="0" borderId="0" applyNumberFormat="0"/>
    <xf numFmtId="0" fontId="6" fillId="0" borderId="0"/>
    <xf numFmtId="0" fontId="6" fillId="0" borderId="0"/>
    <xf numFmtId="0" fontId="6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 applyNumberFormat="0"/>
    <xf numFmtId="0" fontId="2" fillId="0" borderId="0"/>
    <xf numFmtId="0" fontId="2" fillId="0" borderId="0"/>
    <xf numFmtId="0" fontId="6" fillId="0" borderId="0" applyNumberFormat="0"/>
    <xf numFmtId="0" fontId="6" fillId="0" borderId="0" applyNumberFormat="0"/>
    <xf numFmtId="0" fontId="6" fillId="0" borderId="0" applyNumberFormat="0"/>
    <xf numFmtId="0" fontId="6" fillId="0" borderId="0" applyNumberFormat="0"/>
    <xf numFmtId="164" fontId="12" fillId="0" borderId="0"/>
    <xf numFmtId="0" fontId="13" fillId="2" borderId="1">
      <alignment horizontal="center" wrapText="1"/>
    </xf>
  </cellStyleXfs>
  <cellXfs count="89">
    <xf numFmtId="0" fontId="0" fillId="0" borderId="0" xfId="0"/>
    <xf numFmtId="0" fontId="1" fillId="0" borderId="0" xfId="0" applyFont="1" applyBorder="1" applyAlignment="1">
      <alignment horizontal="left"/>
    </xf>
    <xf numFmtId="0" fontId="0" fillId="0" borderId="0" xfId="0" applyBorder="1" applyAlignment="1">
      <alignment horizontal="left" indent="2"/>
    </xf>
    <xf numFmtId="0" fontId="0" fillId="0" borderId="0" xfId="0" applyAlignment="1">
      <alignment horizontal="left" indent="1"/>
    </xf>
    <xf numFmtId="0" fontId="1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0" fillId="0" borderId="0" xfId="0" applyFill="1" applyBorder="1" applyAlignment="1">
      <alignment horizontal="left" indent="2"/>
    </xf>
    <xf numFmtId="0" fontId="1" fillId="0" borderId="0" xfId="0" applyFont="1"/>
    <xf numFmtId="0" fontId="1" fillId="0" borderId="0" xfId="0" applyFont="1" applyFill="1" applyBorder="1" applyAlignment="1">
      <alignment horizontal="left" indent="1"/>
    </xf>
    <xf numFmtId="0" fontId="0" fillId="0" borderId="0" xfId="0" applyFont="1" applyAlignment="1">
      <alignment horizontal="left" indent="2"/>
    </xf>
    <xf numFmtId="0" fontId="0" fillId="0" borderId="0" xfId="0" applyBorder="1" applyAlignment="1">
      <alignment horizontal="left"/>
    </xf>
    <xf numFmtId="0" fontId="0" fillId="0" borderId="0" xfId="0" applyFont="1" applyAlignment="1">
      <alignment horizontal="center"/>
    </xf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3" fontId="0" fillId="0" borderId="0" xfId="0" applyNumberFormat="1" applyFont="1" applyAlignment="1">
      <alignment horizontal="center"/>
    </xf>
    <xf numFmtId="3" fontId="1" fillId="0" borderId="0" xfId="0" applyNumberFormat="1" applyFont="1" applyBorder="1" applyAlignment="1">
      <alignment horizontal="left"/>
    </xf>
    <xf numFmtId="3" fontId="0" fillId="0" borderId="0" xfId="0" applyNumberFormat="1"/>
    <xf numFmtId="3" fontId="1" fillId="0" borderId="0" xfId="0" applyNumberFormat="1" applyFont="1" applyAlignment="1">
      <alignment horizontal="left" indent="1"/>
    </xf>
    <xf numFmtId="3" fontId="0" fillId="0" borderId="0" xfId="0" applyNumberFormat="1" applyBorder="1" applyAlignment="1">
      <alignment horizontal="left" indent="2"/>
    </xf>
    <xf numFmtId="3" fontId="1" fillId="0" borderId="0" xfId="0" applyNumberFormat="1" applyFont="1" applyFill="1" applyBorder="1" applyAlignment="1">
      <alignment horizontal="left" indent="1"/>
    </xf>
    <xf numFmtId="3" fontId="0" fillId="0" borderId="0" xfId="0" applyNumberFormat="1" applyFill="1" applyBorder="1" applyAlignment="1">
      <alignment horizontal="left" indent="2"/>
    </xf>
    <xf numFmtId="3" fontId="0" fillId="0" borderId="0" xfId="0" applyNumberFormat="1" applyAlignment="1">
      <alignment horizontal="left" indent="2"/>
    </xf>
    <xf numFmtId="3" fontId="0" fillId="0" borderId="0" xfId="0" applyNumberFormat="1" applyFont="1" applyAlignment="1">
      <alignment horizontal="left" indent="2"/>
    </xf>
    <xf numFmtId="0" fontId="1" fillId="0" borderId="0" xfId="0" applyFont="1" applyBorder="1" applyAlignment="1">
      <alignment horizontal="left" indent="1"/>
    </xf>
    <xf numFmtId="0" fontId="0" fillId="0" borderId="0" xfId="0" applyFont="1" applyBorder="1" applyAlignment="1">
      <alignment horizontal="left" indent="1"/>
    </xf>
    <xf numFmtId="0" fontId="0" fillId="0" borderId="0" xfId="0" applyFont="1"/>
    <xf numFmtId="0" fontId="5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3" fontId="10" fillId="0" borderId="0" xfId="0" applyNumberFormat="1" applyFont="1" applyFill="1" applyAlignment="1">
      <alignment horizontal="center"/>
    </xf>
    <xf numFmtId="0" fontId="10" fillId="0" borderId="0" xfId="0" applyFont="1"/>
    <xf numFmtId="0" fontId="4" fillId="0" borderId="0" xfId="0" applyFont="1" applyFill="1" applyAlignment="1">
      <alignment horizontal="center" wrapText="1"/>
    </xf>
    <xf numFmtId="0" fontId="13" fillId="0" borderId="0" xfId="0" applyFont="1"/>
    <xf numFmtId="0" fontId="9" fillId="0" borderId="0" xfId="0" applyFont="1" applyBorder="1" applyAlignment="1">
      <alignment horizontal="center"/>
    </xf>
    <xf numFmtId="0" fontId="14" fillId="0" borderId="0" xfId="0" applyFont="1" applyFill="1" applyAlignment="1">
      <alignment horizontal="center" wrapText="1"/>
    </xf>
    <xf numFmtId="0" fontId="9" fillId="0" borderId="0" xfId="0" applyFont="1" applyFill="1" applyBorder="1" applyAlignment="1">
      <alignment horizontal="center" wrapText="1"/>
    </xf>
    <xf numFmtId="0" fontId="14" fillId="0" borderId="0" xfId="0" applyFont="1" applyFill="1" applyAlignment="1">
      <alignment horizontal="left" wrapText="1"/>
    </xf>
    <xf numFmtId="0" fontId="9" fillId="2" borderId="0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left" wrapText="1" indent="2"/>
    </xf>
    <xf numFmtId="0" fontId="9" fillId="0" borderId="0" xfId="0" quotePrefix="1" applyFont="1" applyFill="1" applyAlignment="1">
      <alignment horizontal="center"/>
    </xf>
    <xf numFmtId="0" fontId="9" fillId="0" borderId="0" xfId="0" applyFont="1" applyFill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9" fillId="0" borderId="0" xfId="0" applyFont="1" applyFill="1"/>
    <xf numFmtId="0" fontId="9" fillId="0" borderId="0" xfId="0" applyFont="1" applyBorder="1" applyAlignment="1">
      <alignment horizontal="center" wrapText="1"/>
    </xf>
    <xf numFmtId="0" fontId="9" fillId="0" borderId="0" xfId="0" quotePrefix="1" applyFont="1" applyAlignment="1">
      <alignment horizontal="center"/>
    </xf>
    <xf numFmtId="0" fontId="14" fillId="0" borderId="0" xfId="0" applyFont="1" applyFill="1" applyAlignment="1">
      <alignment horizontal="left" indent="1"/>
    </xf>
    <xf numFmtId="3" fontId="14" fillId="0" borderId="0" xfId="0" applyNumberFormat="1" applyFont="1" applyFill="1" applyAlignment="1">
      <alignment horizontal="center"/>
    </xf>
    <xf numFmtId="3" fontId="14" fillId="0" borderId="0" xfId="0" applyNumberFormat="1" applyFont="1" applyFill="1" applyBorder="1" applyAlignment="1">
      <alignment horizontal="center"/>
    </xf>
    <xf numFmtId="0" fontId="14" fillId="0" borderId="0" xfId="0" applyFont="1" applyFill="1" applyBorder="1" applyAlignment="1">
      <alignment horizontal="left" wrapText="1" indent="1"/>
    </xf>
    <xf numFmtId="0" fontId="14" fillId="0" borderId="0" xfId="0" applyFont="1" applyFill="1" applyAlignment="1">
      <alignment horizontal="left" wrapText="1" indent="1"/>
    </xf>
    <xf numFmtId="0" fontId="14" fillId="0" borderId="0" xfId="0" applyFont="1" applyFill="1" applyBorder="1" applyAlignment="1">
      <alignment horizontal="center" wrapText="1"/>
    </xf>
    <xf numFmtId="0" fontId="14" fillId="0" borderId="0" xfId="0" applyFont="1" applyFill="1" applyBorder="1" applyAlignment="1">
      <alignment horizontal="left" wrapText="1"/>
    </xf>
    <xf numFmtId="3" fontId="14" fillId="0" borderId="0" xfId="0" applyNumberFormat="1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left" wrapText="1"/>
    </xf>
    <xf numFmtId="0" fontId="9" fillId="0" borderId="0" xfId="0" quotePrefix="1" applyFont="1" applyFill="1" applyBorder="1" applyAlignment="1">
      <alignment horizontal="center" wrapText="1"/>
    </xf>
    <xf numFmtId="0" fontId="9" fillId="0" borderId="0" xfId="0" quotePrefix="1" applyFont="1" applyBorder="1" applyAlignment="1">
      <alignment horizontal="center"/>
    </xf>
    <xf numFmtId="0" fontId="14" fillId="0" borderId="0" xfId="0" applyFont="1" applyFill="1" applyBorder="1" applyAlignment="1">
      <alignment horizontal="left" indent="1"/>
    </xf>
    <xf numFmtId="0" fontId="14" fillId="0" borderId="0" xfId="0" quotePrefix="1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left" indent="2"/>
    </xf>
    <xf numFmtId="0" fontId="9" fillId="0" borderId="0" xfId="0" applyFont="1" applyFill="1" applyBorder="1"/>
    <xf numFmtId="3" fontId="14" fillId="0" borderId="0" xfId="0" applyNumberFormat="1" applyFont="1"/>
    <xf numFmtId="3" fontId="14" fillId="0" borderId="0" xfId="0" applyNumberFormat="1" applyFont="1" applyAlignment="1">
      <alignment horizontal="center"/>
    </xf>
    <xf numFmtId="3" fontId="9" fillId="0" borderId="0" xfId="0" applyNumberFormat="1" applyFont="1" applyAlignment="1">
      <alignment horizontal="center"/>
    </xf>
    <xf numFmtId="3" fontId="9" fillId="0" borderId="0" xfId="0" applyNumberFormat="1" applyFont="1" applyBorder="1" applyAlignment="1">
      <alignment horizontal="center"/>
    </xf>
    <xf numFmtId="3" fontId="1" fillId="0" borderId="0" xfId="0" applyNumberFormat="1" applyFont="1" applyAlignment="1">
      <alignment horizontal="center"/>
    </xf>
    <xf numFmtId="3" fontId="0" fillId="0" borderId="0" xfId="0" quotePrefix="1" applyNumberFormat="1" applyAlignment="1">
      <alignment horizontal="center"/>
    </xf>
    <xf numFmtId="0" fontId="9" fillId="0" borderId="0" xfId="0" applyFont="1" applyFill="1" applyAlignment="1">
      <alignment horizontal="center" wrapText="1"/>
    </xf>
    <xf numFmtId="0" fontId="7" fillId="0" borderId="0" xfId="0" applyFont="1" applyFill="1"/>
    <xf numFmtId="0" fontId="7" fillId="0" borderId="0" xfId="0" applyFont="1" applyFill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3" fillId="0" borderId="0" xfId="0" applyFont="1" applyFill="1"/>
    <xf numFmtId="0" fontId="8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3" fontId="0" fillId="0" borderId="0" xfId="0" applyNumberFormat="1" applyFont="1" applyBorder="1" applyAlignment="1">
      <alignment horizontal="left" indent="1"/>
    </xf>
    <xf numFmtId="0" fontId="7" fillId="0" borderId="0" xfId="0" applyFont="1" applyFill="1" applyAlignment="1">
      <alignment horizontal="left" indent="1"/>
    </xf>
    <xf numFmtId="0" fontId="9" fillId="0" borderId="0" xfId="0" applyFont="1" applyFill="1" applyAlignment="1">
      <alignment horizontal="left" indent="1"/>
    </xf>
    <xf numFmtId="3" fontId="7" fillId="0" borderId="0" xfId="0" applyNumberFormat="1" applyFont="1" applyFill="1" applyAlignment="1">
      <alignment horizontal="center"/>
    </xf>
    <xf numFmtId="3" fontId="9" fillId="0" borderId="0" xfId="0" applyNumberFormat="1" applyFont="1" applyFill="1" applyAlignment="1">
      <alignment horizontal="center"/>
    </xf>
    <xf numFmtId="0" fontId="14" fillId="0" borderId="0" xfId="0" applyFont="1" applyFill="1" applyBorder="1" applyAlignment="1"/>
    <xf numFmtId="3" fontId="3" fillId="0" borderId="0" xfId="0" applyNumberFormat="1" applyFont="1" applyFill="1" applyAlignment="1">
      <alignment horizontal="center"/>
    </xf>
    <xf numFmtId="0" fontId="0" fillId="0" borderId="0" xfId="0" applyFont="1" applyAlignment="1"/>
    <xf numFmtId="0" fontId="10" fillId="0" borderId="0" xfId="0" applyFont="1" applyFill="1"/>
    <xf numFmtId="0" fontId="10" fillId="0" borderId="0" xfId="0" applyFont="1" applyFill="1" applyAlignment="1">
      <alignment horizontal="center"/>
    </xf>
    <xf numFmtId="0" fontId="14" fillId="0" borderId="0" xfId="0" applyFont="1" applyFill="1"/>
    <xf numFmtId="0" fontId="8" fillId="0" borderId="0" xfId="0" applyFont="1" applyFill="1" applyAlignment="1">
      <alignment horizontal="left" indent="1"/>
    </xf>
    <xf numFmtId="3" fontId="15" fillId="0" borderId="0" xfId="0" applyNumberFormat="1" applyFont="1" applyFill="1" applyAlignment="1">
      <alignment horizontal="center"/>
    </xf>
    <xf numFmtId="0" fontId="14" fillId="0" borderId="0" xfId="0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/>
    </xf>
  </cellXfs>
  <cellStyles count="44">
    <cellStyle name="Comma 2" xfId="1" xr:uid="{00000000-0005-0000-0000-000000000000}"/>
    <cellStyle name="Comma 2 2" xfId="2" xr:uid="{00000000-0005-0000-0000-000001000000}"/>
    <cellStyle name="Comma 2 2 2" xfId="3" xr:uid="{00000000-0005-0000-0000-000002000000}"/>
    <cellStyle name="Comma 2 3" xfId="4" xr:uid="{00000000-0005-0000-0000-000003000000}"/>
    <cellStyle name="Comma 2 4" xfId="5" xr:uid="{00000000-0005-0000-0000-000004000000}"/>
    <cellStyle name="Comma 2 5" xfId="6" xr:uid="{00000000-0005-0000-0000-000005000000}"/>
    <cellStyle name="Comma 3" xfId="7" xr:uid="{00000000-0005-0000-0000-000006000000}"/>
    <cellStyle name="Comma 3 2" xfId="8" xr:uid="{00000000-0005-0000-0000-000007000000}"/>
    <cellStyle name="Comma 4" xfId="9" xr:uid="{00000000-0005-0000-0000-000008000000}"/>
    <cellStyle name="Comma 4 2" xfId="10" xr:uid="{00000000-0005-0000-0000-000009000000}"/>
    <cellStyle name="Comma 5" xfId="11" xr:uid="{00000000-0005-0000-0000-00000A000000}"/>
    <cellStyle name="Comma 5 2" xfId="12" xr:uid="{00000000-0005-0000-0000-00000B000000}"/>
    <cellStyle name="Comma 6" xfId="13" xr:uid="{00000000-0005-0000-0000-00000C000000}"/>
    <cellStyle name="Comma 6 2" xfId="14" xr:uid="{00000000-0005-0000-0000-00000D000000}"/>
    <cellStyle name="Comma 7" xfId="15" xr:uid="{00000000-0005-0000-0000-00000E000000}"/>
    <cellStyle name="Comma 7 2" xfId="16" xr:uid="{00000000-0005-0000-0000-00000F000000}"/>
    <cellStyle name="Comma 7 2 2" xfId="17" xr:uid="{00000000-0005-0000-0000-000010000000}"/>
    <cellStyle name="Comma 7 3" xfId="18" xr:uid="{00000000-0005-0000-0000-000011000000}"/>
    <cellStyle name="Comma 7 4" xfId="19" xr:uid="{00000000-0005-0000-0000-000012000000}"/>
    <cellStyle name="Comma 8" xfId="20" xr:uid="{00000000-0005-0000-0000-000013000000}"/>
    <cellStyle name="Comma 9" xfId="21" xr:uid="{00000000-0005-0000-0000-000014000000}"/>
    <cellStyle name="Normal" xfId="0" builtinId="0"/>
    <cellStyle name="Normal 2" xfId="22" xr:uid="{00000000-0005-0000-0000-000016000000}"/>
    <cellStyle name="Normal 2 2" xfId="23" xr:uid="{00000000-0005-0000-0000-000017000000}"/>
    <cellStyle name="Normal 2 2 2" xfId="24" xr:uid="{00000000-0005-0000-0000-000018000000}"/>
    <cellStyle name="Normal 2 3" xfId="25" xr:uid="{00000000-0005-0000-0000-000019000000}"/>
    <cellStyle name="Normal 2 3 2" xfId="26" xr:uid="{00000000-0005-0000-0000-00001A000000}"/>
    <cellStyle name="Normal 3" xfId="27" xr:uid="{00000000-0005-0000-0000-00001B000000}"/>
    <cellStyle name="Normal 3 2" xfId="28" xr:uid="{00000000-0005-0000-0000-00001C000000}"/>
    <cellStyle name="Normal 4" xfId="29" xr:uid="{00000000-0005-0000-0000-00001D000000}"/>
    <cellStyle name="Normal 4 2" xfId="30" xr:uid="{00000000-0005-0000-0000-00001E000000}"/>
    <cellStyle name="Normal 5" xfId="31" xr:uid="{00000000-0005-0000-0000-00001F000000}"/>
    <cellStyle name="Normal 5 2" xfId="32" xr:uid="{00000000-0005-0000-0000-000020000000}"/>
    <cellStyle name="Normal 6" xfId="33" xr:uid="{00000000-0005-0000-0000-000021000000}"/>
    <cellStyle name="Normal 6 2" xfId="34" xr:uid="{00000000-0005-0000-0000-000022000000}"/>
    <cellStyle name="Normal 7" xfId="35" xr:uid="{00000000-0005-0000-0000-000023000000}"/>
    <cellStyle name="Normal 7 2" xfId="36" xr:uid="{00000000-0005-0000-0000-000024000000}"/>
    <cellStyle name="Normal 7 2 2" xfId="37" xr:uid="{00000000-0005-0000-0000-000025000000}"/>
    <cellStyle name="Normal 8" xfId="38" xr:uid="{00000000-0005-0000-0000-000026000000}"/>
    <cellStyle name="Normal 8 2" xfId="39" xr:uid="{00000000-0005-0000-0000-000027000000}"/>
    <cellStyle name="Normal 8 3" xfId="40" xr:uid="{00000000-0005-0000-0000-000028000000}"/>
    <cellStyle name="Normal 8 4" xfId="41" xr:uid="{00000000-0005-0000-0000-000029000000}"/>
    <cellStyle name="Normal 9" xfId="42" xr:uid="{00000000-0005-0000-0000-00002A000000}"/>
    <cellStyle name="Style 1" xfId="43" xr:uid="{00000000-0005-0000-0000-00002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BO39"/>
  <sheetViews>
    <sheetView workbookViewId="0"/>
  </sheetViews>
  <sheetFormatPr defaultRowHeight="14.45"/>
  <cols>
    <col min="1" max="1" width="16.28515625" bestFit="1" customWidth="1"/>
    <col min="2" max="31" width="8.28515625" customWidth="1"/>
    <col min="32" max="67" width="7.5703125" customWidth="1"/>
  </cols>
  <sheetData>
    <row r="3" spans="1:67">
      <c r="A3" s="7" t="s">
        <v>0</v>
      </c>
      <c r="B3" s="12" t="s">
        <v>1</v>
      </c>
      <c r="C3" s="12" t="s">
        <v>2</v>
      </c>
      <c r="D3" s="12" t="s">
        <v>3</v>
      </c>
      <c r="E3" s="12" t="s">
        <v>4</v>
      </c>
      <c r="F3" s="12" t="s">
        <v>5</v>
      </c>
      <c r="G3" s="12" t="s">
        <v>6</v>
      </c>
      <c r="H3" s="12" t="s">
        <v>7</v>
      </c>
      <c r="I3" s="12" t="s">
        <v>8</v>
      </c>
      <c r="J3" s="12" t="s">
        <v>9</v>
      </c>
      <c r="K3" s="12" t="s">
        <v>10</v>
      </c>
      <c r="L3" s="12" t="s">
        <v>11</v>
      </c>
      <c r="M3" s="12" t="s">
        <v>12</v>
      </c>
      <c r="N3" s="12" t="s">
        <v>13</v>
      </c>
      <c r="O3" s="12" t="s">
        <v>14</v>
      </c>
      <c r="P3" s="12" t="s">
        <v>15</v>
      </c>
      <c r="Q3" s="12" t="s">
        <v>16</v>
      </c>
      <c r="R3" s="12" t="s">
        <v>17</v>
      </c>
      <c r="S3" s="12" t="s">
        <v>18</v>
      </c>
      <c r="T3" s="12" t="s">
        <v>19</v>
      </c>
      <c r="U3" s="12" t="s">
        <v>20</v>
      </c>
      <c r="V3" s="12" t="s">
        <v>21</v>
      </c>
      <c r="W3" s="12" t="s">
        <v>22</v>
      </c>
      <c r="X3" s="12" t="s">
        <v>23</v>
      </c>
      <c r="Y3" s="12" t="s">
        <v>24</v>
      </c>
      <c r="Z3" s="12" t="s">
        <v>25</v>
      </c>
      <c r="AA3" s="12" t="s">
        <v>26</v>
      </c>
      <c r="AB3" s="12" t="s">
        <v>27</v>
      </c>
      <c r="AC3" s="12" t="s">
        <v>28</v>
      </c>
      <c r="AD3" s="12" t="s">
        <v>29</v>
      </c>
      <c r="AE3" s="12" t="s">
        <v>30</v>
      </c>
      <c r="BL3" s="12"/>
      <c r="BM3" s="12"/>
      <c r="BN3" s="12"/>
      <c r="BO3" s="12"/>
    </row>
    <row r="4" spans="1:67">
      <c r="A4" s="81" t="s">
        <v>31</v>
      </c>
      <c r="B4" s="14">
        <f>'1955-58 Summary'!B35</f>
        <v>1323</v>
      </c>
      <c r="C4" s="14">
        <f>'1955-58 Summary'!C35</f>
        <v>1730</v>
      </c>
      <c r="D4" s="14">
        <f>'1955-58 Summary'!D35</f>
        <v>1776</v>
      </c>
      <c r="E4" s="14">
        <f>'1955-58 Summary'!E35</f>
        <v>2069</v>
      </c>
      <c r="F4" s="14">
        <f>'1955-58 Summary'!F35</f>
        <v>2363</v>
      </c>
      <c r="G4" s="14">
        <f>'1959-65 Summary'!B35</f>
        <v>2659</v>
      </c>
      <c r="H4" s="14">
        <f>'1959-65 Summary'!C35</f>
        <v>3122</v>
      </c>
      <c r="I4" s="14">
        <f>'1959-65 Summary'!D35</f>
        <v>3645</v>
      </c>
      <c r="J4" s="14">
        <f>'1959-65 Summary'!E35</f>
        <v>4106</v>
      </c>
      <c r="K4" s="14">
        <f>'1959-65 Summary'!F35</f>
        <v>5374</v>
      </c>
      <c r="L4" s="14">
        <f>'1959-65 Summary'!G35</f>
        <v>6474</v>
      </c>
      <c r="M4" s="14">
        <f>'1959-65 Summary'!H35</f>
        <v>6777</v>
      </c>
      <c r="N4" s="14">
        <f>'1965-70 Summary'!B35</f>
        <v>7068</v>
      </c>
      <c r="O4" s="14">
        <f>'1965-70 Summary'!C35</f>
        <v>7964</v>
      </c>
      <c r="P4" s="14">
        <f>'1965-70 Summary'!D35</f>
        <v>8419</v>
      </c>
      <c r="Q4" s="14">
        <f>'1965-70 Summary'!E35</f>
        <v>8544</v>
      </c>
      <c r="R4" s="14">
        <f>'1965-70 Summary'!F35</f>
        <v>8963</v>
      </c>
      <c r="S4" s="14">
        <f>'1971-77 Summary'!B39</f>
        <v>8498</v>
      </c>
      <c r="T4" s="14">
        <f>'1971-77 Summary'!C39</f>
        <v>9121</v>
      </c>
      <c r="U4" s="14">
        <f>'1971-77 Summary'!D39</f>
        <v>9042</v>
      </c>
      <c r="V4" s="14">
        <f>'1971-77 Summary'!E39</f>
        <v>9201</v>
      </c>
      <c r="W4" s="14">
        <f>'1971-77 Summary'!F39</f>
        <v>9170</v>
      </c>
      <c r="X4" s="14">
        <f>'1971-77 Summary'!G39</f>
        <v>9516</v>
      </c>
      <c r="Y4" s="14">
        <f>'1971-77 Summary'!H39</f>
        <v>8743</v>
      </c>
      <c r="Z4" s="14">
        <f>'1978-85 Summary'!B41</f>
        <v>8849</v>
      </c>
      <c r="AA4" s="14">
        <f>'1978-85 Summary'!C41</f>
        <v>9769</v>
      </c>
      <c r="AB4" s="14">
        <f>'1978-85 Summary'!D41</f>
        <v>9619</v>
      </c>
      <c r="AC4" s="14">
        <f>'1978-85 Summary'!E41</f>
        <v>8851</v>
      </c>
      <c r="AD4" s="14">
        <f>'1978-85 Summary'!F41</f>
        <v>8729</v>
      </c>
      <c r="AE4" s="14">
        <f>'1978-85 Summary'!G41</f>
        <v>7659</v>
      </c>
      <c r="BJ4" s="13"/>
      <c r="BK4" s="13"/>
      <c r="BL4" s="13"/>
      <c r="BM4" s="13"/>
      <c r="BN4" s="13"/>
      <c r="BO4" s="13"/>
    </row>
    <row r="5" spans="1:67">
      <c r="A5" t="s">
        <v>32</v>
      </c>
      <c r="B5" s="12">
        <f>'1955-58 Summary'!B17</f>
        <v>21</v>
      </c>
      <c r="C5" s="12">
        <f>'1955-58 Summary'!C17</f>
        <v>41</v>
      </c>
      <c r="D5" s="12">
        <f>'1955-58 Summary'!D17</f>
        <v>41</v>
      </c>
      <c r="E5" s="12">
        <f>'1955-58 Summary'!E17</f>
        <v>47</v>
      </c>
      <c r="F5" s="12">
        <f>'1955-58 Summary'!F17</f>
        <v>48</v>
      </c>
      <c r="G5" s="12">
        <f>'1959-65 Summary'!B17</f>
        <v>39</v>
      </c>
      <c r="H5" s="12">
        <f>'1959-65 Summary'!C17</f>
        <v>60</v>
      </c>
      <c r="I5" s="12">
        <f>'1959-65 Summary'!D17</f>
        <v>76</v>
      </c>
      <c r="J5" s="12">
        <f>'1959-65 Summary'!E17</f>
        <v>78</v>
      </c>
      <c r="K5" s="12">
        <f>'1959-65 Summary'!F17</f>
        <v>82</v>
      </c>
      <c r="L5" s="12">
        <f>'1959-65 Summary'!G17</f>
        <v>87</v>
      </c>
      <c r="M5" s="12">
        <f>'1959-65 Summary'!H17</f>
        <v>84</v>
      </c>
      <c r="N5" s="12">
        <f>'1965-70 Summary'!B17</f>
        <v>87</v>
      </c>
      <c r="O5" s="12">
        <f>'1965-70 Summary'!C17</f>
        <v>93</v>
      </c>
      <c r="P5" s="12">
        <f>'1965-70 Summary'!D17</f>
        <v>94</v>
      </c>
      <c r="Q5" s="12">
        <f>'1965-70 Summary'!E17</f>
        <v>96</v>
      </c>
      <c r="R5" s="12">
        <f>'1965-70 Summary'!F17</f>
        <v>102</v>
      </c>
      <c r="S5" s="12">
        <f>'1971-77 Summary'!B19</f>
        <v>102</v>
      </c>
      <c r="T5" s="12">
        <f>'1971-77 Summary'!C19</f>
        <v>97</v>
      </c>
      <c r="U5" s="12">
        <f>'1971-77 Summary'!D19</f>
        <v>90</v>
      </c>
      <c r="V5" s="12">
        <f>'1971-77 Summary'!E19</f>
        <v>96</v>
      </c>
      <c r="W5" s="12">
        <f>'1971-77 Summary'!F19</f>
        <v>99</v>
      </c>
      <c r="X5" s="12">
        <f>'1971-77 Summary'!G19</f>
        <v>99</v>
      </c>
      <c r="Y5" s="12">
        <f>'1971-77 Summary'!H19</f>
        <v>98</v>
      </c>
      <c r="Z5" s="12">
        <f>'1978-85 Summary'!B20</f>
        <v>92</v>
      </c>
      <c r="AA5" s="12">
        <f>'1978-85 Summary'!C20</f>
        <v>97</v>
      </c>
      <c r="AB5" s="12">
        <f>'1978-85 Summary'!D20</f>
        <v>95</v>
      </c>
      <c r="AC5" s="12">
        <f>'1978-85 Summary'!E20</f>
        <v>90</v>
      </c>
      <c r="AD5" s="12">
        <f>'1978-85 Summary'!F20</f>
        <v>86</v>
      </c>
      <c r="AE5" s="12">
        <f>'1978-85 Summary'!G20</f>
        <v>88</v>
      </c>
      <c r="BJ5" s="12"/>
      <c r="BK5" s="12"/>
    </row>
    <row r="8" spans="1:67">
      <c r="A8" s="7" t="s">
        <v>0</v>
      </c>
      <c r="B8" s="12" t="s">
        <v>33</v>
      </c>
      <c r="C8" s="12" t="s">
        <v>34</v>
      </c>
      <c r="D8" s="12" t="s">
        <v>35</v>
      </c>
      <c r="E8" s="12" t="s">
        <v>36</v>
      </c>
      <c r="F8" s="12" t="s">
        <v>37</v>
      </c>
      <c r="G8" s="12" t="s">
        <v>38</v>
      </c>
      <c r="H8" s="12" t="s">
        <v>39</v>
      </c>
      <c r="I8" s="12" t="s">
        <v>40</v>
      </c>
      <c r="J8" s="12" t="s">
        <v>41</v>
      </c>
      <c r="K8" s="12" t="s">
        <v>42</v>
      </c>
      <c r="L8" s="12" t="s">
        <v>43</v>
      </c>
      <c r="M8" s="12" t="s">
        <v>44</v>
      </c>
      <c r="N8" s="12" t="s">
        <v>45</v>
      </c>
      <c r="O8" s="12" t="s">
        <v>46</v>
      </c>
      <c r="P8" s="12" t="s">
        <v>47</v>
      </c>
      <c r="Q8" s="12" t="s">
        <v>48</v>
      </c>
      <c r="R8" s="12" t="s">
        <v>49</v>
      </c>
      <c r="S8" s="12" t="s">
        <v>50</v>
      </c>
      <c r="T8" s="12" t="s">
        <v>51</v>
      </c>
      <c r="U8" s="12" t="s">
        <v>52</v>
      </c>
      <c r="V8" s="12" t="s">
        <v>53</v>
      </c>
      <c r="W8" s="12" t="s">
        <v>54</v>
      </c>
      <c r="X8" s="12" t="s">
        <v>55</v>
      </c>
      <c r="Y8" s="12" t="s">
        <v>56</v>
      </c>
      <c r="Z8" s="12" t="s">
        <v>57</v>
      </c>
      <c r="AA8" s="12" t="s">
        <v>58</v>
      </c>
      <c r="AB8" s="12" t="s">
        <v>59</v>
      </c>
      <c r="AC8" s="12" t="s">
        <v>60</v>
      </c>
      <c r="AD8" s="12" t="s">
        <v>61</v>
      </c>
      <c r="AE8" s="12" t="s">
        <v>62</v>
      </c>
    </row>
    <row r="9" spans="1:67">
      <c r="A9" s="81" t="s">
        <v>31</v>
      </c>
      <c r="B9" s="14">
        <f>'1978-85 Summary'!H41</f>
        <v>7421</v>
      </c>
      <c r="C9" s="14">
        <f>'1978-85 Summary'!I41</f>
        <v>7702</v>
      </c>
      <c r="D9" s="14">
        <f>'1985-91'!C169</f>
        <v>7706</v>
      </c>
      <c r="E9" s="14">
        <f>'1985-91'!D169</f>
        <v>7175</v>
      </c>
      <c r="F9" s="14">
        <f>'1985-91'!E169</f>
        <v>7587</v>
      </c>
      <c r="G9" s="14">
        <f>'1985-91'!F169</f>
        <v>7626</v>
      </c>
      <c r="H9" s="14">
        <f>'1985-91'!G169</f>
        <v>7838</v>
      </c>
      <c r="I9" s="14">
        <f>'1985-91'!H169</f>
        <v>7897</v>
      </c>
      <c r="J9" s="14">
        <f>'1990-2009'!D306</f>
        <v>8415</v>
      </c>
      <c r="K9" s="14">
        <f>'1990-2009'!E306</f>
        <v>8581</v>
      </c>
      <c r="L9" s="14">
        <f>'1990-2009'!F306</f>
        <v>9519</v>
      </c>
      <c r="M9" s="14">
        <f>'1990-2009'!G306</f>
        <v>10251</v>
      </c>
      <c r="N9" s="14">
        <f>'1990-2009'!H306</f>
        <v>10265</v>
      </c>
      <c r="O9" s="14">
        <f>'1990-2009'!I306</f>
        <v>10833</v>
      </c>
      <c r="P9" s="14">
        <f>'1990-2009'!J306</f>
        <v>11848</v>
      </c>
      <c r="Q9" s="14">
        <f>'1990-2009'!K306</f>
        <v>11102</v>
      </c>
      <c r="R9" s="14">
        <f>'1990-2009'!L306</f>
        <v>11062</v>
      </c>
      <c r="S9" s="14">
        <f>'1990-2009'!M306</f>
        <v>11438</v>
      </c>
      <c r="T9" s="14">
        <f>'1990-2009'!N306</f>
        <v>11759</v>
      </c>
      <c r="U9" s="14">
        <f>'1990-2009'!O306</f>
        <v>12850</v>
      </c>
      <c r="V9" s="14">
        <f>'1990-2009'!P306</f>
        <v>12766</v>
      </c>
      <c r="W9" s="14">
        <f>'1990-2009'!Q306</f>
        <v>13336</v>
      </c>
      <c r="X9" s="14">
        <f>'1990-2009'!R306</f>
        <v>13481</v>
      </c>
      <c r="Y9" s="14">
        <f>'1990-2009'!S306</f>
        <v>13459</v>
      </c>
      <c r="Z9" s="14">
        <f>'1990-2009'!T306</f>
        <v>13311</v>
      </c>
      <c r="AA9" s="14">
        <f>'1990-2009'!U306</f>
        <v>13530</v>
      </c>
      <c r="AB9" s="14">
        <f>'2009-14 Summary'!C45</f>
        <v>13986</v>
      </c>
      <c r="AC9" s="14">
        <f>'2009-14 Summary'!D45</f>
        <v>14335</v>
      </c>
      <c r="AD9" s="14">
        <f>'2009-14 Summary'!E45</f>
        <v>14211</v>
      </c>
      <c r="AE9" s="14">
        <f>'2009-14 Summary'!F45</f>
        <v>14169</v>
      </c>
      <c r="AG9" s="14"/>
    </row>
    <row r="10" spans="1:67">
      <c r="A10" t="s">
        <v>32</v>
      </c>
      <c r="B10" s="12">
        <f>'1978-85 Summary'!H20</f>
        <v>89</v>
      </c>
      <c r="C10" s="12">
        <f>'1978-85 Summary'!I20</f>
        <v>94</v>
      </c>
      <c r="D10" s="12">
        <f>'1985-91 Summary'!C20</f>
        <v>90</v>
      </c>
      <c r="E10" s="12">
        <f>'1985-91 Summary'!D20</f>
        <v>85</v>
      </c>
      <c r="F10" s="12">
        <f>'1985-91 Summary'!E20</f>
        <v>86</v>
      </c>
      <c r="G10" s="12">
        <f>'1985-91 Summary'!F20</f>
        <v>88</v>
      </c>
      <c r="H10" s="12">
        <f>'1985-91 Summary'!G20</f>
        <v>90</v>
      </c>
      <c r="I10" s="12">
        <f>'1985-91 Summary'!H20</f>
        <v>89</v>
      </c>
      <c r="J10" s="12">
        <f>'1990-2009 Summary'!D22</f>
        <v>95</v>
      </c>
      <c r="K10" s="12">
        <f>'1990-2009 Summary'!E22</f>
        <v>99</v>
      </c>
      <c r="L10" s="12">
        <f>'1990-2009 Summary'!F22</f>
        <v>106</v>
      </c>
      <c r="M10" s="12">
        <f>'1990-2009 Summary'!G22</f>
        <v>107</v>
      </c>
      <c r="N10" s="12">
        <f>'1990-2009 Summary'!H22</f>
        <v>113</v>
      </c>
      <c r="O10" s="12">
        <f>'1990-2009 Summary'!I22</f>
        <v>118</v>
      </c>
      <c r="P10" s="12">
        <f>'1990-2009 Summary'!J22</f>
        <v>126</v>
      </c>
      <c r="Q10" s="12">
        <f>'1990-2009 Summary'!K22</f>
        <v>133</v>
      </c>
      <c r="R10" s="12">
        <f>'1990-2009 Summary'!L22</f>
        <v>137</v>
      </c>
      <c r="S10" s="12">
        <f>'1990-2009 Summary'!M22</f>
        <v>143</v>
      </c>
      <c r="T10" s="12">
        <f>'1990-2009 Summary'!N22</f>
        <v>148</v>
      </c>
      <c r="U10" s="12">
        <f>'1990-2009 Summary'!O22</f>
        <v>157</v>
      </c>
      <c r="V10" s="12">
        <f>'1990-2009 Summary'!P22</f>
        <v>158</v>
      </c>
      <c r="W10" s="12">
        <f>'1990-2009 Summary'!Q22</f>
        <v>160</v>
      </c>
      <c r="X10" s="12">
        <f>'1990-2009 Summary'!R22</f>
        <v>168</v>
      </c>
      <c r="Y10" s="12">
        <f>'1990-2009 Summary'!S22</f>
        <v>168</v>
      </c>
      <c r="Z10" s="12">
        <f>'1990-2009 Summary'!T22</f>
        <v>163</v>
      </c>
      <c r="AA10" s="12">
        <f>'1990-2009 Summary'!U22</f>
        <v>160</v>
      </c>
      <c r="AB10" s="13">
        <f>'2009-14 Summary'!C22</f>
        <v>156</v>
      </c>
      <c r="AC10" s="13">
        <f>'2009-14 Summary'!D22</f>
        <v>151</v>
      </c>
      <c r="AD10" s="13">
        <f>'2009-14 Summary'!E22</f>
        <v>151</v>
      </c>
      <c r="AE10" s="13">
        <f>'2009-14 Summary'!F22</f>
        <v>151</v>
      </c>
    </row>
    <row r="12" spans="1:67">
      <c r="F12" s="11"/>
    </row>
    <row r="13" spans="1:67">
      <c r="A13" s="7" t="s">
        <v>0</v>
      </c>
      <c r="B13" s="12" t="s">
        <v>63</v>
      </c>
    </row>
    <row r="14" spans="1:67">
      <c r="A14" s="81" t="s">
        <v>31</v>
      </c>
      <c r="B14" s="14">
        <f>'2009-14 Summary'!G45</f>
        <v>14766</v>
      </c>
    </row>
    <row r="15" spans="1:67">
      <c r="A15" t="s">
        <v>32</v>
      </c>
      <c r="B15" s="13">
        <f>'2009-14 Summary'!G22</f>
        <v>150</v>
      </c>
    </row>
    <row r="24" spans="6:7">
      <c r="F24" s="13"/>
      <c r="G24" s="13"/>
    </row>
    <row r="31" spans="6:7">
      <c r="G31" s="13"/>
    </row>
    <row r="39" spans="5:6">
      <c r="E39" s="13"/>
      <c r="F39" s="13"/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I188"/>
  <sheetViews>
    <sheetView workbookViewId="0">
      <pane ySplit="2" topLeftCell="A3" activePane="bottomLeft" state="frozen"/>
      <selection pane="bottomLeft"/>
    </sheetView>
  </sheetViews>
  <sheetFormatPr defaultRowHeight="14.45"/>
  <cols>
    <col min="1" max="1" width="42.42578125" bestFit="1" customWidth="1"/>
  </cols>
  <sheetData>
    <row r="2" spans="1:9">
      <c r="B2" s="12" t="s">
        <v>25</v>
      </c>
      <c r="C2" s="12" t="s">
        <v>26</v>
      </c>
      <c r="D2" s="12" t="s">
        <v>27</v>
      </c>
      <c r="E2" s="12" t="s">
        <v>28</v>
      </c>
      <c r="F2" s="12" t="s">
        <v>29</v>
      </c>
      <c r="G2" s="12" t="s">
        <v>30</v>
      </c>
      <c r="H2" s="12" t="s">
        <v>33</v>
      </c>
      <c r="I2" s="12" t="s">
        <v>34</v>
      </c>
    </row>
    <row r="3" spans="1:9">
      <c r="A3" s="1" t="s">
        <v>64</v>
      </c>
      <c r="B3" s="13"/>
      <c r="C3" s="13"/>
      <c r="D3" s="13"/>
      <c r="E3" s="13"/>
      <c r="F3" s="13"/>
      <c r="G3" s="13"/>
      <c r="H3" s="13"/>
      <c r="I3" s="13"/>
    </row>
    <row r="4" spans="1:9">
      <c r="A4" s="4" t="s">
        <v>65</v>
      </c>
      <c r="B4" s="13"/>
      <c r="C4" s="13"/>
      <c r="D4" s="13"/>
      <c r="E4" s="13"/>
      <c r="F4" s="13"/>
      <c r="G4" s="13"/>
      <c r="H4" s="13"/>
      <c r="I4" s="13"/>
    </row>
    <row r="5" spans="1:9">
      <c r="A5" s="9" t="s">
        <v>116</v>
      </c>
      <c r="B5" s="13">
        <v>40</v>
      </c>
      <c r="C5" s="13">
        <v>40</v>
      </c>
      <c r="D5" s="13" t="s">
        <v>320</v>
      </c>
      <c r="E5" s="13">
        <v>38</v>
      </c>
      <c r="F5" s="13">
        <v>38</v>
      </c>
      <c r="G5" s="13">
        <v>38</v>
      </c>
      <c r="H5" s="13">
        <v>38</v>
      </c>
      <c r="I5" s="13">
        <v>38</v>
      </c>
    </row>
    <row r="6" spans="1:9">
      <c r="A6" s="9" t="s">
        <v>260</v>
      </c>
      <c r="B6" s="13">
        <v>144</v>
      </c>
      <c r="C6" s="13">
        <v>144</v>
      </c>
      <c r="D6" s="13" t="s">
        <v>68</v>
      </c>
      <c r="E6" s="13" t="s">
        <v>68</v>
      </c>
      <c r="F6" s="13" t="s">
        <v>68</v>
      </c>
      <c r="G6" s="13" t="s">
        <v>68</v>
      </c>
      <c r="H6" s="13" t="s">
        <v>68</v>
      </c>
      <c r="I6" s="13" t="s">
        <v>68</v>
      </c>
    </row>
    <row r="7" spans="1:9">
      <c r="A7" s="2" t="s">
        <v>252</v>
      </c>
      <c r="B7" s="13">
        <v>238</v>
      </c>
      <c r="C7" s="13">
        <v>238</v>
      </c>
      <c r="D7" s="13" t="s">
        <v>68</v>
      </c>
      <c r="E7" s="13" t="s">
        <v>68</v>
      </c>
      <c r="F7" s="13" t="s">
        <v>68</v>
      </c>
      <c r="G7" s="13" t="s">
        <v>68</v>
      </c>
      <c r="H7" s="13" t="s">
        <v>68</v>
      </c>
      <c r="I7" s="13" t="s">
        <v>68</v>
      </c>
    </row>
    <row r="8" spans="1:9">
      <c r="A8" s="2" t="s">
        <v>66</v>
      </c>
      <c r="B8" s="13">
        <v>703</v>
      </c>
      <c r="C8" s="13">
        <v>703</v>
      </c>
      <c r="D8" s="13">
        <v>644</v>
      </c>
      <c r="E8" s="13">
        <v>707</v>
      </c>
      <c r="F8" s="13">
        <v>707</v>
      </c>
      <c r="G8" s="13">
        <v>707</v>
      </c>
      <c r="H8" s="13">
        <v>707</v>
      </c>
      <c r="I8" s="13">
        <v>707</v>
      </c>
    </row>
    <row r="9" spans="1:9">
      <c r="A9" s="6" t="s">
        <v>258</v>
      </c>
      <c r="B9" s="13">
        <v>225</v>
      </c>
      <c r="C9" s="13">
        <v>225</v>
      </c>
      <c r="D9" s="13">
        <v>225</v>
      </c>
      <c r="E9" s="13">
        <v>225</v>
      </c>
      <c r="F9" s="13">
        <v>225</v>
      </c>
      <c r="G9" s="13">
        <v>225</v>
      </c>
      <c r="H9" s="13">
        <v>225</v>
      </c>
      <c r="I9" s="13">
        <v>225</v>
      </c>
    </row>
    <row r="10" spans="1:9">
      <c r="A10" s="2" t="s">
        <v>321</v>
      </c>
      <c r="B10" s="13">
        <v>499</v>
      </c>
      <c r="C10" s="13">
        <v>499</v>
      </c>
      <c r="D10" s="13">
        <v>475</v>
      </c>
      <c r="E10" s="13">
        <v>475</v>
      </c>
      <c r="F10" s="13">
        <v>475</v>
      </c>
      <c r="G10" s="13">
        <v>475</v>
      </c>
      <c r="H10" s="13">
        <v>251</v>
      </c>
      <c r="I10" s="13">
        <v>485</v>
      </c>
    </row>
    <row r="11" spans="1:9">
      <c r="A11" s="2" t="s">
        <v>322</v>
      </c>
      <c r="B11" s="13">
        <v>580</v>
      </c>
      <c r="C11" s="13">
        <v>580</v>
      </c>
      <c r="D11" s="13">
        <v>580</v>
      </c>
      <c r="E11" s="13">
        <v>587</v>
      </c>
      <c r="F11" s="13">
        <v>587</v>
      </c>
      <c r="G11" s="13">
        <v>587</v>
      </c>
      <c r="H11" s="13">
        <v>587</v>
      </c>
      <c r="I11" s="13">
        <v>587</v>
      </c>
    </row>
    <row r="12" spans="1:9">
      <c r="A12" s="2" t="s">
        <v>118</v>
      </c>
      <c r="B12" s="13" t="s">
        <v>320</v>
      </c>
      <c r="C12" s="13" t="s">
        <v>320</v>
      </c>
      <c r="D12" s="13">
        <v>44</v>
      </c>
      <c r="E12" s="13">
        <v>44</v>
      </c>
      <c r="F12" s="13">
        <v>44</v>
      </c>
      <c r="G12" s="13">
        <v>44</v>
      </c>
      <c r="H12" s="13">
        <v>44</v>
      </c>
      <c r="I12" s="13">
        <v>44</v>
      </c>
    </row>
    <row r="13" spans="1:9">
      <c r="A13" s="2" t="s">
        <v>323</v>
      </c>
      <c r="B13" s="13" t="s">
        <v>68</v>
      </c>
      <c r="C13" s="13" t="s">
        <v>68</v>
      </c>
      <c r="D13" s="13">
        <v>238</v>
      </c>
      <c r="E13" s="13" t="s">
        <v>68</v>
      </c>
      <c r="F13" s="13" t="s">
        <v>68</v>
      </c>
      <c r="G13" s="13" t="s">
        <v>68</v>
      </c>
      <c r="H13" s="13" t="s">
        <v>68</v>
      </c>
      <c r="I13" s="13" t="s">
        <v>68</v>
      </c>
    </row>
    <row r="14" spans="1:9">
      <c r="A14" s="6" t="s">
        <v>119</v>
      </c>
      <c r="B14" s="13">
        <v>91</v>
      </c>
      <c r="C14" s="13">
        <v>91</v>
      </c>
      <c r="D14" s="13">
        <v>91</v>
      </c>
      <c r="E14" s="13">
        <v>91</v>
      </c>
      <c r="F14" s="13">
        <v>91</v>
      </c>
      <c r="G14" s="13" t="s">
        <v>68</v>
      </c>
      <c r="H14" s="13" t="s">
        <v>68</v>
      </c>
      <c r="I14" s="13" t="s">
        <v>68</v>
      </c>
    </row>
    <row r="15" spans="1:9">
      <c r="A15" s="2" t="s">
        <v>254</v>
      </c>
      <c r="B15" s="13">
        <v>18</v>
      </c>
      <c r="C15" s="13">
        <v>18</v>
      </c>
      <c r="D15" s="13">
        <v>22</v>
      </c>
      <c r="E15" s="13" t="s">
        <v>320</v>
      </c>
      <c r="F15" s="13" t="s">
        <v>320</v>
      </c>
      <c r="G15" s="13" t="s">
        <v>320</v>
      </c>
      <c r="H15" s="13">
        <v>16</v>
      </c>
      <c r="I15" s="13">
        <v>16</v>
      </c>
    </row>
    <row r="16" spans="1:9">
      <c r="A16" s="6" t="s">
        <v>324</v>
      </c>
      <c r="B16" s="13">
        <v>450</v>
      </c>
      <c r="C16" s="13">
        <v>450</v>
      </c>
      <c r="D16" s="13">
        <v>450</v>
      </c>
      <c r="E16" s="13">
        <v>450</v>
      </c>
      <c r="F16" s="13">
        <v>450</v>
      </c>
      <c r="G16" s="13">
        <v>450</v>
      </c>
      <c r="H16" s="13">
        <v>450</v>
      </c>
      <c r="I16" s="13">
        <v>450</v>
      </c>
    </row>
    <row r="17" spans="1:9">
      <c r="A17" s="6" t="s">
        <v>255</v>
      </c>
      <c r="B17" s="13">
        <v>144</v>
      </c>
      <c r="C17" s="13">
        <v>144</v>
      </c>
      <c r="D17" s="13">
        <v>144</v>
      </c>
      <c r="E17" s="13">
        <v>144</v>
      </c>
      <c r="F17" s="13">
        <v>144</v>
      </c>
      <c r="G17" s="13">
        <v>144</v>
      </c>
      <c r="H17" s="13">
        <v>144</v>
      </c>
      <c r="I17" s="13">
        <v>144</v>
      </c>
    </row>
    <row r="18" spans="1:9">
      <c r="A18" s="6" t="s">
        <v>120</v>
      </c>
      <c r="B18" s="13">
        <v>97</v>
      </c>
      <c r="C18" s="13">
        <v>97</v>
      </c>
      <c r="D18" s="13">
        <v>95</v>
      </c>
      <c r="E18" s="13">
        <v>95</v>
      </c>
      <c r="F18" s="13">
        <v>95</v>
      </c>
      <c r="G18" s="13">
        <v>100</v>
      </c>
      <c r="H18" s="13">
        <v>100</v>
      </c>
      <c r="I18" s="13">
        <v>100</v>
      </c>
    </row>
    <row r="19" spans="1:9">
      <c r="A19" s="2" t="s">
        <v>211</v>
      </c>
      <c r="B19" s="13">
        <v>397</v>
      </c>
      <c r="C19" s="13">
        <v>397</v>
      </c>
      <c r="D19" s="13">
        <v>397</v>
      </c>
      <c r="E19" s="13">
        <v>397</v>
      </c>
      <c r="F19" s="13">
        <v>397</v>
      </c>
      <c r="G19" s="13" t="s">
        <v>68</v>
      </c>
      <c r="H19" s="13" t="s">
        <v>68</v>
      </c>
      <c r="I19" s="13" t="s">
        <v>68</v>
      </c>
    </row>
    <row r="20" spans="1:9">
      <c r="A20" s="2" t="s">
        <v>212</v>
      </c>
      <c r="B20" s="13">
        <v>140</v>
      </c>
      <c r="C20" s="13">
        <v>140</v>
      </c>
      <c r="D20" s="13">
        <v>140</v>
      </c>
      <c r="E20" s="13">
        <v>140</v>
      </c>
      <c r="F20" s="13">
        <v>140</v>
      </c>
      <c r="G20" s="13">
        <v>140</v>
      </c>
      <c r="H20" s="13">
        <v>140</v>
      </c>
      <c r="I20" s="13">
        <v>140</v>
      </c>
    </row>
    <row r="21" spans="1:9">
      <c r="A21" s="6" t="s">
        <v>325</v>
      </c>
      <c r="B21" s="13">
        <v>410</v>
      </c>
      <c r="C21" s="13">
        <v>410</v>
      </c>
      <c r="D21" s="13">
        <v>410</v>
      </c>
      <c r="E21" s="13">
        <v>410</v>
      </c>
      <c r="F21" s="13">
        <v>410</v>
      </c>
      <c r="G21" s="13">
        <v>410</v>
      </c>
      <c r="H21" s="13">
        <v>410</v>
      </c>
      <c r="I21" s="13" t="s">
        <v>68</v>
      </c>
    </row>
    <row r="22" spans="1:9">
      <c r="A22" s="6" t="s">
        <v>326</v>
      </c>
      <c r="B22" s="13">
        <v>147</v>
      </c>
      <c r="C22" s="13">
        <v>147</v>
      </c>
      <c r="D22" s="13">
        <v>150</v>
      </c>
      <c r="E22" s="13">
        <v>150</v>
      </c>
      <c r="F22" s="13">
        <v>150</v>
      </c>
      <c r="G22" s="13">
        <v>150</v>
      </c>
      <c r="H22" s="13">
        <v>150</v>
      </c>
      <c r="I22" s="13">
        <v>150</v>
      </c>
    </row>
    <row r="23" spans="1:9">
      <c r="A23" s="2" t="s">
        <v>168</v>
      </c>
      <c r="B23" s="13">
        <v>15</v>
      </c>
      <c r="C23" s="13">
        <v>15</v>
      </c>
      <c r="D23" s="13">
        <v>15</v>
      </c>
      <c r="E23" s="13">
        <v>15</v>
      </c>
      <c r="F23" s="13">
        <v>15</v>
      </c>
      <c r="G23" s="13">
        <v>15</v>
      </c>
      <c r="H23" s="13">
        <v>15</v>
      </c>
      <c r="I23" s="13">
        <v>15</v>
      </c>
    </row>
    <row r="24" spans="1:9">
      <c r="A24" s="2" t="s">
        <v>327</v>
      </c>
      <c r="B24" s="13" t="s">
        <v>68</v>
      </c>
      <c r="C24" s="13" t="s">
        <v>68</v>
      </c>
      <c r="D24" s="13">
        <v>50</v>
      </c>
      <c r="E24" s="13">
        <v>59</v>
      </c>
      <c r="F24" s="13">
        <v>59</v>
      </c>
      <c r="G24" s="13">
        <v>59</v>
      </c>
      <c r="H24" s="13">
        <v>59</v>
      </c>
      <c r="I24" s="13">
        <v>59</v>
      </c>
    </row>
    <row r="25" spans="1:9">
      <c r="A25" s="2" t="s">
        <v>90</v>
      </c>
      <c r="B25" s="13" t="s">
        <v>68</v>
      </c>
      <c r="C25" s="13">
        <v>450</v>
      </c>
      <c r="D25" s="13">
        <v>450</v>
      </c>
      <c r="E25" s="13">
        <v>450</v>
      </c>
      <c r="F25" s="13">
        <v>450</v>
      </c>
      <c r="G25" s="13">
        <v>450</v>
      </c>
      <c r="H25" s="13">
        <v>450</v>
      </c>
      <c r="I25" s="13">
        <v>450</v>
      </c>
    </row>
    <row r="26" spans="1:9">
      <c r="A26" s="6" t="s">
        <v>126</v>
      </c>
      <c r="B26" s="13">
        <v>184</v>
      </c>
      <c r="C26" s="13">
        <v>184</v>
      </c>
      <c r="D26" s="13">
        <v>180</v>
      </c>
      <c r="E26" s="13">
        <v>180</v>
      </c>
      <c r="F26" s="13">
        <v>180</v>
      </c>
      <c r="G26" s="13">
        <v>184</v>
      </c>
      <c r="H26" s="13">
        <v>184</v>
      </c>
      <c r="I26" s="13">
        <v>184</v>
      </c>
    </row>
    <row r="27" spans="1:9">
      <c r="A27" s="6" t="s">
        <v>328</v>
      </c>
      <c r="B27" s="13">
        <v>552</v>
      </c>
      <c r="C27" s="13">
        <v>552</v>
      </c>
      <c r="D27" s="13">
        <v>552</v>
      </c>
      <c r="E27" s="13">
        <v>552</v>
      </c>
      <c r="F27" s="13">
        <v>552</v>
      </c>
      <c r="G27" s="13" t="s">
        <v>68</v>
      </c>
      <c r="H27" s="13" t="s">
        <v>68</v>
      </c>
      <c r="I27" s="13" t="s">
        <v>68</v>
      </c>
    </row>
    <row r="28" spans="1:9">
      <c r="A28" s="6" t="s">
        <v>329</v>
      </c>
      <c r="B28" s="13" t="s">
        <v>68</v>
      </c>
      <c r="C28" s="13" t="s">
        <v>68</v>
      </c>
      <c r="D28" s="13" t="s">
        <v>68</v>
      </c>
      <c r="E28" s="13">
        <v>96</v>
      </c>
      <c r="F28" s="13">
        <v>96</v>
      </c>
      <c r="G28" s="13">
        <v>96</v>
      </c>
      <c r="H28" s="13">
        <v>96</v>
      </c>
      <c r="I28" s="13">
        <v>96</v>
      </c>
    </row>
    <row r="29" spans="1:9">
      <c r="A29" s="2" t="s">
        <v>259</v>
      </c>
      <c r="B29" s="13">
        <v>129</v>
      </c>
      <c r="C29" s="13">
        <v>129</v>
      </c>
      <c r="D29" s="13">
        <v>129</v>
      </c>
      <c r="E29" s="13">
        <v>129</v>
      </c>
      <c r="F29" s="13">
        <v>129</v>
      </c>
      <c r="G29" s="13">
        <v>129</v>
      </c>
      <c r="H29" s="13">
        <v>129</v>
      </c>
      <c r="I29" s="13">
        <v>129</v>
      </c>
    </row>
    <row r="30" spans="1:9">
      <c r="A30" s="2" t="s">
        <v>330</v>
      </c>
      <c r="B30" s="13">
        <v>95</v>
      </c>
      <c r="C30" s="13">
        <v>95</v>
      </c>
      <c r="D30" s="13">
        <v>95</v>
      </c>
      <c r="E30" s="13">
        <v>95</v>
      </c>
      <c r="F30" s="13">
        <v>95</v>
      </c>
      <c r="G30" s="13">
        <v>95</v>
      </c>
      <c r="H30" s="13">
        <v>95</v>
      </c>
      <c r="I30" s="13">
        <v>95</v>
      </c>
    </row>
    <row r="31" spans="1:9">
      <c r="A31" s="2" t="s">
        <v>331</v>
      </c>
      <c r="B31" s="13">
        <v>91</v>
      </c>
      <c r="C31" s="13">
        <v>91</v>
      </c>
      <c r="D31" s="13">
        <v>91</v>
      </c>
      <c r="E31" s="13" t="s">
        <v>68</v>
      </c>
      <c r="F31" s="13" t="s">
        <v>68</v>
      </c>
      <c r="G31" s="13" t="s">
        <v>68</v>
      </c>
      <c r="H31" s="13" t="s">
        <v>68</v>
      </c>
      <c r="I31" s="13">
        <v>91</v>
      </c>
    </row>
    <row r="32" spans="1:9">
      <c r="A32" s="2" t="s">
        <v>262</v>
      </c>
      <c r="B32" s="13">
        <v>60</v>
      </c>
      <c r="C32" s="13">
        <v>60</v>
      </c>
      <c r="D32" s="13" t="s">
        <v>68</v>
      </c>
      <c r="E32" s="13" t="s">
        <v>68</v>
      </c>
      <c r="F32" s="13" t="s">
        <v>68</v>
      </c>
      <c r="G32" s="13" t="s">
        <v>68</v>
      </c>
      <c r="H32" s="13" t="s">
        <v>68</v>
      </c>
      <c r="I32" s="13" t="s">
        <v>68</v>
      </c>
    </row>
    <row r="33" spans="1:9">
      <c r="A33" s="6" t="s">
        <v>129</v>
      </c>
      <c r="B33" s="13">
        <v>48</v>
      </c>
      <c r="C33" s="13">
        <v>48</v>
      </c>
      <c r="D33" s="13" t="s">
        <v>320</v>
      </c>
      <c r="E33" s="13" t="s">
        <v>320</v>
      </c>
      <c r="F33" s="13" t="s">
        <v>320</v>
      </c>
      <c r="G33" s="13" t="s">
        <v>320</v>
      </c>
      <c r="H33" s="13">
        <v>53</v>
      </c>
      <c r="I33" s="13">
        <v>53</v>
      </c>
    </row>
    <row r="34" spans="1:9">
      <c r="A34" s="8" t="s">
        <v>74</v>
      </c>
      <c r="B34" s="64">
        <f t="shared" ref="B34:I34" si="0">SUM(B5:B33)</f>
        <v>5497</v>
      </c>
      <c r="C34" s="64">
        <f t="shared" si="0"/>
        <v>5947</v>
      </c>
      <c r="D34" s="64">
        <f t="shared" si="0"/>
        <v>5667</v>
      </c>
      <c r="E34" s="64">
        <f t="shared" si="0"/>
        <v>5529</v>
      </c>
      <c r="F34" s="64">
        <f t="shared" si="0"/>
        <v>5529</v>
      </c>
      <c r="G34" s="64">
        <f t="shared" si="0"/>
        <v>4498</v>
      </c>
      <c r="H34" s="64">
        <f t="shared" si="0"/>
        <v>4343</v>
      </c>
      <c r="I34" s="64">
        <f t="shared" si="0"/>
        <v>4258</v>
      </c>
    </row>
    <row r="35" spans="1:9">
      <c r="B35" s="13"/>
      <c r="C35" s="13"/>
      <c r="D35" s="13"/>
      <c r="E35" s="13"/>
      <c r="F35" s="13"/>
      <c r="G35" s="13"/>
      <c r="H35" s="13"/>
      <c r="I35" s="13"/>
    </row>
    <row r="36" spans="1:9">
      <c r="A36" s="1" t="s">
        <v>64</v>
      </c>
      <c r="B36" s="13"/>
      <c r="C36" s="13"/>
      <c r="D36" s="13"/>
      <c r="E36" s="13"/>
      <c r="F36" s="13"/>
      <c r="G36" s="13"/>
      <c r="H36" s="13"/>
      <c r="I36" s="13"/>
    </row>
    <row r="37" spans="1:9">
      <c r="A37" s="4" t="s">
        <v>75</v>
      </c>
      <c r="B37" s="13"/>
      <c r="C37" s="13"/>
      <c r="D37" s="13"/>
      <c r="E37" s="13"/>
      <c r="F37" s="13"/>
      <c r="G37" s="13"/>
      <c r="H37" s="13"/>
      <c r="I37" s="13"/>
    </row>
    <row r="38" spans="1:9">
      <c r="A38" s="2" t="s">
        <v>264</v>
      </c>
      <c r="B38" s="13">
        <v>20</v>
      </c>
      <c r="C38" s="13">
        <v>20</v>
      </c>
      <c r="D38" s="13">
        <v>20</v>
      </c>
      <c r="E38" s="13">
        <v>20</v>
      </c>
      <c r="F38" s="13">
        <v>20</v>
      </c>
      <c r="G38" s="13">
        <v>20</v>
      </c>
      <c r="H38" s="13">
        <v>41</v>
      </c>
      <c r="I38" s="13">
        <v>41</v>
      </c>
    </row>
    <row r="39" spans="1:9">
      <c r="A39" s="2" t="s">
        <v>291</v>
      </c>
      <c r="B39" s="13">
        <v>18</v>
      </c>
      <c r="C39" s="13">
        <v>18</v>
      </c>
      <c r="D39" s="13">
        <v>18</v>
      </c>
      <c r="E39" s="13">
        <v>27</v>
      </c>
      <c r="F39" s="13">
        <v>27</v>
      </c>
      <c r="G39" s="13">
        <v>27</v>
      </c>
      <c r="H39" s="13">
        <v>27</v>
      </c>
      <c r="I39" s="13">
        <v>27</v>
      </c>
    </row>
    <row r="40" spans="1:9">
      <c r="A40" s="5" t="s">
        <v>266</v>
      </c>
      <c r="B40" s="13">
        <v>520</v>
      </c>
      <c r="C40" s="13">
        <v>520</v>
      </c>
      <c r="D40" s="13">
        <v>508</v>
      </c>
      <c r="E40" s="13">
        <v>508</v>
      </c>
      <c r="F40" s="13">
        <v>508</v>
      </c>
      <c r="G40" s="13">
        <v>508</v>
      </c>
      <c r="H40" s="13">
        <v>508</v>
      </c>
      <c r="I40" s="13">
        <v>508</v>
      </c>
    </row>
    <row r="41" spans="1:9">
      <c r="A41" s="5" t="s">
        <v>132</v>
      </c>
      <c r="B41" s="13">
        <v>72</v>
      </c>
      <c r="C41" s="13">
        <v>72</v>
      </c>
      <c r="D41" s="13">
        <v>72</v>
      </c>
      <c r="E41" s="13">
        <v>72</v>
      </c>
      <c r="F41" s="13">
        <v>72</v>
      </c>
      <c r="G41" s="13">
        <v>72</v>
      </c>
      <c r="H41" s="13">
        <v>72</v>
      </c>
      <c r="I41" s="13">
        <v>72</v>
      </c>
    </row>
    <row r="42" spans="1:9">
      <c r="A42" s="2" t="s">
        <v>332</v>
      </c>
      <c r="B42" s="13" t="s">
        <v>68</v>
      </c>
      <c r="C42" s="13" t="s">
        <v>68</v>
      </c>
      <c r="D42" s="13" t="s">
        <v>68</v>
      </c>
      <c r="E42" s="13" t="s">
        <v>68</v>
      </c>
      <c r="F42" s="13">
        <v>20</v>
      </c>
      <c r="G42" s="13">
        <v>20</v>
      </c>
      <c r="H42" s="13">
        <v>20</v>
      </c>
      <c r="I42" s="13">
        <v>20</v>
      </c>
    </row>
    <row r="43" spans="1:9">
      <c r="A43" s="6" t="s">
        <v>133</v>
      </c>
      <c r="B43" s="13">
        <v>308</v>
      </c>
      <c r="C43" s="13">
        <v>308</v>
      </c>
      <c r="D43" s="13">
        <v>308</v>
      </c>
      <c r="E43" s="13">
        <v>308</v>
      </c>
      <c r="F43" s="13">
        <v>308</v>
      </c>
      <c r="G43" s="13">
        <v>308</v>
      </c>
      <c r="H43" s="13">
        <v>308</v>
      </c>
      <c r="I43" s="13">
        <v>308</v>
      </c>
    </row>
    <row r="44" spans="1:9">
      <c r="A44" s="2" t="s">
        <v>220</v>
      </c>
      <c r="B44" s="13" t="s">
        <v>68</v>
      </c>
      <c r="C44" s="13">
        <v>382</v>
      </c>
      <c r="D44" s="13">
        <v>381</v>
      </c>
      <c r="E44" s="13" t="s">
        <v>68</v>
      </c>
      <c r="F44" s="13" t="s">
        <v>68</v>
      </c>
      <c r="G44" s="13" t="s">
        <v>68</v>
      </c>
      <c r="H44" s="13" t="s">
        <v>68</v>
      </c>
      <c r="I44" s="13" t="s">
        <v>68</v>
      </c>
    </row>
    <row r="45" spans="1:9">
      <c r="A45" s="6" t="s">
        <v>300</v>
      </c>
      <c r="B45" s="13" t="s">
        <v>68</v>
      </c>
      <c r="C45" s="13" t="s">
        <v>68</v>
      </c>
      <c r="D45" s="13" t="s">
        <v>68</v>
      </c>
      <c r="E45" s="13" t="s">
        <v>68</v>
      </c>
      <c r="F45" s="13" t="s">
        <v>68</v>
      </c>
      <c r="G45" s="13" t="s">
        <v>68</v>
      </c>
      <c r="H45" s="13">
        <v>16</v>
      </c>
      <c r="I45" s="13">
        <v>16</v>
      </c>
    </row>
    <row r="46" spans="1:9">
      <c r="A46" s="6" t="s">
        <v>333</v>
      </c>
      <c r="B46" s="13">
        <v>111</v>
      </c>
      <c r="C46" s="13">
        <v>111</v>
      </c>
      <c r="D46" s="13">
        <v>111</v>
      </c>
      <c r="E46" s="13">
        <v>111</v>
      </c>
      <c r="F46" s="13">
        <v>111</v>
      </c>
      <c r="G46" s="13" t="s">
        <v>68</v>
      </c>
      <c r="H46" s="13" t="s">
        <v>68</v>
      </c>
      <c r="I46" s="13" t="s">
        <v>68</v>
      </c>
    </row>
    <row r="47" spans="1:9">
      <c r="A47" s="2" t="s">
        <v>269</v>
      </c>
      <c r="B47" s="13">
        <v>19</v>
      </c>
      <c r="C47" s="13">
        <v>19</v>
      </c>
      <c r="D47" s="13">
        <v>19</v>
      </c>
      <c r="E47" s="13">
        <v>19</v>
      </c>
      <c r="F47" s="13">
        <v>19</v>
      </c>
      <c r="G47" s="13">
        <v>19</v>
      </c>
      <c r="H47" s="13">
        <v>19</v>
      </c>
      <c r="I47" s="13">
        <v>19</v>
      </c>
    </row>
    <row r="48" spans="1:9">
      <c r="A48" s="6" t="s">
        <v>334</v>
      </c>
      <c r="B48" s="13" t="s">
        <v>68</v>
      </c>
      <c r="C48" s="13" t="s">
        <v>68</v>
      </c>
      <c r="D48" s="13" t="s">
        <v>68</v>
      </c>
      <c r="E48" s="13" t="s">
        <v>68</v>
      </c>
      <c r="F48" s="13" t="s">
        <v>68</v>
      </c>
      <c r="G48" s="13" t="s">
        <v>68</v>
      </c>
      <c r="H48" s="13" t="s">
        <v>68</v>
      </c>
      <c r="I48" s="13">
        <v>100</v>
      </c>
    </row>
    <row r="49" spans="1:9">
      <c r="A49" s="2" t="s">
        <v>137</v>
      </c>
      <c r="B49" s="13">
        <v>150</v>
      </c>
      <c r="C49" s="13">
        <v>150</v>
      </c>
      <c r="D49" s="13">
        <v>150</v>
      </c>
      <c r="E49" s="13">
        <v>150</v>
      </c>
      <c r="F49" s="13">
        <v>150</v>
      </c>
      <c r="G49" s="13">
        <v>145</v>
      </c>
      <c r="H49" s="13">
        <v>145</v>
      </c>
      <c r="I49" s="13">
        <v>145</v>
      </c>
    </row>
    <row r="50" spans="1:9">
      <c r="A50" s="2" t="s">
        <v>267</v>
      </c>
      <c r="B50" s="13">
        <v>23</v>
      </c>
      <c r="C50" s="13">
        <v>23</v>
      </c>
      <c r="D50" s="13">
        <v>400</v>
      </c>
      <c r="E50" s="13">
        <v>400</v>
      </c>
      <c r="F50" s="13">
        <v>400</v>
      </c>
      <c r="G50" s="13">
        <v>400</v>
      </c>
      <c r="H50" s="13">
        <v>278</v>
      </c>
      <c r="I50" s="13">
        <v>278</v>
      </c>
    </row>
    <row r="51" spans="1:9">
      <c r="A51" s="2" t="s">
        <v>335</v>
      </c>
      <c r="B51" s="13" t="s">
        <v>68</v>
      </c>
      <c r="C51" s="13" t="s">
        <v>68</v>
      </c>
      <c r="D51" s="13" t="s">
        <v>68</v>
      </c>
      <c r="E51" s="13" t="s">
        <v>68</v>
      </c>
      <c r="F51" s="13" t="s">
        <v>68</v>
      </c>
      <c r="G51" s="13" t="s">
        <v>68</v>
      </c>
      <c r="H51" s="13" t="s">
        <v>68</v>
      </c>
      <c r="I51" s="13">
        <v>15</v>
      </c>
    </row>
    <row r="52" spans="1:9">
      <c r="A52" s="6" t="s">
        <v>271</v>
      </c>
      <c r="B52" s="13">
        <v>120</v>
      </c>
      <c r="C52" s="13">
        <v>120</v>
      </c>
      <c r="D52" s="13">
        <v>120</v>
      </c>
      <c r="E52" s="13">
        <v>120</v>
      </c>
      <c r="F52" s="13">
        <v>120</v>
      </c>
      <c r="G52" s="13">
        <v>120</v>
      </c>
      <c r="H52" s="13">
        <v>120</v>
      </c>
      <c r="I52" s="13">
        <v>120</v>
      </c>
    </row>
    <row r="53" spans="1:9">
      <c r="A53" s="2" t="s">
        <v>273</v>
      </c>
      <c r="B53" s="13">
        <v>14</v>
      </c>
      <c r="C53" s="13">
        <v>14</v>
      </c>
      <c r="D53" s="13">
        <v>14</v>
      </c>
      <c r="E53" s="13" t="s">
        <v>320</v>
      </c>
      <c r="F53" s="13" t="s">
        <v>320</v>
      </c>
      <c r="G53" s="13" t="s">
        <v>320</v>
      </c>
      <c r="H53" s="13" t="s">
        <v>320</v>
      </c>
      <c r="I53" s="13" t="s">
        <v>320</v>
      </c>
    </row>
    <row r="54" spans="1:9">
      <c r="A54" s="2" t="s">
        <v>336</v>
      </c>
      <c r="B54" s="13">
        <v>55</v>
      </c>
      <c r="C54" s="13">
        <v>55</v>
      </c>
      <c r="D54" s="13">
        <v>55</v>
      </c>
      <c r="E54" s="13">
        <v>55</v>
      </c>
      <c r="F54" s="13">
        <v>55</v>
      </c>
      <c r="G54" s="13">
        <v>59</v>
      </c>
      <c r="H54" s="13">
        <v>59</v>
      </c>
      <c r="I54" s="13">
        <v>59</v>
      </c>
    </row>
    <row r="55" spans="1:9">
      <c r="A55" s="2" t="s">
        <v>337</v>
      </c>
      <c r="B55" s="13">
        <v>48</v>
      </c>
      <c r="C55" s="13">
        <v>48</v>
      </c>
      <c r="D55" s="13">
        <v>50</v>
      </c>
      <c r="E55" s="13">
        <v>50</v>
      </c>
      <c r="F55" s="13">
        <v>50</v>
      </c>
      <c r="G55" s="13">
        <v>51</v>
      </c>
      <c r="H55" s="13" t="s">
        <v>68</v>
      </c>
      <c r="I55" s="13" t="s">
        <v>68</v>
      </c>
    </row>
    <row r="56" spans="1:9">
      <c r="A56" s="6" t="s">
        <v>338</v>
      </c>
      <c r="B56" s="13" t="s">
        <v>68</v>
      </c>
      <c r="C56" s="13" t="s">
        <v>68</v>
      </c>
      <c r="D56" s="13">
        <v>28</v>
      </c>
      <c r="E56" s="13">
        <v>28</v>
      </c>
      <c r="F56" s="13">
        <v>28</v>
      </c>
      <c r="G56" s="13">
        <v>28</v>
      </c>
      <c r="H56" s="13">
        <v>28</v>
      </c>
      <c r="I56" s="13">
        <v>28</v>
      </c>
    </row>
    <row r="57" spans="1:9">
      <c r="A57" s="8" t="s">
        <v>74</v>
      </c>
      <c r="B57" s="64">
        <f t="shared" ref="B57:I57" si="1">SUM(B38:B56)</f>
        <v>1478</v>
      </c>
      <c r="C57" s="64">
        <f t="shared" si="1"/>
        <v>1860</v>
      </c>
      <c r="D57" s="64">
        <f t="shared" si="1"/>
        <v>2254</v>
      </c>
      <c r="E57" s="64">
        <f t="shared" si="1"/>
        <v>1868</v>
      </c>
      <c r="F57" s="64">
        <f t="shared" si="1"/>
        <v>1888</v>
      </c>
      <c r="G57" s="64">
        <f t="shared" si="1"/>
        <v>1777</v>
      </c>
      <c r="H57" s="64">
        <f t="shared" si="1"/>
        <v>1641</v>
      </c>
      <c r="I57" s="64">
        <f t="shared" si="1"/>
        <v>1756</v>
      </c>
    </row>
    <row r="58" spans="1:9">
      <c r="B58" s="13"/>
      <c r="C58" s="13"/>
      <c r="D58" s="13"/>
      <c r="E58" s="13"/>
      <c r="F58" s="13"/>
      <c r="G58" s="13"/>
      <c r="H58" s="13"/>
      <c r="I58" s="13"/>
    </row>
    <row r="59" spans="1:9">
      <c r="A59" s="1" t="s">
        <v>84</v>
      </c>
      <c r="B59" s="13"/>
      <c r="C59" s="13"/>
      <c r="D59" s="13"/>
      <c r="E59" s="13"/>
      <c r="F59" s="13"/>
      <c r="G59" s="13"/>
      <c r="H59" s="13"/>
      <c r="I59" s="13"/>
    </row>
    <row r="60" spans="1:9">
      <c r="A60" s="4" t="s">
        <v>65</v>
      </c>
      <c r="B60" s="13"/>
      <c r="C60" s="13"/>
      <c r="D60" s="13"/>
      <c r="E60" s="13"/>
      <c r="F60" s="13"/>
      <c r="G60" s="13"/>
      <c r="H60" s="13"/>
      <c r="I60" s="13"/>
    </row>
    <row r="61" spans="1:9">
      <c r="A61" s="5" t="s">
        <v>140</v>
      </c>
      <c r="B61" s="13">
        <v>38</v>
      </c>
      <c r="C61" s="13">
        <v>38</v>
      </c>
      <c r="D61" s="13">
        <v>38</v>
      </c>
      <c r="E61" s="13">
        <v>38</v>
      </c>
      <c r="F61" s="13">
        <v>38</v>
      </c>
      <c r="G61" s="13">
        <v>40</v>
      </c>
      <c r="H61" s="13">
        <v>40</v>
      </c>
      <c r="I61" s="13">
        <v>40</v>
      </c>
    </row>
    <row r="62" spans="1:9">
      <c r="A62" s="5" t="s">
        <v>85</v>
      </c>
      <c r="B62" s="13">
        <v>126</v>
      </c>
      <c r="C62" s="13">
        <v>126</v>
      </c>
      <c r="D62" s="13">
        <v>126</v>
      </c>
      <c r="E62" s="13" t="s">
        <v>68</v>
      </c>
      <c r="F62" s="13" t="s">
        <v>68</v>
      </c>
      <c r="G62" s="13" t="s">
        <v>68</v>
      </c>
      <c r="H62" s="13" t="s">
        <v>68</v>
      </c>
      <c r="I62" s="13" t="s">
        <v>68</v>
      </c>
    </row>
    <row r="63" spans="1:9">
      <c r="A63" s="5" t="s">
        <v>86</v>
      </c>
      <c r="B63" s="13">
        <v>62</v>
      </c>
      <c r="C63" s="13">
        <v>62</v>
      </c>
      <c r="D63" s="13" t="s">
        <v>320</v>
      </c>
      <c r="E63" s="13" t="s">
        <v>320</v>
      </c>
      <c r="F63" s="13" t="s">
        <v>320</v>
      </c>
      <c r="G63" s="13" t="s">
        <v>320</v>
      </c>
      <c r="H63" s="13" t="s">
        <v>320</v>
      </c>
      <c r="I63" s="13" t="s">
        <v>320</v>
      </c>
    </row>
    <row r="64" spans="1:9">
      <c r="A64" s="5" t="s">
        <v>141</v>
      </c>
      <c r="B64" s="13" t="s">
        <v>68</v>
      </c>
      <c r="C64" s="13">
        <v>28</v>
      </c>
      <c r="D64" s="13" t="s">
        <v>68</v>
      </c>
      <c r="E64" s="13" t="s">
        <v>68</v>
      </c>
      <c r="F64" s="13" t="s">
        <v>68</v>
      </c>
      <c r="G64" s="13" t="s">
        <v>68</v>
      </c>
      <c r="H64" s="13" t="s">
        <v>68</v>
      </c>
      <c r="I64" s="13" t="s">
        <v>68</v>
      </c>
    </row>
    <row r="65" spans="1:9">
      <c r="A65" s="5" t="s">
        <v>142</v>
      </c>
      <c r="B65" s="13">
        <v>48</v>
      </c>
      <c r="C65" s="13">
        <v>48</v>
      </c>
      <c r="D65" s="13">
        <v>48</v>
      </c>
      <c r="E65" s="13">
        <v>48</v>
      </c>
      <c r="F65" s="13">
        <v>48</v>
      </c>
      <c r="G65" s="13">
        <v>48</v>
      </c>
      <c r="H65" s="13">
        <v>48</v>
      </c>
      <c r="I65" s="13">
        <v>48</v>
      </c>
    </row>
    <row r="66" spans="1:9">
      <c r="A66" s="5" t="s">
        <v>144</v>
      </c>
      <c r="B66" s="13">
        <v>82</v>
      </c>
      <c r="C66" s="13">
        <v>82</v>
      </c>
      <c r="D66" s="13">
        <v>82</v>
      </c>
      <c r="E66" s="13">
        <v>82</v>
      </c>
      <c r="F66" s="13">
        <v>82</v>
      </c>
      <c r="G66" s="13">
        <v>57</v>
      </c>
      <c r="H66" s="13">
        <v>57</v>
      </c>
      <c r="I66" s="13">
        <v>57</v>
      </c>
    </row>
    <row r="67" spans="1:9">
      <c r="A67" s="5" t="s">
        <v>339</v>
      </c>
      <c r="B67" s="13" t="s">
        <v>68</v>
      </c>
      <c r="C67" s="13" t="s">
        <v>68</v>
      </c>
      <c r="D67" s="13">
        <v>45</v>
      </c>
      <c r="E67" s="13">
        <v>45</v>
      </c>
      <c r="F67" s="13">
        <v>45</v>
      </c>
      <c r="G67" s="13">
        <v>45</v>
      </c>
      <c r="H67" s="13">
        <v>45</v>
      </c>
      <c r="I67" s="13">
        <v>45</v>
      </c>
    </row>
    <row r="68" spans="1:9">
      <c r="A68" s="5" t="s">
        <v>228</v>
      </c>
      <c r="B68" s="13">
        <v>27</v>
      </c>
      <c r="C68" s="13">
        <v>27</v>
      </c>
      <c r="D68" s="13">
        <v>27</v>
      </c>
      <c r="E68" s="13">
        <v>27</v>
      </c>
      <c r="F68" s="13">
        <v>27</v>
      </c>
      <c r="G68" s="13">
        <v>25</v>
      </c>
      <c r="H68" s="13">
        <v>25</v>
      </c>
      <c r="I68" s="13">
        <v>25</v>
      </c>
    </row>
    <row r="69" spans="1:9">
      <c r="A69" s="5" t="s">
        <v>103</v>
      </c>
      <c r="B69" s="13">
        <v>48</v>
      </c>
      <c r="C69" s="13">
        <v>48</v>
      </c>
      <c r="D69" s="13">
        <v>48</v>
      </c>
      <c r="E69" s="13">
        <v>48</v>
      </c>
      <c r="F69" s="13">
        <v>48</v>
      </c>
      <c r="G69" s="13">
        <v>48</v>
      </c>
      <c r="H69" s="13">
        <v>48</v>
      </c>
      <c r="I69" s="13">
        <v>48</v>
      </c>
    </row>
    <row r="70" spans="1:9">
      <c r="A70" s="5" t="s">
        <v>229</v>
      </c>
      <c r="B70" s="13">
        <v>34</v>
      </c>
      <c r="C70" s="13">
        <v>34</v>
      </c>
      <c r="D70" s="13">
        <v>34</v>
      </c>
      <c r="E70" s="13">
        <v>34</v>
      </c>
      <c r="F70" s="13">
        <v>34</v>
      </c>
      <c r="G70" s="13">
        <v>34</v>
      </c>
      <c r="H70" s="13" t="s">
        <v>320</v>
      </c>
      <c r="I70" s="13" t="s">
        <v>320</v>
      </c>
    </row>
    <row r="71" spans="1:9">
      <c r="A71" s="5" t="s">
        <v>89</v>
      </c>
      <c r="B71" s="13">
        <v>116</v>
      </c>
      <c r="C71" s="13">
        <v>116</v>
      </c>
      <c r="D71" s="13">
        <v>100</v>
      </c>
      <c r="E71" s="13">
        <v>86</v>
      </c>
      <c r="F71" s="13">
        <v>86</v>
      </c>
      <c r="G71" s="13">
        <v>86</v>
      </c>
      <c r="H71" s="13">
        <v>86</v>
      </c>
      <c r="I71" s="13">
        <v>44</v>
      </c>
    </row>
    <row r="72" spans="1:9">
      <c r="A72" s="5" t="s">
        <v>146</v>
      </c>
      <c r="B72" s="13">
        <v>90</v>
      </c>
      <c r="C72" s="13">
        <v>90</v>
      </c>
      <c r="D72" s="13">
        <v>90</v>
      </c>
      <c r="E72" s="13">
        <v>90</v>
      </c>
      <c r="F72" s="13" t="s">
        <v>68</v>
      </c>
      <c r="G72" s="13" t="s">
        <v>68</v>
      </c>
      <c r="H72" s="13" t="s">
        <v>68</v>
      </c>
      <c r="I72" s="13" t="s">
        <v>68</v>
      </c>
    </row>
    <row r="73" spans="1:9">
      <c r="A73" s="5" t="s">
        <v>147</v>
      </c>
      <c r="B73" s="13" t="s">
        <v>68</v>
      </c>
      <c r="C73" s="13">
        <v>40</v>
      </c>
      <c r="D73" s="13" t="s">
        <v>68</v>
      </c>
      <c r="E73" s="13" t="s">
        <v>68</v>
      </c>
      <c r="F73" s="13" t="s">
        <v>68</v>
      </c>
      <c r="G73" s="13" t="s">
        <v>68</v>
      </c>
      <c r="H73" s="13" t="s">
        <v>68</v>
      </c>
      <c r="I73" s="13" t="s">
        <v>68</v>
      </c>
    </row>
    <row r="74" spans="1:9">
      <c r="A74" s="5" t="s">
        <v>230</v>
      </c>
      <c r="B74" s="13">
        <v>44</v>
      </c>
      <c r="C74" s="13">
        <v>44</v>
      </c>
      <c r="D74" s="13">
        <v>44</v>
      </c>
      <c r="E74" s="13">
        <v>44</v>
      </c>
      <c r="F74" s="13">
        <v>44</v>
      </c>
      <c r="G74" s="13">
        <v>44</v>
      </c>
      <c r="H74" s="13">
        <v>44</v>
      </c>
      <c r="I74" s="13">
        <v>44</v>
      </c>
    </row>
    <row r="75" spans="1:9">
      <c r="A75" s="8" t="s">
        <v>74</v>
      </c>
      <c r="B75" s="64">
        <f>SUM(B60:B74)</f>
        <v>715</v>
      </c>
      <c r="C75" s="64">
        <f t="shared" ref="C75:I75" si="2">SUM(C60:C74)</f>
        <v>783</v>
      </c>
      <c r="D75" s="64">
        <f t="shared" si="2"/>
        <v>682</v>
      </c>
      <c r="E75" s="64">
        <f t="shared" si="2"/>
        <v>542</v>
      </c>
      <c r="F75" s="64">
        <f t="shared" si="2"/>
        <v>452</v>
      </c>
      <c r="G75" s="64">
        <f t="shared" si="2"/>
        <v>427</v>
      </c>
      <c r="H75" s="64">
        <f t="shared" si="2"/>
        <v>393</v>
      </c>
      <c r="I75" s="64">
        <f t="shared" si="2"/>
        <v>351</v>
      </c>
    </row>
    <row r="76" spans="1:9">
      <c r="B76" s="13"/>
      <c r="C76" s="13"/>
      <c r="D76" s="13"/>
      <c r="E76" s="13"/>
      <c r="F76" s="13"/>
      <c r="G76" s="13"/>
      <c r="H76" s="13"/>
      <c r="I76" s="13"/>
    </row>
    <row r="77" spans="1:9">
      <c r="A77" s="1" t="s">
        <v>84</v>
      </c>
      <c r="B77" s="13"/>
      <c r="C77" s="13"/>
      <c r="D77" s="13"/>
      <c r="E77" s="13"/>
      <c r="F77" s="13"/>
      <c r="G77" s="13"/>
      <c r="H77" s="13"/>
      <c r="I77" s="13"/>
    </row>
    <row r="78" spans="1:9">
      <c r="A78" s="4" t="s">
        <v>75</v>
      </c>
      <c r="B78" s="13"/>
      <c r="C78" s="13"/>
      <c r="D78" s="13"/>
      <c r="E78" s="13"/>
      <c r="F78" s="13"/>
      <c r="G78" s="13"/>
      <c r="H78" s="13"/>
      <c r="I78" s="13"/>
    </row>
    <row r="79" spans="1:9">
      <c r="A79" s="5" t="s">
        <v>231</v>
      </c>
      <c r="B79" s="13" t="s">
        <v>320</v>
      </c>
      <c r="C79" s="13" t="s">
        <v>320</v>
      </c>
      <c r="D79" s="13" t="s">
        <v>320</v>
      </c>
      <c r="E79" s="13" t="s">
        <v>320</v>
      </c>
      <c r="F79" s="13" t="s">
        <v>320</v>
      </c>
      <c r="G79" s="13" t="s">
        <v>320</v>
      </c>
      <c r="H79" s="13">
        <v>16</v>
      </c>
      <c r="I79" s="13">
        <v>16</v>
      </c>
    </row>
    <row r="80" spans="1:9">
      <c r="A80" s="5" t="s">
        <v>149</v>
      </c>
      <c r="B80" s="13">
        <v>20</v>
      </c>
      <c r="C80" s="13">
        <v>20</v>
      </c>
      <c r="D80" s="13">
        <v>20</v>
      </c>
      <c r="E80" s="13">
        <v>20</v>
      </c>
      <c r="F80" s="13">
        <v>20</v>
      </c>
      <c r="G80" s="13">
        <v>20</v>
      </c>
      <c r="H80" s="13">
        <v>20</v>
      </c>
      <c r="I80" s="13">
        <v>20</v>
      </c>
    </row>
    <row r="81" spans="1:9">
      <c r="A81" s="5" t="s">
        <v>150</v>
      </c>
      <c r="B81" s="13">
        <v>20</v>
      </c>
      <c r="C81" s="13">
        <v>20</v>
      </c>
      <c r="D81" s="13">
        <v>20</v>
      </c>
      <c r="E81" s="13">
        <v>20</v>
      </c>
      <c r="F81" s="13">
        <v>20</v>
      </c>
      <c r="G81" s="13">
        <v>20</v>
      </c>
      <c r="H81" s="13">
        <v>20</v>
      </c>
      <c r="I81" s="13">
        <v>20</v>
      </c>
    </row>
    <row r="82" spans="1:9">
      <c r="A82" s="5" t="s">
        <v>274</v>
      </c>
      <c r="B82" s="13">
        <v>33</v>
      </c>
      <c r="C82" s="13">
        <v>33</v>
      </c>
      <c r="D82" s="13">
        <v>44</v>
      </c>
      <c r="E82" s="13">
        <v>44</v>
      </c>
      <c r="F82" s="13">
        <v>40</v>
      </c>
      <c r="G82" s="13">
        <v>40</v>
      </c>
      <c r="H82" s="13">
        <v>40</v>
      </c>
      <c r="I82" s="13">
        <v>40</v>
      </c>
    </row>
    <row r="83" spans="1:9">
      <c r="A83" s="5" t="s">
        <v>97</v>
      </c>
      <c r="B83" s="13">
        <v>105</v>
      </c>
      <c r="C83" s="13">
        <v>105</v>
      </c>
      <c r="D83" s="13">
        <v>90</v>
      </c>
      <c r="E83" s="13" t="s">
        <v>320</v>
      </c>
      <c r="F83" s="13" t="s">
        <v>320</v>
      </c>
      <c r="G83" s="13" t="s">
        <v>68</v>
      </c>
      <c r="H83" s="13" t="s">
        <v>68</v>
      </c>
      <c r="I83" s="13">
        <v>47</v>
      </c>
    </row>
    <row r="84" spans="1:9">
      <c r="A84" s="5" t="s">
        <v>99</v>
      </c>
      <c r="B84" s="13">
        <v>80</v>
      </c>
      <c r="C84" s="13">
        <v>80</v>
      </c>
      <c r="D84" s="13">
        <v>80</v>
      </c>
      <c r="E84" s="13">
        <v>80</v>
      </c>
      <c r="F84" s="13">
        <v>80</v>
      </c>
      <c r="G84" s="13">
        <v>80</v>
      </c>
      <c r="H84" s="13">
        <v>80</v>
      </c>
      <c r="I84" s="13">
        <v>80</v>
      </c>
    </row>
    <row r="85" spans="1:9">
      <c r="A85" s="5" t="s">
        <v>151</v>
      </c>
      <c r="B85" s="13">
        <v>24</v>
      </c>
      <c r="C85" s="13">
        <v>24</v>
      </c>
      <c r="D85" s="13">
        <v>24</v>
      </c>
      <c r="E85" s="13">
        <v>23</v>
      </c>
      <c r="F85" s="13">
        <v>23</v>
      </c>
      <c r="G85" s="13">
        <v>23</v>
      </c>
      <c r="H85" s="13">
        <v>23</v>
      </c>
      <c r="I85" s="13" t="s">
        <v>320</v>
      </c>
    </row>
    <row r="86" spans="1:9">
      <c r="A86" s="5" t="s">
        <v>340</v>
      </c>
      <c r="B86" s="13" t="s">
        <v>68</v>
      </c>
      <c r="C86" s="13" t="s">
        <v>68</v>
      </c>
      <c r="D86" s="13">
        <v>20</v>
      </c>
      <c r="E86" s="13">
        <v>20</v>
      </c>
      <c r="F86" s="13">
        <v>20</v>
      </c>
      <c r="G86" s="13">
        <v>22</v>
      </c>
      <c r="H86" s="13" t="s">
        <v>68</v>
      </c>
      <c r="I86" s="13" t="s">
        <v>68</v>
      </c>
    </row>
    <row r="87" spans="1:9">
      <c r="A87" s="5" t="s">
        <v>341</v>
      </c>
      <c r="B87" s="13" t="s">
        <v>68</v>
      </c>
      <c r="C87" s="13" t="s">
        <v>68</v>
      </c>
      <c r="D87" s="13" t="s">
        <v>68</v>
      </c>
      <c r="E87" s="13" t="s">
        <v>68</v>
      </c>
      <c r="F87" s="13" t="s">
        <v>68</v>
      </c>
      <c r="G87" s="13">
        <v>35</v>
      </c>
      <c r="H87" s="13">
        <v>35</v>
      </c>
      <c r="I87" s="13">
        <v>35</v>
      </c>
    </row>
    <row r="88" spans="1:9">
      <c r="A88" s="5" t="s">
        <v>276</v>
      </c>
      <c r="B88" s="13">
        <v>16</v>
      </c>
      <c r="C88" s="13">
        <v>16</v>
      </c>
      <c r="D88" s="13" t="s">
        <v>68</v>
      </c>
      <c r="E88" s="13" t="s">
        <v>68</v>
      </c>
      <c r="F88" s="13" t="s">
        <v>68</v>
      </c>
      <c r="G88" s="13" t="s">
        <v>68</v>
      </c>
      <c r="H88" s="13" t="s">
        <v>68</v>
      </c>
      <c r="I88" s="13" t="s">
        <v>68</v>
      </c>
    </row>
    <row r="89" spans="1:9">
      <c r="A89" s="8" t="s">
        <v>74</v>
      </c>
      <c r="B89" s="64">
        <f>SUM(B79:B88)</f>
        <v>298</v>
      </c>
      <c r="C89" s="64">
        <f t="shared" ref="C89:I89" si="3">SUM(C79:C88)</f>
        <v>298</v>
      </c>
      <c r="D89" s="64">
        <f t="shared" si="3"/>
        <v>298</v>
      </c>
      <c r="E89" s="64">
        <f t="shared" si="3"/>
        <v>207</v>
      </c>
      <c r="F89" s="64">
        <f t="shared" si="3"/>
        <v>203</v>
      </c>
      <c r="G89" s="64">
        <f t="shared" si="3"/>
        <v>240</v>
      </c>
      <c r="H89" s="64">
        <f t="shared" si="3"/>
        <v>234</v>
      </c>
      <c r="I89" s="64">
        <f t="shared" si="3"/>
        <v>258</v>
      </c>
    </row>
    <row r="90" spans="1:9">
      <c r="B90" s="13"/>
      <c r="C90" s="13"/>
      <c r="D90" s="13"/>
      <c r="E90" s="13"/>
      <c r="F90" s="13"/>
      <c r="G90" s="13"/>
      <c r="H90" s="13"/>
      <c r="I90" s="13"/>
    </row>
    <row r="91" spans="1:9">
      <c r="A91" s="1" t="s">
        <v>342</v>
      </c>
      <c r="B91" s="13"/>
      <c r="C91" s="13"/>
      <c r="D91" s="13"/>
      <c r="E91" s="13"/>
      <c r="F91" s="13"/>
      <c r="G91" s="13"/>
      <c r="H91" s="13"/>
      <c r="I91" s="13"/>
    </row>
    <row r="92" spans="1:9">
      <c r="A92" s="4" t="s">
        <v>65</v>
      </c>
      <c r="B92" s="13"/>
      <c r="C92" s="13"/>
      <c r="D92" s="13"/>
      <c r="E92" s="13"/>
      <c r="F92" s="13"/>
      <c r="G92" s="13"/>
      <c r="H92" s="13"/>
      <c r="I92" s="13"/>
    </row>
    <row r="93" spans="1:9">
      <c r="A93" s="5" t="s">
        <v>343</v>
      </c>
      <c r="B93" s="64" t="s">
        <v>320</v>
      </c>
      <c r="C93" s="64" t="s">
        <v>320</v>
      </c>
      <c r="D93" s="64" t="s">
        <v>320</v>
      </c>
      <c r="E93" s="64" t="s">
        <v>320</v>
      </c>
      <c r="F93" s="64" t="s">
        <v>320</v>
      </c>
      <c r="G93" s="64" t="s">
        <v>320</v>
      </c>
      <c r="H93" s="64" t="s">
        <v>320</v>
      </c>
      <c r="I93" s="13">
        <v>319</v>
      </c>
    </row>
    <row r="94" spans="1:9">
      <c r="A94" s="8" t="s">
        <v>74</v>
      </c>
      <c r="B94" s="64"/>
      <c r="C94" s="64"/>
      <c r="D94" s="64"/>
      <c r="E94" s="64"/>
      <c r="F94" s="64"/>
      <c r="G94" s="64"/>
      <c r="H94" s="64"/>
      <c r="I94" s="64">
        <v>319</v>
      </c>
    </row>
    <row r="95" spans="1:9">
      <c r="B95" s="13"/>
      <c r="C95" s="13"/>
      <c r="D95" s="13"/>
      <c r="E95" s="13"/>
      <c r="F95" s="13"/>
      <c r="G95" s="13"/>
      <c r="H95" s="13"/>
      <c r="I95" s="13"/>
    </row>
    <row r="96" spans="1:9">
      <c r="A96" s="1" t="s">
        <v>102</v>
      </c>
      <c r="B96" s="13"/>
      <c r="C96" s="13"/>
      <c r="D96" s="13"/>
      <c r="E96" s="13"/>
      <c r="F96" s="13"/>
      <c r="G96" s="13"/>
      <c r="H96" s="13"/>
      <c r="I96" s="13"/>
    </row>
    <row r="97" spans="1:9">
      <c r="A97" s="4" t="s">
        <v>65</v>
      </c>
      <c r="B97" s="13"/>
      <c r="C97" s="13"/>
      <c r="D97" s="13"/>
      <c r="E97" s="13"/>
      <c r="F97" s="13"/>
      <c r="G97" s="13"/>
      <c r="H97" s="13"/>
      <c r="I97" s="13"/>
    </row>
    <row r="98" spans="1:9">
      <c r="A98" s="9" t="s">
        <v>234</v>
      </c>
      <c r="B98" s="13">
        <v>8</v>
      </c>
      <c r="C98" s="13">
        <v>8</v>
      </c>
      <c r="D98" s="13">
        <v>7</v>
      </c>
      <c r="E98" s="13">
        <v>7</v>
      </c>
      <c r="F98" s="13" t="s">
        <v>68</v>
      </c>
      <c r="G98" s="13" t="s">
        <v>68</v>
      </c>
      <c r="H98" s="13" t="s">
        <v>68</v>
      </c>
      <c r="I98" s="13" t="s">
        <v>68</v>
      </c>
    </row>
    <row r="99" spans="1:9">
      <c r="A99" s="5" t="s">
        <v>278</v>
      </c>
      <c r="B99" s="13">
        <v>19</v>
      </c>
      <c r="C99" s="13">
        <v>19</v>
      </c>
      <c r="D99" s="13">
        <v>19</v>
      </c>
      <c r="E99" s="13">
        <v>19</v>
      </c>
      <c r="F99" s="13">
        <v>19</v>
      </c>
      <c r="G99" s="13">
        <v>19</v>
      </c>
      <c r="H99" s="13">
        <v>19</v>
      </c>
      <c r="I99" s="13">
        <v>19</v>
      </c>
    </row>
    <row r="100" spans="1:9">
      <c r="A100" s="5" t="s">
        <v>344</v>
      </c>
      <c r="B100" s="13">
        <v>18</v>
      </c>
      <c r="C100" s="13">
        <v>18</v>
      </c>
      <c r="D100" s="13">
        <v>18</v>
      </c>
      <c r="E100" s="13" t="s">
        <v>68</v>
      </c>
      <c r="F100" s="13" t="s">
        <v>68</v>
      </c>
      <c r="G100" s="13" t="s">
        <v>68</v>
      </c>
      <c r="H100" s="13" t="s">
        <v>68</v>
      </c>
      <c r="I100" s="13" t="s">
        <v>68</v>
      </c>
    </row>
    <row r="101" spans="1:9">
      <c r="A101" s="5" t="s">
        <v>345</v>
      </c>
      <c r="B101" s="13" t="s">
        <v>68</v>
      </c>
      <c r="C101" s="13" t="s">
        <v>68</v>
      </c>
      <c r="D101" s="13" t="s">
        <v>68</v>
      </c>
      <c r="E101" s="13" t="s">
        <v>68</v>
      </c>
      <c r="F101" s="13">
        <v>10</v>
      </c>
      <c r="G101" s="13">
        <v>10</v>
      </c>
      <c r="H101" s="13">
        <v>10</v>
      </c>
      <c r="I101" s="13">
        <v>10</v>
      </c>
    </row>
    <row r="102" spans="1:9">
      <c r="A102" s="5" t="s">
        <v>155</v>
      </c>
      <c r="B102" s="13">
        <v>14</v>
      </c>
      <c r="C102" s="13">
        <v>14</v>
      </c>
      <c r="D102" s="13">
        <v>14</v>
      </c>
      <c r="E102" s="13">
        <v>14</v>
      </c>
      <c r="F102" s="13">
        <v>14</v>
      </c>
      <c r="G102" s="13">
        <v>14</v>
      </c>
      <c r="H102" s="13">
        <v>14</v>
      </c>
      <c r="I102" s="13">
        <v>14</v>
      </c>
    </row>
    <row r="103" spans="1:9">
      <c r="A103" s="5" t="s">
        <v>157</v>
      </c>
      <c r="B103" s="13">
        <v>8</v>
      </c>
      <c r="C103" s="13">
        <v>8</v>
      </c>
      <c r="D103" s="13">
        <v>8</v>
      </c>
      <c r="E103" s="13">
        <v>10</v>
      </c>
      <c r="F103" s="13">
        <v>8</v>
      </c>
      <c r="G103" s="13">
        <v>8</v>
      </c>
      <c r="H103" s="13">
        <v>8</v>
      </c>
      <c r="I103" s="13">
        <v>8</v>
      </c>
    </row>
    <row r="104" spans="1:9">
      <c r="A104" s="5" t="s">
        <v>282</v>
      </c>
      <c r="B104" s="13">
        <v>7</v>
      </c>
      <c r="C104" s="13">
        <v>7</v>
      </c>
      <c r="D104" s="13" t="s">
        <v>68</v>
      </c>
      <c r="E104" s="13" t="s">
        <v>68</v>
      </c>
      <c r="F104" s="13" t="s">
        <v>68</v>
      </c>
      <c r="G104" s="13" t="s">
        <v>68</v>
      </c>
      <c r="H104" s="13" t="s">
        <v>68</v>
      </c>
      <c r="I104" s="13" t="s">
        <v>68</v>
      </c>
    </row>
    <row r="105" spans="1:9">
      <c r="A105" s="5" t="s">
        <v>237</v>
      </c>
      <c r="B105" s="13">
        <v>20</v>
      </c>
      <c r="C105" s="13">
        <v>20</v>
      </c>
      <c r="D105" s="13">
        <v>20</v>
      </c>
      <c r="E105" s="13">
        <v>20</v>
      </c>
      <c r="F105" s="13">
        <v>20</v>
      </c>
      <c r="G105" s="13">
        <v>20</v>
      </c>
      <c r="H105" s="13">
        <v>25</v>
      </c>
      <c r="I105" s="13">
        <v>25</v>
      </c>
    </row>
    <row r="106" spans="1:9">
      <c r="A106" s="5" t="s">
        <v>238</v>
      </c>
      <c r="B106" s="13">
        <v>14</v>
      </c>
      <c r="C106" s="13">
        <v>14</v>
      </c>
      <c r="D106" s="13">
        <v>14</v>
      </c>
      <c r="E106" s="13">
        <v>14</v>
      </c>
      <c r="F106" s="13">
        <v>14</v>
      </c>
      <c r="G106" s="13">
        <v>14</v>
      </c>
      <c r="H106" s="13">
        <v>14</v>
      </c>
      <c r="I106" s="13">
        <v>14</v>
      </c>
    </row>
    <row r="107" spans="1:9">
      <c r="A107" s="5" t="s">
        <v>163</v>
      </c>
      <c r="B107" s="13" t="s">
        <v>68</v>
      </c>
      <c r="C107" s="13" t="s">
        <v>68</v>
      </c>
      <c r="D107" s="13">
        <v>15</v>
      </c>
      <c r="E107" s="13" t="s">
        <v>68</v>
      </c>
      <c r="F107" s="13" t="s">
        <v>68</v>
      </c>
      <c r="G107" s="13" t="s">
        <v>68</v>
      </c>
      <c r="H107" s="13">
        <v>18</v>
      </c>
      <c r="I107" s="13">
        <v>18</v>
      </c>
    </row>
    <row r="108" spans="1:9">
      <c r="A108" s="5" t="s">
        <v>285</v>
      </c>
      <c r="B108" s="13">
        <v>14</v>
      </c>
      <c r="C108" s="13">
        <v>14</v>
      </c>
      <c r="D108" s="13">
        <v>14</v>
      </c>
      <c r="E108" s="13">
        <v>14</v>
      </c>
      <c r="F108" s="13">
        <v>14</v>
      </c>
      <c r="G108" s="13">
        <v>14</v>
      </c>
      <c r="H108" s="13">
        <v>14</v>
      </c>
      <c r="I108" s="13">
        <v>16</v>
      </c>
    </row>
    <row r="109" spans="1:9">
      <c r="A109" s="5" t="s">
        <v>346</v>
      </c>
      <c r="B109" s="13" t="s">
        <v>68</v>
      </c>
      <c r="C109" s="13" t="s">
        <v>68</v>
      </c>
      <c r="D109" s="13">
        <v>7</v>
      </c>
      <c r="E109" s="13">
        <v>7</v>
      </c>
      <c r="F109" s="13">
        <v>7</v>
      </c>
      <c r="G109" s="13">
        <v>15</v>
      </c>
      <c r="H109" s="13">
        <v>15</v>
      </c>
      <c r="I109" s="13">
        <v>15</v>
      </c>
    </row>
    <row r="110" spans="1:9">
      <c r="A110" s="5" t="s">
        <v>166</v>
      </c>
      <c r="B110" s="13">
        <v>24</v>
      </c>
      <c r="C110" s="13">
        <v>24</v>
      </c>
      <c r="D110" s="13">
        <v>24</v>
      </c>
      <c r="E110" s="13">
        <v>24</v>
      </c>
      <c r="F110" s="13">
        <v>24</v>
      </c>
      <c r="G110" s="13">
        <v>24</v>
      </c>
      <c r="H110" s="13">
        <v>24</v>
      </c>
      <c r="I110" s="13" t="s">
        <v>320</v>
      </c>
    </row>
    <row r="111" spans="1:9">
      <c r="A111" s="5" t="s">
        <v>347</v>
      </c>
      <c r="B111" s="13" t="s">
        <v>68</v>
      </c>
      <c r="C111" s="13" t="s">
        <v>68</v>
      </c>
      <c r="D111" s="13" t="s">
        <v>68</v>
      </c>
      <c r="E111" s="13" t="s">
        <v>68</v>
      </c>
      <c r="F111" s="13" t="s">
        <v>68</v>
      </c>
      <c r="G111" s="13" t="s">
        <v>68</v>
      </c>
      <c r="H111" s="13">
        <v>8</v>
      </c>
      <c r="I111" s="13">
        <v>8</v>
      </c>
    </row>
    <row r="112" spans="1:9">
      <c r="A112" s="5" t="s">
        <v>240</v>
      </c>
      <c r="B112" s="13">
        <v>12</v>
      </c>
      <c r="C112" s="13">
        <v>12</v>
      </c>
      <c r="D112" s="13">
        <v>12</v>
      </c>
      <c r="E112" s="13">
        <v>12</v>
      </c>
      <c r="F112" s="13">
        <v>12</v>
      </c>
      <c r="G112" s="13">
        <v>12</v>
      </c>
      <c r="H112" s="13">
        <v>12</v>
      </c>
      <c r="I112" s="13">
        <v>12</v>
      </c>
    </row>
    <row r="113" spans="1:9">
      <c r="A113" s="5" t="s">
        <v>286</v>
      </c>
      <c r="B113" s="13">
        <v>8</v>
      </c>
      <c r="C113" s="13">
        <v>8</v>
      </c>
      <c r="D113" s="13">
        <v>8</v>
      </c>
      <c r="E113" s="13">
        <v>8</v>
      </c>
      <c r="F113" s="13">
        <v>15</v>
      </c>
      <c r="G113" s="13">
        <v>15</v>
      </c>
      <c r="H113" s="13">
        <v>15</v>
      </c>
      <c r="I113" s="13">
        <v>15</v>
      </c>
    </row>
    <row r="114" spans="1:9">
      <c r="A114" s="5" t="s">
        <v>288</v>
      </c>
      <c r="B114" s="13">
        <v>7</v>
      </c>
      <c r="C114" s="13">
        <v>7</v>
      </c>
      <c r="D114" s="13" t="s">
        <v>68</v>
      </c>
      <c r="E114" s="13" t="s">
        <v>68</v>
      </c>
      <c r="F114" s="13" t="s">
        <v>68</v>
      </c>
      <c r="G114" s="13" t="s">
        <v>68</v>
      </c>
      <c r="H114" s="13" t="s">
        <v>68</v>
      </c>
      <c r="I114" s="13" t="s">
        <v>68</v>
      </c>
    </row>
    <row r="115" spans="1:9">
      <c r="A115" s="5" t="s">
        <v>243</v>
      </c>
      <c r="B115" s="13" t="s">
        <v>68</v>
      </c>
      <c r="C115" s="13">
        <v>20</v>
      </c>
      <c r="D115" s="13">
        <v>20</v>
      </c>
      <c r="E115" s="13" t="s">
        <v>320</v>
      </c>
      <c r="F115" s="13" t="s">
        <v>320</v>
      </c>
      <c r="G115" s="13" t="s">
        <v>320</v>
      </c>
      <c r="H115" s="13" t="s">
        <v>320</v>
      </c>
      <c r="I115" s="13" t="s">
        <v>320</v>
      </c>
    </row>
    <row r="116" spans="1:9">
      <c r="A116" s="5" t="s">
        <v>103</v>
      </c>
      <c r="B116" s="13">
        <v>19</v>
      </c>
      <c r="C116" s="13">
        <v>19</v>
      </c>
      <c r="D116" s="13" t="s">
        <v>320</v>
      </c>
      <c r="E116" s="13" t="s">
        <v>320</v>
      </c>
      <c r="F116" s="13" t="s">
        <v>320</v>
      </c>
      <c r="G116" s="13" t="s">
        <v>320</v>
      </c>
      <c r="H116" s="13" t="s">
        <v>320</v>
      </c>
      <c r="I116" s="13" t="s">
        <v>320</v>
      </c>
    </row>
    <row r="117" spans="1:9">
      <c r="A117" s="5" t="s">
        <v>348</v>
      </c>
      <c r="B117" s="13" t="s">
        <v>68</v>
      </c>
      <c r="C117" s="13" t="s">
        <v>68</v>
      </c>
      <c r="D117" s="13" t="s">
        <v>68</v>
      </c>
      <c r="E117" s="13" t="s">
        <v>320</v>
      </c>
      <c r="F117" s="13" t="s">
        <v>320</v>
      </c>
      <c r="G117" s="13" t="s">
        <v>320</v>
      </c>
      <c r="H117" s="13" t="s">
        <v>320</v>
      </c>
      <c r="I117" s="13">
        <v>7</v>
      </c>
    </row>
    <row r="118" spans="1:9">
      <c r="A118" s="5" t="s">
        <v>289</v>
      </c>
      <c r="B118" s="13">
        <v>9</v>
      </c>
      <c r="C118" s="13">
        <v>9</v>
      </c>
      <c r="D118" s="13">
        <v>9</v>
      </c>
      <c r="E118" s="13">
        <v>9</v>
      </c>
      <c r="F118" s="13">
        <v>9</v>
      </c>
      <c r="G118" s="13" t="s">
        <v>68</v>
      </c>
      <c r="H118" s="13" t="s">
        <v>68</v>
      </c>
      <c r="I118" s="13" t="s">
        <v>68</v>
      </c>
    </row>
    <row r="119" spans="1:9">
      <c r="A119" s="5" t="s">
        <v>349</v>
      </c>
      <c r="B119" s="13" t="s">
        <v>68</v>
      </c>
      <c r="C119" s="13" t="s">
        <v>68</v>
      </c>
      <c r="D119" s="13" t="s">
        <v>68</v>
      </c>
      <c r="E119" s="13" t="s">
        <v>68</v>
      </c>
      <c r="F119" s="13" t="s">
        <v>68</v>
      </c>
      <c r="G119" s="13">
        <v>7</v>
      </c>
      <c r="H119" s="13">
        <v>10</v>
      </c>
      <c r="I119" s="13">
        <v>10</v>
      </c>
    </row>
    <row r="120" spans="1:9">
      <c r="A120" s="5" t="s">
        <v>179</v>
      </c>
      <c r="B120" s="13">
        <v>10</v>
      </c>
      <c r="C120" s="13">
        <v>10</v>
      </c>
      <c r="D120" s="13">
        <v>7</v>
      </c>
      <c r="E120" s="13">
        <v>7</v>
      </c>
      <c r="F120" s="13">
        <v>7</v>
      </c>
      <c r="G120" s="13">
        <v>7</v>
      </c>
      <c r="H120" s="13">
        <v>7</v>
      </c>
      <c r="I120" s="13">
        <v>7</v>
      </c>
    </row>
    <row r="121" spans="1:9">
      <c r="A121" s="5" t="s">
        <v>181</v>
      </c>
      <c r="B121" s="13">
        <v>10</v>
      </c>
      <c r="C121" s="13">
        <v>10</v>
      </c>
      <c r="D121" s="13">
        <v>10</v>
      </c>
      <c r="E121" s="13">
        <v>10</v>
      </c>
      <c r="F121" s="13">
        <v>10</v>
      </c>
      <c r="G121" s="13">
        <v>10</v>
      </c>
      <c r="H121" s="13" t="s">
        <v>320</v>
      </c>
      <c r="I121" s="13" t="s">
        <v>320</v>
      </c>
    </row>
    <row r="122" spans="1:9">
      <c r="A122" s="5" t="s">
        <v>350</v>
      </c>
      <c r="B122" s="13" t="s">
        <v>68</v>
      </c>
      <c r="C122" s="13" t="s">
        <v>68</v>
      </c>
      <c r="D122" s="13" t="s">
        <v>68</v>
      </c>
      <c r="E122" s="13">
        <v>18</v>
      </c>
      <c r="F122" s="13">
        <v>18</v>
      </c>
      <c r="G122" s="13">
        <v>18</v>
      </c>
      <c r="H122" s="13" t="s">
        <v>320</v>
      </c>
      <c r="I122" s="13" t="s">
        <v>320</v>
      </c>
    </row>
    <row r="123" spans="1:9">
      <c r="A123" s="5" t="s">
        <v>182</v>
      </c>
      <c r="B123" s="13">
        <v>11</v>
      </c>
      <c r="C123" s="13">
        <v>11</v>
      </c>
      <c r="D123" s="13">
        <v>11</v>
      </c>
      <c r="E123" s="13">
        <v>11</v>
      </c>
      <c r="F123" s="13">
        <v>11</v>
      </c>
      <c r="G123" s="13">
        <v>9</v>
      </c>
      <c r="H123" s="13">
        <v>9</v>
      </c>
      <c r="I123" s="13">
        <v>9</v>
      </c>
    </row>
    <row r="124" spans="1:9">
      <c r="A124" s="5" t="s">
        <v>351</v>
      </c>
      <c r="B124" s="13" t="s">
        <v>68</v>
      </c>
      <c r="C124" s="13" t="s">
        <v>68</v>
      </c>
      <c r="D124" s="13" t="s">
        <v>68</v>
      </c>
      <c r="E124" s="13">
        <v>8</v>
      </c>
      <c r="F124" s="13">
        <v>8</v>
      </c>
      <c r="G124" s="13">
        <v>8</v>
      </c>
      <c r="H124" s="13">
        <v>8</v>
      </c>
      <c r="I124" s="13">
        <v>8</v>
      </c>
    </row>
    <row r="125" spans="1:9">
      <c r="A125" s="5" t="s">
        <v>184</v>
      </c>
      <c r="B125" s="13">
        <v>16</v>
      </c>
      <c r="C125" s="13">
        <v>16</v>
      </c>
      <c r="D125" s="13">
        <v>16</v>
      </c>
      <c r="E125" s="13">
        <v>16</v>
      </c>
      <c r="F125" s="13" t="s">
        <v>68</v>
      </c>
      <c r="G125" s="13" t="s">
        <v>68</v>
      </c>
      <c r="H125" s="13" t="s">
        <v>68</v>
      </c>
      <c r="I125" s="13" t="s">
        <v>68</v>
      </c>
    </row>
    <row r="126" spans="1:9">
      <c r="A126" s="5" t="s">
        <v>187</v>
      </c>
      <c r="B126" s="13" t="s">
        <v>68</v>
      </c>
      <c r="C126" s="13" t="s">
        <v>68</v>
      </c>
      <c r="D126" s="13">
        <v>7</v>
      </c>
      <c r="E126" s="65" t="s">
        <v>68</v>
      </c>
      <c r="F126" s="13" t="s">
        <v>68</v>
      </c>
      <c r="G126" s="13" t="s">
        <v>68</v>
      </c>
      <c r="H126" s="13" t="s">
        <v>68</v>
      </c>
      <c r="I126" s="13" t="s">
        <v>68</v>
      </c>
    </row>
    <row r="127" spans="1:9">
      <c r="A127" s="5" t="s">
        <v>352</v>
      </c>
      <c r="B127" s="13" t="s">
        <v>68</v>
      </c>
      <c r="C127" s="13" t="s">
        <v>68</v>
      </c>
      <c r="D127" s="13" t="s">
        <v>68</v>
      </c>
      <c r="E127" s="13">
        <v>8</v>
      </c>
      <c r="F127" s="13">
        <v>8</v>
      </c>
      <c r="G127" s="13">
        <v>8</v>
      </c>
      <c r="H127" s="13">
        <v>8</v>
      </c>
      <c r="I127" s="13">
        <v>8</v>
      </c>
    </row>
    <row r="128" spans="1:9">
      <c r="A128" s="5" t="s">
        <v>290</v>
      </c>
      <c r="B128" s="13">
        <v>8</v>
      </c>
      <c r="C128" s="13">
        <v>8</v>
      </c>
      <c r="D128" s="13" t="s">
        <v>68</v>
      </c>
      <c r="E128" s="13" t="s">
        <v>68</v>
      </c>
      <c r="F128" s="13" t="s">
        <v>68</v>
      </c>
      <c r="G128" s="13" t="s">
        <v>68</v>
      </c>
      <c r="H128" s="13" t="s">
        <v>68</v>
      </c>
      <c r="I128" s="13" t="s">
        <v>68</v>
      </c>
    </row>
    <row r="129" spans="1:9">
      <c r="A129" s="5" t="s">
        <v>192</v>
      </c>
      <c r="B129" s="13">
        <v>7</v>
      </c>
      <c r="C129" s="13">
        <v>7</v>
      </c>
      <c r="D129" s="13">
        <v>7</v>
      </c>
      <c r="E129" s="13">
        <v>7</v>
      </c>
      <c r="F129" s="13">
        <v>7</v>
      </c>
      <c r="G129" s="13">
        <v>7</v>
      </c>
      <c r="H129" s="13" t="s">
        <v>320</v>
      </c>
      <c r="I129" s="13" t="s">
        <v>320</v>
      </c>
    </row>
    <row r="130" spans="1:9">
      <c r="A130" s="5" t="s">
        <v>353</v>
      </c>
      <c r="B130" s="13" t="s">
        <v>68</v>
      </c>
      <c r="C130" s="13" t="s">
        <v>68</v>
      </c>
      <c r="D130" s="13" t="s">
        <v>68</v>
      </c>
      <c r="E130" s="13" t="s">
        <v>68</v>
      </c>
      <c r="F130" s="13" t="s">
        <v>320</v>
      </c>
      <c r="G130" s="13" t="s">
        <v>320</v>
      </c>
      <c r="H130" s="13">
        <v>11</v>
      </c>
      <c r="I130" s="13">
        <v>11</v>
      </c>
    </row>
    <row r="131" spans="1:9">
      <c r="A131" s="8" t="s">
        <v>74</v>
      </c>
      <c r="B131" s="64">
        <f t="shared" ref="B131:I131" si="4">SUM(B97:B130)</f>
        <v>263</v>
      </c>
      <c r="C131" s="64">
        <f t="shared" si="4"/>
        <v>283</v>
      </c>
      <c r="D131" s="64">
        <f t="shared" si="4"/>
        <v>267</v>
      </c>
      <c r="E131" s="64">
        <f t="shared" si="4"/>
        <v>243</v>
      </c>
      <c r="F131" s="64">
        <f t="shared" si="4"/>
        <v>235</v>
      </c>
      <c r="G131" s="64">
        <f t="shared" si="4"/>
        <v>239</v>
      </c>
      <c r="H131" s="64">
        <f t="shared" si="4"/>
        <v>249</v>
      </c>
      <c r="I131" s="64">
        <f t="shared" si="4"/>
        <v>234</v>
      </c>
    </row>
    <row r="132" spans="1:9">
      <c r="B132" s="13"/>
      <c r="C132" s="13"/>
      <c r="D132" s="13"/>
      <c r="E132" s="13"/>
      <c r="F132" s="13"/>
      <c r="G132" s="13"/>
      <c r="H132" s="13"/>
      <c r="I132" s="13"/>
    </row>
    <row r="133" spans="1:9">
      <c r="A133" s="1" t="s">
        <v>102</v>
      </c>
      <c r="B133" s="13"/>
      <c r="C133" s="13"/>
      <c r="D133" s="13"/>
      <c r="E133" s="13"/>
      <c r="F133" s="13"/>
      <c r="G133" s="13"/>
      <c r="H133" s="13"/>
      <c r="I133" s="13"/>
    </row>
    <row r="134" spans="1:9">
      <c r="A134" s="4" t="s">
        <v>75</v>
      </c>
      <c r="B134" s="13"/>
      <c r="C134" s="13"/>
      <c r="D134" s="13"/>
      <c r="E134" s="13"/>
      <c r="F134" s="13"/>
      <c r="G134" s="13"/>
      <c r="H134" s="13"/>
      <c r="I134" s="13"/>
    </row>
    <row r="135" spans="1:9">
      <c r="A135" s="5" t="s">
        <v>354</v>
      </c>
      <c r="B135" s="13" t="s">
        <v>68</v>
      </c>
      <c r="C135" s="13" t="s">
        <v>68</v>
      </c>
      <c r="D135" s="13" t="s">
        <v>68</v>
      </c>
      <c r="E135" s="13" t="s">
        <v>320</v>
      </c>
      <c r="F135" s="13" t="s">
        <v>320</v>
      </c>
      <c r="G135" s="13">
        <v>7</v>
      </c>
      <c r="H135" s="13">
        <v>7</v>
      </c>
      <c r="I135" s="13">
        <v>7</v>
      </c>
    </row>
    <row r="136" spans="1:9">
      <c r="A136" s="5" t="s">
        <v>355</v>
      </c>
      <c r="B136" s="13" t="s">
        <v>68</v>
      </c>
      <c r="C136" s="13" t="s">
        <v>68</v>
      </c>
      <c r="D136" s="13" t="s">
        <v>68</v>
      </c>
      <c r="E136" s="13" t="s">
        <v>320</v>
      </c>
      <c r="F136" s="13" t="s">
        <v>320</v>
      </c>
      <c r="G136" s="13">
        <v>17</v>
      </c>
      <c r="H136" s="13">
        <v>17</v>
      </c>
      <c r="I136" s="13">
        <v>17</v>
      </c>
    </row>
    <row r="137" spans="1:9">
      <c r="A137" s="5" t="s">
        <v>356</v>
      </c>
      <c r="B137" s="13" t="s">
        <v>68</v>
      </c>
      <c r="C137" s="13" t="s">
        <v>320</v>
      </c>
      <c r="D137" s="13" t="s">
        <v>320</v>
      </c>
      <c r="E137" s="13" t="s">
        <v>320</v>
      </c>
      <c r="F137" s="13">
        <v>10</v>
      </c>
      <c r="G137" s="13">
        <v>10</v>
      </c>
      <c r="H137" s="13">
        <v>10</v>
      </c>
      <c r="I137" s="13">
        <v>12</v>
      </c>
    </row>
    <row r="138" spans="1:9">
      <c r="A138" s="5" t="s">
        <v>198</v>
      </c>
      <c r="B138" s="13">
        <v>7</v>
      </c>
      <c r="C138" s="13">
        <v>7</v>
      </c>
      <c r="D138" s="13">
        <v>7</v>
      </c>
      <c r="E138" s="13">
        <v>7</v>
      </c>
      <c r="F138" s="13">
        <v>7</v>
      </c>
      <c r="G138" s="13">
        <v>7</v>
      </c>
      <c r="H138" s="13" t="s">
        <v>320</v>
      </c>
      <c r="I138" s="13" t="s">
        <v>320</v>
      </c>
    </row>
    <row r="139" spans="1:9">
      <c r="A139" s="5" t="s">
        <v>106</v>
      </c>
      <c r="B139" s="13">
        <v>16</v>
      </c>
      <c r="C139" s="13">
        <v>16</v>
      </c>
      <c r="D139" s="13">
        <v>16</v>
      </c>
      <c r="E139" s="13">
        <v>16</v>
      </c>
      <c r="F139" s="13">
        <v>16</v>
      </c>
      <c r="G139" s="13">
        <v>16</v>
      </c>
      <c r="H139" s="13">
        <v>16</v>
      </c>
      <c r="I139" s="13">
        <v>16</v>
      </c>
    </row>
    <row r="140" spans="1:9">
      <c r="A140" s="5" t="s">
        <v>357</v>
      </c>
      <c r="B140" s="13" t="s">
        <v>68</v>
      </c>
      <c r="C140" s="13" t="s">
        <v>68</v>
      </c>
      <c r="D140" s="13" t="s">
        <v>68</v>
      </c>
      <c r="E140" s="13" t="s">
        <v>68</v>
      </c>
      <c r="F140" s="13" t="s">
        <v>68</v>
      </c>
      <c r="G140" s="13">
        <v>6</v>
      </c>
      <c r="H140" s="13">
        <v>6</v>
      </c>
      <c r="I140" s="13">
        <v>6</v>
      </c>
    </row>
    <row r="141" spans="1:9">
      <c r="A141" s="5" t="s">
        <v>249</v>
      </c>
      <c r="B141" s="13">
        <v>13</v>
      </c>
      <c r="C141" s="13">
        <v>13</v>
      </c>
      <c r="D141" s="13">
        <v>13</v>
      </c>
      <c r="E141" s="13">
        <v>13</v>
      </c>
      <c r="F141" s="13">
        <v>13</v>
      </c>
      <c r="G141" s="13">
        <v>13</v>
      </c>
      <c r="H141" s="13">
        <v>13</v>
      </c>
      <c r="I141" s="13">
        <v>13</v>
      </c>
    </row>
    <row r="142" spans="1:9">
      <c r="A142" s="5" t="s">
        <v>250</v>
      </c>
      <c r="B142" s="13" t="s">
        <v>68</v>
      </c>
      <c r="C142" s="13" t="s">
        <v>68</v>
      </c>
      <c r="D142" s="13">
        <v>17</v>
      </c>
      <c r="E142" s="13">
        <v>17</v>
      </c>
      <c r="F142" s="13">
        <v>17</v>
      </c>
      <c r="G142" s="13">
        <v>17</v>
      </c>
      <c r="H142" s="13">
        <v>17</v>
      </c>
      <c r="I142" s="13">
        <v>17</v>
      </c>
    </row>
    <row r="143" spans="1:9">
      <c r="A143" s="5" t="s">
        <v>358</v>
      </c>
      <c r="B143" s="13">
        <v>15</v>
      </c>
      <c r="C143" s="13">
        <v>15</v>
      </c>
      <c r="D143" s="13">
        <v>10</v>
      </c>
      <c r="E143" s="13">
        <v>10</v>
      </c>
      <c r="F143" s="13" t="s">
        <v>320</v>
      </c>
      <c r="G143" s="13">
        <v>11</v>
      </c>
      <c r="H143" s="13">
        <v>13</v>
      </c>
      <c r="I143" s="13">
        <v>13</v>
      </c>
    </row>
    <row r="144" spans="1:9">
      <c r="A144" s="5" t="s">
        <v>359</v>
      </c>
      <c r="B144" s="13" t="s">
        <v>68</v>
      </c>
      <c r="C144" s="13" t="s">
        <v>68</v>
      </c>
      <c r="D144" s="13">
        <v>10</v>
      </c>
      <c r="E144" s="13">
        <v>10</v>
      </c>
      <c r="F144" s="13">
        <v>10</v>
      </c>
      <c r="G144" s="13">
        <v>16</v>
      </c>
      <c r="H144" s="13">
        <v>16</v>
      </c>
      <c r="I144" s="13">
        <v>16</v>
      </c>
    </row>
    <row r="145" spans="1:9">
      <c r="A145" s="5" t="s">
        <v>360</v>
      </c>
      <c r="B145" s="13" t="s">
        <v>68</v>
      </c>
      <c r="C145" s="13" t="s">
        <v>320</v>
      </c>
      <c r="D145" s="13" t="s">
        <v>320</v>
      </c>
      <c r="E145" s="13">
        <v>5</v>
      </c>
      <c r="F145" s="13" t="s">
        <v>68</v>
      </c>
      <c r="G145" s="13">
        <v>5</v>
      </c>
      <c r="H145" s="13">
        <v>5</v>
      </c>
      <c r="I145" s="13">
        <v>5</v>
      </c>
    </row>
    <row r="146" spans="1:9">
      <c r="A146" s="5" t="s">
        <v>361</v>
      </c>
      <c r="B146" s="13" t="s">
        <v>68</v>
      </c>
      <c r="C146" s="13" t="s">
        <v>68</v>
      </c>
      <c r="D146" s="13" t="s">
        <v>68</v>
      </c>
      <c r="E146" s="13" t="s">
        <v>68</v>
      </c>
      <c r="F146" s="13" t="s">
        <v>68</v>
      </c>
      <c r="G146" s="13" t="s">
        <v>68</v>
      </c>
      <c r="H146" s="13" t="s">
        <v>320</v>
      </c>
      <c r="I146" s="13">
        <v>8</v>
      </c>
    </row>
    <row r="147" spans="1:9">
      <c r="A147" s="8" t="s">
        <v>74</v>
      </c>
      <c r="B147" s="64">
        <f>SUM(B135:B146)</f>
        <v>51</v>
      </c>
      <c r="C147" s="64">
        <f t="shared" ref="C147:H147" si="5">SUM(C135:C146)</f>
        <v>51</v>
      </c>
      <c r="D147" s="64">
        <f t="shared" si="5"/>
        <v>73</v>
      </c>
      <c r="E147" s="64">
        <f t="shared" si="5"/>
        <v>78</v>
      </c>
      <c r="F147" s="64">
        <f t="shared" si="5"/>
        <v>73</v>
      </c>
      <c r="G147" s="64">
        <f t="shared" si="5"/>
        <v>125</v>
      </c>
      <c r="H147" s="64">
        <f t="shared" si="5"/>
        <v>120</v>
      </c>
      <c r="I147" s="64">
        <f t="shared" ref="I147" si="6">SUM(I135:I146)</f>
        <v>130</v>
      </c>
    </row>
    <row r="148" spans="1:9">
      <c r="B148" s="13"/>
      <c r="C148" s="13"/>
      <c r="D148" s="13"/>
      <c r="E148" s="13"/>
      <c r="F148" s="13"/>
      <c r="G148" s="13"/>
      <c r="H148" s="13"/>
      <c r="I148" s="13"/>
    </row>
    <row r="149" spans="1:9">
      <c r="A149" s="1" t="s">
        <v>293</v>
      </c>
      <c r="B149" s="13"/>
      <c r="C149" s="13"/>
      <c r="D149" s="13"/>
      <c r="E149" s="13"/>
      <c r="F149" s="13"/>
      <c r="G149" s="13"/>
      <c r="H149" s="13"/>
      <c r="I149" s="13"/>
    </row>
    <row r="150" spans="1:9">
      <c r="A150" s="4" t="s">
        <v>75</v>
      </c>
      <c r="B150" s="13"/>
      <c r="C150" s="13"/>
      <c r="D150" s="13"/>
      <c r="E150" s="13"/>
      <c r="F150" s="13"/>
      <c r="G150" s="13"/>
      <c r="H150" s="13"/>
      <c r="I150" s="13"/>
    </row>
    <row r="151" spans="1:9">
      <c r="A151" s="5" t="s">
        <v>362</v>
      </c>
      <c r="B151" s="13" t="s">
        <v>68</v>
      </c>
      <c r="C151" s="13" t="s">
        <v>68</v>
      </c>
      <c r="D151" s="13" t="s">
        <v>68</v>
      </c>
      <c r="E151" s="13" t="s">
        <v>68</v>
      </c>
      <c r="F151" s="13" t="s">
        <v>68</v>
      </c>
      <c r="G151" s="13" t="s">
        <v>68</v>
      </c>
      <c r="H151" s="13" t="s">
        <v>68</v>
      </c>
      <c r="I151" s="13">
        <v>54</v>
      </c>
    </row>
    <row r="152" spans="1:9">
      <c r="A152" s="5" t="s">
        <v>298</v>
      </c>
      <c r="B152" s="13">
        <v>36</v>
      </c>
      <c r="C152" s="13">
        <v>36</v>
      </c>
      <c r="D152" s="13" t="s">
        <v>68</v>
      </c>
      <c r="E152" s="13" t="s">
        <v>68</v>
      </c>
      <c r="F152" s="13" t="s">
        <v>68</v>
      </c>
      <c r="G152" s="13" t="s">
        <v>68</v>
      </c>
      <c r="H152" s="13" t="s">
        <v>68</v>
      </c>
      <c r="I152" s="13" t="s">
        <v>68</v>
      </c>
    </row>
    <row r="153" spans="1:9">
      <c r="A153" s="5" t="s">
        <v>295</v>
      </c>
      <c r="B153" s="13">
        <v>8</v>
      </c>
      <c r="C153" s="13">
        <v>8</v>
      </c>
      <c r="D153" s="13">
        <v>8</v>
      </c>
      <c r="E153" s="13">
        <v>8</v>
      </c>
      <c r="F153" s="13">
        <v>8</v>
      </c>
      <c r="G153" s="13">
        <v>8</v>
      </c>
      <c r="H153" s="13">
        <v>8</v>
      </c>
      <c r="I153" s="13">
        <v>8</v>
      </c>
    </row>
    <row r="154" spans="1:9">
      <c r="A154" s="5" t="s">
        <v>294</v>
      </c>
      <c r="B154" s="13">
        <v>9</v>
      </c>
      <c r="C154" s="13">
        <v>9</v>
      </c>
      <c r="D154" s="13">
        <v>9</v>
      </c>
      <c r="E154" s="13">
        <v>9</v>
      </c>
      <c r="F154" s="13">
        <v>9</v>
      </c>
      <c r="G154" s="13">
        <v>4</v>
      </c>
      <c r="H154" s="13">
        <v>4</v>
      </c>
      <c r="I154" s="13">
        <v>4</v>
      </c>
    </row>
    <row r="155" spans="1:9">
      <c r="A155" s="5" t="s">
        <v>297</v>
      </c>
      <c r="B155" s="13">
        <v>318</v>
      </c>
      <c r="C155" s="13">
        <v>318</v>
      </c>
      <c r="D155" s="13">
        <v>136</v>
      </c>
      <c r="E155" s="13">
        <v>136</v>
      </c>
      <c r="F155" s="13">
        <v>136</v>
      </c>
      <c r="G155" s="13">
        <v>135</v>
      </c>
      <c r="H155" s="13">
        <v>135</v>
      </c>
      <c r="I155" s="13" t="s">
        <v>320</v>
      </c>
    </row>
    <row r="156" spans="1:9">
      <c r="A156" s="5" t="s">
        <v>296</v>
      </c>
      <c r="B156" s="13">
        <v>21</v>
      </c>
      <c r="C156" s="13">
        <v>21</v>
      </c>
      <c r="D156" s="13">
        <v>21</v>
      </c>
      <c r="E156" s="13">
        <v>21</v>
      </c>
      <c r="F156" s="13">
        <v>21</v>
      </c>
      <c r="G156" s="13">
        <v>33</v>
      </c>
      <c r="H156" s="13">
        <v>48</v>
      </c>
      <c r="I156" s="13">
        <v>48</v>
      </c>
    </row>
    <row r="157" spans="1:9">
      <c r="A157" s="8" t="s">
        <v>74</v>
      </c>
      <c r="B157" s="64">
        <f>SUM(B151:B156)</f>
        <v>392</v>
      </c>
      <c r="C157" s="64">
        <f t="shared" ref="C157:I157" si="7">SUM(C150:C156)</f>
        <v>392</v>
      </c>
      <c r="D157" s="64">
        <f t="shared" si="7"/>
        <v>174</v>
      </c>
      <c r="E157" s="64">
        <f t="shared" si="7"/>
        <v>174</v>
      </c>
      <c r="F157" s="64">
        <f t="shared" si="7"/>
        <v>174</v>
      </c>
      <c r="G157" s="64">
        <f t="shared" si="7"/>
        <v>180</v>
      </c>
      <c r="H157" s="64">
        <f t="shared" si="7"/>
        <v>195</v>
      </c>
      <c r="I157" s="64">
        <f t="shared" si="7"/>
        <v>114</v>
      </c>
    </row>
    <row r="158" spans="1:9">
      <c r="B158" s="13"/>
      <c r="C158" s="13"/>
      <c r="D158" s="13"/>
      <c r="E158" s="13"/>
      <c r="F158" s="13"/>
      <c r="G158" s="13"/>
      <c r="H158" s="13"/>
      <c r="I158" s="13"/>
    </row>
    <row r="159" spans="1:9">
      <c r="A159" s="7" t="s">
        <v>299</v>
      </c>
      <c r="B159" s="13"/>
      <c r="C159" s="13"/>
      <c r="D159" s="13"/>
      <c r="E159" s="13"/>
      <c r="F159" s="13"/>
      <c r="G159" s="13"/>
      <c r="H159" s="13"/>
      <c r="I159" s="13"/>
    </row>
    <row r="160" spans="1:9">
      <c r="A160" s="2" t="s">
        <v>305</v>
      </c>
      <c r="B160" s="13">
        <v>46</v>
      </c>
      <c r="C160" s="13">
        <v>46</v>
      </c>
      <c r="D160" s="13">
        <v>46</v>
      </c>
      <c r="E160" s="13">
        <v>48</v>
      </c>
      <c r="F160" s="13">
        <v>48</v>
      </c>
      <c r="G160" s="13">
        <v>48</v>
      </c>
      <c r="H160" s="13">
        <v>48</v>
      </c>
      <c r="I160" s="13">
        <v>48</v>
      </c>
    </row>
    <row r="161" spans="1:9">
      <c r="A161" s="2" t="s">
        <v>300</v>
      </c>
      <c r="B161" s="13">
        <v>18</v>
      </c>
      <c r="C161" s="13">
        <v>18</v>
      </c>
      <c r="D161" s="13">
        <v>18</v>
      </c>
      <c r="E161" s="13" t="s">
        <v>68</v>
      </c>
      <c r="F161" s="13" t="s">
        <v>68</v>
      </c>
      <c r="G161" s="13" t="s">
        <v>68</v>
      </c>
      <c r="H161" s="13" t="s">
        <v>68</v>
      </c>
      <c r="I161" s="13" t="s">
        <v>68</v>
      </c>
    </row>
    <row r="162" spans="1:9">
      <c r="A162" s="2" t="s">
        <v>221</v>
      </c>
      <c r="B162" s="13">
        <v>38</v>
      </c>
      <c r="C162" s="13">
        <v>38</v>
      </c>
      <c r="D162" s="13">
        <v>38</v>
      </c>
      <c r="E162" s="13">
        <v>38</v>
      </c>
      <c r="F162" s="13">
        <v>38</v>
      </c>
      <c r="G162" s="13">
        <v>38</v>
      </c>
      <c r="H162" s="13">
        <v>38</v>
      </c>
      <c r="I162" s="13">
        <v>38</v>
      </c>
    </row>
    <row r="163" spans="1:9">
      <c r="A163" s="2" t="s">
        <v>302</v>
      </c>
      <c r="B163" s="13">
        <v>9</v>
      </c>
      <c r="C163" s="13">
        <v>9</v>
      </c>
      <c r="D163" s="13">
        <v>9</v>
      </c>
      <c r="E163" s="13">
        <v>21</v>
      </c>
      <c r="F163" s="13">
        <v>21</v>
      </c>
      <c r="G163" s="13">
        <v>19</v>
      </c>
      <c r="H163" s="13">
        <v>19</v>
      </c>
      <c r="I163" s="13">
        <v>19</v>
      </c>
    </row>
    <row r="164" spans="1:9">
      <c r="A164" s="2" t="s">
        <v>304</v>
      </c>
      <c r="B164" s="13">
        <v>11</v>
      </c>
      <c r="C164" s="13">
        <v>11</v>
      </c>
      <c r="D164" s="13">
        <v>11</v>
      </c>
      <c r="E164" s="13">
        <v>21</v>
      </c>
      <c r="F164" s="13">
        <v>21</v>
      </c>
      <c r="G164" s="13">
        <v>21</v>
      </c>
      <c r="H164" s="13">
        <v>21</v>
      </c>
      <c r="I164" s="13">
        <v>21</v>
      </c>
    </row>
    <row r="165" spans="1:9">
      <c r="A165" s="2" t="s">
        <v>301</v>
      </c>
      <c r="B165" s="13">
        <v>7</v>
      </c>
      <c r="C165" s="13">
        <v>7</v>
      </c>
      <c r="D165" s="13">
        <v>7</v>
      </c>
      <c r="E165" s="13">
        <v>7</v>
      </c>
      <c r="F165" s="13">
        <v>7</v>
      </c>
      <c r="G165" s="13">
        <v>7</v>
      </c>
      <c r="H165" s="13">
        <v>7</v>
      </c>
      <c r="I165" s="13">
        <v>7</v>
      </c>
    </row>
    <row r="166" spans="1:9">
      <c r="A166" s="6" t="s">
        <v>76</v>
      </c>
      <c r="B166" s="13" t="s">
        <v>68</v>
      </c>
      <c r="C166" s="13" t="s">
        <v>68</v>
      </c>
      <c r="D166" s="13">
        <v>40</v>
      </c>
      <c r="E166" s="13">
        <v>40</v>
      </c>
      <c r="F166" s="13">
        <v>40</v>
      </c>
      <c r="G166" s="13">
        <v>40</v>
      </c>
      <c r="H166" s="13">
        <v>40</v>
      </c>
      <c r="I166" s="13">
        <v>40</v>
      </c>
    </row>
    <row r="167" spans="1:9">
      <c r="A167" s="2" t="s">
        <v>340</v>
      </c>
      <c r="B167" s="13" t="s">
        <v>68</v>
      </c>
      <c r="C167" s="13" t="s">
        <v>68</v>
      </c>
      <c r="D167" s="13" t="s">
        <v>68</v>
      </c>
      <c r="E167" s="13" t="s">
        <v>68</v>
      </c>
      <c r="F167" s="13" t="s">
        <v>68</v>
      </c>
      <c r="G167" s="13" t="s">
        <v>68</v>
      </c>
      <c r="H167" s="13">
        <v>22</v>
      </c>
      <c r="I167" s="13">
        <v>22</v>
      </c>
    </row>
    <row r="168" spans="1:9">
      <c r="A168" s="2" t="s">
        <v>270</v>
      </c>
      <c r="B168" s="13" t="s">
        <v>68</v>
      </c>
      <c r="C168" s="13" t="s">
        <v>68</v>
      </c>
      <c r="D168" s="13" t="s">
        <v>68</v>
      </c>
      <c r="E168" s="13" t="s">
        <v>68</v>
      </c>
      <c r="F168" s="13" t="s">
        <v>68</v>
      </c>
      <c r="G168" s="13" t="s">
        <v>68</v>
      </c>
      <c r="H168" s="13">
        <v>51</v>
      </c>
      <c r="I168" s="13">
        <v>51</v>
      </c>
    </row>
    <row r="169" spans="1:9">
      <c r="A169" s="2" t="s">
        <v>303</v>
      </c>
      <c r="B169" s="13">
        <v>26</v>
      </c>
      <c r="C169" s="13">
        <v>26</v>
      </c>
      <c r="D169" s="13">
        <v>35</v>
      </c>
      <c r="E169" s="13">
        <v>35</v>
      </c>
      <c r="F169" s="13" t="s">
        <v>68</v>
      </c>
      <c r="G169" s="13" t="s">
        <v>68</v>
      </c>
      <c r="H169" s="13" t="s">
        <v>68</v>
      </c>
      <c r="I169" s="13">
        <v>36</v>
      </c>
    </row>
    <row r="170" spans="1:9">
      <c r="A170" s="8" t="s">
        <v>74</v>
      </c>
      <c r="B170" s="64">
        <f t="shared" ref="B170:I170" si="8">SUM(B160:B169)</f>
        <v>155</v>
      </c>
      <c r="C170" s="64">
        <f t="shared" si="8"/>
        <v>155</v>
      </c>
      <c r="D170" s="64">
        <f t="shared" si="8"/>
        <v>204</v>
      </c>
      <c r="E170" s="64">
        <f t="shared" si="8"/>
        <v>210</v>
      </c>
      <c r="F170" s="64">
        <f t="shared" si="8"/>
        <v>175</v>
      </c>
      <c r="G170" s="64">
        <f t="shared" si="8"/>
        <v>173</v>
      </c>
      <c r="H170" s="64">
        <f t="shared" si="8"/>
        <v>246</v>
      </c>
      <c r="I170" s="64">
        <f t="shared" si="8"/>
        <v>282</v>
      </c>
    </row>
    <row r="171" spans="1:9">
      <c r="B171" s="13"/>
      <c r="C171" s="13"/>
      <c r="D171" s="13"/>
      <c r="E171" s="13"/>
      <c r="F171" s="13"/>
      <c r="G171" s="13"/>
      <c r="H171" s="13"/>
      <c r="I171" s="13"/>
    </row>
    <row r="172" spans="1:9">
      <c r="A172" s="1" t="s">
        <v>107</v>
      </c>
      <c r="B172" s="64">
        <f t="shared" ref="B172:I172" si="9">B34+B57+B75+B89+B94+B131+B147+B157+B170</f>
        <v>8849</v>
      </c>
      <c r="C172" s="64">
        <f t="shared" si="9"/>
        <v>9769</v>
      </c>
      <c r="D172" s="64">
        <f t="shared" si="9"/>
        <v>9619</v>
      </c>
      <c r="E172" s="64">
        <f t="shared" si="9"/>
        <v>8851</v>
      </c>
      <c r="F172" s="64">
        <f t="shared" si="9"/>
        <v>8729</v>
      </c>
      <c r="G172" s="64">
        <f t="shared" si="9"/>
        <v>7659</v>
      </c>
      <c r="H172" s="64">
        <f t="shared" si="9"/>
        <v>7421</v>
      </c>
      <c r="I172" s="64">
        <f t="shared" si="9"/>
        <v>7702</v>
      </c>
    </row>
    <row r="173" spans="1:9">
      <c r="A173" s="1"/>
      <c r="B173" s="64"/>
      <c r="C173" s="64"/>
      <c r="D173" s="64"/>
      <c r="E173" s="64"/>
      <c r="F173" s="64"/>
      <c r="G173" s="64"/>
      <c r="H173" s="64"/>
      <c r="I173" s="64"/>
    </row>
    <row r="174" spans="1:9">
      <c r="A174" s="10"/>
    </row>
    <row r="175" spans="1:9">
      <c r="A175" s="10" t="s">
        <v>363</v>
      </c>
    </row>
    <row r="176" spans="1:9">
      <c r="A176" s="2"/>
    </row>
    <row r="177" spans="1:1">
      <c r="A177" s="2" t="s">
        <v>364</v>
      </c>
    </row>
    <row r="178" spans="1:1">
      <c r="A178" s="2" t="s">
        <v>365</v>
      </c>
    </row>
    <row r="179" spans="1:1">
      <c r="A179" s="2" t="s">
        <v>366</v>
      </c>
    </row>
    <row r="180" spans="1:1">
      <c r="A180" s="2" t="s">
        <v>367</v>
      </c>
    </row>
    <row r="181" spans="1:1">
      <c r="A181" s="2"/>
    </row>
    <row r="182" spans="1:1">
      <c r="A182" s="3" t="s">
        <v>368</v>
      </c>
    </row>
    <row r="183" spans="1:1">
      <c r="A183" s="6" t="s">
        <v>369</v>
      </c>
    </row>
    <row r="184" spans="1:1">
      <c r="A184" s="2"/>
    </row>
    <row r="185" spans="1:1">
      <c r="A185" s="2"/>
    </row>
    <row r="186" spans="1:1">
      <c r="A186" s="2"/>
    </row>
    <row r="187" spans="1:1">
      <c r="A187" s="2"/>
    </row>
    <row r="188" spans="1:1">
      <c r="A188" s="2"/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Q110"/>
  <sheetViews>
    <sheetView showGridLines="0" workbookViewId="0"/>
  </sheetViews>
  <sheetFormatPr defaultRowHeight="20.100000000000001" customHeight="1"/>
  <cols>
    <col min="1" max="1" width="23" customWidth="1"/>
    <col min="2" max="4" width="9.5703125" customWidth="1"/>
    <col min="5" max="6" width="9.5703125" style="12" customWidth="1"/>
    <col min="7" max="13" width="9.140625" style="12"/>
    <col min="16" max="16" width="9.140625" style="12"/>
  </cols>
  <sheetData>
    <row r="1" spans="1:17" ht="12.75" customHeight="1"/>
    <row r="2" spans="1:17" s="30" customFormat="1" ht="15" customHeight="1">
      <c r="A2" s="88" t="s">
        <v>109</v>
      </c>
      <c r="B2" s="88"/>
      <c r="C2" s="88"/>
      <c r="D2" s="88"/>
      <c r="E2" s="88"/>
      <c r="F2" s="88"/>
      <c r="G2" s="88"/>
      <c r="H2" s="88"/>
      <c r="I2" s="88"/>
      <c r="J2" s="79"/>
      <c r="K2" s="79"/>
      <c r="L2" s="79"/>
      <c r="M2" s="79"/>
      <c r="N2" s="79"/>
      <c r="O2" s="79"/>
      <c r="P2" s="79"/>
    </row>
    <row r="3" spans="1:17" s="30" customFormat="1" ht="15" customHeight="1">
      <c r="A3" s="87"/>
      <c r="B3" s="87"/>
      <c r="C3" s="87"/>
      <c r="D3" s="87"/>
      <c r="E3" s="87"/>
      <c r="F3" s="87"/>
      <c r="G3" s="79"/>
      <c r="H3" s="79"/>
      <c r="I3" s="79"/>
      <c r="J3" s="79"/>
      <c r="K3" s="79"/>
      <c r="L3" s="79"/>
      <c r="M3" s="79"/>
      <c r="N3" s="79"/>
      <c r="O3" s="79"/>
      <c r="P3" s="79"/>
    </row>
    <row r="4" spans="1:17" ht="15" customHeight="1">
      <c r="A4" s="67"/>
      <c r="B4" s="12" t="s">
        <v>25</v>
      </c>
      <c r="C4" s="12" t="s">
        <v>26</v>
      </c>
      <c r="D4" s="12" t="s">
        <v>27</v>
      </c>
      <c r="E4" s="12" t="s">
        <v>28</v>
      </c>
      <c r="F4" s="12" t="s">
        <v>29</v>
      </c>
      <c r="G4" s="12" t="s">
        <v>30</v>
      </c>
      <c r="H4" s="12" t="s">
        <v>33</v>
      </c>
      <c r="I4" s="12" t="s">
        <v>34</v>
      </c>
      <c r="J4" s="31"/>
      <c r="K4" s="31"/>
      <c r="L4" s="31"/>
      <c r="M4" s="31"/>
      <c r="N4" s="31"/>
      <c r="O4" s="31"/>
      <c r="P4" s="31"/>
    </row>
    <row r="5" spans="1:17" ht="15" customHeight="1">
      <c r="A5" s="71" t="s">
        <v>65</v>
      </c>
      <c r="B5" s="71"/>
      <c r="C5" s="71"/>
      <c r="D5" s="71"/>
      <c r="E5" s="68"/>
      <c r="F5" s="68"/>
      <c r="G5" s="68"/>
      <c r="H5" s="68"/>
      <c r="I5" s="68"/>
      <c r="J5" s="68"/>
      <c r="K5" s="68"/>
      <c r="L5" s="69"/>
      <c r="M5" s="69"/>
      <c r="N5" s="69"/>
      <c r="O5" s="69"/>
      <c r="P5" s="70"/>
    </row>
    <row r="6" spans="1:17" ht="15" customHeight="1">
      <c r="A6" s="74" t="s">
        <v>64</v>
      </c>
      <c r="B6" s="68">
        <v>24</v>
      </c>
      <c r="C6" s="68">
        <v>25</v>
      </c>
      <c r="D6" s="68">
        <v>23</v>
      </c>
      <c r="E6" s="68">
        <v>22</v>
      </c>
      <c r="F6" s="68">
        <v>22</v>
      </c>
      <c r="G6" s="68">
        <v>19</v>
      </c>
      <c r="H6" s="68">
        <v>21</v>
      </c>
      <c r="I6" s="68">
        <v>21</v>
      </c>
      <c r="J6" s="68"/>
      <c r="K6" s="68"/>
      <c r="L6" s="68"/>
      <c r="M6" s="68"/>
      <c r="N6" s="68"/>
      <c r="O6" s="68"/>
      <c r="P6" s="72"/>
    </row>
    <row r="7" spans="1:17" ht="15" customHeight="1">
      <c r="A7" s="74" t="s">
        <v>84</v>
      </c>
      <c r="B7" s="68">
        <v>11</v>
      </c>
      <c r="C7" s="68">
        <v>13</v>
      </c>
      <c r="D7" s="68">
        <v>11</v>
      </c>
      <c r="E7" s="68">
        <v>10</v>
      </c>
      <c r="F7" s="68">
        <v>9</v>
      </c>
      <c r="G7" s="68">
        <v>9</v>
      </c>
      <c r="H7" s="68">
        <v>8</v>
      </c>
      <c r="I7" s="68">
        <v>8</v>
      </c>
      <c r="J7" s="68"/>
      <c r="K7" s="68"/>
      <c r="L7" s="68"/>
      <c r="M7" s="68"/>
      <c r="N7" s="68"/>
      <c r="O7" s="68"/>
      <c r="P7" s="72"/>
    </row>
    <row r="8" spans="1:17" ht="15" customHeight="1">
      <c r="A8" s="74" t="s">
        <v>370</v>
      </c>
      <c r="B8" s="68">
        <v>0</v>
      </c>
      <c r="C8" s="68">
        <v>0</v>
      </c>
      <c r="D8" s="68">
        <v>0</v>
      </c>
      <c r="E8" s="68">
        <v>0</v>
      </c>
      <c r="F8" s="68">
        <v>0</v>
      </c>
      <c r="G8" s="68">
        <v>0</v>
      </c>
      <c r="H8" s="68">
        <v>0</v>
      </c>
      <c r="I8" s="68">
        <v>1</v>
      </c>
      <c r="J8" s="68"/>
      <c r="K8" s="68"/>
      <c r="L8" s="68"/>
      <c r="M8" s="68"/>
      <c r="N8" s="68"/>
      <c r="O8" s="68"/>
      <c r="P8" s="72"/>
    </row>
    <row r="9" spans="1:17" ht="15" customHeight="1">
      <c r="A9" s="75" t="s">
        <v>102</v>
      </c>
      <c r="B9" s="68">
        <v>21</v>
      </c>
      <c r="C9" s="68">
        <v>22</v>
      </c>
      <c r="D9" s="68">
        <v>21</v>
      </c>
      <c r="E9" s="68">
        <v>21</v>
      </c>
      <c r="F9" s="68">
        <v>19</v>
      </c>
      <c r="G9" s="68">
        <v>19</v>
      </c>
      <c r="H9" s="68">
        <v>18</v>
      </c>
      <c r="I9" s="68">
        <v>18</v>
      </c>
      <c r="J9" s="68"/>
      <c r="K9" s="68"/>
      <c r="L9" s="68"/>
      <c r="M9" s="68"/>
      <c r="N9" s="68"/>
      <c r="O9" s="68"/>
      <c r="P9" s="72"/>
    </row>
    <row r="10" spans="1:17" ht="15" customHeight="1">
      <c r="A10" s="71" t="s">
        <v>110</v>
      </c>
      <c r="B10" s="73">
        <f>SUM(B6:B9)</f>
        <v>56</v>
      </c>
      <c r="C10" s="73">
        <f t="shared" ref="C10:I10" si="0">SUM(C6:C9)</f>
        <v>60</v>
      </c>
      <c r="D10" s="73">
        <f t="shared" si="0"/>
        <v>55</v>
      </c>
      <c r="E10" s="73">
        <f t="shared" si="0"/>
        <v>53</v>
      </c>
      <c r="F10" s="73">
        <f t="shared" si="0"/>
        <v>50</v>
      </c>
      <c r="G10" s="73">
        <f t="shared" si="0"/>
        <v>47</v>
      </c>
      <c r="H10" s="73">
        <f t="shared" si="0"/>
        <v>47</v>
      </c>
      <c r="I10" s="73">
        <f t="shared" si="0"/>
        <v>48</v>
      </c>
      <c r="J10" s="68"/>
      <c r="K10" s="68"/>
      <c r="L10" s="69"/>
      <c r="M10" s="69"/>
      <c r="N10" s="69"/>
      <c r="O10" s="69"/>
      <c r="P10" s="72"/>
    </row>
    <row r="11" spans="1:17" ht="15" customHeight="1">
      <c r="A11" s="67"/>
      <c r="B11" s="67"/>
      <c r="C11" s="67"/>
      <c r="D11" s="67"/>
      <c r="E11" s="68"/>
      <c r="F11" s="68"/>
      <c r="G11" s="68"/>
      <c r="H11" s="68"/>
      <c r="I11" s="68"/>
      <c r="J11" s="68"/>
      <c r="K11" s="68"/>
      <c r="L11" s="69"/>
      <c r="M11" s="69"/>
      <c r="N11" s="69"/>
      <c r="O11" s="69"/>
      <c r="P11" s="72"/>
    </row>
    <row r="12" spans="1:17" ht="15" customHeight="1">
      <c r="A12" s="71" t="s">
        <v>75</v>
      </c>
      <c r="B12" s="71"/>
      <c r="C12" s="71"/>
      <c r="D12" s="71"/>
      <c r="E12" s="68"/>
      <c r="F12" s="68"/>
      <c r="G12" s="68"/>
      <c r="H12" s="68"/>
      <c r="I12" s="68"/>
      <c r="J12" s="68"/>
      <c r="K12" s="68"/>
      <c r="L12" s="69"/>
      <c r="M12" s="69"/>
      <c r="N12" s="69"/>
      <c r="O12" s="69"/>
      <c r="P12" s="70"/>
    </row>
    <row r="13" spans="1:17" ht="15" customHeight="1">
      <c r="A13" s="74" t="s">
        <v>64</v>
      </c>
      <c r="B13" s="77">
        <v>13</v>
      </c>
      <c r="C13" s="77">
        <v>14</v>
      </c>
      <c r="D13" s="77">
        <v>15</v>
      </c>
      <c r="E13" s="77">
        <v>13</v>
      </c>
      <c r="F13" s="77">
        <v>14</v>
      </c>
      <c r="G13" s="77">
        <v>13</v>
      </c>
      <c r="H13" s="77">
        <v>13</v>
      </c>
      <c r="I13" s="12">
        <v>15</v>
      </c>
      <c r="J13" s="40"/>
      <c r="K13" s="40"/>
      <c r="L13" s="40"/>
      <c r="M13" s="40"/>
      <c r="N13" s="40"/>
      <c r="O13" s="40"/>
      <c r="P13" s="72"/>
      <c r="Q13" s="28"/>
    </row>
    <row r="14" spans="1:17" ht="15" customHeight="1">
      <c r="A14" s="74" t="s">
        <v>84</v>
      </c>
      <c r="B14" s="40">
        <v>7</v>
      </c>
      <c r="C14" s="40">
        <v>7</v>
      </c>
      <c r="D14" s="40">
        <v>7</v>
      </c>
      <c r="E14" s="40">
        <v>6</v>
      </c>
      <c r="F14" s="40">
        <v>6</v>
      </c>
      <c r="G14" s="40">
        <v>7</v>
      </c>
      <c r="H14" s="40">
        <v>7</v>
      </c>
      <c r="I14" s="40">
        <v>7</v>
      </c>
      <c r="J14" s="40"/>
      <c r="K14" s="40"/>
      <c r="L14" s="40"/>
      <c r="M14" s="40"/>
      <c r="N14" s="40"/>
      <c r="O14" s="40"/>
      <c r="P14" s="72"/>
      <c r="Q14" s="28"/>
    </row>
    <row r="15" spans="1:17" ht="15" customHeight="1">
      <c r="A15" s="76" t="s">
        <v>111</v>
      </c>
      <c r="B15" s="40">
        <v>4</v>
      </c>
      <c r="C15" s="40">
        <v>4</v>
      </c>
      <c r="D15" s="40">
        <v>6</v>
      </c>
      <c r="E15" s="40">
        <v>7</v>
      </c>
      <c r="F15" s="40">
        <v>6</v>
      </c>
      <c r="G15" s="40">
        <v>11</v>
      </c>
      <c r="H15" s="40">
        <v>10</v>
      </c>
      <c r="I15" s="40">
        <v>11</v>
      </c>
      <c r="J15" s="40"/>
      <c r="K15" s="40"/>
      <c r="L15" s="40"/>
      <c r="M15" s="40"/>
      <c r="N15" s="40"/>
      <c r="O15" s="40"/>
      <c r="P15" s="72"/>
    </row>
    <row r="16" spans="1:17" ht="15" customHeight="1">
      <c r="A16" s="76" t="s">
        <v>293</v>
      </c>
      <c r="B16" s="78">
        <v>5</v>
      </c>
      <c r="C16" s="78">
        <v>5</v>
      </c>
      <c r="D16" s="78">
        <v>4</v>
      </c>
      <c r="E16" s="78">
        <v>4</v>
      </c>
      <c r="F16" s="78">
        <v>4</v>
      </c>
      <c r="G16" s="78">
        <v>4</v>
      </c>
      <c r="H16" s="78">
        <v>4</v>
      </c>
      <c r="I16" s="78">
        <v>4</v>
      </c>
    </row>
    <row r="17" spans="1:16" ht="15" customHeight="1">
      <c r="A17" s="76" t="s">
        <v>299</v>
      </c>
      <c r="B17" s="78">
        <v>7</v>
      </c>
      <c r="C17" s="78">
        <v>7</v>
      </c>
      <c r="D17" s="78">
        <v>8</v>
      </c>
      <c r="E17" s="78">
        <v>7</v>
      </c>
      <c r="F17" s="78">
        <v>6</v>
      </c>
      <c r="G17" s="78">
        <v>6</v>
      </c>
      <c r="H17" s="78">
        <v>8</v>
      </c>
      <c r="I17" s="78">
        <v>9</v>
      </c>
    </row>
    <row r="18" spans="1:16" ht="15" customHeight="1">
      <c r="A18" s="71" t="s">
        <v>110</v>
      </c>
      <c r="B18" s="80">
        <f>SUM(B13:B17)</f>
        <v>36</v>
      </c>
      <c r="C18" s="80">
        <f t="shared" ref="C18:I18" si="1">SUM(C13:C17)</f>
        <v>37</v>
      </c>
      <c r="D18" s="80">
        <f t="shared" si="1"/>
        <v>40</v>
      </c>
      <c r="E18" s="80">
        <f t="shared" si="1"/>
        <v>37</v>
      </c>
      <c r="F18" s="80">
        <f t="shared" si="1"/>
        <v>36</v>
      </c>
      <c r="G18" s="80">
        <f t="shared" si="1"/>
        <v>41</v>
      </c>
      <c r="H18" s="80">
        <f t="shared" si="1"/>
        <v>42</v>
      </c>
      <c r="I18" s="80">
        <f t="shared" si="1"/>
        <v>46</v>
      </c>
      <c r="J18" s="40"/>
      <c r="K18" s="40"/>
      <c r="L18" s="40"/>
      <c r="M18" s="40"/>
      <c r="N18" s="40"/>
      <c r="O18" s="40"/>
      <c r="P18" s="72"/>
    </row>
    <row r="19" spans="1:16" ht="15" customHeight="1">
      <c r="A19" s="67"/>
      <c r="B19" s="67"/>
      <c r="C19" s="67"/>
      <c r="D19" s="67"/>
      <c r="E19" s="68"/>
      <c r="F19" s="68"/>
      <c r="G19" s="68"/>
      <c r="H19" s="68"/>
      <c r="I19" s="68"/>
      <c r="J19" s="68"/>
      <c r="K19" s="68"/>
      <c r="L19" s="69"/>
      <c r="M19" s="69"/>
      <c r="N19" s="69"/>
      <c r="O19" s="69"/>
      <c r="P19" s="70"/>
    </row>
    <row r="20" spans="1:16" ht="15" customHeight="1">
      <c r="A20" s="71" t="s">
        <v>112</v>
      </c>
      <c r="B20" s="73">
        <f>B10+B18</f>
        <v>92</v>
      </c>
      <c r="C20" s="73">
        <f t="shared" ref="C20:H20" si="2">C10+C18</f>
        <v>97</v>
      </c>
      <c r="D20" s="73">
        <f t="shared" si="2"/>
        <v>95</v>
      </c>
      <c r="E20" s="73">
        <f t="shared" si="2"/>
        <v>90</v>
      </c>
      <c r="F20" s="73">
        <f t="shared" si="2"/>
        <v>86</v>
      </c>
      <c r="G20" s="73">
        <f t="shared" si="2"/>
        <v>88</v>
      </c>
      <c r="H20" s="73">
        <f t="shared" si="2"/>
        <v>89</v>
      </c>
      <c r="I20" s="73">
        <f t="shared" ref="I20" si="3">I10+I18</f>
        <v>94</v>
      </c>
      <c r="J20" s="73"/>
      <c r="K20" s="73"/>
      <c r="L20" s="73"/>
      <c r="M20" s="73"/>
      <c r="N20" s="73"/>
      <c r="O20" s="73"/>
      <c r="P20" s="73"/>
    </row>
    <row r="21" spans="1:16" ht="15" customHeight="1"/>
    <row r="22" spans="1:16" ht="15" customHeight="1">
      <c r="A22" s="26"/>
    </row>
    <row r="23" spans="1:16" ht="15" customHeight="1">
      <c r="A23" s="88" t="s">
        <v>113</v>
      </c>
      <c r="B23" s="88"/>
      <c r="C23" s="88"/>
      <c r="D23" s="88"/>
      <c r="E23" s="88"/>
      <c r="F23" s="88"/>
      <c r="G23" s="88"/>
      <c r="H23" s="88"/>
      <c r="I23" s="88"/>
    </row>
    <row r="24" spans="1:16" ht="15" customHeight="1">
      <c r="A24" s="87"/>
      <c r="B24" s="87"/>
      <c r="C24" s="87"/>
      <c r="D24" s="87"/>
      <c r="E24" s="87"/>
      <c r="F24" s="87"/>
    </row>
    <row r="25" spans="1:16" ht="15" customHeight="1">
      <c r="A25" s="67"/>
      <c r="B25" s="12" t="s">
        <v>25</v>
      </c>
      <c r="C25" s="12" t="s">
        <v>26</v>
      </c>
      <c r="D25" s="12" t="s">
        <v>27</v>
      </c>
      <c r="E25" s="12" t="s">
        <v>28</v>
      </c>
      <c r="F25" s="12" t="s">
        <v>29</v>
      </c>
      <c r="G25" s="12" t="s">
        <v>30</v>
      </c>
      <c r="H25" s="12" t="s">
        <v>33</v>
      </c>
      <c r="I25" s="12" t="s">
        <v>34</v>
      </c>
    </row>
    <row r="26" spans="1:16" ht="15" customHeight="1">
      <c r="A26" s="71" t="s">
        <v>65</v>
      </c>
      <c r="B26" s="71"/>
      <c r="C26" s="71"/>
      <c r="D26" s="71"/>
      <c r="E26" s="68"/>
      <c r="F26" s="68"/>
    </row>
    <row r="27" spans="1:16" ht="15" customHeight="1">
      <c r="A27" s="74" t="s">
        <v>64</v>
      </c>
      <c r="B27" s="77">
        <f>'1978-85'!B34</f>
        <v>5497</v>
      </c>
      <c r="C27" s="77">
        <f>'1978-85'!C34</f>
        <v>5947</v>
      </c>
      <c r="D27" s="77">
        <f>'1978-85'!D34</f>
        <v>5667</v>
      </c>
      <c r="E27" s="77">
        <f>'1978-85'!E34</f>
        <v>5529</v>
      </c>
      <c r="F27" s="77">
        <f>'1978-85'!F34</f>
        <v>5529</v>
      </c>
      <c r="G27" s="77">
        <f>'1978-85'!G34</f>
        <v>4498</v>
      </c>
      <c r="H27" s="77">
        <f>'1978-85'!H34</f>
        <v>4343</v>
      </c>
      <c r="I27" s="77">
        <f>'1978-85'!I34</f>
        <v>4258</v>
      </c>
    </row>
    <row r="28" spans="1:16" ht="15" customHeight="1">
      <c r="A28" s="74" t="s">
        <v>84</v>
      </c>
      <c r="B28" s="77">
        <f>'1978-85'!B75</f>
        <v>715</v>
      </c>
      <c r="C28" s="77">
        <f>'1978-85'!C75</f>
        <v>783</v>
      </c>
      <c r="D28" s="77">
        <f>'1978-85'!D75</f>
        <v>682</v>
      </c>
      <c r="E28" s="77">
        <f>'1978-85'!E75</f>
        <v>542</v>
      </c>
      <c r="F28" s="77">
        <f>'1978-85'!F75</f>
        <v>452</v>
      </c>
      <c r="G28" s="77">
        <f>'1978-85'!G75</f>
        <v>427</v>
      </c>
      <c r="H28" s="77">
        <f>'1978-85'!H75</f>
        <v>393</v>
      </c>
      <c r="I28" s="77">
        <f>'1978-85'!I75</f>
        <v>351</v>
      </c>
    </row>
    <row r="29" spans="1:16" ht="15" customHeight="1">
      <c r="A29" s="74" t="s">
        <v>370</v>
      </c>
      <c r="B29" s="77">
        <f>'1978-85'!B94</f>
        <v>0</v>
      </c>
      <c r="C29" s="77">
        <f>'1978-85'!C94</f>
        <v>0</v>
      </c>
      <c r="D29" s="77">
        <f>'1978-85'!D94</f>
        <v>0</v>
      </c>
      <c r="E29" s="77">
        <f>'1978-85'!E94</f>
        <v>0</v>
      </c>
      <c r="F29" s="77">
        <f>'1978-85'!F94</f>
        <v>0</v>
      </c>
      <c r="G29" s="77">
        <f>'1978-85'!G94</f>
        <v>0</v>
      </c>
      <c r="H29" s="77">
        <f>'1978-85'!H94</f>
        <v>0</v>
      </c>
      <c r="I29" s="77">
        <f>'1978-85'!I94</f>
        <v>319</v>
      </c>
      <c r="J29" s="68"/>
      <c r="K29" s="68"/>
      <c r="L29" s="68"/>
      <c r="M29" s="68"/>
      <c r="N29" s="68"/>
      <c r="O29" s="68"/>
      <c r="P29" s="72"/>
    </row>
    <row r="30" spans="1:16" ht="15" customHeight="1">
      <c r="A30" s="75" t="s">
        <v>102</v>
      </c>
      <c r="B30" s="77">
        <f>'1978-85'!B131</f>
        <v>263</v>
      </c>
      <c r="C30" s="77">
        <f>'1978-85'!C131</f>
        <v>283</v>
      </c>
      <c r="D30" s="77">
        <f>'1978-85'!D131</f>
        <v>267</v>
      </c>
      <c r="E30" s="77">
        <f>'1978-85'!E131</f>
        <v>243</v>
      </c>
      <c r="F30" s="77">
        <f>'1978-85'!F131</f>
        <v>235</v>
      </c>
      <c r="G30" s="77">
        <f>'1978-85'!G131</f>
        <v>239</v>
      </c>
      <c r="H30" s="77">
        <f>'1978-85'!H131</f>
        <v>249</v>
      </c>
      <c r="I30" s="77">
        <f>'1978-85'!I131</f>
        <v>234</v>
      </c>
    </row>
    <row r="31" spans="1:16" ht="15" customHeight="1">
      <c r="A31" s="71" t="s">
        <v>110</v>
      </c>
      <c r="B31" s="80">
        <f>SUM(B27:B30)</f>
        <v>6475</v>
      </c>
      <c r="C31" s="80">
        <f t="shared" ref="C31:I31" si="4">SUM(C27:C30)</f>
        <v>7013</v>
      </c>
      <c r="D31" s="80">
        <f t="shared" si="4"/>
        <v>6616</v>
      </c>
      <c r="E31" s="80">
        <f t="shared" si="4"/>
        <v>6314</v>
      </c>
      <c r="F31" s="80">
        <f t="shared" si="4"/>
        <v>6216</v>
      </c>
      <c r="G31" s="80">
        <f t="shared" si="4"/>
        <v>5164</v>
      </c>
      <c r="H31" s="80">
        <f t="shared" si="4"/>
        <v>4985</v>
      </c>
      <c r="I31" s="80">
        <f t="shared" si="4"/>
        <v>5162</v>
      </c>
    </row>
    <row r="32" spans="1:16" ht="15" customHeight="1">
      <c r="A32" s="67"/>
      <c r="B32" s="67"/>
      <c r="C32" s="67"/>
      <c r="D32" s="67"/>
      <c r="E32" s="67"/>
      <c r="F32" s="67"/>
      <c r="G32" s="67"/>
      <c r="H32" s="67"/>
      <c r="I32" s="67"/>
    </row>
    <row r="33" spans="1:17" ht="15" customHeight="1">
      <c r="A33" s="71" t="s">
        <v>75</v>
      </c>
      <c r="B33" s="71"/>
      <c r="C33" s="71"/>
      <c r="D33" s="71"/>
      <c r="E33" s="71"/>
      <c r="F33" s="71"/>
      <c r="G33" s="71"/>
      <c r="H33" s="71"/>
      <c r="I33" s="71"/>
    </row>
    <row r="34" spans="1:17" ht="15" customHeight="1">
      <c r="A34" s="74" t="s">
        <v>64</v>
      </c>
      <c r="B34" s="78">
        <f>'1978-85'!B57</f>
        <v>1478</v>
      </c>
      <c r="C34" s="78">
        <f>'1978-85'!C57</f>
        <v>1860</v>
      </c>
      <c r="D34" s="78">
        <f>'1978-85'!D57</f>
        <v>2254</v>
      </c>
      <c r="E34" s="78">
        <f>'1978-85'!E57</f>
        <v>1868</v>
      </c>
      <c r="F34" s="78">
        <f>'1978-85'!F57</f>
        <v>1888</v>
      </c>
      <c r="G34" s="78">
        <f>'1978-85'!G57</f>
        <v>1777</v>
      </c>
      <c r="H34" s="78">
        <f>'1978-85'!H57</f>
        <v>1641</v>
      </c>
      <c r="I34" s="78">
        <f>'1978-85'!I57</f>
        <v>1756</v>
      </c>
    </row>
    <row r="35" spans="1:17" ht="15" customHeight="1">
      <c r="A35" s="74" t="s">
        <v>84</v>
      </c>
      <c r="B35" s="78">
        <f>'1978-85'!B89</f>
        <v>298</v>
      </c>
      <c r="C35" s="78">
        <f>'1978-85'!C89</f>
        <v>298</v>
      </c>
      <c r="D35" s="78">
        <f>'1978-85'!D89</f>
        <v>298</v>
      </c>
      <c r="E35" s="78">
        <f>'1978-85'!E89</f>
        <v>207</v>
      </c>
      <c r="F35" s="78">
        <f>'1978-85'!F89</f>
        <v>203</v>
      </c>
      <c r="G35" s="78">
        <f>'1978-85'!G89</f>
        <v>240</v>
      </c>
      <c r="H35" s="78">
        <f>'1978-85'!H89</f>
        <v>234</v>
      </c>
      <c r="I35" s="78">
        <f>'1978-85'!I89</f>
        <v>258</v>
      </c>
    </row>
    <row r="36" spans="1:17" ht="15" customHeight="1">
      <c r="A36" s="76" t="s">
        <v>111</v>
      </c>
      <c r="B36" s="78">
        <f>'1978-85'!B147</f>
        <v>51</v>
      </c>
      <c r="C36" s="78">
        <f>'1978-85'!C147</f>
        <v>51</v>
      </c>
      <c r="D36" s="78">
        <f>'1978-85'!D147</f>
        <v>73</v>
      </c>
      <c r="E36" s="78">
        <f>'1978-85'!E147</f>
        <v>78</v>
      </c>
      <c r="F36" s="78">
        <f>'1978-85'!F147</f>
        <v>73</v>
      </c>
      <c r="G36" s="78">
        <f>'1978-85'!G147</f>
        <v>125</v>
      </c>
      <c r="H36" s="78">
        <f>'1978-85'!H147</f>
        <v>120</v>
      </c>
      <c r="I36" s="78">
        <f>'1978-85'!I147</f>
        <v>130</v>
      </c>
    </row>
    <row r="37" spans="1:17" ht="15" customHeight="1">
      <c r="A37" s="76" t="s">
        <v>293</v>
      </c>
      <c r="B37" s="78">
        <f>'1978-85'!B157</f>
        <v>392</v>
      </c>
      <c r="C37" s="78">
        <f>'1978-85'!C157</f>
        <v>392</v>
      </c>
      <c r="D37" s="78">
        <f>'1978-85'!D157</f>
        <v>174</v>
      </c>
      <c r="E37" s="78">
        <f>'1978-85'!E157</f>
        <v>174</v>
      </c>
      <c r="F37" s="78">
        <f>'1978-85'!F157</f>
        <v>174</v>
      </c>
      <c r="G37" s="78">
        <f>'1978-85'!G157</f>
        <v>180</v>
      </c>
      <c r="H37" s="78">
        <f>'1978-85'!H157</f>
        <v>195</v>
      </c>
      <c r="I37" s="78">
        <f>'1978-85'!I157</f>
        <v>114</v>
      </c>
    </row>
    <row r="38" spans="1:17" ht="15" customHeight="1">
      <c r="A38" s="76" t="s">
        <v>299</v>
      </c>
      <c r="B38" s="78">
        <f>'1978-85'!B170</f>
        <v>155</v>
      </c>
      <c r="C38" s="78">
        <f>'1978-85'!C170</f>
        <v>155</v>
      </c>
      <c r="D38" s="78">
        <f>'1978-85'!D170</f>
        <v>204</v>
      </c>
      <c r="E38" s="78">
        <f>'1978-85'!E170</f>
        <v>210</v>
      </c>
      <c r="F38" s="78">
        <f>'1978-85'!F170</f>
        <v>175</v>
      </c>
      <c r="G38" s="78">
        <f>'1978-85'!G170</f>
        <v>173</v>
      </c>
      <c r="H38" s="78">
        <f>'1978-85'!H170</f>
        <v>246</v>
      </c>
      <c r="I38" s="78">
        <f>'1978-85'!I170</f>
        <v>282</v>
      </c>
    </row>
    <row r="39" spans="1:17" s="12" customFormat="1" ht="15" customHeight="1">
      <c r="A39" s="71" t="s">
        <v>110</v>
      </c>
      <c r="B39" s="80">
        <f>SUM(B34:B38)</f>
        <v>2374</v>
      </c>
      <c r="C39" s="80">
        <f t="shared" ref="C39:I39" si="5">SUM(C34:C38)</f>
        <v>2756</v>
      </c>
      <c r="D39" s="80">
        <f t="shared" si="5"/>
        <v>3003</v>
      </c>
      <c r="E39" s="80">
        <f t="shared" si="5"/>
        <v>2537</v>
      </c>
      <c r="F39" s="80">
        <f t="shared" si="5"/>
        <v>2513</v>
      </c>
      <c r="G39" s="80">
        <f t="shared" si="5"/>
        <v>2495</v>
      </c>
      <c r="H39" s="80">
        <f t="shared" si="5"/>
        <v>2436</v>
      </c>
      <c r="I39" s="80">
        <f t="shared" si="5"/>
        <v>2540</v>
      </c>
      <c r="N39"/>
      <c r="O39"/>
      <c r="Q39"/>
    </row>
    <row r="40" spans="1:17" s="12" customFormat="1" ht="15" customHeight="1">
      <c r="A40" s="67"/>
      <c r="B40" s="67"/>
      <c r="C40" s="67"/>
      <c r="D40" s="67"/>
      <c r="E40" s="67"/>
      <c r="F40" s="67"/>
      <c r="G40" s="67"/>
      <c r="H40" s="67"/>
      <c r="I40" s="67"/>
      <c r="N40"/>
      <c r="O40"/>
      <c r="Q40"/>
    </row>
    <row r="41" spans="1:17" s="12" customFormat="1" ht="15" customHeight="1">
      <c r="A41" s="71" t="s">
        <v>114</v>
      </c>
      <c r="B41" s="80">
        <f>B31+B39</f>
        <v>8849</v>
      </c>
      <c r="C41" s="80">
        <f t="shared" ref="C41:H41" si="6">C31+C39</f>
        <v>9769</v>
      </c>
      <c r="D41" s="80">
        <f t="shared" si="6"/>
        <v>9619</v>
      </c>
      <c r="E41" s="80">
        <f t="shared" si="6"/>
        <v>8851</v>
      </c>
      <c r="F41" s="80">
        <f t="shared" si="6"/>
        <v>8729</v>
      </c>
      <c r="G41" s="80">
        <f t="shared" si="6"/>
        <v>7659</v>
      </c>
      <c r="H41" s="80">
        <f t="shared" si="6"/>
        <v>7421</v>
      </c>
      <c r="I41" s="80">
        <f t="shared" ref="I41" si="7">I31+I39</f>
        <v>7702</v>
      </c>
      <c r="N41"/>
      <c r="O41"/>
      <c r="Q41"/>
    </row>
    <row r="42" spans="1:17" s="12" customFormat="1" ht="12.75" customHeight="1">
      <c r="A42"/>
      <c r="B42"/>
      <c r="C42"/>
      <c r="D42"/>
      <c r="N42"/>
      <c r="O42"/>
      <c r="Q42"/>
    </row>
    <row r="43" spans="1:17" s="12" customFormat="1" ht="12.75" customHeight="1">
      <c r="A43"/>
      <c r="B43"/>
      <c r="C43"/>
      <c r="D43"/>
      <c r="N43"/>
      <c r="O43"/>
      <c r="Q43"/>
    </row>
    <row r="44" spans="1:17" s="12" customFormat="1" ht="12.75" customHeight="1">
      <c r="A44"/>
      <c r="B44"/>
      <c r="C44"/>
      <c r="D44"/>
      <c r="N44"/>
      <c r="O44"/>
      <c r="Q44"/>
    </row>
    <row r="45" spans="1:17" s="12" customFormat="1" ht="12.75" customHeight="1">
      <c r="A45"/>
      <c r="B45"/>
      <c r="C45"/>
      <c r="D45"/>
      <c r="N45"/>
      <c r="O45"/>
      <c r="Q45"/>
    </row>
    <row r="46" spans="1:17" s="12" customFormat="1" ht="12.75" customHeight="1">
      <c r="A46"/>
      <c r="B46"/>
      <c r="C46"/>
      <c r="D46"/>
      <c r="N46"/>
      <c r="O46"/>
      <c r="Q46"/>
    </row>
    <row r="47" spans="1:17" s="12" customFormat="1" ht="12.75" customHeight="1">
      <c r="A47"/>
      <c r="B47"/>
      <c r="C47"/>
      <c r="D47"/>
      <c r="N47"/>
      <c r="O47"/>
      <c r="Q47"/>
    </row>
    <row r="48" spans="1:17" s="12" customFormat="1" ht="12.75" customHeight="1">
      <c r="A48"/>
      <c r="B48"/>
      <c r="C48"/>
      <c r="D48"/>
      <c r="N48"/>
      <c r="O48"/>
      <c r="Q48"/>
    </row>
    <row r="49" spans="1:17" s="12" customFormat="1" ht="12.75" customHeight="1">
      <c r="A49"/>
      <c r="B49"/>
      <c r="C49"/>
      <c r="D49"/>
      <c r="N49"/>
      <c r="O49"/>
      <c r="Q49"/>
    </row>
    <row r="50" spans="1:17" s="12" customFormat="1" ht="12.75" customHeight="1">
      <c r="A50"/>
      <c r="B50"/>
      <c r="C50"/>
      <c r="D50"/>
      <c r="N50"/>
      <c r="O50"/>
      <c r="Q50"/>
    </row>
    <row r="51" spans="1:17" s="12" customFormat="1" ht="12.75" customHeight="1">
      <c r="A51"/>
      <c r="B51"/>
      <c r="C51"/>
      <c r="D51"/>
      <c r="N51"/>
      <c r="O51"/>
      <c r="Q51"/>
    </row>
    <row r="52" spans="1:17" s="12" customFormat="1" ht="12.75" customHeight="1">
      <c r="A52"/>
      <c r="B52"/>
      <c r="C52"/>
      <c r="D52"/>
      <c r="N52"/>
      <c r="O52"/>
      <c r="Q52"/>
    </row>
    <row r="53" spans="1:17" s="12" customFormat="1" ht="12.75" customHeight="1">
      <c r="A53"/>
      <c r="B53"/>
      <c r="C53"/>
      <c r="D53"/>
      <c r="N53"/>
      <c r="O53"/>
      <c r="Q53"/>
    </row>
    <row r="54" spans="1:17" s="12" customFormat="1" ht="12.75" customHeight="1">
      <c r="A54"/>
      <c r="B54"/>
      <c r="C54"/>
      <c r="D54"/>
      <c r="N54"/>
      <c r="O54"/>
      <c r="Q54"/>
    </row>
    <row r="55" spans="1:17" ht="12.75" customHeight="1"/>
    <row r="56" spans="1:17" ht="12.75" customHeight="1"/>
    <row r="57" spans="1:17" ht="12.75" customHeight="1"/>
    <row r="58" spans="1:17" ht="12.75" customHeight="1"/>
    <row r="59" spans="1:17" ht="12.75" customHeight="1"/>
    <row r="60" spans="1:17" ht="12.75" customHeight="1"/>
    <row r="61" spans="1:17" ht="12.75" customHeight="1"/>
    <row r="62" spans="1:17" ht="12.75" customHeight="1"/>
    <row r="63" spans="1:17" ht="12.75" customHeight="1"/>
    <row r="64" spans="1:17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</sheetData>
  <mergeCells count="2">
    <mergeCell ref="A2:I2"/>
    <mergeCell ref="A23:I23"/>
  </mergeCells>
  <pageMargins left="0.7" right="0.7" top="0.75" bottom="0.75" header="0.3" footer="0.3"/>
  <pageSetup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H191"/>
  <sheetViews>
    <sheetView workbookViewId="0">
      <pane ySplit="2" topLeftCell="A3" activePane="bottomLeft" state="frozen"/>
      <selection pane="bottomLeft"/>
    </sheetView>
  </sheetViews>
  <sheetFormatPr defaultRowHeight="14.45"/>
  <cols>
    <col min="1" max="1" width="42.42578125" bestFit="1" customWidth="1"/>
  </cols>
  <sheetData>
    <row r="2" spans="1:8">
      <c r="B2" s="12" t="s">
        <v>34</v>
      </c>
      <c r="C2" s="12" t="s">
        <v>35</v>
      </c>
      <c r="D2" s="12" t="s">
        <v>36</v>
      </c>
      <c r="E2" s="12" t="s">
        <v>37</v>
      </c>
      <c r="F2" s="12" t="s">
        <v>38</v>
      </c>
      <c r="G2" s="12" t="s">
        <v>39</v>
      </c>
      <c r="H2" s="12" t="s">
        <v>40</v>
      </c>
    </row>
    <row r="3" spans="1:8">
      <c r="A3" s="1" t="s">
        <v>64</v>
      </c>
      <c r="B3" s="13"/>
      <c r="C3" s="13"/>
      <c r="D3" s="13"/>
      <c r="E3" s="13"/>
      <c r="F3" s="13"/>
      <c r="G3" s="13"/>
      <c r="H3" s="13"/>
    </row>
    <row r="4" spans="1:8">
      <c r="A4" s="4" t="s">
        <v>65</v>
      </c>
      <c r="B4" s="13"/>
      <c r="C4" s="13"/>
      <c r="D4" s="13"/>
      <c r="E4" s="13"/>
      <c r="F4" s="13"/>
      <c r="G4" s="13"/>
      <c r="H4" s="13"/>
    </row>
    <row r="5" spans="1:8">
      <c r="A5" s="9" t="s">
        <v>371</v>
      </c>
      <c r="B5" s="13">
        <v>150</v>
      </c>
      <c r="C5" s="13">
        <v>150</v>
      </c>
      <c r="D5" s="13">
        <v>150</v>
      </c>
      <c r="E5" s="13">
        <v>150</v>
      </c>
      <c r="F5" s="13">
        <v>150</v>
      </c>
      <c r="G5" s="13">
        <v>150</v>
      </c>
      <c r="H5" s="13">
        <v>233</v>
      </c>
    </row>
    <row r="6" spans="1:8">
      <c r="A6" s="2" t="s">
        <v>116</v>
      </c>
      <c r="B6" s="13">
        <v>38</v>
      </c>
      <c r="C6" s="13">
        <v>38</v>
      </c>
      <c r="D6" s="13">
        <v>38</v>
      </c>
      <c r="E6" s="13">
        <v>38</v>
      </c>
      <c r="F6" s="13">
        <v>38</v>
      </c>
      <c r="G6" s="13">
        <v>37</v>
      </c>
      <c r="H6" s="13">
        <v>37</v>
      </c>
    </row>
    <row r="7" spans="1:8">
      <c r="A7" s="2" t="s">
        <v>372</v>
      </c>
      <c r="B7" s="13">
        <v>184</v>
      </c>
      <c r="C7" s="13">
        <v>184</v>
      </c>
      <c r="D7" s="13">
        <v>184</v>
      </c>
      <c r="E7" s="13">
        <v>184</v>
      </c>
      <c r="F7" s="13">
        <v>184</v>
      </c>
      <c r="G7" s="13">
        <v>184</v>
      </c>
      <c r="H7" s="13">
        <v>184</v>
      </c>
    </row>
    <row r="8" spans="1:8">
      <c r="A8" s="2" t="s">
        <v>66</v>
      </c>
      <c r="B8" s="13">
        <v>707</v>
      </c>
      <c r="C8" s="13">
        <v>707</v>
      </c>
      <c r="D8" s="13">
        <v>707</v>
      </c>
      <c r="E8" s="13">
        <v>707</v>
      </c>
      <c r="F8" s="13">
        <v>707</v>
      </c>
      <c r="G8" s="13">
        <v>707</v>
      </c>
      <c r="H8" s="13">
        <v>733</v>
      </c>
    </row>
    <row r="9" spans="1:8">
      <c r="A9" s="6" t="s">
        <v>258</v>
      </c>
      <c r="B9" s="13">
        <v>225</v>
      </c>
      <c r="C9" s="13">
        <v>225</v>
      </c>
      <c r="D9" s="13">
        <v>225</v>
      </c>
      <c r="E9" s="13">
        <v>225</v>
      </c>
      <c r="F9" s="13">
        <v>225</v>
      </c>
      <c r="G9" s="13">
        <v>225</v>
      </c>
      <c r="H9" s="13">
        <v>225</v>
      </c>
    </row>
    <row r="10" spans="1:8">
      <c r="A10" s="2" t="s">
        <v>373</v>
      </c>
      <c r="B10" s="13" t="s">
        <v>68</v>
      </c>
      <c r="C10" s="13" t="s">
        <v>68</v>
      </c>
      <c r="D10" s="13" t="s">
        <v>68</v>
      </c>
      <c r="E10" s="13" t="s">
        <v>68</v>
      </c>
      <c r="F10" s="13" t="s">
        <v>68</v>
      </c>
      <c r="G10" s="13">
        <v>22</v>
      </c>
      <c r="H10" s="13">
        <v>22</v>
      </c>
    </row>
    <row r="11" spans="1:8">
      <c r="A11" s="2" t="s">
        <v>374</v>
      </c>
      <c r="B11" s="13" t="s">
        <v>68</v>
      </c>
      <c r="C11" s="13">
        <v>155</v>
      </c>
      <c r="D11" s="13">
        <v>155</v>
      </c>
      <c r="E11" s="13">
        <v>155</v>
      </c>
      <c r="F11" s="13">
        <v>171</v>
      </c>
      <c r="G11" s="13">
        <v>168</v>
      </c>
      <c r="H11" s="13">
        <v>168</v>
      </c>
    </row>
    <row r="12" spans="1:8">
      <c r="A12" s="2" t="s">
        <v>70</v>
      </c>
      <c r="B12" s="13">
        <v>251</v>
      </c>
      <c r="C12" s="13">
        <v>251</v>
      </c>
      <c r="D12" s="13">
        <v>251</v>
      </c>
      <c r="E12" s="13">
        <v>251</v>
      </c>
      <c r="F12" s="13">
        <v>245</v>
      </c>
      <c r="G12" s="13">
        <v>245</v>
      </c>
      <c r="H12" s="13">
        <v>245</v>
      </c>
    </row>
    <row r="13" spans="1:8">
      <c r="A13" s="2" t="s">
        <v>375</v>
      </c>
      <c r="B13" s="13">
        <v>587</v>
      </c>
      <c r="C13" s="13">
        <v>587</v>
      </c>
      <c r="D13" s="13">
        <v>587</v>
      </c>
      <c r="E13" s="13">
        <v>587</v>
      </c>
      <c r="F13" s="13">
        <v>587</v>
      </c>
      <c r="G13" s="13">
        <v>587</v>
      </c>
      <c r="H13" s="13">
        <v>587</v>
      </c>
    </row>
    <row r="14" spans="1:8">
      <c r="A14" s="2" t="s">
        <v>254</v>
      </c>
      <c r="B14" s="13">
        <v>16</v>
      </c>
      <c r="C14" s="13">
        <v>16</v>
      </c>
      <c r="D14" s="13">
        <v>16</v>
      </c>
      <c r="E14" s="13">
        <v>16</v>
      </c>
      <c r="F14" s="13">
        <v>17</v>
      </c>
      <c r="G14" s="13">
        <v>17</v>
      </c>
      <c r="H14" s="13">
        <v>17</v>
      </c>
    </row>
    <row r="15" spans="1:8">
      <c r="A15" s="6" t="s">
        <v>324</v>
      </c>
      <c r="B15" s="13">
        <v>450</v>
      </c>
      <c r="C15" s="13">
        <v>450</v>
      </c>
      <c r="D15" s="13" t="s">
        <v>68</v>
      </c>
      <c r="E15" s="13" t="s">
        <v>68</v>
      </c>
      <c r="F15" s="13" t="s">
        <v>68</v>
      </c>
      <c r="G15" s="13" t="s">
        <v>68</v>
      </c>
      <c r="H15" s="13" t="s">
        <v>68</v>
      </c>
    </row>
    <row r="16" spans="1:8">
      <c r="A16" s="6" t="s">
        <v>255</v>
      </c>
      <c r="B16" s="13">
        <v>144</v>
      </c>
      <c r="C16" s="13">
        <v>144</v>
      </c>
      <c r="D16" s="13">
        <v>144</v>
      </c>
      <c r="E16" s="13">
        <v>144</v>
      </c>
      <c r="F16" s="13">
        <v>144</v>
      </c>
      <c r="G16" s="13">
        <v>144</v>
      </c>
      <c r="H16" s="13">
        <v>144</v>
      </c>
    </row>
    <row r="17" spans="1:8">
      <c r="A17" s="6" t="s">
        <v>120</v>
      </c>
      <c r="B17" s="13">
        <v>100</v>
      </c>
      <c r="C17" s="13">
        <v>100</v>
      </c>
      <c r="D17" s="13">
        <v>100</v>
      </c>
      <c r="E17" s="13">
        <v>100</v>
      </c>
      <c r="F17" s="13">
        <v>100</v>
      </c>
      <c r="G17" s="13">
        <v>100</v>
      </c>
      <c r="H17" s="13">
        <v>100</v>
      </c>
    </row>
    <row r="18" spans="1:8">
      <c r="A18" s="2" t="s">
        <v>211</v>
      </c>
      <c r="B18" s="13" t="s">
        <v>68</v>
      </c>
      <c r="C18" s="13">
        <v>392</v>
      </c>
      <c r="D18" s="13">
        <v>392</v>
      </c>
      <c r="E18" s="13">
        <v>392</v>
      </c>
      <c r="F18" s="13">
        <v>392</v>
      </c>
      <c r="G18" s="13">
        <v>392</v>
      </c>
      <c r="H18" s="13">
        <v>392</v>
      </c>
    </row>
    <row r="19" spans="1:8">
      <c r="A19" s="2" t="s">
        <v>376</v>
      </c>
      <c r="B19" s="13" t="s">
        <v>68</v>
      </c>
      <c r="C19" s="13">
        <v>30</v>
      </c>
      <c r="D19" s="13">
        <v>30</v>
      </c>
      <c r="E19" s="13">
        <v>30</v>
      </c>
      <c r="F19" s="13">
        <v>30</v>
      </c>
      <c r="G19" s="13">
        <v>30</v>
      </c>
      <c r="H19" s="13">
        <v>30</v>
      </c>
    </row>
    <row r="20" spans="1:8">
      <c r="A20" s="2" t="s">
        <v>212</v>
      </c>
      <c r="B20" s="13">
        <v>140</v>
      </c>
      <c r="C20" s="13">
        <v>140</v>
      </c>
      <c r="D20" s="13">
        <v>140</v>
      </c>
      <c r="E20" s="13">
        <v>140</v>
      </c>
      <c r="F20" s="13">
        <v>140</v>
      </c>
      <c r="G20" s="13">
        <v>140</v>
      </c>
      <c r="H20" s="13">
        <v>140</v>
      </c>
    </row>
    <row r="21" spans="1:8">
      <c r="A21" s="2" t="s">
        <v>123</v>
      </c>
      <c r="B21" s="13">
        <v>234</v>
      </c>
      <c r="C21" s="13">
        <v>234</v>
      </c>
      <c r="D21" s="13">
        <v>234</v>
      </c>
      <c r="E21" s="13">
        <v>234</v>
      </c>
      <c r="F21" s="13">
        <v>234</v>
      </c>
      <c r="G21" s="13">
        <v>234</v>
      </c>
      <c r="H21" s="13">
        <v>234</v>
      </c>
    </row>
    <row r="22" spans="1:8">
      <c r="A22" s="2" t="s">
        <v>168</v>
      </c>
      <c r="B22" s="13">
        <v>15</v>
      </c>
      <c r="C22" s="13">
        <v>15</v>
      </c>
      <c r="D22" s="13">
        <v>15</v>
      </c>
      <c r="E22" s="13">
        <v>15</v>
      </c>
      <c r="F22" s="13">
        <v>15</v>
      </c>
      <c r="G22" s="13">
        <v>15</v>
      </c>
      <c r="H22" s="13">
        <v>15</v>
      </c>
    </row>
    <row r="23" spans="1:8">
      <c r="A23" s="2" t="s">
        <v>377</v>
      </c>
      <c r="B23" s="13">
        <v>44</v>
      </c>
      <c r="C23" s="13">
        <v>44</v>
      </c>
      <c r="D23" s="13">
        <v>44</v>
      </c>
      <c r="E23" s="13">
        <v>44</v>
      </c>
      <c r="F23" s="13">
        <v>44</v>
      </c>
      <c r="G23" s="13">
        <v>44</v>
      </c>
      <c r="H23" s="13">
        <v>44</v>
      </c>
    </row>
    <row r="24" spans="1:8">
      <c r="A24" s="2" t="s">
        <v>378</v>
      </c>
      <c r="B24" s="13">
        <v>59</v>
      </c>
      <c r="C24" s="13">
        <v>59</v>
      </c>
      <c r="D24" s="13">
        <v>59</v>
      </c>
      <c r="E24" s="13">
        <v>59</v>
      </c>
      <c r="F24" s="13">
        <v>59</v>
      </c>
      <c r="G24" s="13">
        <v>59</v>
      </c>
      <c r="H24" s="13">
        <v>59</v>
      </c>
    </row>
    <row r="25" spans="1:8">
      <c r="A25" s="6" t="s">
        <v>379</v>
      </c>
      <c r="B25" s="13" t="s">
        <v>68</v>
      </c>
      <c r="C25" s="13" t="s">
        <v>68</v>
      </c>
      <c r="D25" s="13" t="s">
        <v>68</v>
      </c>
      <c r="E25" s="13" t="s">
        <v>68</v>
      </c>
      <c r="F25" s="13">
        <v>180</v>
      </c>
      <c r="G25" s="13">
        <v>177</v>
      </c>
      <c r="H25" s="13">
        <v>177</v>
      </c>
    </row>
    <row r="26" spans="1:8">
      <c r="A26" s="6" t="s">
        <v>380</v>
      </c>
      <c r="B26" s="13">
        <v>96</v>
      </c>
      <c r="C26" s="13">
        <v>96</v>
      </c>
      <c r="D26" s="13">
        <v>96</v>
      </c>
      <c r="E26" s="13">
        <v>96</v>
      </c>
      <c r="F26" s="13">
        <v>96</v>
      </c>
      <c r="G26" s="13">
        <v>96</v>
      </c>
      <c r="H26" s="13">
        <v>96</v>
      </c>
    </row>
    <row r="27" spans="1:8">
      <c r="A27" s="2" t="s">
        <v>259</v>
      </c>
      <c r="B27" s="13">
        <v>129</v>
      </c>
      <c r="C27" s="13">
        <v>129</v>
      </c>
      <c r="D27" s="13">
        <v>129</v>
      </c>
      <c r="E27" s="13">
        <v>129</v>
      </c>
      <c r="F27" s="13">
        <v>129</v>
      </c>
      <c r="G27" s="13">
        <v>129</v>
      </c>
      <c r="H27" s="13">
        <v>129</v>
      </c>
    </row>
    <row r="28" spans="1:8">
      <c r="A28" s="6" t="s">
        <v>381</v>
      </c>
      <c r="B28" s="13">
        <v>53</v>
      </c>
      <c r="C28" s="13">
        <v>53</v>
      </c>
      <c r="D28" s="13" t="s">
        <v>68</v>
      </c>
      <c r="E28" s="13" t="s">
        <v>320</v>
      </c>
      <c r="F28" s="13" t="s">
        <v>68</v>
      </c>
      <c r="G28" s="13" t="s">
        <v>68</v>
      </c>
      <c r="H28" s="13" t="s">
        <v>68</v>
      </c>
    </row>
    <row r="29" spans="1:8">
      <c r="A29" s="2" t="s">
        <v>382</v>
      </c>
      <c r="B29" s="13">
        <v>450</v>
      </c>
      <c r="C29" s="13" t="s">
        <v>68</v>
      </c>
      <c r="D29" s="13" t="s">
        <v>68</v>
      </c>
      <c r="E29" s="13">
        <v>429</v>
      </c>
      <c r="F29" s="13">
        <v>249</v>
      </c>
      <c r="G29" s="13">
        <v>417</v>
      </c>
      <c r="H29" s="13">
        <v>417</v>
      </c>
    </row>
    <row r="30" spans="1:8">
      <c r="A30" s="2" t="s">
        <v>330</v>
      </c>
      <c r="B30" s="13">
        <v>95</v>
      </c>
      <c r="C30" s="13">
        <v>95</v>
      </c>
      <c r="D30" s="13">
        <v>95</v>
      </c>
      <c r="E30" s="13">
        <v>95</v>
      </c>
      <c r="F30" s="13">
        <v>95</v>
      </c>
      <c r="G30" s="13">
        <v>95</v>
      </c>
      <c r="H30" s="13">
        <v>95</v>
      </c>
    </row>
    <row r="31" spans="1:8">
      <c r="A31" s="2" t="s">
        <v>331</v>
      </c>
      <c r="B31" s="13">
        <v>91</v>
      </c>
      <c r="C31" s="13">
        <v>91</v>
      </c>
      <c r="D31" s="13">
        <v>91</v>
      </c>
      <c r="E31" s="13">
        <v>91</v>
      </c>
      <c r="F31" s="13">
        <v>91</v>
      </c>
      <c r="G31" s="13">
        <v>88</v>
      </c>
      <c r="H31" s="13">
        <v>88</v>
      </c>
    </row>
    <row r="32" spans="1:8">
      <c r="A32" s="8" t="s">
        <v>74</v>
      </c>
      <c r="B32" s="64">
        <f t="shared" ref="B32:H32" si="0">SUM(B5:B31)</f>
        <v>4258</v>
      </c>
      <c r="C32" s="64">
        <f t="shared" si="0"/>
        <v>4385</v>
      </c>
      <c r="D32" s="64">
        <f t="shared" si="0"/>
        <v>3882</v>
      </c>
      <c r="E32" s="64">
        <f t="shared" si="0"/>
        <v>4311</v>
      </c>
      <c r="F32" s="64">
        <f t="shared" si="0"/>
        <v>4322</v>
      </c>
      <c r="G32" s="64">
        <f t="shared" si="0"/>
        <v>4502</v>
      </c>
      <c r="H32" s="64">
        <f t="shared" si="0"/>
        <v>4611</v>
      </c>
    </row>
    <row r="33" spans="1:8">
      <c r="B33" s="13"/>
      <c r="C33" s="13"/>
      <c r="D33" s="13"/>
      <c r="E33" s="13"/>
      <c r="F33" s="13"/>
      <c r="G33" s="13"/>
      <c r="H33" s="13"/>
    </row>
    <row r="34" spans="1:8">
      <c r="A34" s="1" t="s">
        <v>64</v>
      </c>
      <c r="B34" s="13"/>
      <c r="C34" s="13"/>
      <c r="D34" s="13"/>
      <c r="E34" s="13"/>
      <c r="F34" s="13"/>
      <c r="G34" s="13"/>
      <c r="H34" s="13"/>
    </row>
    <row r="35" spans="1:8">
      <c r="A35" s="4" t="s">
        <v>75</v>
      </c>
      <c r="B35" s="13"/>
      <c r="C35" s="13"/>
      <c r="D35" s="13"/>
      <c r="E35" s="13"/>
      <c r="F35" s="13"/>
      <c r="G35" s="13"/>
      <c r="H35" s="13"/>
    </row>
    <row r="36" spans="1:8">
      <c r="A36" s="2" t="s">
        <v>264</v>
      </c>
      <c r="B36" s="13">
        <v>41</v>
      </c>
      <c r="C36" s="13">
        <v>41</v>
      </c>
      <c r="D36" s="13" t="s">
        <v>383</v>
      </c>
      <c r="E36" s="13" t="s">
        <v>383</v>
      </c>
      <c r="F36" s="13" t="s">
        <v>383</v>
      </c>
      <c r="G36" s="13" t="s">
        <v>383</v>
      </c>
      <c r="H36" s="13" t="s">
        <v>383</v>
      </c>
    </row>
    <row r="37" spans="1:8">
      <c r="A37" s="2" t="s">
        <v>291</v>
      </c>
      <c r="B37" s="13">
        <v>27</v>
      </c>
      <c r="C37" s="13">
        <v>36</v>
      </c>
      <c r="D37" s="13">
        <v>36</v>
      </c>
      <c r="E37" s="13">
        <v>36</v>
      </c>
      <c r="F37" s="13">
        <v>36</v>
      </c>
      <c r="G37" s="13">
        <v>32</v>
      </c>
      <c r="H37" s="13">
        <v>32</v>
      </c>
    </row>
    <row r="38" spans="1:8">
      <c r="A38" s="5" t="s">
        <v>266</v>
      </c>
      <c r="B38" s="13">
        <v>508</v>
      </c>
      <c r="C38" s="13">
        <v>508</v>
      </c>
      <c r="D38" s="13">
        <v>508</v>
      </c>
      <c r="E38" s="13">
        <v>508</v>
      </c>
      <c r="F38" s="13">
        <v>508</v>
      </c>
      <c r="G38" s="13">
        <v>504</v>
      </c>
      <c r="H38" s="13">
        <v>504</v>
      </c>
    </row>
    <row r="39" spans="1:8">
      <c r="A39" s="5" t="s">
        <v>384</v>
      </c>
      <c r="B39" s="13" t="s">
        <v>385</v>
      </c>
      <c r="C39" s="13" t="s">
        <v>385</v>
      </c>
      <c r="D39" s="13" t="s">
        <v>385</v>
      </c>
      <c r="E39" s="13" t="s">
        <v>385</v>
      </c>
      <c r="F39" s="13">
        <v>40</v>
      </c>
      <c r="G39" s="13">
        <v>40</v>
      </c>
      <c r="H39" s="13">
        <v>40</v>
      </c>
    </row>
    <row r="40" spans="1:8">
      <c r="A40" s="2" t="s">
        <v>132</v>
      </c>
      <c r="B40" s="13">
        <v>72</v>
      </c>
      <c r="C40" s="13">
        <v>72</v>
      </c>
      <c r="D40" s="13">
        <v>72</v>
      </c>
      <c r="E40" s="13">
        <v>72</v>
      </c>
      <c r="F40" s="13" t="s">
        <v>320</v>
      </c>
      <c r="G40" s="13" t="s">
        <v>320</v>
      </c>
      <c r="H40" s="13" t="s">
        <v>320</v>
      </c>
    </row>
    <row r="41" spans="1:8">
      <c r="A41" s="2" t="s">
        <v>332</v>
      </c>
      <c r="B41" s="13">
        <v>20</v>
      </c>
      <c r="C41" s="13">
        <v>20</v>
      </c>
      <c r="D41" s="13">
        <v>20</v>
      </c>
      <c r="E41" s="13">
        <v>20</v>
      </c>
      <c r="F41" s="13">
        <v>20</v>
      </c>
      <c r="G41" s="13">
        <v>20</v>
      </c>
      <c r="H41" s="13">
        <v>20</v>
      </c>
    </row>
    <row r="42" spans="1:8">
      <c r="A42" s="2" t="s">
        <v>386</v>
      </c>
      <c r="B42" s="13" t="s">
        <v>68</v>
      </c>
      <c r="C42" s="13" t="s">
        <v>68</v>
      </c>
      <c r="D42" s="13" t="s">
        <v>68</v>
      </c>
      <c r="E42" s="13" t="s">
        <v>68</v>
      </c>
      <c r="F42" s="13" t="s">
        <v>68</v>
      </c>
      <c r="G42" s="13">
        <v>121</v>
      </c>
      <c r="H42" s="13">
        <v>121</v>
      </c>
    </row>
    <row r="43" spans="1:8">
      <c r="A43" s="2" t="s">
        <v>133</v>
      </c>
      <c r="B43" s="13">
        <v>308</v>
      </c>
      <c r="C43" s="13">
        <v>308</v>
      </c>
      <c r="D43" s="13">
        <v>308</v>
      </c>
      <c r="E43" s="13">
        <v>308</v>
      </c>
      <c r="F43" s="13">
        <v>308</v>
      </c>
      <c r="G43" s="13">
        <v>296</v>
      </c>
      <c r="H43" s="13">
        <v>296</v>
      </c>
    </row>
    <row r="44" spans="1:8">
      <c r="A44" s="6" t="s">
        <v>300</v>
      </c>
      <c r="B44" s="13">
        <v>16</v>
      </c>
      <c r="C44" s="13">
        <v>16</v>
      </c>
      <c r="D44" s="13" t="s">
        <v>320</v>
      </c>
      <c r="E44" s="13" t="s">
        <v>320</v>
      </c>
      <c r="F44" s="13" t="s">
        <v>320</v>
      </c>
      <c r="G44" s="13" t="s">
        <v>320</v>
      </c>
      <c r="H44" s="13" t="s">
        <v>320</v>
      </c>
    </row>
    <row r="45" spans="1:8">
      <c r="A45" s="6" t="s">
        <v>387</v>
      </c>
      <c r="B45" s="13" t="s">
        <v>68</v>
      </c>
      <c r="C45" s="13" t="s">
        <v>68</v>
      </c>
      <c r="D45" s="13" t="s">
        <v>68</v>
      </c>
      <c r="E45" s="13" t="s">
        <v>68</v>
      </c>
      <c r="F45" s="13" t="s">
        <v>385</v>
      </c>
      <c r="G45" s="13">
        <v>18</v>
      </c>
      <c r="H45" s="13">
        <v>24</v>
      </c>
    </row>
    <row r="46" spans="1:8">
      <c r="A46" s="2" t="s">
        <v>269</v>
      </c>
      <c r="B46" s="13">
        <v>19</v>
      </c>
      <c r="C46" s="13">
        <v>19</v>
      </c>
      <c r="D46" s="13">
        <v>19</v>
      </c>
      <c r="E46" s="13">
        <v>19</v>
      </c>
      <c r="F46" s="13">
        <v>19</v>
      </c>
      <c r="G46" s="13" t="s">
        <v>383</v>
      </c>
      <c r="H46" s="13" t="s">
        <v>383</v>
      </c>
    </row>
    <row r="47" spans="1:8">
      <c r="A47" s="6" t="s">
        <v>388</v>
      </c>
      <c r="B47" s="13">
        <v>100</v>
      </c>
      <c r="C47" s="13">
        <v>100</v>
      </c>
      <c r="D47" s="13">
        <v>100</v>
      </c>
      <c r="E47" s="13">
        <v>100</v>
      </c>
      <c r="F47" s="13">
        <v>100</v>
      </c>
      <c r="G47" s="13"/>
      <c r="H47" s="13"/>
    </row>
    <row r="48" spans="1:8">
      <c r="A48" s="2" t="s">
        <v>137</v>
      </c>
      <c r="B48" s="13">
        <v>145</v>
      </c>
      <c r="C48" s="13">
        <v>145</v>
      </c>
      <c r="D48" s="13">
        <v>145</v>
      </c>
      <c r="E48" s="13">
        <v>145</v>
      </c>
      <c r="F48" s="13">
        <v>141</v>
      </c>
      <c r="G48" s="13">
        <v>141</v>
      </c>
      <c r="H48" s="13">
        <v>141</v>
      </c>
    </row>
    <row r="49" spans="1:8">
      <c r="A49" s="2" t="s">
        <v>389</v>
      </c>
      <c r="B49" s="13">
        <v>278</v>
      </c>
      <c r="C49" s="13">
        <v>278</v>
      </c>
      <c r="D49" s="13">
        <v>278</v>
      </c>
      <c r="E49" s="13">
        <v>278</v>
      </c>
      <c r="F49" s="13">
        <v>278</v>
      </c>
      <c r="G49" s="13">
        <v>278</v>
      </c>
      <c r="H49" s="13">
        <v>278</v>
      </c>
    </row>
    <row r="50" spans="1:8">
      <c r="A50" s="2" t="s">
        <v>335</v>
      </c>
      <c r="B50" s="13">
        <v>15</v>
      </c>
      <c r="C50" s="13">
        <v>15</v>
      </c>
      <c r="D50" s="13" t="s">
        <v>383</v>
      </c>
      <c r="E50" s="13" t="s">
        <v>383</v>
      </c>
      <c r="F50" s="13" t="s">
        <v>383</v>
      </c>
      <c r="G50" s="13" t="s">
        <v>383</v>
      </c>
      <c r="H50" s="13" t="s">
        <v>383</v>
      </c>
    </row>
    <row r="51" spans="1:8">
      <c r="A51" s="6" t="s">
        <v>271</v>
      </c>
      <c r="B51" s="13">
        <v>120</v>
      </c>
      <c r="C51" s="13">
        <v>120</v>
      </c>
      <c r="D51" s="13">
        <v>120</v>
      </c>
      <c r="E51" s="13">
        <v>120</v>
      </c>
      <c r="F51" s="13">
        <v>120</v>
      </c>
      <c r="G51" s="13">
        <v>120</v>
      </c>
      <c r="H51" s="13">
        <v>120</v>
      </c>
    </row>
    <row r="52" spans="1:8">
      <c r="A52" s="2" t="s">
        <v>336</v>
      </c>
      <c r="B52" s="13">
        <v>59</v>
      </c>
      <c r="C52" s="13">
        <v>50</v>
      </c>
      <c r="D52" s="13">
        <v>50</v>
      </c>
      <c r="E52" s="13">
        <v>50</v>
      </c>
      <c r="F52" s="13">
        <v>50</v>
      </c>
      <c r="G52" s="13">
        <v>50</v>
      </c>
      <c r="H52" s="13" t="s">
        <v>320</v>
      </c>
    </row>
    <row r="53" spans="1:8">
      <c r="A53" s="2" t="s">
        <v>337</v>
      </c>
      <c r="B53" s="13" t="s">
        <v>68</v>
      </c>
      <c r="C53" s="13" t="s">
        <v>68</v>
      </c>
      <c r="D53" s="13" t="s">
        <v>68</v>
      </c>
      <c r="E53" s="13" t="s">
        <v>68</v>
      </c>
      <c r="F53" s="13">
        <v>17</v>
      </c>
      <c r="G53" s="13">
        <v>17</v>
      </c>
      <c r="H53" s="13" t="s">
        <v>68</v>
      </c>
    </row>
    <row r="54" spans="1:8">
      <c r="A54" s="6" t="s">
        <v>338</v>
      </c>
      <c r="B54" s="13">
        <v>28</v>
      </c>
      <c r="C54" s="13" t="s">
        <v>320</v>
      </c>
      <c r="D54" s="13" t="s">
        <v>320</v>
      </c>
      <c r="E54" s="13" t="s">
        <v>320</v>
      </c>
      <c r="F54" s="13" t="s">
        <v>320</v>
      </c>
      <c r="G54" s="13" t="s">
        <v>320</v>
      </c>
      <c r="H54" s="13" t="s">
        <v>320</v>
      </c>
    </row>
    <row r="55" spans="1:8">
      <c r="A55" s="8" t="s">
        <v>74</v>
      </c>
      <c r="B55" s="64">
        <f t="shared" ref="B55:H55" si="1">SUM(B36:B54)</f>
        <v>1756</v>
      </c>
      <c r="C55" s="64">
        <f t="shared" si="1"/>
        <v>1728</v>
      </c>
      <c r="D55" s="64">
        <f t="shared" si="1"/>
        <v>1656</v>
      </c>
      <c r="E55" s="64">
        <f t="shared" si="1"/>
        <v>1656</v>
      </c>
      <c r="F55" s="64">
        <f t="shared" si="1"/>
        <v>1637</v>
      </c>
      <c r="G55" s="64">
        <f t="shared" si="1"/>
        <v>1637</v>
      </c>
      <c r="H55" s="64">
        <f t="shared" si="1"/>
        <v>1576</v>
      </c>
    </row>
    <row r="56" spans="1:8">
      <c r="B56" s="13"/>
      <c r="C56" s="13"/>
      <c r="D56" s="13"/>
      <c r="E56" s="13"/>
      <c r="F56" s="13"/>
      <c r="G56" s="13"/>
      <c r="H56" s="13"/>
    </row>
    <row r="57" spans="1:8">
      <c r="A57" s="1" t="s">
        <v>84</v>
      </c>
      <c r="B57" s="13"/>
      <c r="C57" s="13"/>
      <c r="D57" s="13"/>
      <c r="E57" s="13"/>
      <c r="F57" s="13"/>
      <c r="G57" s="13"/>
      <c r="H57" s="13"/>
    </row>
    <row r="58" spans="1:8">
      <c r="A58" s="4" t="s">
        <v>65</v>
      </c>
      <c r="B58" s="13"/>
      <c r="C58" s="13"/>
      <c r="D58" s="13"/>
      <c r="E58" s="13"/>
      <c r="F58" s="13"/>
      <c r="G58" s="13"/>
      <c r="H58" s="13"/>
    </row>
    <row r="59" spans="1:8">
      <c r="A59" s="5" t="s">
        <v>140</v>
      </c>
      <c r="B59" s="13">
        <v>40</v>
      </c>
      <c r="C59" s="13">
        <v>40</v>
      </c>
      <c r="D59" s="13">
        <v>40</v>
      </c>
      <c r="E59" s="13">
        <v>40</v>
      </c>
      <c r="F59" s="13" t="s">
        <v>320</v>
      </c>
      <c r="G59" s="13" t="s">
        <v>320</v>
      </c>
      <c r="H59" s="13" t="s">
        <v>320</v>
      </c>
    </row>
    <row r="60" spans="1:8">
      <c r="A60" s="5" t="s">
        <v>390</v>
      </c>
      <c r="B60" s="13" t="s">
        <v>68</v>
      </c>
      <c r="C60" s="13" t="s">
        <v>68</v>
      </c>
      <c r="D60" s="13" t="s">
        <v>68</v>
      </c>
      <c r="E60" s="13" t="s">
        <v>68</v>
      </c>
      <c r="F60" s="13" t="s">
        <v>68</v>
      </c>
      <c r="G60" s="13">
        <v>40</v>
      </c>
      <c r="H60" s="13">
        <v>40</v>
      </c>
    </row>
    <row r="61" spans="1:8">
      <c r="A61" s="5" t="s">
        <v>142</v>
      </c>
      <c r="B61" s="13">
        <v>48</v>
      </c>
      <c r="C61" s="13">
        <v>48</v>
      </c>
      <c r="D61" s="13">
        <v>48</v>
      </c>
      <c r="E61" s="13">
        <v>48</v>
      </c>
      <c r="F61" s="13">
        <v>48</v>
      </c>
      <c r="G61" s="13">
        <v>48</v>
      </c>
      <c r="H61" s="13">
        <v>48</v>
      </c>
    </row>
    <row r="62" spans="1:8">
      <c r="A62" s="5" t="s">
        <v>144</v>
      </c>
      <c r="B62" s="13">
        <v>57</v>
      </c>
      <c r="C62" s="13">
        <v>57</v>
      </c>
      <c r="D62" s="13">
        <v>57</v>
      </c>
      <c r="E62" s="13">
        <v>57</v>
      </c>
      <c r="F62" s="13">
        <v>57</v>
      </c>
      <c r="G62" s="13">
        <v>57</v>
      </c>
      <c r="H62" s="13">
        <v>57</v>
      </c>
    </row>
    <row r="63" spans="1:8">
      <c r="A63" s="5" t="s">
        <v>339</v>
      </c>
      <c r="B63" s="13">
        <v>45</v>
      </c>
      <c r="C63" s="13" t="s">
        <v>320</v>
      </c>
      <c r="D63" s="13" t="s">
        <v>320</v>
      </c>
      <c r="E63" s="13" t="s">
        <v>320</v>
      </c>
      <c r="F63" s="13" t="s">
        <v>320</v>
      </c>
      <c r="G63" s="13" t="s">
        <v>320</v>
      </c>
      <c r="H63" s="13" t="s">
        <v>320</v>
      </c>
    </row>
    <row r="64" spans="1:8">
      <c r="A64" s="5" t="s">
        <v>228</v>
      </c>
      <c r="B64" s="13">
        <v>25</v>
      </c>
      <c r="C64" s="13" t="s">
        <v>68</v>
      </c>
      <c r="D64" s="13" t="s">
        <v>68</v>
      </c>
      <c r="E64" s="13" t="s">
        <v>68</v>
      </c>
      <c r="F64" s="13" t="s">
        <v>68</v>
      </c>
      <c r="G64" s="13" t="s">
        <v>68</v>
      </c>
      <c r="H64" s="13" t="s">
        <v>68</v>
      </c>
    </row>
    <row r="65" spans="1:8">
      <c r="A65" s="5" t="s">
        <v>103</v>
      </c>
      <c r="B65" s="13">
        <v>48</v>
      </c>
      <c r="C65" s="13">
        <v>48</v>
      </c>
      <c r="D65" s="13">
        <v>48</v>
      </c>
      <c r="E65" s="13">
        <v>48</v>
      </c>
      <c r="F65" s="13">
        <v>48</v>
      </c>
      <c r="G65" s="13">
        <v>48</v>
      </c>
      <c r="H65" s="13">
        <v>48</v>
      </c>
    </row>
    <row r="66" spans="1:8">
      <c r="A66" s="5" t="s">
        <v>89</v>
      </c>
      <c r="B66" s="13">
        <v>44</v>
      </c>
      <c r="C66" s="13">
        <v>44</v>
      </c>
      <c r="D66" s="13">
        <v>45</v>
      </c>
      <c r="E66" s="13">
        <v>45</v>
      </c>
      <c r="F66" s="13">
        <v>45</v>
      </c>
      <c r="G66" s="13">
        <v>45</v>
      </c>
      <c r="H66" s="13">
        <v>45</v>
      </c>
    </row>
    <row r="67" spans="1:8">
      <c r="A67" s="5" t="s">
        <v>230</v>
      </c>
      <c r="B67" s="13">
        <v>44</v>
      </c>
      <c r="C67" s="13">
        <v>44</v>
      </c>
      <c r="D67" s="13">
        <v>44</v>
      </c>
      <c r="E67" s="13">
        <v>44</v>
      </c>
      <c r="F67" s="13">
        <v>44</v>
      </c>
      <c r="G67" s="13">
        <v>44</v>
      </c>
      <c r="H67" s="13">
        <v>44</v>
      </c>
    </row>
    <row r="68" spans="1:8">
      <c r="A68" s="8" t="s">
        <v>74</v>
      </c>
      <c r="B68" s="64">
        <f>SUM(B59:B67)</f>
        <v>351</v>
      </c>
      <c r="C68" s="64">
        <f t="shared" ref="C68:H68" si="2">SUM(C59:C67)</f>
        <v>281</v>
      </c>
      <c r="D68" s="64">
        <f t="shared" si="2"/>
        <v>282</v>
      </c>
      <c r="E68" s="64">
        <f t="shared" si="2"/>
        <v>282</v>
      </c>
      <c r="F68" s="64">
        <f t="shared" si="2"/>
        <v>242</v>
      </c>
      <c r="G68" s="64">
        <f t="shared" si="2"/>
        <v>282</v>
      </c>
      <c r="H68" s="64">
        <f t="shared" si="2"/>
        <v>282</v>
      </c>
    </row>
    <row r="69" spans="1:8">
      <c r="B69" s="13"/>
      <c r="C69" s="13"/>
      <c r="D69" s="13"/>
      <c r="E69" s="13"/>
      <c r="F69" s="13"/>
      <c r="G69" s="13"/>
      <c r="H69" s="13"/>
    </row>
    <row r="70" spans="1:8">
      <c r="A70" s="1" t="s">
        <v>84</v>
      </c>
      <c r="B70" s="13"/>
      <c r="C70" s="13"/>
      <c r="D70" s="13"/>
      <c r="E70" s="13"/>
      <c r="F70" s="13"/>
      <c r="G70" s="13"/>
      <c r="H70" s="13"/>
    </row>
    <row r="71" spans="1:8">
      <c r="A71" s="4" t="s">
        <v>75</v>
      </c>
      <c r="B71" s="13"/>
      <c r="C71" s="13"/>
      <c r="D71" s="13"/>
      <c r="E71" s="13"/>
      <c r="F71" s="13"/>
      <c r="G71" s="13"/>
      <c r="H71" s="13"/>
    </row>
    <row r="72" spans="1:8">
      <c r="A72" s="5" t="s">
        <v>231</v>
      </c>
      <c r="B72" s="13">
        <v>16</v>
      </c>
      <c r="C72" s="13">
        <v>16</v>
      </c>
      <c r="D72" s="13">
        <v>16</v>
      </c>
      <c r="E72" s="13">
        <v>16</v>
      </c>
      <c r="F72" s="13">
        <v>16</v>
      </c>
      <c r="G72" s="13">
        <v>16</v>
      </c>
      <c r="H72" s="13" t="s">
        <v>320</v>
      </c>
    </row>
    <row r="73" spans="1:8">
      <c r="A73" s="5" t="s">
        <v>149</v>
      </c>
      <c r="B73" s="13">
        <v>20</v>
      </c>
      <c r="C73" s="13">
        <v>20</v>
      </c>
      <c r="D73" s="13">
        <v>20</v>
      </c>
      <c r="E73" s="13">
        <v>20</v>
      </c>
      <c r="F73" s="13">
        <v>20</v>
      </c>
      <c r="G73" s="13">
        <v>20</v>
      </c>
      <c r="H73" s="13">
        <v>20</v>
      </c>
    </row>
    <row r="74" spans="1:8">
      <c r="A74" s="5" t="s">
        <v>150</v>
      </c>
      <c r="B74" s="13">
        <v>20</v>
      </c>
      <c r="C74" s="13">
        <v>20</v>
      </c>
      <c r="D74" s="13" t="s">
        <v>320</v>
      </c>
      <c r="E74" s="13" t="s">
        <v>320</v>
      </c>
      <c r="F74" s="13" t="s">
        <v>320</v>
      </c>
      <c r="G74" s="13" t="s">
        <v>320</v>
      </c>
      <c r="H74" s="13" t="s">
        <v>320</v>
      </c>
    </row>
    <row r="75" spans="1:8">
      <c r="A75" s="5" t="s">
        <v>274</v>
      </c>
      <c r="B75" s="13">
        <v>40</v>
      </c>
      <c r="C75" s="13">
        <v>40</v>
      </c>
      <c r="D75" s="13" t="s">
        <v>383</v>
      </c>
      <c r="E75" s="13" t="s">
        <v>383</v>
      </c>
      <c r="F75" s="13" t="s">
        <v>383</v>
      </c>
      <c r="G75" s="13" t="s">
        <v>383</v>
      </c>
      <c r="H75" s="13" t="s">
        <v>383</v>
      </c>
    </row>
    <row r="76" spans="1:8">
      <c r="A76" s="5" t="s">
        <v>97</v>
      </c>
      <c r="B76" s="13">
        <v>47</v>
      </c>
      <c r="C76" s="13">
        <v>47</v>
      </c>
      <c r="D76" s="13">
        <v>47</v>
      </c>
      <c r="E76" s="13">
        <v>47</v>
      </c>
      <c r="F76" s="13">
        <v>47</v>
      </c>
      <c r="G76" s="13">
        <v>47</v>
      </c>
      <c r="H76" s="13">
        <v>47</v>
      </c>
    </row>
    <row r="77" spans="1:8">
      <c r="A77" s="5" t="s">
        <v>391</v>
      </c>
      <c r="B77" s="13" t="s">
        <v>68</v>
      </c>
      <c r="C77" s="13" t="s">
        <v>68</v>
      </c>
      <c r="D77" s="13">
        <v>16</v>
      </c>
      <c r="E77" s="13">
        <v>16</v>
      </c>
      <c r="F77" s="13">
        <v>16</v>
      </c>
      <c r="G77" s="13">
        <v>16</v>
      </c>
      <c r="H77" s="13">
        <v>16</v>
      </c>
    </row>
    <row r="78" spans="1:8">
      <c r="A78" s="5" t="s">
        <v>392</v>
      </c>
      <c r="B78" s="13">
        <v>80</v>
      </c>
      <c r="C78" s="13">
        <v>80</v>
      </c>
      <c r="D78" s="13">
        <v>80</v>
      </c>
      <c r="E78" s="13">
        <v>80</v>
      </c>
      <c r="F78" s="13">
        <v>80</v>
      </c>
      <c r="G78" s="13">
        <v>80</v>
      </c>
      <c r="H78" s="13">
        <v>80</v>
      </c>
    </row>
    <row r="79" spans="1:8">
      <c r="A79" s="5" t="s">
        <v>151</v>
      </c>
      <c r="B79" s="13" t="s">
        <v>320</v>
      </c>
      <c r="C79" s="13" t="s">
        <v>320</v>
      </c>
      <c r="D79" s="13" t="s">
        <v>320</v>
      </c>
      <c r="E79" s="13">
        <v>23</v>
      </c>
      <c r="F79" s="13">
        <v>23</v>
      </c>
      <c r="G79" s="13">
        <v>23</v>
      </c>
      <c r="H79" s="13">
        <v>23</v>
      </c>
    </row>
    <row r="80" spans="1:8">
      <c r="A80" s="5" t="s">
        <v>341</v>
      </c>
      <c r="B80" s="13">
        <v>35</v>
      </c>
      <c r="C80" s="13">
        <v>32</v>
      </c>
      <c r="D80" s="13">
        <v>32</v>
      </c>
      <c r="E80" s="13">
        <v>32</v>
      </c>
      <c r="F80" s="13">
        <v>32</v>
      </c>
      <c r="G80" s="13">
        <v>32</v>
      </c>
      <c r="H80" s="13">
        <v>32</v>
      </c>
    </row>
    <row r="81" spans="1:8">
      <c r="A81" s="8" t="s">
        <v>74</v>
      </c>
      <c r="B81" s="64">
        <f>SUM(B72:B80)</f>
        <v>258</v>
      </c>
      <c r="C81" s="64">
        <f t="shared" ref="C81:H81" si="3">SUM(C72:C80)</f>
        <v>255</v>
      </c>
      <c r="D81" s="64">
        <f t="shared" si="3"/>
        <v>211</v>
      </c>
      <c r="E81" s="64">
        <f t="shared" si="3"/>
        <v>234</v>
      </c>
      <c r="F81" s="64">
        <f t="shared" si="3"/>
        <v>234</v>
      </c>
      <c r="G81" s="64">
        <f t="shared" si="3"/>
        <v>234</v>
      </c>
      <c r="H81" s="64">
        <f t="shared" si="3"/>
        <v>218</v>
      </c>
    </row>
    <row r="82" spans="1:8">
      <c r="B82" s="13"/>
      <c r="C82" s="13"/>
      <c r="D82" s="13"/>
      <c r="E82" s="13"/>
      <c r="F82" s="13"/>
      <c r="G82" s="13"/>
      <c r="H82" s="13"/>
    </row>
    <row r="83" spans="1:8">
      <c r="A83" s="1" t="s">
        <v>342</v>
      </c>
      <c r="B83" s="13"/>
      <c r="C83" s="13"/>
      <c r="D83" s="13"/>
      <c r="E83" s="13"/>
      <c r="F83" s="13"/>
      <c r="G83" s="13"/>
      <c r="H83" s="13"/>
    </row>
    <row r="84" spans="1:8">
      <c r="A84" s="4" t="s">
        <v>65</v>
      </c>
      <c r="B84" s="13"/>
      <c r="C84" s="13"/>
      <c r="D84" s="13"/>
      <c r="E84" s="13"/>
      <c r="F84" s="13"/>
      <c r="G84" s="13"/>
      <c r="H84" s="13"/>
    </row>
    <row r="85" spans="1:8">
      <c r="A85" s="5" t="s">
        <v>343</v>
      </c>
      <c r="B85" s="13">
        <v>319</v>
      </c>
      <c r="C85" s="13">
        <v>319</v>
      </c>
      <c r="D85" s="13">
        <v>319</v>
      </c>
      <c r="E85" s="13">
        <v>319</v>
      </c>
      <c r="F85" s="13">
        <v>319</v>
      </c>
      <c r="G85" s="13">
        <v>319</v>
      </c>
      <c r="H85" s="13">
        <v>319</v>
      </c>
    </row>
    <row r="86" spans="1:8">
      <c r="A86" s="8" t="s">
        <v>74</v>
      </c>
      <c r="B86" s="64">
        <v>319</v>
      </c>
      <c r="C86" s="64">
        <v>319</v>
      </c>
      <c r="D86" s="64">
        <v>319</v>
      </c>
      <c r="E86" s="64">
        <v>319</v>
      </c>
      <c r="F86" s="64">
        <v>319</v>
      </c>
      <c r="G86" s="64">
        <v>319</v>
      </c>
      <c r="H86" s="64">
        <v>319</v>
      </c>
    </row>
    <row r="87" spans="1:8">
      <c r="B87" s="13"/>
      <c r="C87" s="13"/>
      <c r="D87" s="13"/>
      <c r="E87" s="13"/>
      <c r="F87" s="13"/>
      <c r="G87" s="13"/>
      <c r="H87" s="13"/>
    </row>
    <row r="88" spans="1:8">
      <c r="A88" s="1" t="s">
        <v>102</v>
      </c>
      <c r="B88" s="13"/>
      <c r="C88" s="13"/>
      <c r="D88" s="13"/>
      <c r="E88" s="13"/>
      <c r="F88" s="13"/>
      <c r="G88" s="13"/>
      <c r="H88" s="13"/>
    </row>
    <row r="89" spans="1:8">
      <c r="A89" s="4" t="s">
        <v>65</v>
      </c>
      <c r="B89" s="13"/>
      <c r="C89" s="13"/>
      <c r="D89" s="13"/>
      <c r="E89" s="13"/>
      <c r="F89" s="13"/>
      <c r="G89" s="13"/>
      <c r="H89" s="13"/>
    </row>
    <row r="90" spans="1:8">
      <c r="A90" s="5" t="s">
        <v>278</v>
      </c>
      <c r="B90" s="13">
        <v>19</v>
      </c>
      <c r="C90" s="13">
        <v>19</v>
      </c>
      <c r="D90" s="13">
        <v>19</v>
      </c>
      <c r="E90" s="13">
        <v>19</v>
      </c>
      <c r="F90" s="13">
        <v>19</v>
      </c>
      <c r="G90" s="13">
        <v>19</v>
      </c>
      <c r="H90" s="13">
        <v>19</v>
      </c>
    </row>
    <row r="91" spans="1:8">
      <c r="A91" s="5" t="s">
        <v>345</v>
      </c>
      <c r="B91" s="13">
        <v>10</v>
      </c>
      <c r="C91" s="13" t="s">
        <v>320</v>
      </c>
      <c r="D91" s="13" t="s">
        <v>320</v>
      </c>
      <c r="E91" s="13" t="s">
        <v>320</v>
      </c>
      <c r="F91" s="13" t="s">
        <v>320</v>
      </c>
      <c r="G91" s="13">
        <v>15</v>
      </c>
      <c r="H91" s="13">
        <v>15</v>
      </c>
    </row>
    <row r="92" spans="1:8">
      <c r="A92" s="5" t="s">
        <v>393</v>
      </c>
      <c r="B92" s="13" t="s">
        <v>68</v>
      </c>
      <c r="C92" s="13" t="s">
        <v>68</v>
      </c>
      <c r="D92" s="13" t="s">
        <v>68</v>
      </c>
      <c r="E92" s="13" t="s">
        <v>68</v>
      </c>
      <c r="F92" s="13" t="s">
        <v>68</v>
      </c>
      <c r="G92" s="13">
        <v>12</v>
      </c>
      <c r="H92" s="13">
        <v>12</v>
      </c>
    </row>
    <row r="93" spans="1:8">
      <c r="A93" s="5" t="s">
        <v>155</v>
      </c>
      <c r="B93" s="13">
        <v>14</v>
      </c>
      <c r="C93" s="13" t="s">
        <v>320</v>
      </c>
      <c r="D93" s="13" t="s">
        <v>68</v>
      </c>
      <c r="E93" s="13" t="s">
        <v>68</v>
      </c>
      <c r="F93" s="13" t="s">
        <v>68</v>
      </c>
      <c r="G93" s="13" t="s">
        <v>68</v>
      </c>
      <c r="H93" s="13" t="s">
        <v>68</v>
      </c>
    </row>
    <row r="94" spans="1:8">
      <c r="A94" s="5" t="s">
        <v>394</v>
      </c>
      <c r="B94" s="13" t="s">
        <v>68</v>
      </c>
      <c r="C94" s="13">
        <v>25</v>
      </c>
      <c r="D94" s="13">
        <v>25</v>
      </c>
      <c r="E94" s="13">
        <v>25</v>
      </c>
      <c r="F94" s="13">
        <v>25</v>
      </c>
      <c r="G94" s="13">
        <v>25</v>
      </c>
      <c r="H94" s="13">
        <v>25</v>
      </c>
    </row>
    <row r="95" spans="1:8">
      <c r="A95" s="5" t="s">
        <v>395</v>
      </c>
      <c r="B95" s="13">
        <v>25</v>
      </c>
      <c r="C95" s="13">
        <v>25</v>
      </c>
      <c r="D95" s="13">
        <v>25</v>
      </c>
      <c r="E95" s="13">
        <v>25</v>
      </c>
      <c r="F95" s="13">
        <v>25</v>
      </c>
      <c r="G95" s="13">
        <v>25</v>
      </c>
      <c r="H95" s="13">
        <v>25</v>
      </c>
    </row>
    <row r="96" spans="1:8">
      <c r="A96" s="5" t="s">
        <v>396</v>
      </c>
      <c r="B96" s="13" t="s">
        <v>68</v>
      </c>
      <c r="C96" s="13" t="s">
        <v>68</v>
      </c>
      <c r="D96" s="13">
        <v>7</v>
      </c>
      <c r="E96" s="13">
        <v>7</v>
      </c>
      <c r="F96" s="13">
        <v>7</v>
      </c>
      <c r="G96" s="13">
        <v>7</v>
      </c>
      <c r="H96" s="13">
        <v>7</v>
      </c>
    </row>
    <row r="97" spans="1:8">
      <c r="A97" s="5" t="s">
        <v>157</v>
      </c>
      <c r="B97" s="13">
        <v>8</v>
      </c>
      <c r="C97" s="13" t="s">
        <v>320</v>
      </c>
      <c r="D97" s="13" t="s">
        <v>320</v>
      </c>
      <c r="E97" s="13" t="s">
        <v>320</v>
      </c>
      <c r="F97" s="13" t="s">
        <v>320</v>
      </c>
      <c r="G97" s="13" t="s">
        <v>320</v>
      </c>
      <c r="H97" s="13" t="s">
        <v>320</v>
      </c>
    </row>
    <row r="98" spans="1:8">
      <c r="A98" s="5" t="s">
        <v>238</v>
      </c>
      <c r="B98" s="13">
        <v>14</v>
      </c>
      <c r="C98" s="13">
        <v>14</v>
      </c>
      <c r="D98" s="13">
        <v>14</v>
      </c>
      <c r="E98" s="13">
        <v>14</v>
      </c>
      <c r="F98" s="13">
        <v>14</v>
      </c>
      <c r="G98" s="13">
        <v>14</v>
      </c>
      <c r="H98" s="13">
        <v>14</v>
      </c>
    </row>
    <row r="99" spans="1:8">
      <c r="A99" s="5" t="s">
        <v>397</v>
      </c>
      <c r="B99" s="13">
        <v>18</v>
      </c>
      <c r="C99" s="13">
        <v>18</v>
      </c>
      <c r="D99" s="13">
        <v>18</v>
      </c>
      <c r="E99" s="13">
        <v>20</v>
      </c>
      <c r="F99" s="13">
        <v>22</v>
      </c>
      <c r="G99" s="13">
        <v>22</v>
      </c>
      <c r="H99" s="13">
        <v>22</v>
      </c>
    </row>
    <row r="100" spans="1:8">
      <c r="A100" s="5" t="s">
        <v>398</v>
      </c>
      <c r="B100" s="13" t="s">
        <v>68</v>
      </c>
      <c r="C100" s="13" t="s">
        <v>68</v>
      </c>
      <c r="D100" s="13" t="s">
        <v>68</v>
      </c>
      <c r="E100" s="13" t="s">
        <v>68</v>
      </c>
      <c r="F100" s="13" t="s">
        <v>68</v>
      </c>
      <c r="G100" s="13" t="s">
        <v>68</v>
      </c>
      <c r="H100" s="13">
        <v>11</v>
      </c>
    </row>
    <row r="101" spans="1:8">
      <c r="A101" s="5" t="s">
        <v>285</v>
      </c>
      <c r="B101" s="13">
        <v>16</v>
      </c>
      <c r="C101" s="13">
        <v>17</v>
      </c>
      <c r="D101" s="13">
        <v>17</v>
      </c>
      <c r="E101" s="13">
        <v>17</v>
      </c>
      <c r="F101" s="13">
        <v>17</v>
      </c>
      <c r="G101" s="13">
        <v>17</v>
      </c>
      <c r="H101" s="13">
        <v>17</v>
      </c>
    </row>
    <row r="102" spans="1:8">
      <c r="A102" s="5" t="s">
        <v>346</v>
      </c>
      <c r="B102" s="13">
        <v>15</v>
      </c>
      <c r="C102" s="13">
        <v>15</v>
      </c>
      <c r="D102" s="13" t="s">
        <v>68</v>
      </c>
      <c r="E102" s="13" t="s">
        <v>68</v>
      </c>
      <c r="F102" s="13">
        <v>7</v>
      </c>
      <c r="G102" s="13">
        <v>17</v>
      </c>
      <c r="H102" s="13">
        <v>17</v>
      </c>
    </row>
    <row r="103" spans="1:8">
      <c r="A103" s="5" t="s">
        <v>347</v>
      </c>
      <c r="B103" s="13">
        <v>8</v>
      </c>
      <c r="C103" s="13">
        <v>8</v>
      </c>
      <c r="D103" s="13">
        <v>8</v>
      </c>
      <c r="E103" s="13">
        <v>8</v>
      </c>
      <c r="F103" s="13">
        <v>8</v>
      </c>
      <c r="G103" s="13">
        <v>8</v>
      </c>
      <c r="H103" s="13" t="s">
        <v>320</v>
      </c>
    </row>
    <row r="104" spans="1:8">
      <c r="A104" s="5" t="s">
        <v>240</v>
      </c>
      <c r="B104" s="13">
        <v>12</v>
      </c>
      <c r="C104" s="13">
        <v>12</v>
      </c>
      <c r="D104" s="13">
        <v>18</v>
      </c>
      <c r="E104" s="13">
        <v>18</v>
      </c>
      <c r="F104" s="13">
        <v>18</v>
      </c>
      <c r="G104" s="13">
        <v>19</v>
      </c>
      <c r="H104" s="13">
        <v>19</v>
      </c>
    </row>
    <row r="105" spans="1:8">
      <c r="A105" s="5" t="s">
        <v>286</v>
      </c>
      <c r="B105" s="13">
        <v>15</v>
      </c>
      <c r="C105" s="13">
        <v>15</v>
      </c>
      <c r="D105" s="13">
        <v>15</v>
      </c>
      <c r="E105" s="13">
        <v>15</v>
      </c>
      <c r="F105" s="13">
        <v>15</v>
      </c>
      <c r="G105" s="13">
        <v>15</v>
      </c>
      <c r="H105" s="13">
        <v>15</v>
      </c>
    </row>
    <row r="106" spans="1:8">
      <c r="A106" s="5" t="s">
        <v>348</v>
      </c>
      <c r="B106" s="13">
        <v>7</v>
      </c>
      <c r="C106" s="13">
        <v>7</v>
      </c>
      <c r="D106" s="13">
        <v>7</v>
      </c>
      <c r="E106" s="13">
        <v>7</v>
      </c>
      <c r="F106" s="13">
        <v>7</v>
      </c>
      <c r="G106" s="13">
        <v>7</v>
      </c>
      <c r="H106" s="13">
        <v>7</v>
      </c>
    </row>
    <row r="107" spans="1:8">
      <c r="A107" s="5" t="s">
        <v>399</v>
      </c>
      <c r="B107" s="13" t="s">
        <v>68</v>
      </c>
      <c r="C107" s="13" t="s">
        <v>68</v>
      </c>
      <c r="D107" s="13" t="s">
        <v>68</v>
      </c>
      <c r="E107" s="13" t="s">
        <v>68</v>
      </c>
      <c r="F107" s="13">
        <v>13</v>
      </c>
      <c r="G107" s="13" t="s">
        <v>320</v>
      </c>
      <c r="H107" s="13" t="s">
        <v>320</v>
      </c>
    </row>
    <row r="108" spans="1:8">
      <c r="A108" s="5" t="s">
        <v>349</v>
      </c>
      <c r="B108" s="13">
        <v>10</v>
      </c>
      <c r="C108" s="13">
        <v>10</v>
      </c>
      <c r="D108" s="13" t="s">
        <v>68</v>
      </c>
      <c r="E108" s="13" t="s">
        <v>68</v>
      </c>
      <c r="F108" s="13" t="s">
        <v>68</v>
      </c>
      <c r="G108" s="13" t="s">
        <v>68</v>
      </c>
      <c r="H108" s="13" t="s">
        <v>68</v>
      </c>
    </row>
    <row r="109" spans="1:8">
      <c r="A109" s="5" t="s">
        <v>179</v>
      </c>
      <c r="B109" s="13">
        <v>7</v>
      </c>
      <c r="C109" s="13" t="s">
        <v>320</v>
      </c>
      <c r="D109" s="13">
        <v>7</v>
      </c>
      <c r="E109" s="13">
        <v>7</v>
      </c>
      <c r="F109" s="13" t="s">
        <v>68</v>
      </c>
      <c r="G109" s="13" t="s">
        <v>68</v>
      </c>
      <c r="H109" s="13" t="s">
        <v>68</v>
      </c>
    </row>
    <row r="110" spans="1:8">
      <c r="A110" s="5" t="s">
        <v>400</v>
      </c>
      <c r="B110" s="13" t="s">
        <v>68</v>
      </c>
      <c r="C110" s="13" t="s">
        <v>68</v>
      </c>
      <c r="D110" s="13" t="s">
        <v>68</v>
      </c>
      <c r="E110" s="65" t="s">
        <v>68</v>
      </c>
      <c r="F110" s="13" t="s">
        <v>68</v>
      </c>
      <c r="G110" s="13" t="s">
        <v>68</v>
      </c>
      <c r="H110" s="13">
        <v>9</v>
      </c>
    </row>
    <row r="111" spans="1:8">
      <c r="A111" s="5" t="s">
        <v>182</v>
      </c>
      <c r="B111" s="13">
        <v>9</v>
      </c>
      <c r="C111" s="13">
        <v>9</v>
      </c>
      <c r="D111" s="13" t="s">
        <v>68</v>
      </c>
      <c r="E111" s="13" t="s">
        <v>68</v>
      </c>
      <c r="F111" s="13" t="s">
        <v>68</v>
      </c>
      <c r="G111" s="13" t="s">
        <v>68</v>
      </c>
      <c r="H111" s="13" t="s">
        <v>68</v>
      </c>
    </row>
    <row r="112" spans="1:8">
      <c r="A112" s="5" t="s">
        <v>351</v>
      </c>
      <c r="B112" s="13">
        <v>8</v>
      </c>
      <c r="C112" s="13">
        <v>8</v>
      </c>
      <c r="D112" s="13">
        <v>8</v>
      </c>
      <c r="E112" s="13">
        <v>9</v>
      </c>
      <c r="F112" s="13">
        <v>9</v>
      </c>
      <c r="G112" s="13" t="s">
        <v>68</v>
      </c>
      <c r="H112" s="13" t="s">
        <v>68</v>
      </c>
    </row>
    <row r="113" spans="1:8">
      <c r="A113" s="5" t="s">
        <v>352</v>
      </c>
      <c r="B113" s="13">
        <v>8</v>
      </c>
      <c r="C113" s="13">
        <v>8</v>
      </c>
      <c r="D113" s="13">
        <v>8</v>
      </c>
      <c r="E113" s="13">
        <v>8</v>
      </c>
      <c r="F113" s="13">
        <v>8</v>
      </c>
      <c r="G113" s="13">
        <v>8</v>
      </c>
      <c r="H113" s="13">
        <v>10</v>
      </c>
    </row>
    <row r="114" spans="1:8">
      <c r="A114" s="5" t="s">
        <v>353</v>
      </c>
      <c r="B114" s="13">
        <v>11</v>
      </c>
      <c r="C114" s="13">
        <v>11</v>
      </c>
      <c r="D114" s="13">
        <v>11</v>
      </c>
      <c r="E114" s="13">
        <v>11</v>
      </c>
      <c r="F114" s="13">
        <v>12</v>
      </c>
      <c r="G114" s="13" t="s">
        <v>68</v>
      </c>
      <c r="H114" s="13"/>
    </row>
    <row r="115" spans="1:8">
      <c r="A115" s="8" t="s">
        <v>74</v>
      </c>
      <c r="B115" s="64">
        <f t="shared" ref="B115:H115" si="4">SUM(B90:B114)</f>
        <v>234</v>
      </c>
      <c r="C115" s="64">
        <f t="shared" si="4"/>
        <v>221</v>
      </c>
      <c r="D115" s="64">
        <f t="shared" si="4"/>
        <v>207</v>
      </c>
      <c r="E115" s="64">
        <f t="shared" si="4"/>
        <v>210</v>
      </c>
      <c r="F115" s="64">
        <f t="shared" si="4"/>
        <v>226</v>
      </c>
      <c r="G115" s="64">
        <f t="shared" si="4"/>
        <v>230</v>
      </c>
      <c r="H115" s="64">
        <f t="shared" si="4"/>
        <v>244</v>
      </c>
    </row>
    <row r="116" spans="1:8">
      <c r="B116" s="13"/>
      <c r="C116" s="13"/>
      <c r="D116" s="13"/>
      <c r="E116" s="13"/>
      <c r="F116" s="13"/>
      <c r="G116" s="13"/>
      <c r="H116" s="13"/>
    </row>
    <row r="117" spans="1:8">
      <c r="A117" s="1" t="s">
        <v>102</v>
      </c>
      <c r="B117" s="13"/>
      <c r="C117" s="13"/>
      <c r="D117" s="13"/>
      <c r="E117" s="13"/>
      <c r="F117" s="13"/>
      <c r="G117" s="13"/>
      <c r="H117" s="13"/>
    </row>
    <row r="118" spans="1:8">
      <c r="A118" s="4" t="s">
        <v>75</v>
      </c>
      <c r="B118" s="13"/>
      <c r="C118" s="13"/>
      <c r="D118" s="13"/>
      <c r="E118" s="13"/>
      <c r="F118" s="13"/>
      <c r="G118" s="13"/>
      <c r="H118" s="13"/>
    </row>
    <row r="119" spans="1:8">
      <c r="A119" s="5" t="s">
        <v>354</v>
      </c>
      <c r="B119" s="13">
        <v>7</v>
      </c>
      <c r="C119" s="13">
        <v>7</v>
      </c>
      <c r="D119" s="13">
        <v>7</v>
      </c>
      <c r="E119" s="13">
        <v>7</v>
      </c>
      <c r="F119" s="13" t="s">
        <v>320</v>
      </c>
      <c r="G119" s="13" t="s">
        <v>320</v>
      </c>
      <c r="H119" s="13" t="s">
        <v>320</v>
      </c>
    </row>
    <row r="120" spans="1:8">
      <c r="A120" s="5" t="s">
        <v>401</v>
      </c>
      <c r="B120" s="13" t="s">
        <v>68</v>
      </c>
      <c r="C120" s="13" t="s">
        <v>68</v>
      </c>
      <c r="D120" s="13" t="s">
        <v>68</v>
      </c>
      <c r="E120" s="13" t="s">
        <v>68</v>
      </c>
      <c r="F120" s="13">
        <v>7</v>
      </c>
      <c r="G120" s="13">
        <v>7</v>
      </c>
      <c r="H120" s="13">
        <v>9</v>
      </c>
    </row>
    <row r="121" spans="1:8">
      <c r="A121" s="5" t="s">
        <v>402</v>
      </c>
      <c r="B121" s="13" t="s">
        <v>68</v>
      </c>
      <c r="C121" s="13" t="s">
        <v>68</v>
      </c>
      <c r="D121" s="13" t="s">
        <v>68</v>
      </c>
      <c r="E121" s="13" t="s">
        <v>68</v>
      </c>
      <c r="F121" s="13" t="s">
        <v>68</v>
      </c>
      <c r="G121" s="13" t="s">
        <v>68</v>
      </c>
      <c r="H121" s="13">
        <v>7</v>
      </c>
    </row>
    <row r="122" spans="1:8">
      <c r="A122" s="5" t="s">
        <v>403</v>
      </c>
      <c r="B122" s="13">
        <v>17</v>
      </c>
      <c r="C122" s="13">
        <v>17</v>
      </c>
      <c r="D122" s="13">
        <v>17</v>
      </c>
      <c r="E122" s="13">
        <v>17</v>
      </c>
      <c r="F122" s="13">
        <v>17</v>
      </c>
      <c r="G122" s="13">
        <v>17</v>
      </c>
      <c r="H122" s="13" t="s">
        <v>320</v>
      </c>
    </row>
    <row r="123" spans="1:8">
      <c r="A123" s="5" t="s">
        <v>356</v>
      </c>
      <c r="B123" s="13">
        <v>12</v>
      </c>
      <c r="C123" s="13">
        <v>12</v>
      </c>
      <c r="D123" s="13">
        <v>12</v>
      </c>
      <c r="E123" s="13">
        <v>12</v>
      </c>
      <c r="F123" s="13" t="s">
        <v>383</v>
      </c>
      <c r="G123" s="13" t="s">
        <v>383</v>
      </c>
      <c r="H123" s="13" t="s">
        <v>383</v>
      </c>
    </row>
    <row r="124" spans="1:8">
      <c r="A124" s="5" t="s">
        <v>404</v>
      </c>
      <c r="B124" s="13" t="s">
        <v>385</v>
      </c>
      <c r="C124" s="13" t="s">
        <v>385</v>
      </c>
      <c r="D124" s="13" t="s">
        <v>385</v>
      </c>
      <c r="E124" s="13" t="s">
        <v>385</v>
      </c>
      <c r="F124" s="13" t="s">
        <v>385</v>
      </c>
      <c r="G124" s="13">
        <v>16</v>
      </c>
      <c r="H124" s="13">
        <v>16</v>
      </c>
    </row>
    <row r="125" spans="1:8">
      <c r="A125" s="5" t="s">
        <v>106</v>
      </c>
      <c r="B125" s="13">
        <v>16</v>
      </c>
      <c r="C125" s="13">
        <v>16</v>
      </c>
      <c r="D125" s="13">
        <v>16</v>
      </c>
      <c r="E125" s="13" t="s">
        <v>68</v>
      </c>
      <c r="F125" s="13" t="s">
        <v>68</v>
      </c>
      <c r="G125" s="13" t="s">
        <v>68</v>
      </c>
      <c r="H125" s="13" t="s">
        <v>68</v>
      </c>
    </row>
    <row r="126" spans="1:8">
      <c r="A126" s="5" t="s">
        <v>405</v>
      </c>
      <c r="B126" s="13" t="s">
        <v>68</v>
      </c>
      <c r="C126" s="13" t="s">
        <v>68</v>
      </c>
      <c r="D126" s="13" t="s">
        <v>68</v>
      </c>
      <c r="E126" s="13" t="s">
        <v>68</v>
      </c>
      <c r="F126" s="13" t="s">
        <v>68</v>
      </c>
      <c r="G126" s="13" t="s">
        <v>68</v>
      </c>
      <c r="H126" s="13">
        <v>8</v>
      </c>
    </row>
    <row r="127" spans="1:8">
      <c r="A127" s="5" t="s">
        <v>357</v>
      </c>
      <c r="B127" s="13">
        <v>6</v>
      </c>
      <c r="C127" s="13">
        <v>6</v>
      </c>
      <c r="D127" s="13">
        <v>6</v>
      </c>
      <c r="E127" s="13">
        <v>9</v>
      </c>
      <c r="F127" s="13">
        <v>9</v>
      </c>
      <c r="G127" s="13">
        <v>9</v>
      </c>
      <c r="H127" s="13">
        <v>9</v>
      </c>
    </row>
    <row r="128" spans="1:8">
      <c r="A128" s="5" t="s">
        <v>249</v>
      </c>
      <c r="B128" s="13">
        <v>13</v>
      </c>
      <c r="C128" s="13">
        <v>17</v>
      </c>
      <c r="D128" s="13" t="s">
        <v>383</v>
      </c>
      <c r="E128" s="13" t="s">
        <v>383</v>
      </c>
      <c r="F128" s="13" t="s">
        <v>383</v>
      </c>
      <c r="G128" s="13" t="s">
        <v>383</v>
      </c>
      <c r="H128" s="13" t="s">
        <v>383</v>
      </c>
    </row>
    <row r="129" spans="1:8">
      <c r="A129" s="5" t="s">
        <v>406</v>
      </c>
      <c r="B129" s="13" t="s">
        <v>385</v>
      </c>
      <c r="C129" s="13" t="s">
        <v>385</v>
      </c>
      <c r="D129" s="13">
        <v>5</v>
      </c>
      <c r="E129" s="13" t="s">
        <v>320</v>
      </c>
      <c r="F129" s="13" t="s">
        <v>320</v>
      </c>
      <c r="G129" s="13" t="s">
        <v>320</v>
      </c>
      <c r="H129" s="13" t="s">
        <v>320</v>
      </c>
    </row>
    <row r="130" spans="1:8">
      <c r="A130" s="5" t="s">
        <v>407</v>
      </c>
      <c r="B130" s="13">
        <v>17</v>
      </c>
      <c r="C130" s="13" t="s">
        <v>320</v>
      </c>
      <c r="D130" s="13" t="s">
        <v>320</v>
      </c>
      <c r="E130" s="13" t="s">
        <v>320</v>
      </c>
      <c r="F130" s="13" t="s">
        <v>320</v>
      </c>
      <c r="G130" s="13" t="s">
        <v>320</v>
      </c>
      <c r="H130" s="13" t="s">
        <v>320</v>
      </c>
    </row>
    <row r="131" spans="1:8">
      <c r="A131" s="5" t="s">
        <v>359</v>
      </c>
      <c r="B131" s="13">
        <v>16</v>
      </c>
      <c r="C131" s="13">
        <v>16</v>
      </c>
      <c r="D131" s="13">
        <v>16</v>
      </c>
      <c r="E131" s="13">
        <v>16</v>
      </c>
      <c r="F131" s="13">
        <v>16</v>
      </c>
      <c r="G131" s="13">
        <v>16</v>
      </c>
      <c r="H131" s="13">
        <v>16</v>
      </c>
    </row>
    <row r="132" spans="1:8">
      <c r="A132" s="5" t="s">
        <v>358</v>
      </c>
      <c r="B132" s="13">
        <v>13</v>
      </c>
      <c r="C132" s="13">
        <v>11</v>
      </c>
      <c r="D132" s="13" t="s">
        <v>320</v>
      </c>
      <c r="E132" s="13" t="s">
        <v>320</v>
      </c>
      <c r="F132" s="13" t="s">
        <v>320</v>
      </c>
      <c r="G132" s="13" t="s">
        <v>320</v>
      </c>
      <c r="H132" s="13" t="s">
        <v>320</v>
      </c>
    </row>
    <row r="133" spans="1:8">
      <c r="A133" s="5" t="s">
        <v>408</v>
      </c>
      <c r="B133" s="13">
        <v>8</v>
      </c>
      <c r="C133" s="13">
        <v>8</v>
      </c>
      <c r="D133" s="13">
        <v>8</v>
      </c>
      <c r="E133" s="13">
        <v>8</v>
      </c>
      <c r="F133" s="13">
        <v>8</v>
      </c>
      <c r="G133" s="13">
        <v>8</v>
      </c>
      <c r="H133" s="13">
        <v>8</v>
      </c>
    </row>
    <row r="134" spans="1:8">
      <c r="A134" s="5" t="s">
        <v>360</v>
      </c>
      <c r="B134" s="13">
        <v>5</v>
      </c>
      <c r="C134" s="13">
        <v>5</v>
      </c>
      <c r="D134" s="13">
        <v>5</v>
      </c>
      <c r="E134" s="13">
        <v>5</v>
      </c>
      <c r="F134" s="13">
        <v>5</v>
      </c>
      <c r="G134" s="13">
        <v>5</v>
      </c>
      <c r="H134" s="13">
        <v>5</v>
      </c>
    </row>
    <row r="135" spans="1:8">
      <c r="A135" s="8" t="s">
        <v>74</v>
      </c>
      <c r="B135" s="64">
        <f t="shared" ref="B135:H135" si="5">SUM(B119:B134)</f>
        <v>130</v>
      </c>
      <c r="C135" s="64">
        <f t="shared" si="5"/>
        <v>115</v>
      </c>
      <c r="D135" s="64">
        <f t="shared" si="5"/>
        <v>92</v>
      </c>
      <c r="E135" s="64">
        <f t="shared" si="5"/>
        <v>74</v>
      </c>
      <c r="F135" s="64">
        <f t="shared" si="5"/>
        <v>62</v>
      </c>
      <c r="G135" s="64">
        <f t="shared" si="5"/>
        <v>78</v>
      </c>
      <c r="H135" s="64">
        <f t="shared" si="5"/>
        <v>78</v>
      </c>
    </row>
    <row r="136" spans="1:8">
      <c r="B136" s="13"/>
      <c r="C136" s="13"/>
      <c r="D136" s="13"/>
      <c r="E136" s="13"/>
      <c r="F136" s="13"/>
      <c r="G136" s="13"/>
      <c r="H136" s="13"/>
    </row>
    <row r="137" spans="1:8">
      <c r="A137" s="1" t="s">
        <v>293</v>
      </c>
      <c r="B137" s="13"/>
      <c r="C137" s="13"/>
      <c r="D137" s="13"/>
      <c r="E137" s="13"/>
      <c r="F137" s="13"/>
      <c r="G137" s="13"/>
      <c r="H137" s="13"/>
    </row>
    <row r="138" spans="1:8">
      <c r="A138" s="4" t="s">
        <v>75</v>
      </c>
      <c r="B138" s="13"/>
      <c r="C138" s="13"/>
      <c r="D138" s="13"/>
      <c r="E138" s="13"/>
      <c r="F138" s="13"/>
      <c r="G138" s="13"/>
      <c r="H138" s="13"/>
    </row>
    <row r="139" spans="1:8">
      <c r="A139" s="5" t="s">
        <v>362</v>
      </c>
      <c r="B139" s="13">
        <v>54</v>
      </c>
      <c r="C139" s="13" t="s">
        <v>320</v>
      </c>
      <c r="D139" s="13" t="s">
        <v>320</v>
      </c>
      <c r="E139" s="13" t="s">
        <v>320</v>
      </c>
      <c r="F139" s="13" t="s">
        <v>320</v>
      </c>
      <c r="G139" s="13" t="s">
        <v>320</v>
      </c>
      <c r="H139" s="13" t="s">
        <v>320</v>
      </c>
    </row>
    <row r="140" spans="1:8">
      <c r="A140" s="5" t="s">
        <v>295</v>
      </c>
      <c r="B140" s="13">
        <v>8</v>
      </c>
      <c r="C140" s="13" t="s">
        <v>320</v>
      </c>
      <c r="D140" s="13" t="s">
        <v>68</v>
      </c>
      <c r="E140" s="13" t="s">
        <v>68</v>
      </c>
      <c r="F140" s="13" t="s">
        <v>68</v>
      </c>
      <c r="G140" s="13" t="s">
        <v>68</v>
      </c>
      <c r="H140" s="13" t="s">
        <v>68</v>
      </c>
    </row>
    <row r="141" spans="1:8">
      <c r="A141" s="5" t="s">
        <v>294</v>
      </c>
      <c r="B141" s="13">
        <v>4</v>
      </c>
      <c r="C141" s="13">
        <v>5</v>
      </c>
      <c r="D141" s="13" t="s">
        <v>383</v>
      </c>
      <c r="E141" s="13" t="s">
        <v>383</v>
      </c>
      <c r="F141" s="13" t="s">
        <v>383</v>
      </c>
      <c r="G141" s="13" t="s">
        <v>383</v>
      </c>
      <c r="H141" s="13" t="s">
        <v>383</v>
      </c>
    </row>
    <row r="142" spans="1:8">
      <c r="A142" s="5" t="s">
        <v>296</v>
      </c>
      <c r="B142" s="13">
        <v>48</v>
      </c>
      <c r="C142" s="13">
        <v>53</v>
      </c>
      <c r="D142" s="13" t="s">
        <v>383</v>
      </c>
      <c r="E142" s="13" t="s">
        <v>383</v>
      </c>
      <c r="F142" s="13" t="s">
        <v>383</v>
      </c>
      <c r="G142" s="13" t="s">
        <v>383</v>
      </c>
      <c r="H142" s="13" t="s">
        <v>383</v>
      </c>
    </row>
    <row r="143" spans="1:8">
      <c r="A143" s="5" t="s">
        <v>409</v>
      </c>
      <c r="B143" s="13" t="s">
        <v>68</v>
      </c>
      <c r="C143" s="13" t="s">
        <v>68</v>
      </c>
      <c r="D143" s="13" t="s">
        <v>68</v>
      </c>
      <c r="E143" s="13" t="s">
        <v>68</v>
      </c>
      <c r="F143" s="13" t="s">
        <v>68</v>
      </c>
      <c r="G143" s="13">
        <v>5</v>
      </c>
      <c r="H143" s="13">
        <v>5</v>
      </c>
    </row>
    <row r="144" spans="1:8">
      <c r="A144" s="5" t="s">
        <v>410</v>
      </c>
      <c r="B144" s="13" t="s">
        <v>68</v>
      </c>
      <c r="C144" s="13" t="s">
        <v>68</v>
      </c>
      <c r="D144" s="13" t="s">
        <v>68</v>
      </c>
      <c r="E144" s="13" t="s">
        <v>68</v>
      </c>
      <c r="F144" s="13" t="s">
        <v>68</v>
      </c>
      <c r="G144" s="13">
        <v>20</v>
      </c>
      <c r="H144" s="13">
        <v>18</v>
      </c>
    </row>
    <row r="145" spans="1:8">
      <c r="A145" s="8" t="s">
        <v>74</v>
      </c>
      <c r="B145" s="64">
        <f>SUM(B139:B144)</f>
        <v>114</v>
      </c>
      <c r="C145" s="64">
        <f t="shared" ref="C145:H145" si="6">SUM(C139:C144)</f>
        <v>58</v>
      </c>
      <c r="D145" s="64">
        <f t="shared" si="6"/>
        <v>0</v>
      </c>
      <c r="E145" s="64">
        <f t="shared" si="6"/>
        <v>0</v>
      </c>
      <c r="F145" s="64">
        <f t="shared" si="6"/>
        <v>0</v>
      </c>
      <c r="G145" s="64">
        <f t="shared" si="6"/>
        <v>25</v>
      </c>
      <c r="H145" s="64">
        <f t="shared" si="6"/>
        <v>23</v>
      </c>
    </row>
    <row r="146" spans="1:8">
      <c r="B146" s="13"/>
      <c r="C146" s="13"/>
      <c r="D146" s="13"/>
      <c r="E146" s="13"/>
      <c r="F146" s="13"/>
      <c r="G146" s="13"/>
      <c r="H146" s="13"/>
    </row>
    <row r="147" spans="1:8">
      <c r="A147" s="7" t="s">
        <v>299</v>
      </c>
      <c r="B147" s="13"/>
      <c r="C147" s="13"/>
      <c r="D147" s="13"/>
      <c r="E147" s="13"/>
      <c r="F147" s="13"/>
      <c r="G147" s="13"/>
      <c r="H147" s="13"/>
    </row>
    <row r="148" spans="1:8">
      <c r="A148" s="2" t="s">
        <v>305</v>
      </c>
      <c r="B148" s="13">
        <v>48</v>
      </c>
      <c r="C148" s="13">
        <v>48</v>
      </c>
      <c r="D148" s="13">
        <v>48</v>
      </c>
      <c r="E148" s="13">
        <v>48</v>
      </c>
      <c r="F148" s="13">
        <v>48</v>
      </c>
      <c r="G148" s="13">
        <v>48</v>
      </c>
      <c r="H148" s="13">
        <v>48</v>
      </c>
    </row>
    <row r="149" spans="1:8">
      <c r="A149" s="2" t="s">
        <v>264</v>
      </c>
      <c r="B149" s="13" t="s">
        <v>385</v>
      </c>
      <c r="C149" s="13" t="s">
        <v>385</v>
      </c>
      <c r="D149" s="13">
        <v>41</v>
      </c>
      <c r="E149" s="13">
        <v>41</v>
      </c>
      <c r="F149" s="13">
        <v>63</v>
      </c>
      <c r="G149" s="13">
        <v>64</v>
      </c>
      <c r="H149" s="13">
        <v>64</v>
      </c>
    </row>
    <row r="150" spans="1:8">
      <c r="A150" s="2" t="s">
        <v>411</v>
      </c>
      <c r="B150" s="13" t="s">
        <v>68</v>
      </c>
      <c r="C150" s="13" t="s">
        <v>68</v>
      </c>
      <c r="D150" s="13" t="s">
        <v>68</v>
      </c>
      <c r="E150" s="13">
        <v>16</v>
      </c>
      <c r="F150" s="13">
        <v>18</v>
      </c>
      <c r="G150" s="13">
        <v>18</v>
      </c>
      <c r="H150" s="13">
        <v>18</v>
      </c>
    </row>
    <row r="151" spans="1:8">
      <c r="A151" s="2" t="s">
        <v>412</v>
      </c>
      <c r="B151" s="13" t="s">
        <v>68</v>
      </c>
      <c r="C151" s="13" t="s">
        <v>68</v>
      </c>
      <c r="D151" s="13" t="s">
        <v>68</v>
      </c>
      <c r="E151" s="13" t="s">
        <v>68</v>
      </c>
      <c r="F151" s="13" t="s">
        <v>68</v>
      </c>
      <c r="G151" s="13" t="s">
        <v>68</v>
      </c>
      <c r="H151" s="13">
        <v>32</v>
      </c>
    </row>
    <row r="152" spans="1:8">
      <c r="A152" s="2" t="s">
        <v>413</v>
      </c>
      <c r="B152" s="13" t="s">
        <v>68</v>
      </c>
      <c r="C152" s="13" t="s">
        <v>68</v>
      </c>
      <c r="D152" s="13" t="s">
        <v>68</v>
      </c>
      <c r="E152" s="13" t="s">
        <v>68</v>
      </c>
      <c r="F152" s="13">
        <v>18</v>
      </c>
      <c r="G152" s="13" t="s">
        <v>383</v>
      </c>
      <c r="H152" s="13" t="s">
        <v>383</v>
      </c>
    </row>
    <row r="153" spans="1:8">
      <c r="A153" s="2" t="s">
        <v>274</v>
      </c>
      <c r="B153" s="13" t="s">
        <v>385</v>
      </c>
      <c r="C153" s="13" t="s">
        <v>385</v>
      </c>
      <c r="D153" s="13">
        <v>40</v>
      </c>
      <c r="E153" s="13">
        <v>40</v>
      </c>
      <c r="F153" s="13">
        <v>40</v>
      </c>
      <c r="G153" s="13">
        <v>40</v>
      </c>
      <c r="H153" s="13">
        <v>40</v>
      </c>
    </row>
    <row r="154" spans="1:8">
      <c r="A154" s="2" t="s">
        <v>221</v>
      </c>
      <c r="B154" s="13">
        <v>38</v>
      </c>
      <c r="C154" s="13">
        <v>38</v>
      </c>
      <c r="D154" s="13">
        <v>38</v>
      </c>
      <c r="E154" s="13">
        <v>38</v>
      </c>
      <c r="F154" s="13">
        <v>38</v>
      </c>
      <c r="G154" s="13">
        <v>38</v>
      </c>
      <c r="H154" s="13">
        <v>38</v>
      </c>
    </row>
    <row r="155" spans="1:8">
      <c r="A155" s="2" t="s">
        <v>302</v>
      </c>
      <c r="B155" s="13">
        <v>19</v>
      </c>
      <c r="C155" s="13">
        <v>19</v>
      </c>
      <c r="D155" s="13">
        <v>19</v>
      </c>
      <c r="E155" s="13">
        <v>19</v>
      </c>
      <c r="F155" s="13">
        <v>19</v>
      </c>
      <c r="G155" s="13">
        <v>19</v>
      </c>
      <c r="H155" s="13">
        <v>19</v>
      </c>
    </row>
    <row r="156" spans="1:8">
      <c r="A156" s="2" t="s">
        <v>304</v>
      </c>
      <c r="B156" s="13">
        <v>21</v>
      </c>
      <c r="C156" s="13">
        <v>21</v>
      </c>
      <c r="D156" s="13">
        <v>21</v>
      </c>
      <c r="E156" s="13">
        <v>21</v>
      </c>
      <c r="F156" s="13">
        <v>21</v>
      </c>
      <c r="G156" s="13" t="s">
        <v>68</v>
      </c>
      <c r="H156" s="13" t="s">
        <v>68</v>
      </c>
    </row>
    <row r="157" spans="1:8">
      <c r="A157" s="2" t="s">
        <v>414</v>
      </c>
      <c r="B157" s="13" t="s">
        <v>385</v>
      </c>
      <c r="C157" s="13" t="s">
        <v>385</v>
      </c>
      <c r="D157" s="13" t="s">
        <v>385</v>
      </c>
      <c r="E157" s="13" t="s">
        <v>385</v>
      </c>
      <c r="F157" s="13">
        <v>21</v>
      </c>
      <c r="G157" s="13">
        <v>22</v>
      </c>
      <c r="H157" s="13">
        <v>27</v>
      </c>
    </row>
    <row r="158" spans="1:8">
      <c r="A158" s="2" t="s">
        <v>301</v>
      </c>
      <c r="B158" s="13">
        <v>7</v>
      </c>
      <c r="C158" s="13">
        <v>7</v>
      </c>
      <c r="D158" s="13">
        <v>7</v>
      </c>
      <c r="E158" s="13">
        <v>7</v>
      </c>
      <c r="F158" s="13">
        <v>7</v>
      </c>
      <c r="G158" s="13">
        <v>7</v>
      </c>
      <c r="H158" s="13">
        <v>7</v>
      </c>
    </row>
    <row r="159" spans="1:8">
      <c r="A159" s="6" t="s">
        <v>76</v>
      </c>
      <c r="B159" s="13">
        <v>40</v>
      </c>
      <c r="C159" s="13">
        <v>40</v>
      </c>
      <c r="D159" s="13">
        <v>40</v>
      </c>
      <c r="E159" s="13" t="s">
        <v>68</v>
      </c>
      <c r="F159" s="13" t="s">
        <v>383</v>
      </c>
      <c r="G159" s="13" t="s">
        <v>383</v>
      </c>
      <c r="H159" s="13" t="s">
        <v>383</v>
      </c>
    </row>
    <row r="160" spans="1:8">
      <c r="A160" s="2" t="s">
        <v>340</v>
      </c>
      <c r="B160" s="13">
        <v>22</v>
      </c>
      <c r="C160" s="13">
        <v>34</v>
      </c>
      <c r="D160" s="13">
        <v>50</v>
      </c>
      <c r="E160" s="13">
        <v>50</v>
      </c>
      <c r="F160" s="13">
        <v>50</v>
      </c>
      <c r="G160" s="13">
        <v>50</v>
      </c>
      <c r="H160" s="13">
        <v>50</v>
      </c>
    </row>
    <row r="161" spans="1:8">
      <c r="A161" s="2" t="s">
        <v>415</v>
      </c>
      <c r="B161" s="13" t="s">
        <v>385</v>
      </c>
      <c r="C161" s="13" t="s">
        <v>385</v>
      </c>
      <c r="D161" s="13">
        <v>15</v>
      </c>
      <c r="E161" s="13">
        <v>15</v>
      </c>
      <c r="F161" s="13">
        <v>15</v>
      </c>
      <c r="G161" s="13">
        <v>15</v>
      </c>
      <c r="H161" s="13">
        <v>15</v>
      </c>
    </row>
    <row r="162" spans="1:8">
      <c r="A162" s="2" t="s">
        <v>249</v>
      </c>
      <c r="B162" s="13" t="s">
        <v>385</v>
      </c>
      <c r="C162" s="13" t="s">
        <v>385</v>
      </c>
      <c r="D162" s="13">
        <v>17</v>
      </c>
      <c r="E162" s="13">
        <v>18</v>
      </c>
      <c r="F162" s="13">
        <v>18</v>
      </c>
      <c r="G162" s="13">
        <v>18</v>
      </c>
      <c r="H162" s="13">
        <v>18</v>
      </c>
    </row>
    <row r="163" spans="1:8">
      <c r="A163" s="2" t="s">
        <v>296</v>
      </c>
      <c r="B163" s="13" t="s">
        <v>385</v>
      </c>
      <c r="C163" s="13" t="s">
        <v>385</v>
      </c>
      <c r="D163" s="13">
        <v>53</v>
      </c>
      <c r="E163" s="13">
        <v>53</v>
      </c>
      <c r="F163" s="13">
        <v>53</v>
      </c>
      <c r="G163" s="13">
        <v>53</v>
      </c>
      <c r="H163" s="13">
        <v>53</v>
      </c>
    </row>
    <row r="164" spans="1:8">
      <c r="A164" s="2" t="s">
        <v>416</v>
      </c>
      <c r="B164" s="13" t="s">
        <v>68</v>
      </c>
      <c r="C164" s="13">
        <v>50</v>
      </c>
      <c r="D164" s="13">
        <v>50</v>
      </c>
      <c r="E164" s="13">
        <v>50</v>
      </c>
      <c r="F164" s="13">
        <v>50</v>
      </c>
      <c r="G164" s="13">
        <v>22</v>
      </c>
      <c r="H164" s="13" t="s">
        <v>320</v>
      </c>
    </row>
    <row r="165" spans="1:8">
      <c r="A165" s="2" t="s">
        <v>270</v>
      </c>
      <c r="B165" s="13">
        <v>51</v>
      </c>
      <c r="C165" s="13">
        <v>51</v>
      </c>
      <c r="D165" s="13">
        <v>51</v>
      </c>
      <c r="E165" s="13">
        <v>50</v>
      </c>
      <c r="F165" s="13">
        <v>50</v>
      </c>
      <c r="G165" s="13">
        <v>62</v>
      </c>
      <c r="H165" s="13">
        <v>62</v>
      </c>
    </row>
    <row r="166" spans="1:8">
      <c r="A166" s="2" t="s">
        <v>303</v>
      </c>
      <c r="B166" s="13">
        <v>36</v>
      </c>
      <c r="C166" s="13">
        <v>36</v>
      </c>
      <c r="D166" s="13">
        <v>36</v>
      </c>
      <c r="E166" s="13">
        <v>35</v>
      </c>
      <c r="F166" s="13">
        <v>55</v>
      </c>
      <c r="G166" s="13">
        <v>55</v>
      </c>
      <c r="H166" s="13">
        <v>55</v>
      </c>
    </row>
    <row r="167" spans="1:8">
      <c r="A167" s="8" t="s">
        <v>74</v>
      </c>
      <c r="B167" s="64">
        <f>SUM(B148:B166)</f>
        <v>282</v>
      </c>
      <c r="C167" s="64">
        <f t="shared" ref="C167:H167" si="7">SUM(C148:C166)</f>
        <v>344</v>
      </c>
      <c r="D167" s="64">
        <f t="shared" si="7"/>
        <v>526</v>
      </c>
      <c r="E167" s="64">
        <f t="shared" si="7"/>
        <v>501</v>
      </c>
      <c r="F167" s="64">
        <f t="shared" si="7"/>
        <v>584</v>
      </c>
      <c r="G167" s="64">
        <f t="shared" si="7"/>
        <v>531</v>
      </c>
      <c r="H167" s="64">
        <f t="shared" si="7"/>
        <v>546</v>
      </c>
    </row>
    <row r="168" spans="1:8">
      <c r="A168" s="2"/>
      <c r="B168" s="13"/>
      <c r="C168" s="13"/>
      <c r="D168" s="13"/>
      <c r="E168" s="13"/>
      <c r="F168" s="13"/>
      <c r="G168" s="13"/>
      <c r="H168" s="13"/>
    </row>
    <row r="169" spans="1:8">
      <c r="A169" s="1" t="s">
        <v>107</v>
      </c>
      <c r="B169" s="64">
        <f t="shared" ref="B169:H169" si="8">B32+B55+B68+B81+B86+B115+B135+B145+B167</f>
        <v>7702</v>
      </c>
      <c r="C169" s="64">
        <f t="shared" si="8"/>
        <v>7706</v>
      </c>
      <c r="D169" s="64">
        <f t="shared" si="8"/>
        <v>7175</v>
      </c>
      <c r="E169" s="64">
        <f t="shared" si="8"/>
        <v>7587</v>
      </c>
      <c r="F169" s="64">
        <f t="shared" si="8"/>
        <v>7626</v>
      </c>
      <c r="G169" s="64">
        <f t="shared" si="8"/>
        <v>7838</v>
      </c>
      <c r="H169" s="64">
        <f t="shared" si="8"/>
        <v>7897</v>
      </c>
    </row>
    <row r="170" spans="1:8">
      <c r="A170" s="1"/>
      <c r="B170" s="64"/>
      <c r="C170" s="64"/>
      <c r="D170" s="64"/>
      <c r="E170" s="64"/>
      <c r="F170" s="64"/>
      <c r="G170" s="64"/>
      <c r="H170" s="64"/>
    </row>
    <row r="171" spans="1:8">
      <c r="A171" s="2"/>
    </row>
    <row r="172" spans="1:8">
      <c r="A172" s="10" t="s">
        <v>417</v>
      </c>
    </row>
    <row r="173" spans="1:8">
      <c r="A173" s="10"/>
    </row>
    <row r="174" spans="1:8">
      <c r="A174" s="10" t="s">
        <v>418</v>
      </c>
    </row>
    <row r="175" spans="1:8">
      <c r="A175" s="2"/>
    </row>
    <row r="176" spans="1:8">
      <c r="A176" s="2" t="s">
        <v>419</v>
      </c>
    </row>
    <row r="177" spans="1:1">
      <c r="A177" s="2" t="s">
        <v>420</v>
      </c>
    </row>
    <row r="178" spans="1:1">
      <c r="A178" s="2" t="s">
        <v>421</v>
      </c>
    </row>
    <row r="179" spans="1:1">
      <c r="A179" s="2" t="s">
        <v>422</v>
      </c>
    </row>
    <row r="180" spans="1:1">
      <c r="A180" s="2" t="s">
        <v>423</v>
      </c>
    </row>
    <row r="181" spans="1:1">
      <c r="A181" s="2" t="s">
        <v>424</v>
      </c>
    </row>
    <row r="182" spans="1:1">
      <c r="A182" s="2" t="s">
        <v>425</v>
      </c>
    </row>
    <row r="183" spans="1:1">
      <c r="A183" s="2" t="s">
        <v>426</v>
      </c>
    </row>
    <row r="184" spans="1:1">
      <c r="A184" s="2" t="s">
        <v>427</v>
      </c>
    </row>
    <row r="185" spans="1:1">
      <c r="A185" s="2" t="s">
        <v>428</v>
      </c>
    </row>
    <row r="186" spans="1:1">
      <c r="A186" s="2" t="s">
        <v>429</v>
      </c>
    </row>
    <row r="187" spans="1:1">
      <c r="A187" s="2" t="s">
        <v>430</v>
      </c>
    </row>
    <row r="188" spans="1:1">
      <c r="A188" s="3" t="s">
        <v>368</v>
      </c>
    </row>
    <row r="189" spans="1:1">
      <c r="A189" s="6" t="s">
        <v>431</v>
      </c>
    </row>
    <row r="190" spans="1:1">
      <c r="A190" s="3" t="s">
        <v>432</v>
      </c>
    </row>
    <row r="191" spans="1:1">
      <c r="A191" s="6" t="s">
        <v>369</v>
      </c>
    </row>
  </sheetData>
  <sortState xmlns:xlrd2="http://schemas.microsoft.com/office/spreadsheetml/2017/richdata2" ref="A170:A201">
    <sortCondition ref="A170"/>
  </sortState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P110"/>
  <sheetViews>
    <sheetView showGridLines="0" workbookViewId="0"/>
  </sheetViews>
  <sheetFormatPr defaultRowHeight="20.100000000000001" customHeight="1"/>
  <cols>
    <col min="1" max="1" width="23" customWidth="1"/>
    <col min="2" max="4" width="9.5703125" customWidth="1"/>
    <col min="5" max="6" width="9.5703125" style="12" customWidth="1"/>
    <col min="7" max="12" width="9.140625" style="12"/>
    <col min="15" max="15" width="9.140625" style="12"/>
  </cols>
  <sheetData>
    <row r="1" spans="1:16" ht="12.75" customHeight="1"/>
    <row r="2" spans="1:16" s="30" customFormat="1" ht="15" customHeight="1">
      <c r="A2" s="88" t="s">
        <v>109</v>
      </c>
      <c r="B2" s="88"/>
      <c r="C2" s="88"/>
      <c r="D2" s="88"/>
      <c r="E2" s="88"/>
      <c r="F2" s="88"/>
      <c r="G2" s="88"/>
      <c r="H2" s="88"/>
      <c r="I2" s="79"/>
      <c r="J2" s="79"/>
      <c r="K2" s="79"/>
      <c r="L2" s="79"/>
      <c r="M2" s="79"/>
      <c r="N2" s="79"/>
      <c r="O2" s="79"/>
    </row>
    <row r="3" spans="1:16" s="30" customFormat="1" ht="15" customHeight="1">
      <c r="A3" s="87"/>
      <c r="B3" s="87"/>
      <c r="C3" s="87"/>
      <c r="D3" s="87"/>
      <c r="E3" s="87"/>
      <c r="F3" s="87"/>
      <c r="G3" s="79"/>
      <c r="H3" s="79"/>
      <c r="I3" s="79"/>
      <c r="J3" s="79"/>
      <c r="K3" s="79"/>
      <c r="L3" s="79"/>
      <c r="M3" s="79"/>
      <c r="N3" s="79"/>
      <c r="O3" s="79"/>
    </row>
    <row r="4" spans="1:16" ht="15" customHeight="1">
      <c r="A4" s="67"/>
      <c r="B4" s="12" t="s">
        <v>34</v>
      </c>
      <c r="C4" s="12" t="s">
        <v>35</v>
      </c>
      <c r="D4" s="12" t="s">
        <v>36</v>
      </c>
      <c r="E4" s="12" t="s">
        <v>37</v>
      </c>
      <c r="F4" s="12" t="s">
        <v>38</v>
      </c>
      <c r="G4" s="12" t="s">
        <v>39</v>
      </c>
      <c r="H4" s="12" t="s">
        <v>40</v>
      </c>
      <c r="I4" s="31"/>
      <c r="J4" s="31"/>
      <c r="K4" s="31"/>
      <c r="L4" s="31"/>
      <c r="M4" s="31"/>
      <c r="N4" s="31"/>
      <c r="O4" s="31"/>
    </row>
    <row r="5" spans="1:16" ht="15" customHeight="1">
      <c r="A5" s="71" t="s">
        <v>65</v>
      </c>
      <c r="B5" s="71"/>
      <c r="C5" s="71"/>
      <c r="D5" s="71"/>
      <c r="E5" s="68"/>
      <c r="F5" s="68"/>
      <c r="G5" s="68"/>
      <c r="H5" s="68"/>
      <c r="I5" s="68"/>
      <c r="J5" s="68"/>
      <c r="K5" s="69"/>
      <c r="L5" s="69"/>
      <c r="M5" s="69"/>
      <c r="N5" s="69"/>
      <c r="O5" s="70"/>
    </row>
    <row r="6" spans="1:16" ht="15" customHeight="1">
      <c r="A6" s="74" t="s">
        <v>64</v>
      </c>
      <c r="B6" s="68">
        <v>22</v>
      </c>
      <c r="C6" s="68">
        <v>24</v>
      </c>
      <c r="D6" s="68">
        <v>22</v>
      </c>
      <c r="E6" s="68">
        <v>23</v>
      </c>
      <c r="F6" s="68">
        <v>24</v>
      </c>
      <c r="G6" s="68">
        <v>25</v>
      </c>
      <c r="H6" s="68">
        <v>25</v>
      </c>
      <c r="I6" s="68"/>
      <c r="J6" s="68"/>
      <c r="K6" s="68"/>
      <c r="L6" s="68"/>
      <c r="M6" s="68"/>
      <c r="N6" s="68"/>
      <c r="O6" s="72"/>
    </row>
    <row r="7" spans="1:16" ht="15" customHeight="1">
      <c r="A7" s="74" t="s">
        <v>84</v>
      </c>
      <c r="B7" s="68">
        <v>8</v>
      </c>
      <c r="C7" s="68">
        <v>6</v>
      </c>
      <c r="D7" s="68">
        <v>6</v>
      </c>
      <c r="E7" s="68">
        <v>6</v>
      </c>
      <c r="F7" s="68">
        <v>5</v>
      </c>
      <c r="G7" s="68">
        <v>6</v>
      </c>
      <c r="H7" s="68">
        <v>6</v>
      </c>
      <c r="I7" s="68"/>
      <c r="J7" s="68"/>
      <c r="K7" s="68"/>
      <c r="L7" s="68"/>
      <c r="M7" s="68"/>
      <c r="N7" s="68"/>
      <c r="O7" s="72"/>
    </row>
    <row r="8" spans="1:16" ht="15" customHeight="1">
      <c r="A8" s="74" t="s">
        <v>370</v>
      </c>
      <c r="B8" s="68">
        <v>1</v>
      </c>
      <c r="C8" s="68">
        <v>1</v>
      </c>
      <c r="D8" s="68">
        <v>1</v>
      </c>
      <c r="E8" s="68">
        <v>1</v>
      </c>
      <c r="F8" s="68">
        <v>1</v>
      </c>
      <c r="G8" s="68">
        <v>1</v>
      </c>
      <c r="H8" s="68">
        <v>1</v>
      </c>
      <c r="I8" s="68"/>
      <c r="J8" s="68"/>
      <c r="K8" s="68"/>
      <c r="L8" s="68"/>
      <c r="M8" s="68"/>
      <c r="N8" s="68"/>
      <c r="O8" s="72"/>
    </row>
    <row r="9" spans="1:16" ht="15" customHeight="1">
      <c r="A9" s="75" t="s">
        <v>102</v>
      </c>
      <c r="B9" s="68">
        <v>19</v>
      </c>
      <c r="C9" s="68">
        <v>16</v>
      </c>
      <c r="D9" s="68">
        <v>15</v>
      </c>
      <c r="E9" s="68">
        <v>16</v>
      </c>
      <c r="F9" s="68">
        <v>16</v>
      </c>
      <c r="G9" s="68">
        <v>15</v>
      </c>
      <c r="H9" s="68">
        <v>16</v>
      </c>
      <c r="I9" s="68"/>
      <c r="J9" s="68"/>
      <c r="K9" s="68"/>
      <c r="L9" s="68"/>
      <c r="M9" s="68"/>
      <c r="N9" s="68"/>
      <c r="O9" s="72"/>
    </row>
    <row r="10" spans="1:16" ht="15" customHeight="1">
      <c r="A10" s="71" t="s">
        <v>110</v>
      </c>
      <c r="B10" s="73">
        <f>SUM(B6:B9)</f>
        <v>50</v>
      </c>
      <c r="C10" s="73">
        <f t="shared" ref="C10:H10" si="0">SUM(C6:C9)</f>
        <v>47</v>
      </c>
      <c r="D10" s="73">
        <f t="shared" si="0"/>
        <v>44</v>
      </c>
      <c r="E10" s="73">
        <f t="shared" si="0"/>
        <v>46</v>
      </c>
      <c r="F10" s="73">
        <f t="shared" si="0"/>
        <v>46</v>
      </c>
      <c r="G10" s="73">
        <f t="shared" si="0"/>
        <v>47</v>
      </c>
      <c r="H10" s="73">
        <f t="shared" si="0"/>
        <v>48</v>
      </c>
      <c r="I10" s="68"/>
      <c r="J10" s="68"/>
      <c r="K10" s="69"/>
      <c r="L10" s="69"/>
      <c r="M10" s="69"/>
      <c r="N10" s="69"/>
      <c r="O10" s="72"/>
    </row>
    <row r="11" spans="1:16" ht="15" customHeight="1">
      <c r="A11" s="67"/>
      <c r="B11" s="67"/>
      <c r="C11" s="67"/>
      <c r="D11" s="67"/>
      <c r="E11" s="68"/>
      <c r="F11" s="68"/>
      <c r="G11" s="68"/>
      <c r="H11" s="68"/>
      <c r="I11" s="68"/>
      <c r="J11" s="68"/>
      <c r="K11" s="69"/>
      <c r="L11" s="69"/>
      <c r="M11" s="69"/>
      <c r="N11" s="69"/>
      <c r="O11" s="72"/>
    </row>
    <row r="12" spans="1:16" ht="15" customHeight="1">
      <c r="A12" s="71" t="s">
        <v>75</v>
      </c>
      <c r="B12" s="71"/>
      <c r="C12" s="71"/>
      <c r="D12" s="71"/>
      <c r="E12" s="68"/>
      <c r="F12" s="68"/>
      <c r="G12" s="68"/>
      <c r="H12" s="68"/>
      <c r="I12" s="68"/>
      <c r="J12" s="68"/>
      <c r="K12" s="69"/>
      <c r="L12" s="69"/>
      <c r="M12" s="69"/>
      <c r="N12" s="69"/>
      <c r="O12" s="70"/>
    </row>
    <row r="13" spans="1:16" ht="15" customHeight="1">
      <c r="A13" s="74" t="s">
        <v>64</v>
      </c>
      <c r="B13" s="77">
        <v>15</v>
      </c>
      <c r="C13" s="77">
        <v>14</v>
      </c>
      <c r="D13" s="77">
        <v>11</v>
      </c>
      <c r="E13" s="77">
        <v>11</v>
      </c>
      <c r="F13" s="77">
        <v>12</v>
      </c>
      <c r="G13" s="77">
        <v>12</v>
      </c>
      <c r="H13" s="77">
        <v>10</v>
      </c>
      <c r="I13" s="40"/>
      <c r="J13" s="40"/>
      <c r="K13" s="40"/>
      <c r="L13" s="40"/>
      <c r="M13" s="40"/>
      <c r="N13" s="40"/>
      <c r="O13" s="72"/>
      <c r="P13" s="28"/>
    </row>
    <row r="14" spans="1:16" ht="15" customHeight="1">
      <c r="A14" s="74" t="s">
        <v>84</v>
      </c>
      <c r="B14" s="40">
        <v>7</v>
      </c>
      <c r="C14" s="40">
        <v>7</v>
      </c>
      <c r="D14" s="40">
        <v>6</v>
      </c>
      <c r="E14" s="40">
        <v>7</v>
      </c>
      <c r="F14" s="40">
        <v>7</v>
      </c>
      <c r="G14" s="40">
        <v>7</v>
      </c>
      <c r="H14" s="40">
        <v>6</v>
      </c>
      <c r="I14" s="40"/>
      <c r="J14" s="40"/>
      <c r="K14" s="40"/>
      <c r="L14" s="40"/>
      <c r="M14" s="40"/>
      <c r="N14" s="40"/>
      <c r="O14" s="72"/>
      <c r="P14" s="28"/>
    </row>
    <row r="15" spans="1:16" ht="15" customHeight="1">
      <c r="A15" s="76" t="s">
        <v>111</v>
      </c>
      <c r="B15" s="40">
        <v>11</v>
      </c>
      <c r="C15" s="40">
        <v>10</v>
      </c>
      <c r="D15" s="40">
        <v>9</v>
      </c>
      <c r="E15" s="40">
        <v>7</v>
      </c>
      <c r="F15" s="40">
        <v>6</v>
      </c>
      <c r="G15" s="40">
        <v>7</v>
      </c>
      <c r="H15" s="40">
        <v>8</v>
      </c>
      <c r="I15" s="40"/>
      <c r="J15" s="40"/>
      <c r="K15" s="40"/>
      <c r="L15" s="40"/>
      <c r="M15" s="40"/>
      <c r="N15" s="40"/>
      <c r="O15" s="72"/>
    </row>
    <row r="16" spans="1:16" ht="15" customHeight="1">
      <c r="A16" s="76" t="s">
        <v>293</v>
      </c>
      <c r="B16" s="78">
        <v>4</v>
      </c>
      <c r="C16" s="78">
        <v>2</v>
      </c>
      <c r="D16" s="78">
        <v>0</v>
      </c>
      <c r="E16" s="78">
        <v>0</v>
      </c>
      <c r="F16" s="78">
        <v>0</v>
      </c>
      <c r="G16" s="78">
        <v>2</v>
      </c>
      <c r="H16" s="78">
        <v>2</v>
      </c>
    </row>
    <row r="17" spans="1:15" ht="15" customHeight="1">
      <c r="A17" s="76" t="s">
        <v>299</v>
      </c>
      <c r="B17" s="78">
        <v>9</v>
      </c>
      <c r="C17" s="78">
        <v>10</v>
      </c>
      <c r="D17" s="78">
        <v>15</v>
      </c>
      <c r="E17" s="78">
        <v>15</v>
      </c>
      <c r="F17" s="78">
        <v>17</v>
      </c>
      <c r="G17" s="78">
        <v>15</v>
      </c>
      <c r="H17" s="78">
        <v>15</v>
      </c>
    </row>
    <row r="18" spans="1:15" ht="15" customHeight="1">
      <c r="A18" s="71" t="s">
        <v>110</v>
      </c>
      <c r="B18" s="80">
        <f>SUM(B13:B17)</f>
        <v>46</v>
      </c>
      <c r="C18" s="80">
        <f t="shared" ref="C18:H18" si="1">SUM(C13:C17)</f>
        <v>43</v>
      </c>
      <c r="D18" s="80">
        <f t="shared" si="1"/>
        <v>41</v>
      </c>
      <c r="E18" s="80">
        <f t="shared" si="1"/>
        <v>40</v>
      </c>
      <c r="F18" s="80">
        <f t="shared" si="1"/>
        <v>42</v>
      </c>
      <c r="G18" s="80">
        <f t="shared" si="1"/>
        <v>43</v>
      </c>
      <c r="H18" s="80">
        <f t="shared" si="1"/>
        <v>41</v>
      </c>
      <c r="I18" s="40"/>
      <c r="J18" s="40"/>
      <c r="K18" s="40"/>
      <c r="L18" s="40"/>
      <c r="M18" s="40"/>
      <c r="N18" s="40"/>
      <c r="O18" s="72"/>
    </row>
    <row r="19" spans="1:15" ht="15" customHeight="1">
      <c r="A19" s="67"/>
      <c r="B19" s="67"/>
      <c r="C19" s="67"/>
      <c r="D19" s="67"/>
      <c r="E19" s="68"/>
      <c r="F19" s="68"/>
      <c r="G19" s="68"/>
      <c r="H19" s="68"/>
      <c r="I19" s="68"/>
      <c r="J19" s="68"/>
      <c r="K19" s="69"/>
      <c r="L19" s="69"/>
      <c r="M19" s="69"/>
      <c r="N19" s="69"/>
      <c r="O19" s="70"/>
    </row>
    <row r="20" spans="1:15" ht="15" customHeight="1">
      <c r="A20" s="71" t="s">
        <v>112</v>
      </c>
      <c r="B20" s="73">
        <f>B10+B18</f>
        <v>96</v>
      </c>
      <c r="C20" s="73">
        <f t="shared" ref="C20:H20" si="2">C10+C18</f>
        <v>90</v>
      </c>
      <c r="D20" s="73">
        <f t="shared" si="2"/>
        <v>85</v>
      </c>
      <c r="E20" s="73">
        <f t="shared" si="2"/>
        <v>86</v>
      </c>
      <c r="F20" s="73">
        <f t="shared" si="2"/>
        <v>88</v>
      </c>
      <c r="G20" s="73">
        <f t="shared" si="2"/>
        <v>90</v>
      </c>
      <c r="H20" s="73">
        <f t="shared" si="2"/>
        <v>89</v>
      </c>
      <c r="I20" s="73"/>
      <c r="J20" s="73"/>
      <c r="K20" s="73"/>
      <c r="L20" s="73"/>
      <c r="M20" s="73"/>
      <c r="N20" s="73"/>
      <c r="O20" s="73"/>
    </row>
    <row r="21" spans="1:15" ht="15" customHeight="1"/>
    <row r="22" spans="1:15" ht="15" customHeight="1">
      <c r="A22" s="26"/>
    </row>
    <row r="23" spans="1:15" ht="15" customHeight="1">
      <c r="A23" s="88" t="s">
        <v>113</v>
      </c>
      <c r="B23" s="88"/>
      <c r="C23" s="88"/>
      <c r="D23" s="88"/>
      <c r="E23" s="88"/>
      <c r="F23" s="88"/>
      <c r="G23" s="88"/>
      <c r="H23" s="88"/>
    </row>
    <row r="24" spans="1:15" ht="15" customHeight="1">
      <c r="A24" s="87"/>
      <c r="B24" s="87"/>
      <c r="C24" s="87"/>
      <c r="D24" s="87"/>
      <c r="E24" s="87"/>
      <c r="F24" s="87"/>
    </row>
    <row r="25" spans="1:15" ht="15" customHeight="1">
      <c r="A25" s="67"/>
      <c r="B25" s="12" t="s">
        <v>34</v>
      </c>
      <c r="C25" s="12" t="s">
        <v>35</v>
      </c>
      <c r="D25" s="12" t="s">
        <v>36</v>
      </c>
      <c r="E25" s="12" t="s">
        <v>37</v>
      </c>
      <c r="F25" s="12" t="s">
        <v>38</v>
      </c>
      <c r="G25" s="12" t="s">
        <v>39</v>
      </c>
      <c r="H25" s="12" t="s">
        <v>40</v>
      </c>
    </row>
    <row r="26" spans="1:15" ht="15" customHeight="1">
      <c r="A26" s="71" t="s">
        <v>65</v>
      </c>
      <c r="B26" s="71"/>
      <c r="C26" s="71"/>
      <c r="D26" s="71"/>
      <c r="E26" s="68"/>
      <c r="F26" s="68"/>
    </row>
    <row r="27" spans="1:15" ht="15" customHeight="1">
      <c r="A27" s="74" t="s">
        <v>64</v>
      </c>
      <c r="B27" s="77">
        <f>'1985-91'!B32</f>
        <v>4258</v>
      </c>
      <c r="C27" s="77">
        <f>'1985-91'!C32</f>
        <v>4385</v>
      </c>
      <c r="D27" s="77">
        <f>'1985-91'!D32</f>
        <v>3882</v>
      </c>
      <c r="E27" s="77">
        <f>'1985-91'!E32</f>
        <v>4311</v>
      </c>
      <c r="F27" s="77">
        <f>'1985-91'!F32</f>
        <v>4322</v>
      </c>
      <c r="G27" s="77">
        <f>'1985-91'!G32</f>
        <v>4502</v>
      </c>
      <c r="H27" s="77">
        <f>'1985-91'!H32</f>
        <v>4611</v>
      </c>
    </row>
    <row r="28" spans="1:15" ht="15" customHeight="1">
      <c r="A28" s="74" t="s">
        <v>84</v>
      </c>
      <c r="B28" s="77">
        <f>'1985-91'!B68</f>
        <v>351</v>
      </c>
      <c r="C28" s="77">
        <f>'1985-91'!C68</f>
        <v>281</v>
      </c>
      <c r="D28" s="77">
        <f>'1985-91'!D68</f>
        <v>282</v>
      </c>
      <c r="E28" s="77">
        <f>'1985-91'!E68</f>
        <v>282</v>
      </c>
      <c r="F28" s="77">
        <f>'1985-91'!F68</f>
        <v>242</v>
      </c>
      <c r="G28" s="77">
        <f>'1985-91'!G68</f>
        <v>282</v>
      </c>
      <c r="H28" s="77">
        <f>'1985-91'!H68</f>
        <v>282</v>
      </c>
      <c r="I28" s="77"/>
    </row>
    <row r="29" spans="1:15" ht="15" customHeight="1">
      <c r="A29" s="74" t="s">
        <v>370</v>
      </c>
      <c r="B29" s="77">
        <f>'1985-91'!B86</f>
        <v>319</v>
      </c>
      <c r="C29" s="77">
        <f>'1985-91'!C86</f>
        <v>319</v>
      </c>
      <c r="D29" s="77">
        <f>'1985-91'!D86</f>
        <v>319</v>
      </c>
      <c r="E29" s="77">
        <f>'1985-91'!E86</f>
        <v>319</v>
      </c>
      <c r="F29" s="77">
        <f>'1985-91'!F86</f>
        <v>319</v>
      </c>
      <c r="G29" s="77">
        <f>'1985-91'!G86</f>
        <v>319</v>
      </c>
      <c r="H29" s="77">
        <f>'1985-91'!H86</f>
        <v>319</v>
      </c>
      <c r="I29" s="68"/>
      <c r="J29" s="68"/>
      <c r="K29" s="68"/>
      <c r="L29" s="68"/>
      <c r="M29" s="68"/>
      <c r="N29" s="68"/>
      <c r="O29" s="72"/>
    </row>
    <row r="30" spans="1:15" ht="15" customHeight="1">
      <c r="A30" s="75" t="s">
        <v>102</v>
      </c>
      <c r="B30" s="77">
        <f>'1985-91'!B115</f>
        <v>234</v>
      </c>
      <c r="C30" s="77">
        <f>'1985-91'!C115</f>
        <v>221</v>
      </c>
      <c r="D30" s="77">
        <f>'1985-91'!D115</f>
        <v>207</v>
      </c>
      <c r="E30" s="77">
        <f>'1985-91'!E115</f>
        <v>210</v>
      </c>
      <c r="F30" s="77">
        <f>'1985-91'!F115</f>
        <v>226</v>
      </c>
      <c r="G30" s="77">
        <f>'1985-91'!G115</f>
        <v>230</v>
      </c>
      <c r="H30" s="77">
        <f>'1985-91'!H115</f>
        <v>244</v>
      </c>
    </row>
    <row r="31" spans="1:15" ht="15" customHeight="1">
      <c r="A31" s="71" t="s">
        <v>110</v>
      </c>
      <c r="B31" s="80">
        <f>SUM(B27:B30)</f>
        <v>5162</v>
      </c>
      <c r="C31" s="80">
        <f t="shared" ref="C31:H31" si="3">SUM(C27:C30)</f>
        <v>5206</v>
      </c>
      <c r="D31" s="80">
        <f t="shared" si="3"/>
        <v>4690</v>
      </c>
      <c r="E31" s="80">
        <f t="shared" si="3"/>
        <v>5122</v>
      </c>
      <c r="F31" s="80">
        <f t="shared" si="3"/>
        <v>5109</v>
      </c>
      <c r="G31" s="80">
        <f t="shared" si="3"/>
        <v>5333</v>
      </c>
      <c r="H31" s="80">
        <f t="shared" si="3"/>
        <v>5456</v>
      </c>
    </row>
    <row r="32" spans="1:15" ht="15" customHeight="1">
      <c r="A32" s="67"/>
      <c r="B32" s="67"/>
      <c r="C32" s="67"/>
      <c r="D32" s="67"/>
      <c r="E32" s="67"/>
      <c r="F32" s="67"/>
      <c r="G32" s="67"/>
      <c r="H32" s="67"/>
    </row>
    <row r="33" spans="1:16" ht="15" customHeight="1">
      <c r="A33" s="71" t="s">
        <v>75</v>
      </c>
      <c r="B33" s="71"/>
      <c r="C33" s="71"/>
      <c r="D33" s="71"/>
      <c r="E33" s="71"/>
      <c r="F33" s="71"/>
      <c r="G33" s="71"/>
      <c r="H33" s="71"/>
    </row>
    <row r="34" spans="1:16" ht="15" customHeight="1">
      <c r="A34" s="74" t="s">
        <v>64</v>
      </c>
      <c r="B34" s="78">
        <f>'1985-91'!B55</f>
        <v>1756</v>
      </c>
      <c r="C34" s="78">
        <f>'1985-91'!C55</f>
        <v>1728</v>
      </c>
      <c r="D34" s="78">
        <f>'1985-91'!D55</f>
        <v>1656</v>
      </c>
      <c r="E34" s="78">
        <f>'1985-91'!E55</f>
        <v>1656</v>
      </c>
      <c r="F34" s="78">
        <f>'1985-91'!F55</f>
        <v>1637</v>
      </c>
      <c r="G34" s="78">
        <f>'1985-91'!G55</f>
        <v>1637</v>
      </c>
      <c r="H34" s="78">
        <f>'1985-91'!H55</f>
        <v>1576</v>
      </c>
    </row>
    <row r="35" spans="1:16" ht="15" customHeight="1">
      <c r="A35" s="74" t="s">
        <v>84</v>
      </c>
      <c r="B35" s="78">
        <f>'1985-91'!B81</f>
        <v>258</v>
      </c>
      <c r="C35" s="78">
        <f>'1985-91'!C81</f>
        <v>255</v>
      </c>
      <c r="D35" s="78">
        <f>'1985-91'!D81</f>
        <v>211</v>
      </c>
      <c r="E35" s="78">
        <f>'1985-91'!E81</f>
        <v>234</v>
      </c>
      <c r="F35" s="78">
        <f>'1985-91'!F81</f>
        <v>234</v>
      </c>
      <c r="G35" s="78">
        <f>'1985-91'!G81</f>
        <v>234</v>
      </c>
      <c r="H35" s="78">
        <f>'1985-91'!H81</f>
        <v>218</v>
      </c>
    </row>
    <row r="36" spans="1:16" ht="15" customHeight="1">
      <c r="A36" s="76" t="s">
        <v>111</v>
      </c>
      <c r="B36" s="78">
        <f>'1985-91'!B135</f>
        <v>130</v>
      </c>
      <c r="C36" s="78">
        <f>'1985-91'!C135</f>
        <v>115</v>
      </c>
      <c r="D36" s="78">
        <f>'1985-91'!D135</f>
        <v>92</v>
      </c>
      <c r="E36" s="78">
        <f>'1985-91'!E135</f>
        <v>74</v>
      </c>
      <c r="F36" s="78">
        <f>'1985-91'!F135</f>
        <v>62</v>
      </c>
      <c r="G36" s="78">
        <f>'1985-91'!G135</f>
        <v>78</v>
      </c>
      <c r="H36" s="78">
        <f>'1985-91'!H135</f>
        <v>78</v>
      </c>
    </row>
    <row r="37" spans="1:16" ht="15" customHeight="1">
      <c r="A37" s="76" t="s">
        <v>293</v>
      </c>
      <c r="B37" s="78">
        <f>'1985-91'!B145</f>
        <v>114</v>
      </c>
      <c r="C37" s="78">
        <f>'1985-91'!C145</f>
        <v>58</v>
      </c>
      <c r="D37" s="78">
        <f>'1985-91'!D145</f>
        <v>0</v>
      </c>
      <c r="E37" s="78">
        <f>'1985-91'!E145</f>
        <v>0</v>
      </c>
      <c r="F37" s="78">
        <f>'1985-91'!F145</f>
        <v>0</v>
      </c>
      <c r="G37" s="78">
        <f>'1985-91'!G145</f>
        <v>25</v>
      </c>
      <c r="H37" s="78">
        <f>'1985-91'!H145</f>
        <v>23</v>
      </c>
    </row>
    <row r="38" spans="1:16" ht="15" customHeight="1">
      <c r="A38" s="76" t="s">
        <v>299</v>
      </c>
      <c r="B38" s="78">
        <f>'1985-91'!B167</f>
        <v>282</v>
      </c>
      <c r="C38" s="78">
        <f>'1985-91'!C167</f>
        <v>344</v>
      </c>
      <c r="D38" s="78">
        <f>'1985-91'!D167</f>
        <v>526</v>
      </c>
      <c r="E38" s="78">
        <f>'1985-91'!E167</f>
        <v>501</v>
      </c>
      <c r="F38" s="78">
        <f>'1985-91'!F167</f>
        <v>584</v>
      </c>
      <c r="G38" s="78">
        <f>'1985-91'!G167</f>
        <v>531</v>
      </c>
      <c r="H38" s="78">
        <f>'1985-91'!H167</f>
        <v>546</v>
      </c>
    </row>
    <row r="39" spans="1:16" s="12" customFormat="1" ht="15" customHeight="1">
      <c r="A39" s="71" t="s">
        <v>110</v>
      </c>
      <c r="B39" s="80">
        <f>SUM(B34:B38)</f>
        <v>2540</v>
      </c>
      <c r="C39" s="80">
        <f t="shared" ref="C39:H39" si="4">SUM(C34:C38)</f>
        <v>2500</v>
      </c>
      <c r="D39" s="80">
        <f t="shared" si="4"/>
        <v>2485</v>
      </c>
      <c r="E39" s="80">
        <f t="shared" si="4"/>
        <v>2465</v>
      </c>
      <c r="F39" s="80">
        <f t="shared" si="4"/>
        <v>2517</v>
      </c>
      <c r="G39" s="80">
        <f t="shared" si="4"/>
        <v>2505</v>
      </c>
      <c r="H39" s="80">
        <f t="shared" si="4"/>
        <v>2441</v>
      </c>
      <c r="M39"/>
      <c r="N39"/>
      <c r="P39"/>
    </row>
    <row r="40" spans="1:16" s="12" customFormat="1" ht="15" customHeight="1">
      <c r="A40" s="67"/>
      <c r="B40" s="67"/>
      <c r="C40" s="67"/>
      <c r="D40" s="67"/>
      <c r="E40" s="67"/>
      <c r="F40" s="67"/>
      <c r="G40" s="67"/>
      <c r="H40" s="67"/>
      <c r="M40"/>
      <c r="N40"/>
      <c r="P40"/>
    </row>
    <row r="41" spans="1:16" s="12" customFormat="1" ht="15" customHeight="1">
      <c r="A41" s="71" t="s">
        <v>114</v>
      </c>
      <c r="B41" s="80">
        <f>B31+B39</f>
        <v>7702</v>
      </c>
      <c r="C41" s="80">
        <f t="shared" ref="C41:H41" si="5">C31+C39</f>
        <v>7706</v>
      </c>
      <c r="D41" s="80">
        <f t="shared" si="5"/>
        <v>7175</v>
      </c>
      <c r="E41" s="80">
        <f t="shared" si="5"/>
        <v>7587</v>
      </c>
      <c r="F41" s="80">
        <f t="shared" si="5"/>
        <v>7626</v>
      </c>
      <c r="G41" s="80">
        <f t="shared" si="5"/>
        <v>7838</v>
      </c>
      <c r="H41" s="80">
        <f t="shared" si="5"/>
        <v>7897</v>
      </c>
      <c r="M41"/>
      <c r="N41"/>
      <c r="P41"/>
    </row>
    <row r="42" spans="1:16" s="12" customFormat="1" ht="12.75" customHeight="1">
      <c r="A42"/>
      <c r="B42"/>
      <c r="C42"/>
      <c r="D42"/>
      <c r="M42"/>
      <c r="N42"/>
      <c r="P42"/>
    </row>
    <row r="43" spans="1:16" s="12" customFormat="1" ht="12.75" customHeight="1">
      <c r="A43"/>
      <c r="B43"/>
      <c r="C43"/>
      <c r="D43"/>
      <c r="M43"/>
      <c r="N43"/>
      <c r="P43"/>
    </row>
    <row r="44" spans="1:16" s="12" customFormat="1" ht="12.75" customHeight="1">
      <c r="A44"/>
      <c r="B44"/>
      <c r="C44"/>
      <c r="D44"/>
      <c r="M44"/>
      <c r="N44"/>
      <c r="P44"/>
    </row>
    <row r="45" spans="1:16" s="12" customFormat="1" ht="12.75" customHeight="1">
      <c r="A45"/>
      <c r="B45"/>
      <c r="C45"/>
      <c r="D45"/>
      <c r="M45"/>
      <c r="N45"/>
      <c r="P45"/>
    </row>
    <row r="46" spans="1:16" s="12" customFormat="1" ht="12.75" customHeight="1">
      <c r="A46"/>
      <c r="B46"/>
      <c r="C46"/>
      <c r="D46"/>
      <c r="M46"/>
      <c r="N46"/>
      <c r="P46"/>
    </row>
    <row r="47" spans="1:16" s="12" customFormat="1" ht="12.75" customHeight="1">
      <c r="A47"/>
      <c r="B47"/>
      <c r="C47"/>
      <c r="D47"/>
      <c r="M47"/>
      <c r="N47"/>
      <c r="P47"/>
    </row>
    <row r="48" spans="1:16" s="12" customFormat="1" ht="12.75" customHeight="1">
      <c r="A48"/>
      <c r="B48"/>
      <c r="C48"/>
      <c r="D48"/>
      <c r="M48"/>
      <c r="N48"/>
      <c r="P48"/>
    </row>
    <row r="49" spans="1:16" s="12" customFormat="1" ht="12.75" customHeight="1">
      <c r="A49"/>
      <c r="B49"/>
      <c r="C49"/>
      <c r="D49"/>
      <c r="M49"/>
      <c r="N49"/>
      <c r="P49"/>
    </row>
    <row r="50" spans="1:16" s="12" customFormat="1" ht="12.75" customHeight="1">
      <c r="A50"/>
      <c r="B50"/>
      <c r="C50"/>
      <c r="D50"/>
      <c r="M50"/>
      <c r="N50"/>
      <c r="P50"/>
    </row>
    <row r="51" spans="1:16" s="12" customFormat="1" ht="12.75" customHeight="1">
      <c r="A51"/>
      <c r="B51"/>
      <c r="C51"/>
      <c r="D51"/>
      <c r="M51"/>
      <c r="N51"/>
      <c r="P51"/>
    </row>
    <row r="52" spans="1:16" s="12" customFormat="1" ht="12.75" customHeight="1">
      <c r="A52"/>
      <c r="B52"/>
      <c r="C52"/>
      <c r="D52"/>
      <c r="M52"/>
      <c r="N52"/>
      <c r="P52"/>
    </row>
    <row r="53" spans="1:16" s="12" customFormat="1" ht="12.75" customHeight="1">
      <c r="A53"/>
      <c r="B53"/>
      <c r="C53"/>
      <c r="D53"/>
      <c r="M53"/>
      <c r="N53"/>
      <c r="P53"/>
    </row>
    <row r="54" spans="1:16" s="12" customFormat="1" ht="12.75" customHeight="1">
      <c r="A54"/>
      <c r="B54"/>
      <c r="C54"/>
      <c r="D54"/>
      <c r="M54"/>
      <c r="N54"/>
      <c r="P54"/>
    </row>
    <row r="55" spans="1:16" ht="12.75" customHeight="1"/>
    <row r="56" spans="1:16" ht="12.75" customHeight="1"/>
    <row r="57" spans="1:16" ht="12.75" customHeight="1"/>
    <row r="58" spans="1:16" ht="12.75" customHeight="1"/>
    <row r="59" spans="1:16" ht="12.75" customHeight="1"/>
    <row r="60" spans="1:16" ht="12.75" customHeight="1"/>
    <row r="61" spans="1:16" ht="12.75" customHeight="1"/>
    <row r="62" spans="1:16" ht="12.75" customHeight="1"/>
    <row r="63" spans="1:16" ht="12.75" customHeight="1"/>
    <row r="64" spans="1:16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</sheetData>
  <mergeCells count="2">
    <mergeCell ref="A2:H2"/>
    <mergeCell ref="A23:H23"/>
  </mergeCells>
  <pageMargins left="0.7" right="0.7" top="0.75" bottom="0.75" header="0.3" footer="0.3"/>
  <pageSetup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U309"/>
  <sheetViews>
    <sheetView workbookViewId="0">
      <pane ySplit="2" topLeftCell="A3" activePane="bottomLeft" state="frozen"/>
      <selection pane="bottomLeft"/>
    </sheetView>
  </sheetViews>
  <sheetFormatPr defaultRowHeight="14.45"/>
  <cols>
    <col min="1" max="1" width="58.140625" bestFit="1" customWidth="1"/>
  </cols>
  <sheetData>
    <row r="2" spans="1:21">
      <c r="B2" s="12" t="s">
        <v>39</v>
      </c>
      <c r="C2" s="12" t="s">
        <v>40</v>
      </c>
      <c r="D2" s="12" t="s">
        <v>41</v>
      </c>
      <c r="E2" s="12" t="s">
        <v>42</v>
      </c>
      <c r="F2" s="12" t="s">
        <v>43</v>
      </c>
      <c r="G2" s="12" t="s">
        <v>44</v>
      </c>
      <c r="H2" s="12" t="s">
        <v>45</v>
      </c>
      <c r="I2" s="12" t="s">
        <v>46</v>
      </c>
      <c r="J2" s="12" t="s">
        <v>47</v>
      </c>
      <c r="K2" s="12" t="s">
        <v>48</v>
      </c>
      <c r="L2" s="12" t="s">
        <v>49</v>
      </c>
      <c r="M2" s="12" t="s">
        <v>50</v>
      </c>
      <c r="N2" s="12" t="s">
        <v>51</v>
      </c>
      <c r="O2" s="12" t="s">
        <v>52</v>
      </c>
      <c r="P2" s="12" t="s">
        <v>53</v>
      </c>
      <c r="Q2" s="12" t="s">
        <v>54</v>
      </c>
      <c r="R2" s="12" t="s">
        <v>55</v>
      </c>
      <c r="S2" s="12" t="s">
        <v>56</v>
      </c>
      <c r="T2" s="12" t="s">
        <v>57</v>
      </c>
      <c r="U2" s="12" t="s">
        <v>58</v>
      </c>
    </row>
    <row r="3" spans="1:21">
      <c r="A3" s="1" t="s">
        <v>433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</row>
    <row r="4" spans="1:21">
      <c r="A4" s="23" t="s">
        <v>434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</row>
    <row r="5" spans="1:21">
      <c r="A5" s="2" t="s">
        <v>116</v>
      </c>
      <c r="B5" s="13">
        <v>37</v>
      </c>
      <c r="C5" s="13">
        <v>37</v>
      </c>
      <c r="D5" s="13">
        <v>37</v>
      </c>
      <c r="E5" s="13">
        <v>37</v>
      </c>
      <c r="F5" s="13">
        <v>37</v>
      </c>
      <c r="G5" s="13">
        <v>37</v>
      </c>
      <c r="H5" s="13">
        <v>37</v>
      </c>
      <c r="I5" s="13">
        <v>37</v>
      </c>
      <c r="J5" s="13">
        <v>37</v>
      </c>
      <c r="K5" s="13">
        <v>38</v>
      </c>
      <c r="L5" s="13">
        <v>38</v>
      </c>
      <c r="M5" s="13">
        <v>38</v>
      </c>
      <c r="N5" s="13">
        <v>38</v>
      </c>
      <c r="O5" s="13">
        <v>38</v>
      </c>
      <c r="P5" s="13">
        <v>38</v>
      </c>
      <c r="Q5" s="13">
        <v>38</v>
      </c>
      <c r="R5" s="13">
        <v>38</v>
      </c>
      <c r="S5" s="13">
        <v>38</v>
      </c>
      <c r="T5" s="13">
        <v>36</v>
      </c>
      <c r="U5" s="13" t="s">
        <v>68</v>
      </c>
    </row>
    <row r="6" spans="1:21">
      <c r="A6" s="2" t="s">
        <v>435</v>
      </c>
      <c r="B6" s="13">
        <v>57</v>
      </c>
      <c r="C6" s="13">
        <v>57</v>
      </c>
      <c r="D6" s="13">
        <v>57</v>
      </c>
      <c r="E6" s="13">
        <v>57</v>
      </c>
      <c r="F6" s="13">
        <v>57</v>
      </c>
      <c r="G6" s="13">
        <v>57</v>
      </c>
      <c r="H6" s="13">
        <v>57</v>
      </c>
      <c r="I6" s="13">
        <v>57</v>
      </c>
      <c r="J6" s="13">
        <v>57</v>
      </c>
      <c r="K6" s="13">
        <v>57</v>
      </c>
      <c r="L6" s="13">
        <v>57</v>
      </c>
      <c r="M6" s="13">
        <v>57</v>
      </c>
      <c r="N6" s="13">
        <v>57</v>
      </c>
      <c r="O6" s="13" t="s">
        <v>68</v>
      </c>
      <c r="P6" s="13" t="s">
        <v>68</v>
      </c>
      <c r="Q6" s="13">
        <v>125</v>
      </c>
      <c r="R6" s="13">
        <v>125</v>
      </c>
      <c r="S6" s="13">
        <v>125</v>
      </c>
      <c r="T6" s="13">
        <v>125</v>
      </c>
      <c r="U6" s="13">
        <v>125</v>
      </c>
    </row>
    <row r="7" spans="1:21">
      <c r="A7" s="2" t="s">
        <v>436</v>
      </c>
      <c r="B7" s="13" t="s">
        <v>68</v>
      </c>
      <c r="C7" s="13" t="s">
        <v>68</v>
      </c>
      <c r="D7" s="13" t="s">
        <v>68</v>
      </c>
      <c r="E7" s="13" t="s">
        <v>68</v>
      </c>
      <c r="F7" s="13" t="s">
        <v>68</v>
      </c>
      <c r="G7" s="13" t="s">
        <v>68</v>
      </c>
      <c r="H7" s="13" t="s">
        <v>68</v>
      </c>
      <c r="I7" s="13">
        <v>29</v>
      </c>
      <c r="J7" s="13">
        <v>29</v>
      </c>
      <c r="K7" s="13">
        <v>29</v>
      </c>
      <c r="L7" s="13">
        <v>29</v>
      </c>
      <c r="M7" s="13">
        <v>29</v>
      </c>
      <c r="N7" s="13">
        <v>29</v>
      </c>
      <c r="O7" s="13">
        <v>29</v>
      </c>
      <c r="P7" s="13">
        <v>29</v>
      </c>
      <c r="Q7" s="13" t="s">
        <v>68</v>
      </c>
      <c r="R7" s="13" t="s">
        <v>68</v>
      </c>
      <c r="S7" s="13" t="s">
        <v>68</v>
      </c>
      <c r="T7" s="13" t="s">
        <v>68</v>
      </c>
      <c r="U7" s="13" t="s">
        <v>68</v>
      </c>
    </row>
    <row r="8" spans="1:21">
      <c r="A8" s="2" t="s">
        <v>66</v>
      </c>
      <c r="B8" s="13">
        <v>707</v>
      </c>
      <c r="C8" s="13">
        <v>733</v>
      </c>
      <c r="D8" s="13">
        <v>733</v>
      </c>
      <c r="E8" s="13">
        <v>733</v>
      </c>
      <c r="F8" s="13">
        <v>733</v>
      </c>
      <c r="G8" s="13">
        <v>733</v>
      </c>
      <c r="H8" s="13">
        <v>733</v>
      </c>
      <c r="I8" s="13">
        <v>672</v>
      </c>
      <c r="J8" s="13">
        <v>672</v>
      </c>
      <c r="K8" s="13" t="s">
        <v>68</v>
      </c>
      <c r="L8" s="13">
        <v>644</v>
      </c>
      <c r="M8" s="13">
        <v>644</v>
      </c>
      <c r="N8" s="13">
        <v>644</v>
      </c>
      <c r="O8" s="13">
        <v>646</v>
      </c>
      <c r="P8" s="13">
        <v>646</v>
      </c>
      <c r="Q8" s="13">
        <v>646</v>
      </c>
      <c r="R8" s="13">
        <v>646</v>
      </c>
      <c r="S8" s="13">
        <v>646</v>
      </c>
      <c r="T8" s="13">
        <v>645</v>
      </c>
      <c r="U8" s="13">
        <v>645</v>
      </c>
    </row>
    <row r="9" spans="1:21">
      <c r="A9" s="2" t="s">
        <v>373</v>
      </c>
      <c r="B9" s="13">
        <v>22</v>
      </c>
      <c r="C9" s="13">
        <v>22</v>
      </c>
      <c r="D9" s="13">
        <v>22</v>
      </c>
      <c r="E9" s="13">
        <v>22</v>
      </c>
      <c r="F9" s="13">
        <v>22</v>
      </c>
      <c r="G9" s="13">
        <v>22</v>
      </c>
      <c r="H9" s="13">
        <v>22</v>
      </c>
      <c r="I9" s="13">
        <v>22</v>
      </c>
      <c r="J9" s="13">
        <v>22</v>
      </c>
      <c r="K9" s="13">
        <v>22</v>
      </c>
      <c r="L9" s="13">
        <v>22</v>
      </c>
      <c r="M9" s="13">
        <v>21</v>
      </c>
      <c r="N9" s="13"/>
      <c r="O9" s="13">
        <v>21</v>
      </c>
      <c r="P9" s="13">
        <v>21</v>
      </c>
      <c r="Q9" s="13" t="s">
        <v>68</v>
      </c>
      <c r="R9" s="13" t="s">
        <v>68</v>
      </c>
      <c r="S9" s="13" t="s">
        <v>68</v>
      </c>
      <c r="T9" s="13" t="s">
        <v>68</v>
      </c>
      <c r="U9" s="13" t="s">
        <v>68</v>
      </c>
    </row>
    <row r="10" spans="1:21">
      <c r="A10" s="2" t="s">
        <v>437</v>
      </c>
      <c r="B10" s="13" t="s">
        <v>68</v>
      </c>
      <c r="C10" s="13" t="s">
        <v>68</v>
      </c>
      <c r="D10" s="13" t="s">
        <v>68</v>
      </c>
      <c r="E10" s="13" t="s">
        <v>68</v>
      </c>
      <c r="F10" s="13" t="s">
        <v>68</v>
      </c>
      <c r="G10" s="13" t="s">
        <v>68</v>
      </c>
      <c r="H10" s="13" t="s">
        <v>68</v>
      </c>
      <c r="I10" s="13" t="s">
        <v>68</v>
      </c>
      <c r="J10" s="13" t="s">
        <v>68</v>
      </c>
      <c r="K10" s="13" t="s">
        <v>68</v>
      </c>
      <c r="L10" s="13" t="s">
        <v>68</v>
      </c>
      <c r="M10" s="13">
        <v>29</v>
      </c>
      <c r="N10" s="13">
        <v>29</v>
      </c>
      <c r="O10" s="13">
        <v>29</v>
      </c>
      <c r="P10" s="13">
        <v>29</v>
      </c>
      <c r="Q10" s="13">
        <v>29</v>
      </c>
      <c r="R10" s="13">
        <v>29</v>
      </c>
      <c r="S10" s="13">
        <v>29</v>
      </c>
      <c r="T10" s="13">
        <v>30</v>
      </c>
      <c r="U10" s="13">
        <v>30</v>
      </c>
    </row>
    <row r="11" spans="1:21">
      <c r="A11" s="2" t="s">
        <v>438</v>
      </c>
      <c r="B11" s="13">
        <v>168</v>
      </c>
      <c r="C11" s="13">
        <v>168</v>
      </c>
      <c r="D11" s="13">
        <v>168</v>
      </c>
      <c r="E11" s="13" t="s">
        <v>68</v>
      </c>
      <c r="F11" s="13" t="s">
        <v>68</v>
      </c>
      <c r="G11" s="13" t="s">
        <v>68</v>
      </c>
      <c r="H11" s="13" t="s">
        <v>68</v>
      </c>
      <c r="I11" s="13" t="s">
        <v>68</v>
      </c>
      <c r="J11" s="13" t="s">
        <v>68</v>
      </c>
      <c r="K11" s="13" t="s">
        <v>68</v>
      </c>
      <c r="L11" s="13" t="s">
        <v>68</v>
      </c>
      <c r="M11" s="13" t="s">
        <v>68</v>
      </c>
      <c r="N11" s="13" t="s">
        <v>68</v>
      </c>
      <c r="O11" s="13" t="s">
        <v>68</v>
      </c>
      <c r="P11" s="13" t="s">
        <v>68</v>
      </c>
      <c r="Q11" s="13" t="s">
        <v>68</v>
      </c>
      <c r="R11" s="13" t="s">
        <v>68</v>
      </c>
      <c r="S11" s="13" t="s">
        <v>68</v>
      </c>
      <c r="T11" s="13" t="s">
        <v>68</v>
      </c>
      <c r="U11" s="13" t="s">
        <v>68</v>
      </c>
    </row>
    <row r="12" spans="1:21">
      <c r="A12" s="2" t="s">
        <v>439</v>
      </c>
      <c r="B12" s="13">
        <v>44</v>
      </c>
      <c r="C12" s="13">
        <v>44</v>
      </c>
      <c r="D12" s="13">
        <v>44</v>
      </c>
      <c r="E12" s="13">
        <v>44</v>
      </c>
      <c r="F12" s="13">
        <v>44</v>
      </c>
      <c r="G12" s="13">
        <v>44</v>
      </c>
      <c r="H12" s="13">
        <v>44</v>
      </c>
      <c r="I12" s="13">
        <v>44</v>
      </c>
      <c r="J12" s="13">
        <v>44</v>
      </c>
      <c r="K12" s="13">
        <v>44</v>
      </c>
      <c r="L12" s="13">
        <v>44</v>
      </c>
      <c r="M12" s="13">
        <v>50</v>
      </c>
      <c r="N12" s="13">
        <v>50</v>
      </c>
      <c r="O12" s="13">
        <v>50</v>
      </c>
      <c r="P12" s="13">
        <v>50</v>
      </c>
      <c r="Q12" s="13">
        <v>50</v>
      </c>
      <c r="R12" s="13">
        <v>50</v>
      </c>
      <c r="S12" s="13">
        <v>50</v>
      </c>
      <c r="T12" s="13">
        <v>56</v>
      </c>
      <c r="U12" s="13">
        <v>56</v>
      </c>
    </row>
    <row r="13" spans="1:21">
      <c r="A13" s="2" t="s">
        <v>70</v>
      </c>
      <c r="B13" s="13">
        <v>245</v>
      </c>
      <c r="C13" s="13">
        <v>245</v>
      </c>
      <c r="D13" s="13">
        <v>245</v>
      </c>
      <c r="E13" s="13">
        <v>245</v>
      </c>
      <c r="F13" s="13">
        <v>245</v>
      </c>
      <c r="G13" s="13">
        <v>245</v>
      </c>
      <c r="H13" s="13">
        <v>245</v>
      </c>
      <c r="I13" s="13" t="s">
        <v>68</v>
      </c>
      <c r="J13" s="13" t="s">
        <v>68</v>
      </c>
      <c r="K13" s="13" t="s">
        <v>68</v>
      </c>
      <c r="L13" s="13" t="s">
        <v>68</v>
      </c>
      <c r="M13" s="13" t="s">
        <v>68</v>
      </c>
      <c r="N13" s="13" t="s">
        <v>68</v>
      </c>
      <c r="O13" s="13" t="s">
        <v>68</v>
      </c>
      <c r="P13" s="13" t="s">
        <v>68</v>
      </c>
      <c r="Q13" s="13" t="s">
        <v>68</v>
      </c>
      <c r="R13" s="13" t="s">
        <v>68</v>
      </c>
      <c r="S13" s="13" t="s">
        <v>68</v>
      </c>
      <c r="T13" s="13" t="s">
        <v>68</v>
      </c>
      <c r="U13" s="13" t="s">
        <v>68</v>
      </c>
    </row>
    <row r="14" spans="1:21">
      <c r="A14" s="2" t="s">
        <v>440</v>
      </c>
      <c r="B14" s="13">
        <v>587</v>
      </c>
      <c r="C14" s="13">
        <v>587</v>
      </c>
      <c r="D14" s="13">
        <v>587</v>
      </c>
      <c r="E14" s="13">
        <v>587</v>
      </c>
      <c r="F14" s="13">
        <v>587</v>
      </c>
      <c r="G14" s="13">
        <v>587</v>
      </c>
      <c r="H14" s="13">
        <v>587</v>
      </c>
      <c r="I14" s="13">
        <v>587</v>
      </c>
      <c r="J14" s="13">
        <v>587</v>
      </c>
      <c r="K14" s="13">
        <v>570</v>
      </c>
      <c r="L14" s="13">
        <v>570</v>
      </c>
      <c r="M14" s="13">
        <v>570</v>
      </c>
      <c r="N14" s="13">
        <v>570</v>
      </c>
      <c r="O14" s="13">
        <v>570</v>
      </c>
      <c r="P14" s="13">
        <v>537</v>
      </c>
      <c r="Q14" s="13">
        <v>537</v>
      </c>
      <c r="R14" s="13">
        <v>537</v>
      </c>
      <c r="S14" s="13">
        <v>537</v>
      </c>
      <c r="T14" s="13">
        <v>570</v>
      </c>
      <c r="U14" s="13">
        <v>570</v>
      </c>
    </row>
    <row r="15" spans="1:21">
      <c r="A15" s="2" t="s">
        <v>441</v>
      </c>
      <c r="B15" s="13">
        <v>59</v>
      </c>
      <c r="C15" s="13">
        <v>59</v>
      </c>
      <c r="D15" s="13">
        <v>59</v>
      </c>
      <c r="E15" s="13">
        <v>59</v>
      </c>
      <c r="F15" s="13">
        <v>59</v>
      </c>
      <c r="G15" s="13">
        <v>59</v>
      </c>
      <c r="H15" s="13">
        <v>59</v>
      </c>
      <c r="I15" s="13">
        <v>59</v>
      </c>
      <c r="J15" s="13">
        <v>59</v>
      </c>
      <c r="K15" s="13">
        <v>59</v>
      </c>
      <c r="L15" s="13">
        <v>59</v>
      </c>
      <c r="M15" s="13">
        <v>62</v>
      </c>
      <c r="N15" s="13">
        <v>62</v>
      </c>
      <c r="O15" s="13">
        <v>63</v>
      </c>
      <c r="P15" s="13">
        <v>63</v>
      </c>
      <c r="Q15" s="13">
        <v>63</v>
      </c>
      <c r="R15" s="13">
        <v>63</v>
      </c>
      <c r="S15" s="13">
        <v>63</v>
      </c>
      <c r="T15" s="13">
        <v>68</v>
      </c>
      <c r="U15" s="13">
        <v>68</v>
      </c>
    </row>
    <row r="16" spans="1:21">
      <c r="A16" s="2" t="s">
        <v>442</v>
      </c>
      <c r="B16" s="13" t="s">
        <v>68</v>
      </c>
      <c r="C16" s="13" t="s">
        <v>68</v>
      </c>
      <c r="D16" s="13">
        <v>254</v>
      </c>
      <c r="E16" s="13">
        <v>254</v>
      </c>
      <c r="F16" s="13">
        <v>254</v>
      </c>
      <c r="G16" s="13">
        <v>254</v>
      </c>
      <c r="H16" s="13">
        <v>254</v>
      </c>
      <c r="I16" s="13">
        <v>254</v>
      </c>
      <c r="J16" s="13">
        <v>254</v>
      </c>
      <c r="K16" s="13">
        <v>255</v>
      </c>
      <c r="L16" s="13" t="s">
        <v>68</v>
      </c>
      <c r="M16" s="13" t="s">
        <v>68</v>
      </c>
      <c r="N16" s="13" t="s">
        <v>68</v>
      </c>
      <c r="O16" s="13">
        <v>260</v>
      </c>
      <c r="P16" s="13">
        <v>260</v>
      </c>
      <c r="Q16" s="13">
        <v>260</v>
      </c>
      <c r="R16" s="13">
        <v>260</v>
      </c>
      <c r="S16" s="13">
        <v>260</v>
      </c>
      <c r="T16" s="13">
        <v>260</v>
      </c>
      <c r="U16" s="13">
        <v>260</v>
      </c>
    </row>
    <row r="17" spans="1:21">
      <c r="A17" s="2" t="s">
        <v>443</v>
      </c>
      <c r="B17" s="13">
        <v>140</v>
      </c>
      <c r="C17" s="13">
        <v>140</v>
      </c>
      <c r="D17" s="13">
        <v>140</v>
      </c>
      <c r="E17" s="13">
        <v>140</v>
      </c>
      <c r="F17" s="13">
        <v>140</v>
      </c>
      <c r="G17" s="13">
        <v>140</v>
      </c>
      <c r="H17" s="13">
        <v>140</v>
      </c>
      <c r="I17" s="13">
        <v>140</v>
      </c>
      <c r="J17" s="13">
        <v>140</v>
      </c>
      <c r="K17" s="13">
        <v>140</v>
      </c>
      <c r="L17" s="13">
        <v>140</v>
      </c>
      <c r="M17" s="13">
        <v>140</v>
      </c>
      <c r="N17" s="13">
        <v>140</v>
      </c>
      <c r="O17" s="13">
        <v>140</v>
      </c>
      <c r="P17" s="13">
        <v>140</v>
      </c>
      <c r="Q17" s="13">
        <v>140</v>
      </c>
      <c r="R17" s="13">
        <v>136</v>
      </c>
      <c r="S17" s="13">
        <v>136</v>
      </c>
      <c r="T17" s="13">
        <v>136</v>
      </c>
      <c r="U17" s="13">
        <v>136</v>
      </c>
    </row>
    <row r="18" spans="1:21">
      <c r="A18" s="2" t="s">
        <v>444</v>
      </c>
      <c r="B18" s="13" t="s">
        <v>68</v>
      </c>
      <c r="C18" s="13" t="s">
        <v>68</v>
      </c>
      <c r="D18" s="13" t="s">
        <v>68</v>
      </c>
      <c r="E18" s="13" t="s">
        <v>68</v>
      </c>
      <c r="F18" s="13" t="s">
        <v>68</v>
      </c>
      <c r="G18" s="13" t="s">
        <v>68</v>
      </c>
      <c r="H18" s="13" t="s">
        <v>68</v>
      </c>
      <c r="I18" s="13" t="s">
        <v>68</v>
      </c>
      <c r="J18" s="13" t="s">
        <v>68</v>
      </c>
      <c r="K18" s="13" t="s">
        <v>68</v>
      </c>
      <c r="L18" s="13" t="s">
        <v>68</v>
      </c>
      <c r="M18" s="13" t="s">
        <v>68</v>
      </c>
      <c r="N18" s="13" t="s">
        <v>68</v>
      </c>
      <c r="O18" s="13" t="s">
        <v>68</v>
      </c>
      <c r="P18" s="13" t="s">
        <v>68</v>
      </c>
      <c r="Q18" s="13" t="s">
        <v>68</v>
      </c>
      <c r="R18" s="13" t="s">
        <v>68</v>
      </c>
      <c r="S18" s="13" t="s">
        <v>68</v>
      </c>
      <c r="T18" s="13">
        <v>27</v>
      </c>
      <c r="U18" s="13">
        <v>27</v>
      </c>
    </row>
    <row r="19" spans="1:21">
      <c r="A19" s="2" t="s">
        <v>445</v>
      </c>
      <c r="B19" s="13">
        <v>144</v>
      </c>
      <c r="C19" s="13">
        <v>144</v>
      </c>
      <c r="D19" s="13">
        <v>144</v>
      </c>
      <c r="E19" s="13">
        <v>144</v>
      </c>
      <c r="F19" s="13">
        <v>144</v>
      </c>
      <c r="G19" s="13">
        <v>144</v>
      </c>
      <c r="H19" s="13">
        <v>144</v>
      </c>
      <c r="I19" s="13">
        <v>144</v>
      </c>
      <c r="J19" s="13">
        <v>144</v>
      </c>
      <c r="K19" s="13">
        <v>144</v>
      </c>
      <c r="L19" s="13">
        <v>144</v>
      </c>
      <c r="M19" s="13">
        <v>144</v>
      </c>
      <c r="N19" s="13">
        <v>144</v>
      </c>
      <c r="O19" s="13">
        <v>144</v>
      </c>
      <c r="P19" s="13">
        <v>144</v>
      </c>
      <c r="Q19" s="13">
        <v>144</v>
      </c>
      <c r="R19" s="13">
        <v>144</v>
      </c>
      <c r="S19" s="13">
        <v>144</v>
      </c>
      <c r="T19" s="13">
        <v>137</v>
      </c>
      <c r="U19" s="13" t="s">
        <v>68</v>
      </c>
    </row>
    <row r="20" spans="1:21">
      <c r="A20" s="2" t="s">
        <v>161</v>
      </c>
      <c r="B20" s="13">
        <v>17</v>
      </c>
      <c r="C20" s="13">
        <v>17</v>
      </c>
      <c r="D20" s="13">
        <v>17</v>
      </c>
      <c r="E20" s="13">
        <v>17</v>
      </c>
      <c r="F20" s="13" t="s">
        <v>68</v>
      </c>
      <c r="G20" s="13" t="s">
        <v>68</v>
      </c>
      <c r="H20" s="13" t="s">
        <v>68</v>
      </c>
      <c r="I20" s="13" t="s">
        <v>68</v>
      </c>
      <c r="J20" s="13" t="s">
        <v>68</v>
      </c>
      <c r="K20" s="13" t="s">
        <v>68</v>
      </c>
      <c r="L20" s="13" t="s">
        <v>68</v>
      </c>
      <c r="M20" s="13" t="s">
        <v>68</v>
      </c>
      <c r="N20" s="13" t="s">
        <v>68</v>
      </c>
      <c r="O20" s="13" t="s">
        <v>68</v>
      </c>
      <c r="P20" s="13" t="s">
        <v>68</v>
      </c>
      <c r="Q20" s="13" t="s">
        <v>68</v>
      </c>
      <c r="R20" s="13" t="s">
        <v>68</v>
      </c>
      <c r="S20" s="13" t="s">
        <v>68</v>
      </c>
      <c r="T20" s="13" t="s">
        <v>68</v>
      </c>
      <c r="U20" s="13" t="s">
        <v>68</v>
      </c>
    </row>
    <row r="21" spans="1:21">
      <c r="A21" s="2" t="s">
        <v>446</v>
      </c>
      <c r="B21" s="13">
        <v>184</v>
      </c>
      <c r="C21" s="13">
        <v>184</v>
      </c>
      <c r="D21" s="13">
        <v>184</v>
      </c>
      <c r="E21" s="13">
        <v>184</v>
      </c>
      <c r="F21" s="13">
        <v>184</v>
      </c>
      <c r="G21" s="13">
        <v>184</v>
      </c>
      <c r="H21" s="13">
        <v>184</v>
      </c>
      <c r="I21" s="13">
        <v>184</v>
      </c>
      <c r="J21" s="13">
        <v>184</v>
      </c>
      <c r="K21" s="13">
        <v>184</v>
      </c>
      <c r="L21" s="13">
        <v>184</v>
      </c>
      <c r="M21" s="13">
        <v>184</v>
      </c>
      <c r="N21" s="13">
        <v>184</v>
      </c>
      <c r="O21" s="13">
        <v>184</v>
      </c>
      <c r="P21" s="13">
        <v>184</v>
      </c>
      <c r="Q21" s="13">
        <v>184</v>
      </c>
      <c r="R21" s="13">
        <v>184</v>
      </c>
      <c r="S21" s="13">
        <v>184</v>
      </c>
      <c r="T21" s="13">
        <v>184</v>
      </c>
      <c r="U21" s="13">
        <v>184</v>
      </c>
    </row>
    <row r="22" spans="1:21">
      <c r="A22" s="2" t="s">
        <v>447</v>
      </c>
      <c r="B22" s="13">
        <v>40</v>
      </c>
      <c r="C22" s="13">
        <v>40</v>
      </c>
      <c r="D22" s="13">
        <v>40</v>
      </c>
      <c r="E22" s="13">
        <v>40</v>
      </c>
      <c r="F22" s="13">
        <v>40</v>
      </c>
      <c r="G22" s="13">
        <v>40</v>
      </c>
      <c r="H22" s="13">
        <v>40</v>
      </c>
      <c r="I22" s="13">
        <v>40</v>
      </c>
      <c r="J22" s="13">
        <v>40</v>
      </c>
      <c r="K22" s="13">
        <v>40</v>
      </c>
      <c r="L22" s="13">
        <v>40</v>
      </c>
      <c r="M22" s="13">
        <v>44</v>
      </c>
      <c r="N22" s="13">
        <v>44</v>
      </c>
      <c r="O22" s="13">
        <v>44</v>
      </c>
      <c r="P22" s="13">
        <v>44</v>
      </c>
      <c r="Q22" s="13">
        <v>44</v>
      </c>
      <c r="R22" s="13">
        <v>44</v>
      </c>
      <c r="S22" s="13">
        <v>44</v>
      </c>
      <c r="T22" s="13">
        <v>44</v>
      </c>
      <c r="U22" s="13">
        <v>44</v>
      </c>
    </row>
    <row r="23" spans="1:21">
      <c r="A23" s="2" t="s">
        <v>448</v>
      </c>
      <c r="B23" s="13">
        <v>392</v>
      </c>
      <c r="C23" s="13">
        <v>392</v>
      </c>
      <c r="D23" s="13">
        <v>392</v>
      </c>
      <c r="E23" s="13">
        <v>392</v>
      </c>
      <c r="F23" s="13">
        <v>392</v>
      </c>
      <c r="G23" s="13">
        <v>392</v>
      </c>
      <c r="H23" s="13">
        <v>392</v>
      </c>
      <c r="I23" s="13">
        <v>392</v>
      </c>
      <c r="J23" s="13">
        <v>392</v>
      </c>
      <c r="K23" s="13">
        <v>386</v>
      </c>
      <c r="L23" s="13">
        <v>386</v>
      </c>
      <c r="M23" s="13">
        <v>386</v>
      </c>
      <c r="N23" s="13">
        <v>386</v>
      </c>
      <c r="O23" s="13">
        <v>386</v>
      </c>
      <c r="P23" s="13">
        <v>365</v>
      </c>
      <c r="Q23" s="13">
        <v>365</v>
      </c>
      <c r="R23" s="13">
        <v>365</v>
      </c>
      <c r="S23" s="13">
        <v>365</v>
      </c>
      <c r="T23" s="13">
        <v>386</v>
      </c>
      <c r="U23" s="13">
        <v>386</v>
      </c>
    </row>
    <row r="24" spans="1:21">
      <c r="A24" s="2" t="s">
        <v>449</v>
      </c>
      <c r="B24" s="13">
        <v>44</v>
      </c>
      <c r="C24" s="13">
        <v>44</v>
      </c>
      <c r="D24" s="13">
        <v>44</v>
      </c>
      <c r="E24" s="13">
        <v>44</v>
      </c>
      <c r="F24" s="13">
        <v>44</v>
      </c>
      <c r="G24" s="13">
        <v>44</v>
      </c>
      <c r="H24" s="13">
        <v>44</v>
      </c>
      <c r="I24" s="13" t="s">
        <v>68</v>
      </c>
      <c r="J24" s="13" t="s">
        <v>68</v>
      </c>
      <c r="K24" s="13" t="s">
        <v>68</v>
      </c>
      <c r="L24" s="13" t="s">
        <v>68</v>
      </c>
      <c r="M24" s="13" t="s">
        <v>68</v>
      </c>
      <c r="N24" s="13" t="s">
        <v>68</v>
      </c>
      <c r="O24" s="13" t="s">
        <v>68</v>
      </c>
      <c r="P24" s="13" t="s">
        <v>68</v>
      </c>
      <c r="Q24" s="13" t="s">
        <v>68</v>
      </c>
      <c r="R24" s="13" t="s">
        <v>68</v>
      </c>
      <c r="S24" s="13" t="s">
        <v>68</v>
      </c>
      <c r="T24" s="13" t="s">
        <v>68</v>
      </c>
      <c r="U24" s="13" t="s">
        <v>68</v>
      </c>
    </row>
    <row r="25" spans="1:21">
      <c r="A25" s="2" t="s">
        <v>450</v>
      </c>
      <c r="B25" s="13" t="s">
        <v>68</v>
      </c>
      <c r="C25" s="13" t="s">
        <v>68</v>
      </c>
      <c r="D25" s="13" t="s">
        <v>68</v>
      </c>
      <c r="E25" s="13" t="s">
        <v>68</v>
      </c>
      <c r="F25" s="13" t="s">
        <v>68</v>
      </c>
      <c r="G25" s="13" t="s">
        <v>68</v>
      </c>
      <c r="H25" s="13" t="s">
        <v>68</v>
      </c>
      <c r="I25" s="13">
        <v>300</v>
      </c>
      <c r="J25" s="13">
        <v>300</v>
      </c>
      <c r="K25" s="13">
        <v>306</v>
      </c>
      <c r="L25" s="13">
        <v>306</v>
      </c>
      <c r="M25" s="13">
        <v>306</v>
      </c>
      <c r="N25" s="13">
        <v>306</v>
      </c>
      <c r="O25" s="13">
        <v>307</v>
      </c>
      <c r="P25" s="13">
        <v>299</v>
      </c>
      <c r="Q25" s="13">
        <v>299</v>
      </c>
      <c r="R25" s="13">
        <v>299</v>
      </c>
      <c r="S25" s="13">
        <v>299</v>
      </c>
      <c r="T25" s="13">
        <v>299</v>
      </c>
      <c r="U25" s="13">
        <v>299</v>
      </c>
    </row>
    <row r="26" spans="1:21">
      <c r="A26" s="2" t="s">
        <v>376</v>
      </c>
      <c r="B26" s="13">
        <v>30</v>
      </c>
      <c r="C26" s="13">
        <v>30</v>
      </c>
      <c r="D26" s="13">
        <v>30</v>
      </c>
      <c r="E26" s="13">
        <v>30</v>
      </c>
      <c r="F26" s="13">
        <v>30</v>
      </c>
      <c r="G26" s="13">
        <v>30</v>
      </c>
      <c r="H26" s="13">
        <v>30</v>
      </c>
      <c r="I26" s="13">
        <v>30</v>
      </c>
      <c r="J26" s="13">
        <v>30</v>
      </c>
      <c r="K26" s="13">
        <v>30</v>
      </c>
      <c r="L26" s="13">
        <v>30</v>
      </c>
      <c r="M26" s="13">
        <v>30</v>
      </c>
      <c r="N26" s="13">
        <v>30</v>
      </c>
      <c r="O26" s="13">
        <v>30</v>
      </c>
      <c r="P26" s="13" t="s">
        <v>68</v>
      </c>
      <c r="Q26" s="13" t="s">
        <v>68</v>
      </c>
      <c r="R26" s="13" t="s">
        <v>68</v>
      </c>
      <c r="S26" s="13" t="s">
        <v>68</v>
      </c>
      <c r="T26" s="13" t="s">
        <v>68</v>
      </c>
      <c r="U26" s="13" t="s">
        <v>68</v>
      </c>
    </row>
    <row r="27" spans="1:21">
      <c r="A27" s="2" t="s">
        <v>451</v>
      </c>
      <c r="B27" s="13" t="s">
        <v>68</v>
      </c>
      <c r="C27" s="13" t="s">
        <v>68</v>
      </c>
      <c r="D27" s="13" t="s">
        <v>68</v>
      </c>
      <c r="E27" s="13" t="s">
        <v>68</v>
      </c>
      <c r="F27" s="13" t="s">
        <v>68</v>
      </c>
      <c r="G27" s="13" t="s">
        <v>68</v>
      </c>
      <c r="H27" s="13" t="s">
        <v>68</v>
      </c>
      <c r="I27" s="13" t="s">
        <v>68</v>
      </c>
      <c r="J27" s="13" t="s">
        <v>68</v>
      </c>
      <c r="K27" s="13" t="s">
        <v>68</v>
      </c>
      <c r="L27" s="13" t="s">
        <v>68</v>
      </c>
      <c r="M27" s="13" t="s">
        <v>68</v>
      </c>
      <c r="N27" s="13" t="s">
        <v>68</v>
      </c>
      <c r="O27" s="13" t="s">
        <v>68</v>
      </c>
      <c r="P27" s="13" t="s">
        <v>68</v>
      </c>
      <c r="Q27" s="13">
        <v>126</v>
      </c>
      <c r="R27" s="13">
        <v>126</v>
      </c>
      <c r="S27" s="13">
        <v>126</v>
      </c>
      <c r="T27" s="13">
        <v>126</v>
      </c>
      <c r="U27" s="13">
        <v>126</v>
      </c>
    </row>
    <row r="28" spans="1:21">
      <c r="A28" s="2" t="s">
        <v>452</v>
      </c>
      <c r="B28" s="13" t="s">
        <v>68</v>
      </c>
      <c r="C28" s="13" t="s">
        <v>68</v>
      </c>
      <c r="D28" s="13" t="s">
        <v>68</v>
      </c>
      <c r="E28" s="13" t="s">
        <v>68</v>
      </c>
      <c r="F28" s="13" t="s">
        <v>68</v>
      </c>
      <c r="G28" s="13" t="s">
        <v>68</v>
      </c>
      <c r="H28" s="13" t="s">
        <v>68</v>
      </c>
      <c r="I28" s="13" t="s">
        <v>68</v>
      </c>
      <c r="J28" s="13">
        <v>200</v>
      </c>
      <c r="K28" s="13">
        <v>200</v>
      </c>
      <c r="L28" s="13">
        <v>200</v>
      </c>
      <c r="M28" s="13">
        <v>200</v>
      </c>
      <c r="N28" s="13">
        <v>200</v>
      </c>
      <c r="O28" s="13">
        <v>200</v>
      </c>
      <c r="P28" s="13">
        <v>200</v>
      </c>
      <c r="Q28" s="13">
        <v>200</v>
      </c>
      <c r="R28" s="13">
        <v>200</v>
      </c>
      <c r="S28" s="13">
        <v>200</v>
      </c>
      <c r="T28" s="13">
        <v>201</v>
      </c>
      <c r="U28" s="13">
        <v>201</v>
      </c>
    </row>
    <row r="29" spans="1:21">
      <c r="A29" s="2" t="s">
        <v>453</v>
      </c>
      <c r="B29" s="13">
        <v>95</v>
      </c>
      <c r="C29" s="13">
        <v>95</v>
      </c>
      <c r="D29" s="13">
        <v>95</v>
      </c>
      <c r="E29" s="13">
        <v>95</v>
      </c>
      <c r="F29" s="13">
        <v>95</v>
      </c>
      <c r="G29" s="13">
        <v>95</v>
      </c>
      <c r="H29" s="13">
        <v>95</v>
      </c>
      <c r="I29" s="13">
        <v>95</v>
      </c>
      <c r="J29" s="13">
        <v>95</v>
      </c>
      <c r="K29" s="13">
        <v>113</v>
      </c>
      <c r="L29" s="13">
        <v>113</v>
      </c>
      <c r="M29" s="13">
        <v>113</v>
      </c>
      <c r="N29" s="13">
        <v>113</v>
      </c>
      <c r="O29" s="13">
        <v>117</v>
      </c>
      <c r="P29" s="13">
        <v>115</v>
      </c>
      <c r="Q29" s="13">
        <v>115</v>
      </c>
      <c r="R29" s="13">
        <v>115</v>
      </c>
      <c r="S29" s="13">
        <v>115</v>
      </c>
      <c r="T29" s="13">
        <v>115</v>
      </c>
      <c r="U29" s="13">
        <v>115</v>
      </c>
    </row>
    <row r="30" spans="1:21">
      <c r="A30" s="2" t="s">
        <v>454</v>
      </c>
      <c r="B30" s="13">
        <v>225</v>
      </c>
      <c r="C30" s="13">
        <v>225</v>
      </c>
      <c r="D30" s="13">
        <v>225</v>
      </c>
      <c r="E30" s="13">
        <v>225</v>
      </c>
      <c r="F30" s="13">
        <v>225</v>
      </c>
      <c r="G30" s="13">
        <v>225</v>
      </c>
      <c r="H30" s="13">
        <v>225</v>
      </c>
      <c r="I30" s="13">
        <v>225</v>
      </c>
      <c r="J30" s="13">
        <v>225</v>
      </c>
      <c r="K30" s="13" t="s">
        <v>68</v>
      </c>
      <c r="L30" s="13" t="s">
        <v>68</v>
      </c>
      <c r="M30" s="13" t="s">
        <v>68</v>
      </c>
      <c r="N30" s="13" t="s">
        <v>68</v>
      </c>
      <c r="O30" s="13" t="s">
        <v>68</v>
      </c>
      <c r="P30" s="13" t="s">
        <v>68</v>
      </c>
      <c r="Q30" s="13">
        <v>222</v>
      </c>
      <c r="R30" s="13">
        <v>222</v>
      </c>
      <c r="S30" s="13">
        <v>222</v>
      </c>
      <c r="T30" s="13">
        <v>222</v>
      </c>
      <c r="U30" s="13">
        <v>222</v>
      </c>
    </row>
    <row r="31" spans="1:21">
      <c r="A31" s="2" t="s">
        <v>455</v>
      </c>
      <c r="B31" s="13" t="s">
        <v>68</v>
      </c>
      <c r="C31" s="13" t="s">
        <v>68</v>
      </c>
      <c r="D31" s="13" t="s">
        <v>68</v>
      </c>
      <c r="E31" s="13" t="s">
        <v>68</v>
      </c>
      <c r="F31" s="13" t="s">
        <v>68</v>
      </c>
      <c r="G31" s="13" t="s">
        <v>68</v>
      </c>
      <c r="H31" s="13" t="s">
        <v>68</v>
      </c>
      <c r="I31" s="13">
        <v>29</v>
      </c>
      <c r="J31" s="13">
        <v>29</v>
      </c>
      <c r="K31" s="13">
        <v>29</v>
      </c>
      <c r="L31" s="13">
        <v>29</v>
      </c>
      <c r="M31" s="13">
        <v>29</v>
      </c>
      <c r="N31" s="13">
        <v>29</v>
      </c>
      <c r="O31" s="13">
        <v>29</v>
      </c>
      <c r="P31" s="13">
        <v>29</v>
      </c>
      <c r="Q31" s="13">
        <v>29</v>
      </c>
      <c r="R31" s="13">
        <v>29</v>
      </c>
      <c r="S31" s="13">
        <v>29</v>
      </c>
      <c r="T31" s="13" t="s">
        <v>68</v>
      </c>
      <c r="U31" s="13" t="s">
        <v>68</v>
      </c>
    </row>
    <row r="32" spans="1:21">
      <c r="A32" s="2" t="s">
        <v>456</v>
      </c>
      <c r="B32" s="13">
        <v>100</v>
      </c>
      <c r="C32" s="13">
        <v>100</v>
      </c>
      <c r="D32" s="13">
        <v>100</v>
      </c>
      <c r="E32" s="13">
        <v>100</v>
      </c>
      <c r="F32" s="13">
        <v>100</v>
      </c>
      <c r="G32" s="13">
        <v>100</v>
      </c>
      <c r="H32" s="13" t="s">
        <v>68</v>
      </c>
      <c r="I32" s="13">
        <v>59</v>
      </c>
      <c r="J32" s="13">
        <v>59</v>
      </c>
      <c r="K32" s="13">
        <v>59</v>
      </c>
      <c r="L32" s="13">
        <v>59</v>
      </c>
      <c r="M32" s="13">
        <v>59</v>
      </c>
      <c r="N32" s="13">
        <v>59</v>
      </c>
      <c r="O32" s="13">
        <v>58</v>
      </c>
      <c r="P32" s="13">
        <v>68</v>
      </c>
      <c r="Q32" s="13">
        <v>68</v>
      </c>
      <c r="R32" s="13">
        <v>68</v>
      </c>
      <c r="S32" s="13">
        <v>68</v>
      </c>
      <c r="T32" s="13">
        <v>71</v>
      </c>
      <c r="U32" s="13">
        <v>71</v>
      </c>
    </row>
    <row r="33" spans="1:21">
      <c r="A33" s="2" t="s">
        <v>457</v>
      </c>
      <c r="B33" s="13" t="s">
        <v>68</v>
      </c>
      <c r="C33" s="13" t="s">
        <v>68</v>
      </c>
      <c r="D33" s="13" t="s">
        <v>68</v>
      </c>
      <c r="E33" s="13" t="s">
        <v>68</v>
      </c>
      <c r="F33" s="13" t="s">
        <v>68</v>
      </c>
      <c r="G33" s="13" t="s">
        <v>68</v>
      </c>
      <c r="H33" s="13" t="s">
        <v>68</v>
      </c>
      <c r="I33" s="13" t="s">
        <v>68</v>
      </c>
      <c r="J33" s="13" t="s">
        <v>68</v>
      </c>
      <c r="K33" s="13" t="s">
        <v>68</v>
      </c>
      <c r="L33" s="13" t="s">
        <v>68</v>
      </c>
      <c r="M33" s="13" t="s">
        <v>68</v>
      </c>
      <c r="N33" s="13" t="s">
        <v>68</v>
      </c>
      <c r="O33" s="13" t="s">
        <v>68</v>
      </c>
      <c r="P33" s="13">
        <v>51</v>
      </c>
      <c r="Q33" s="13">
        <v>51</v>
      </c>
      <c r="R33" s="13">
        <v>51</v>
      </c>
      <c r="S33" s="13">
        <v>51</v>
      </c>
      <c r="T33" s="13">
        <v>51</v>
      </c>
      <c r="U33" s="13">
        <v>51</v>
      </c>
    </row>
    <row r="34" spans="1:21">
      <c r="A34" s="2" t="s">
        <v>458</v>
      </c>
      <c r="B34" s="13" t="s">
        <v>68</v>
      </c>
      <c r="C34" s="13" t="s">
        <v>68</v>
      </c>
      <c r="D34" s="13" t="s">
        <v>68</v>
      </c>
      <c r="E34" s="13" t="s">
        <v>68</v>
      </c>
      <c r="F34" s="13" t="s">
        <v>68</v>
      </c>
      <c r="G34" s="13" t="s">
        <v>68</v>
      </c>
      <c r="H34" s="13">
        <v>30</v>
      </c>
      <c r="I34" s="13">
        <v>30</v>
      </c>
      <c r="J34" s="13">
        <v>30</v>
      </c>
      <c r="K34" s="13">
        <v>30</v>
      </c>
      <c r="L34" s="13">
        <v>30</v>
      </c>
      <c r="M34" s="13">
        <v>30</v>
      </c>
      <c r="N34" s="13">
        <v>30</v>
      </c>
      <c r="O34" s="13">
        <v>30</v>
      </c>
      <c r="P34" s="13">
        <v>28</v>
      </c>
      <c r="Q34" s="13">
        <v>28</v>
      </c>
      <c r="R34" s="13">
        <v>28</v>
      </c>
      <c r="S34" s="13">
        <v>25</v>
      </c>
      <c r="T34" s="13">
        <v>25</v>
      </c>
      <c r="U34" s="13">
        <v>25</v>
      </c>
    </row>
    <row r="35" spans="1:21">
      <c r="A35" s="2" t="s">
        <v>459</v>
      </c>
      <c r="B35" s="13" t="s">
        <v>68</v>
      </c>
      <c r="C35" s="13" t="s">
        <v>68</v>
      </c>
      <c r="D35" s="13" t="s">
        <v>68</v>
      </c>
      <c r="E35" s="13" t="s">
        <v>68</v>
      </c>
      <c r="F35" s="13" t="s">
        <v>68</v>
      </c>
      <c r="G35" s="13" t="s">
        <v>68</v>
      </c>
      <c r="H35" s="13" t="s">
        <v>68</v>
      </c>
      <c r="I35" s="13" t="s">
        <v>68</v>
      </c>
      <c r="J35" s="13" t="s">
        <v>68</v>
      </c>
      <c r="K35" s="13">
        <v>30</v>
      </c>
      <c r="L35" s="13">
        <v>30</v>
      </c>
      <c r="M35" s="13">
        <v>30</v>
      </c>
      <c r="N35" s="13">
        <v>30</v>
      </c>
      <c r="O35" s="13">
        <v>30</v>
      </c>
      <c r="P35" s="13">
        <v>30</v>
      </c>
      <c r="Q35" s="13">
        <v>30</v>
      </c>
      <c r="R35" s="13">
        <v>30</v>
      </c>
      <c r="S35" s="13">
        <v>30</v>
      </c>
      <c r="T35" s="13">
        <v>30</v>
      </c>
      <c r="U35" s="13">
        <v>30</v>
      </c>
    </row>
    <row r="36" spans="1:21">
      <c r="A36" s="2" t="s">
        <v>460</v>
      </c>
      <c r="B36" s="13">
        <v>48</v>
      </c>
      <c r="C36" s="13">
        <v>48</v>
      </c>
      <c r="D36" s="13">
        <v>48</v>
      </c>
      <c r="E36" s="13">
        <v>48</v>
      </c>
      <c r="F36" s="13">
        <v>48</v>
      </c>
      <c r="G36" s="13">
        <v>48</v>
      </c>
      <c r="H36" s="13">
        <v>48</v>
      </c>
      <c r="I36" s="13">
        <v>48</v>
      </c>
      <c r="J36" s="13">
        <v>48</v>
      </c>
      <c r="K36" s="13">
        <v>48</v>
      </c>
      <c r="L36" s="13">
        <v>48</v>
      </c>
      <c r="M36" s="13">
        <v>48</v>
      </c>
      <c r="N36" s="13">
        <v>48</v>
      </c>
      <c r="O36" s="13">
        <v>48</v>
      </c>
      <c r="P36" s="13">
        <v>50</v>
      </c>
      <c r="Q36" s="13">
        <v>50</v>
      </c>
      <c r="R36" s="13">
        <v>50</v>
      </c>
      <c r="S36" s="13">
        <v>50</v>
      </c>
      <c r="T36" s="13">
        <v>50</v>
      </c>
      <c r="U36" s="13">
        <v>50</v>
      </c>
    </row>
    <row r="37" spans="1:21">
      <c r="A37" s="2" t="s">
        <v>461</v>
      </c>
      <c r="B37" s="13">
        <v>45</v>
      </c>
      <c r="C37" s="13">
        <v>45</v>
      </c>
      <c r="D37" s="13">
        <v>45</v>
      </c>
      <c r="E37" s="13">
        <v>45</v>
      </c>
      <c r="F37" s="13">
        <v>45</v>
      </c>
      <c r="G37" s="13">
        <v>45</v>
      </c>
      <c r="H37" s="13">
        <v>45</v>
      </c>
      <c r="I37" s="13">
        <v>45</v>
      </c>
      <c r="J37" s="13">
        <v>45</v>
      </c>
      <c r="K37" s="13">
        <v>45</v>
      </c>
      <c r="L37" s="13">
        <v>45</v>
      </c>
      <c r="M37" s="13">
        <v>45</v>
      </c>
      <c r="N37" s="13">
        <v>45</v>
      </c>
      <c r="O37" s="13">
        <v>45</v>
      </c>
      <c r="P37" s="13">
        <v>45</v>
      </c>
      <c r="Q37" s="13">
        <v>45</v>
      </c>
      <c r="R37" s="13">
        <v>45</v>
      </c>
      <c r="S37" s="13">
        <v>45</v>
      </c>
      <c r="T37" s="13">
        <v>42</v>
      </c>
      <c r="U37" s="13">
        <v>42</v>
      </c>
    </row>
    <row r="38" spans="1:21">
      <c r="A38" s="2" t="s">
        <v>462</v>
      </c>
      <c r="B38" s="13">
        <v>88</v>
      </c>
      <c r="C38" s="13">
        <v>88</v>
      </c>
      <c r="D38" s="13">
        <v>88</v>
      </c>
      <c r="E38" s="13">
        <v>88</v>
      </c>
      <c r="F38" s="13">
        <v>88</v>
      </c>
      <c r="G38" s="13">
        <v>88</v>
      </c>
      <c r="H38" s="13">
        <v>88</v>
      </c>
      <c r="I38" s="13">
        <v>88</v>
      </c>
      <c r="J38" s="13">
        <v>88</v>
      </c>
      <c r="K38" s="13">
        <v>90</v>
      </c>
      <c r="L38" s="13">
        <v>90</v>
      </c>
      <c r="M38" s="13">
        <v>115</v>
      </c>
      <c r="N38" s="13">
        <v>115</v>
      </c>
      <c r="O38" s="13">
        <v>115</v>
      </c>
      <c r="P38" s="13">
        <v>115</v>
      </c>
      <c r="Q38" s="13">
        <v>115</v>
      </c>
      <c r="R38" s="13">
        <v>115</v>
      </c>
      <c r="S38" s="13">
        <v>115</v>
      </c>
      <c r="T38" s="13">
        <v>115</v>
      </c>
      <c r="U38" s="13">
        <v>115</v>
      </c>
    </row>
    <row r="39" spans="1:21">
      <c r="A39" s="2" t="s">
        <v>463</v>
      </c>
      <c r="B39" s="13">
        <v>417</v>
      </c>
      <c r="C39" s="13">
        <v>417</v>
      </c>
      <c r="D39" s="13">
        <v>417</v>
      </c>
      <c r="E39" s="13">
        <v>417</v>
      </c>
      <c r="F39" s="13">
        <v>417</v>
      </c>
      <c r="G39" s="13">
        <v>417</v>
      </c>
      <c r="H39" s="13">
        <v>417</v>
      </c>
      <c r="I39" s="13">
        <v>417</v>
      </c>
      <c r="J39" s="13">
        <v>417</v>
      </c>
      <c r="K39" s="13">
        <v>400</v>
      </c>
      <c r="L39" s="13">
        <v>400</v>
      </c>
      <c r="M39" s="13">
        <v>400</v>
      </c>
      <c r="N39" s="13">
        <v>400</v>
      </c>
      <c r="O39" s="13">
        <v>400</v>
      </c>
      <c r="P39" s="13">
        <v>400</v>
      </c>
      <c r="Q39" s="13">
        <v>400</v>
      </c>
      <c r="R39" s="13">
        <v>400</v>
      </c>
      <c r="S39" s="13">
        <v>400</v>
      </c>
      <c r="T39" s="13">
        <v>400</v>
      </c>
      <c r="U39" s="13">
        <v>400</v>
      </c>
    </row>
    <row r="40" spans="1:21">
      <c r="A40" s="2" t="s">
        <v>464</v>
      </c>
      <c r="B40" s="13">
        <v>234</v>
      </c>
      <c r="C40" s="13">
        <v>234</v>
      </c>
      <c r="D40" s="13">
        <v>234</v>
      </c>
      <c r="E40" s="13">
        <v>234</v>
      </c>
      <c r="F40" s="13">
        <v>234</v>
      </c>
      <c r="G40" s="13">
        <v>234</v>
      </c>
      <c r="H40" s="13">
        <v>234</v>
      </c>
      <c r="I40" s="13" t="s">
        <v>68</v>
      </c>
      <c r="J40" s="13" t="s">
        <v>68</v>
      </c>
      <c r="K40" s="13" t="s">
        <v>68</v>
      </c>
      <c r="L40" s="13" t="s">
        <v>68</v>
      </c>
      <c r="M40" s="13" t="s">
        <v>68</v>
      </c>
      <c r="N40" s="13" t="s">
        <v>68</v>
      </c>
      <c r="O40" s="13" t="s">
        <v>68</v>
      </c>
      <c r="P40" s="13" t="s">
        <v>68</v>
      </c>
      <c r="Q40" s="13" t="s">
        <v>68</v>
      </c>
      <c r="R40" s="13" t="s">
        <v>68</v>
      </c>
      <c r="S40" s="13" t="s">
        <v>68</v>
      </c>
      <c r="T40" s="13" t="s">
        <v>68</v>
      </c>
      <c r="U40" s="13">
        <v>248</v>
      </c>
    </row>
    <row r="41" spans="1:21">
      <c r="A41" s="2" t="s">
        <v>168</v>
      </c>
      <c r="B41" s="13">
        <v>15</v>
      </c>
      <c r="C41" s="13">
        <v>15</v>
      </c>
      <c r="D41" s="13">
        <v>15</v>
      </c>
      <c r="E41" s="13">
        <v>15</v>
      </c>
      <c r="F41" s="13">
        <v>15</v>
      </c>
      <c r="G41" s="13">
        <v>15</v>
      </c>
      <c r="H41" s="13">
        <v>15</v>
      </c>
      <c r="I41" s="13">
        <v>15</v>
      </c>
      <c r="J41" s="13">
        <v>15</v>
      </c>
      <c r="K41" s="13">
        <v>15</v>
      </c>
      <c r="L41" s="13">
        <v>15</v>
      </c>
      <c r="M41" s="13">
        <v>15</v>
      </c>
      <c r="N41" s="13">
        <v>15</v>
      </c>
      <c r="O41" s="13">
        <v>15</v>
      </c>
      <c r="P41" s="13">
        <v>15</v>
      </c>
      <c r="Q41" s="13">
        <v>15</v>
      </c>
      <c r="R41" s="13">
        <v>15</v>
      </c>
      <c r="S41" s="13" t="s">
        <v>68</v>
      </c>
      <c r="T41" s="13" t="s">
        <v>68</v>
      </c>
      <c r="U41" s="13" t="s">
        <v>68</v>
      </c>
    </row>
    <row r="42" spans="1:21">
      <c r="A42" s="2" t="s">
        <v>465</v>
      </c>
      <c r="B42" s="13">
        <v>177</v>
      </c>
      <c r="C42" s="13">
        <v>177</v>
      </c>
      <c r="D42" s="13">
        <v>177</v>
      </c>
      <c r="E42" s="13">
        <v>177</v>
      </c>
      <c r="F42" s="13">
        <v>177</v>
      </c>
      <c r="G42" s="13">
        <v>177</v>
      </c>
      <c r="H42" s="13">
        <v>177</v>
      </c>
      <c r="I42" s="13">
        <v>177</v>
      </c>
      <c r="J42" s="13">
        <v>177</v>
      </c>
      <c r="K42" s="13"/>
      <c r="L42" s="13">
        <v>177</v>
      </c>
      <c r="M42" s="13">
        <v>177</v>
      </c>
      <c r="N42" s="13">
        <v>176</v>
      </c>
      <c r="O42" s="13">
        <v>176</v>
      </c>
      <c r="P42" s="13">
        <v>175</v>
      </c>
      <c r="Q42" s="13">
        <v>175</v>
      </c>
      <c r="R42" s="13">
        <v>175</v>
      </c>
      <c r="S42" s="13">
        <v>175</v>
      </c>
      <c r="T42" s="13">
        <v>173</v>
      </c>
      <c r="U42" s="13">
        <v>173</v>
      </c>
    </row>
    <row r="43" spans="1:21">
      <c r="A43" s="2" t="s">
        <v>466</v>
      </c>
      <c r="B43" s="13">
        <v>48</v>
      </c>
      <c r="C43" s="13">
        <v>48</v>
      </c>
      <c r="D43" s="13">
        <v>48</v>
      </c>
      <c r="E43" s="13">
        <v>48</v>
      </c>
      <c r="F43" s="13">
        <v>48</v>
      </c>
      <c r="G43" s="13">
        <v>48</v>
      </c>
      <c r="H43" s="13">
        <v>48</v>
      </c>
      <c r="I43" s="13">
        <v>48</v>
      </c>
      <c r="J43" s="13">
        <v>48</v>
      </c>
      <c r="K43" s="13">
        <v>48</v>
      </c>
      <c r="L43" s="13">
        <v>48</v>
      </c>
      <c r="M43" s="13">
        <v>48</v>
      </c>
      <c r="N43" s="13">
        <v>48</v>
      </c>
      <c r="O43" s="13">
        <v>48</v>
      </c>
      <c r="P43" s="13">
        <v>47</v>
      </c>
      <c r="Q43" s="13">
        <v>47</v>
      </c>
      <c r="R43" s="13">
        <v>47</v>
      </c>
      <c r="S43" s="13">
        <v>47</v>
      </c>
      <c r="T43" s="13">
        <v>47</v>
      </c>
      <c r="U43" s="13">
        <v>47</v>
      </c>
    </row>
    <row r="44" spans="1:21">
      <c r="A44" s="2" t="s">
        <v>467</v>
      </c>
      <c r="B44" s="13">
        <v>150</v>
      </c>
      <c r="C44" s="13">
        <v>233</v>
      </c>
      <c r="D44" s="13">
        <v>233</v>
      </c>
      <c r="E44" s="13">
        <v>233</v>
      </c>
      <c r="F44" s="13">
        <v>233</v>
      </c>
      <c r="G44" s="13">
        <v>233</v>
      </c>
      <c r="H44" s="13">
        <v>233</v>
      </c>
      <c r="I44" s="13">
        <v>233</v>
      </c>
      <c r="J44" s="13">
        <v>233</v>
      </c>
      <c r="K44" s="13">
        <v>233</v>
      </c>
      <c r="L44" s="13">
        <v>233</v>
      </c>
      <c r="M44" s="13">
        <v>233</v>
      </c>
      <c r="N44" s="13">
        <v>233</v>
      </c>
      <c r="O44" s="13">
        <v>233</v>
      </c>
      <c r="P44" s="13">
        <v>233</v>
      </c>
      <c r="Q44" s="13">
        <v>233</v>
      </c>
      <c r="R44" s="13">
        <v>233</v>
      </c>
      <c r="S44" s="13">
        <v>233</v>
      </c>
      <c r="T44" s="13">
        <v>233</v>
      </c>
      <c r="U44" s="13">
        <v>233</v>
      </c>
    </row>
    <row r="45" spans="1:21">
      <c r="A45" s="2" t="s">
        <v>259</v>
      </c>
      <c r="B45" s="13">
        <v>129</v>
      </c>
      <c r="C45" s="13">
        <v>129</v>
      </c>
      <c r="D45" s="13">
        <v>129</v>
      </c>
      <c r="E45" s="13">
        <v>129</v>
      </c>
      <c r="F45" s="13">
        <v>129</v>
      </c>
      <c r="G45" s="13">
        <v>129</v>
      </c>
      <c r="H45" s="13">
        <v>129</v>
      </c>
      <c r="I45" s="13">
        <v>129</v>
      </c>
      <c r="J45" s="13">
        <v>129</v>
      </c>
      <c r="K45" s="13">
        <v>127</v>
      </c>
      <c r="L45" s="13">
        <v>127</v>
      </c>
      <c r="M45" s="13">
        <v>127</v>
      </c>
      <c r="N45" s="13">
        <v>127</v>
      </c>
      <c r="O45" s="13">
        <v>127</v>
      </c>
      <c r="P45" s="13">
        <v>126</v>
      </c>
      <c r="Q45" s="13" t="s">
        <v>68</v>
      </c>
      <c r="R45" s="13" t="s">
        <v>68</v>
      </c>
      <c r="S45" s="13" t="s">
        <v>68</v>
      </c>
      <c r="T45" s="13" t="s">
        <v>68</v>
      </c>
      <c r="U45" s="13" t="s">
        <v>68</v>
      </c>
    </row>
    <row r="46" spans="1:21">
      <c r="A46" s="2" t="s">
        <v>468</v>
      </c>
      <c r="B46" s="13">
        <v>96</v>
      </c>
      <c r="C46" s="13">
        <v>96</v>
      </c>
      <c r="D46" s="13">
        <v>96</v>
      </c>
      <c r="E46" s="13">
        <v>96</v>
      </c>
      <c r="F46" s="13">
        <v>96</v>
      </c>
      <c r="G46" s="13">
        <v>96</v>
      </c>
      <c r="H46" s="13">
        <v>96</v>
      </c>
      <c r="I46" s="13">
        <v>96</v>
      </c>
      <c r="J46" s="13">
        <v>96</v>
      </c>
      <c r="K46" s="13" t="s">
        <v>68</v>
      </c>
      <c r="L46" s="13">
        <v>96</v>
      </c>
      <c r="M46" s="13">
        <v>95</v>
      </c>
      <c r="N46" s="13">
        <v>95</v>
      </c>
      <c r="O46" s="13">
        <v>95</v>
      </c>
      <c r="P46" s="13">
        <v>95</v>
      </c>
      <c r="Q46" s="13">
        <v>95</v>
      </c>
      <c r="R46" s="13">
        <v>95</v>
      </c>
      <c r="S46" s="13">
        <v>95</v>
      </c>
      <c r="T46" s="13">
        <v>95</v>
      </c>
      <c r="U46" s="13">
        <v>96</v>
      </c>
    </row>
    <row r="47" spans="1:21">
      <c r="A47" s="2" t="s">
        <v>469</v>
      </c>
      <c r="B47" s="13" t="s">
        <v>68</v>
      </c>
      <c r="C47" s="13" t="s">
        <v>68</v>
      </c>
      <c r="D47" s="13" t="s">
        <v>68</v>
      </c>
      <c r="E47" s="13" t="s">
        <v>68</v>
      </c>
      <c r="F47" s="13" t="s">
        <v>68</v>
      </c>
      <c r="G47" s="13">
        <v>525</v>
      </c>
      <c r="H47" s="13">
        <v>525</v>
      </c>
      <c r="I47" s="13">
        <v>525</v>
      </c>
      <c r="J47" s="13">
        <v>525</v>
      </c>
      <c r="K47" s="13">
        <v>525</v>
      </c>
      <c r="L47" s="13">
        <v>525</v>
      </c>
      <c r="M47" s="13">
        <v>525</v>
      </c>
      <c r="N47" s="13">
        <v>525</v>
      </c>
      <c r="O47" s="13">
        <v>525</v>
      </c>
      <c r="P47" s="13">
        <v>525</v>
      </c>
      <c r="Q47" s="13">
        <v>525</v>
      </c>
      <c r="R47" s="13">
        <v>525</v>
      </c>
      <c r="S47" s="13">
        <v>525</v>
      </c>
      <c r="T47" s="13">
        <v>525</v>
      </c>
      <c r="U47" s="13">
        <v>525</v>
      </c>
    </row>
    <row r="48" spans="1:21">
      <c r="A48" s="2" t="s">
        <v>470</v>
      </c>
      <c r="B48" s="13" t="s">
        <v>68</v>
      </c>
      <c r="C48" s="13" t="s">
        <v>68</v>
      </c>
      <c r="D48" s="13" t="s">
        <v>68</v>
      </c>
      <c r="E48" s="13" t="s">
        <v>68</v>
      </c>
      <c r="F48" s="13" t="s">
        <v>68</v>
      </c>
      <c r="G48" s="13" t="s">
        <v>68</v>
      </c>
      <c r="H48" s="13" t="s">
        <v>68</v>
      </c>
      <c r="I48" s="13" t="s">
        <v>68</v>
      </c>
      <c r="J48" s="13" t="s">
        <v>68</v>
      </c>
      <c r="K48" s="13" t="s">
        <v>68</v>
      </c>
      <c r="L48" s="13" t="s">
        <v>68</v>
      </c>
      <c r="M48" s="13" t="s">
        <v>68</v>
      </c>
      <c r="N48" s="13" t="s">
        <v>68</v>
      </c>
      <c r="O48" s="13" t="s">
        <v>68</v>
      </c>
      <c r="P48" s="13" t="s">
        <v>68</v>
      </c>
      <c r="Q48" s="13" t="s">
        <v>68</v>
      </c>
      <c r="R48" s="13">
        <v>15</v>
      </c>
      <c r="S48" s="13">
        <v>15</v>
      </c>
      <c r="T48" s="13">
        <v>15</v>
      </c>
      <c r="U48" s="13">
        <v>15</v>
      </c>
    </row>
    <row r="49" spans="1:21">
      <c r="A49" s="2" t="s">
        <v>471</v>
      </c>
      <c r="B49" s="13" t="s">
        <v>68</v>
      </c>
      <c r="C49" s="13" t="s">
        <v>68</v>
      </c>
      <c r="D49" s="13" t="s">
        <v>68</v>
      </c>
      <c r="E49" s="13" t="s">
        <v>68</v>
      </c>
      <c r="F49" s="13" t="s">
        <v>68</v>
      </c>
      <c r="G49" s="13" t="s">
        <v>68</v>
      </c>
      <c r="H49" s="13" t="s">
        <v>68</v>
      </c>
      <c r="I49" s="13">
        <v>84</v>
      </c>
      <c r="J49" s="13">
        <v>84</v>
      </c>
      <c r="K49" s="13">
        <v>84</v>
      </c>
      <c r="L49" s="13">
        <v>84</v>
      </c>
      <c r="M49" s="13">
        <v>84</v>
      </c>
      <c r="N49" s="13">
        <v>84</v>
      </c>
      <c r="O49" s="13">
        <v>84</v>
      </c>
      <c r="P49" s="13">
        <v>84</v>
      </c>
      <c r="Q49" s="13">
        <v>84</v>
      </c>
      <c r="R49" s="13">
        <v>84</v>
      </c>
      <c r="S49" s="13">
        <v>78</v>
      </c>
      <c r="T49" s="13">
        <v>78</v>
      </c>
      <c r="U49" s="13">
        <v>78</v>
      </c>
    </row>
    <row r="50" spans="1:21">
      <c r="A50" s="2" t="s">
        <v>472</v>
      </c>
      <c r="B50" s="13" t="s">
        <v>68</v>
      </c>
      <c r="C50" s="13" t="s">
        <v>68</v>
      </c>
      <c r="D50" s="13" t="s">
        <v>68</v>
      </c>
      <c r="E50" s="13" t="s">
        <v>68</v>
      </c>
      <c r="F50" s="13" t="s">
        <v>68</v>
      </c>
      <c r="G50" s="13" t="s">
        <v>68</v>
      </c>
      <c r="H50" s="13" t="s">
        <v>68</v>
      </c>
      <c r="I50" s="13" t="s">
        <v>68</v>
      </c>
      <c r="J50" s="13" t="s">
        <v>68</v>
      </c>
      <c r="K50" s="13" t="s">
        <v>68</v>
      </c>
      <c r="L50" s="13" t="s">
        <v>68</v>
      </c>
      <c r="M50" s="13" t="s">
        <v>68</v>
      </c>
      <c r="N50" s="13" t="s">
        <v>68</v>
      </c>
      <c r="O50" s="13" t="s">
        <v>68</v>
      </c>
      <c r="P50" s="13" t="s">
        <v>68</v>
      </c>
      <c r="Q50" s="13" t="s">
        <v>68</v>
      </c>
      <c r="R50" s="13" t="s">
        <v>68</v>
      </c>
      <c r="S50" s="13">
        <v>44</v>
      </c>
      <c r="T50" s="13">
        <v>44</v>
      </c>
      <c r="U50" s="13">
        <v>44</v>
      </c>
    </row>
    <row r="51" spans="1:21">
      <c r="A51" s="2" t="s">
        <v>473</v>
      </c>
      <c r="B51" s="13" t="s">
        <v>68</v>
      </c>
      <c r="C51" s="13" t="s">
        <v>68</v>
      </c>
      <c r="D51" s="13" t="s">
        <v>68</v>
      </c>
      <c r="E51" s="13" t="s">
        <v>68</v>
      </c>
      <c r="F51" s="13" t="s">
        <v>68</v>
      </c>
      <c r="G51" s="13" t="s">
        <v>68</v>
      </c>
      <c r="H51" s="13" t="s">
        <v>68</v>
      </c>
      <c r="I51" s="13" t="s">
        <v>68</v>
      </c>
      <c r="J51" s="13">
        <v>242</v>
      </c>
      <c r="K51" s="13">
        <v>240</v>
      </c>
      <c r="L51" s="13">
        <v>240</v>
      </c>
      <c r="M51" s="13">
        <v>240</v>
      </c>
      <c r="N51" s="13">
        <v>240</v>
      </c>
      <c r="O51" s="13">
        <v>240</v>
      </c>
      <c r="P51" s="13">
        <v>240</v>
      </c>
      <c r="Q51" s="13">
        <v>240</v>
      </c>
      <c r="R51" s="13">
        <v>240</v>
      </c>
      <c r="S51" s="13">
        <v>240</v>
      </c>
      <c r="T51" s="13">
        <v>240</v>
      </c>
      <c r="U51" s="13">
        <v>240</v>
      </c>
    </row>
    <row r="52" spans="1:21">
      <c r="A52" s="2" t="s">
        <v>474</v>
      </c>
      <c r="B52" s="13" t="s">
        <v>68</v>
      </c>
      <c r="C52" s="13" t="s">
        <v>68</v>
      </c>
      <c r="D52" s="13" t="s">
        <v>68</v>
      </c>
      <c r="E52" s="13" t="s">
        <v>68</v>
      </c>
      <c r="F52" s="13" t="s">
        <v>68</v>
      </c>
      <c r="G52" s="13" t="s">
        <v>68</v>
      </c>
      <c r="H52" s="13" t="s">
        <v>68</v>
      </c>
      <c r="I52" s="13" t="s">
        <v>68</v>
      </c>
      <c r="J52" s="13">
        <v>419</v>
      </c>
      <c r="K52" s="13">
        <v>419</v>
      </c>
      <c r="L52" s="13">
        <v>419</v>
      </c>
      <c r="M52" s="13">
        <v>419</v>
      </c>
      <c r="N52" s="13">
        <v>419</v>
      </c>
      <c r="O52" s="13">
        <v>419</v>
      </c>
      <c r="P52" s="13">
        <v>414</v>
      </c>
      <c r="Q52" s="13">
        <v>416</v>
      </c>
      <c r="R52" s="13">
        <v>416</v>
      </c>
      <c r="S52" s="13">
        <v>416</v>
      </c>
      <c r="T52" s="13">
        <v>416</v>
      </c>
      <c r="U52" s="13">
        <v>416</v>
      </c>
    </row>
    <row r="53" spans="1:21">
      <c r="A53" s="2" t="s">
        <v>475</v>
      </c>
      <c r="B53" s="13" t="s">
        <v>68</v>
      </c>
      <c r="C53" s="13" t="s">
        <v>68</v>
      </c>
      <c r="D53" s="13" t="s">
        <v>68</v>
      </c>
      <c r="E53" s="13" t="s">
        <v>68</v>
      </c>
      <c r="F53" s="13" t="s">
        <v>68</v>
      </c>
      <c r="G53" s="13" t="s">
        <v>68</v>
      </c>
      <c r="H53" s="13" t="s">
        <v>68</v>
      </c>
      <c r="I53" s="13" t="s">
        <v>68</v>
      </c>
      <c r="J53" s="13" t="s">
        <v>68</v>
      </c>
      <c r="K53" s="13" t="s">
        <v>68</v>
      </c>
      <c r="L53" s="13" t="s">
        <v>68</v>
      </c>
      <c r="M53" s="13" t="s">
        <v>68</v>
      </c>
      <c r="N53" s="13" t="s">
        <v>68</v>
      </c>
      <c r="O53" s="13" t="s">
        <v>68</v>
      </c>
      <c r="P53" s="13">
        <v>24</v>
      </c>
      <c r="Q53" s="13">
        <v>24</v>
      </c>
      <c r="R53" s="13">
        <v>24</v>
      </c>
      <c r="S53" s="13">
        <v>24</v>
      </c>
      <c r="T53" s="13">
        <v>24</v>
      </c>
      <c r="U53" s="13">
        <v>24</v>
      </c>
    </row>
    <row r="54" spans="1:21">
      <c r="A54" s="23" t="s">
        <v>110</v>
      </c>
      <c r="B54" s="64">
        <f>SUM(B5:B53)</f>
        <v>4784</v>
      </c>
      <c r="C54" s="64">
        <f t="shared" ref="C54:U54" si="0">SUM(C5:C53)</f>
        <v>4893</v>
      </c>
      <c r="D54" s="64">
        <f t="shared" si="0"/>
        <v>5147</v>
      </c>
      <c r="E54" s="64">
        <f t="shared" si="0"/>
        <v>4979</v>
      </c>
      <c r="F54" s="64">
        <f t="shared" si="0"/>
        <v>4962</v>
      </c>
      <c r="G54" s="64">
        <f t="shared" si="0"/>
        <v>5487</v>
      </c>
      <c r="H54" s="64">
        <f t="shared" si="0"/>
        <v>5417</v>
      </c>
      <c r="I54" s="64">
        <f t="shared" si="0"/>
        <v>5334</v>
      </c>
      <c r="J54" s="64">
        <f t="shared" si="0"/>
        <v>6195</v>
      </c>
      <c r="K54" s="64">
        <f t="shared" si="0"/>
        <v>5039</v>
      </c>
      <c r="L54" s="64">
        <f t="shared" si="0"/>
        <v>5701</v>
      </c>
      <c r="M54" s="64">
        <f t="shared" si="0"/>
        <v>5766</v>
      </c>
      <c r="N54" s="64">
        <f t="shared" si="0"/>
        <v>5744</v>
      </c>
      <c r="O54" s="64">
        <f t="shared" si="0"/>
        <v>5975</v>
      </c>
      <c r="P54" s="64">
        <f t="shared" si="0"/>
        <v>5958</v>
      </c>
      <c r="Q54" s="64">
        <f t="shared" si="0"/>
        <v>6257</v>
      </c>
      <c r="R54" s="64">
        <f t="shared" si="0"/>
        <v>6268</v>
      </c>
      <c r="S54" s="64">
        <f t="shared" si="0"/>
        <v>6288</v>
      </c>
      <c r="T54" s="64">
        <f t="shared" si="0"/>
        <v>6341</v>
      </c>
      <c r="U54" s="64">
        <f t="shared" si="0"/>
        <v>6417</v>
      </c>
    </row>
    <row r="55" spans="1:21"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</row>
    <row r="56" spans="1:21">
      <c r="A56" s="23" t="s">
        <v>370</v>
      </c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</row>
    <row r="57" spans="1:21">
      <c r="A57" s="2" t="s">
        <v>476</v>
      </c>
      <c r="B57" s="13" t="s">
        <v>68</v>
      </c>
      <c r="C57" s="13" t="s">
        <v>68</v>
      </c>
      <c r="D57" s="13" t="s">
        <v>68</v>
      </c>
      <c r="E57" s="13" t="s">
        <v>68</v>
      </c>
      <c r="F57" s="13" t="s">
        <v>68</v>
      </c>
      <c r="G57" s="13" t="s">
        <v>68</v>
      </c>
      <c r="H57" s="13" t="s">
        <v>68</v>
      </c>
      <c r="I57" s="13" t="s">
        <v>68</v>
      </c>
      <c r="J57" s="13" t="s">
        <v>68</v>
      </c>
      <c r="K57" s="13" t="s">
        <v>68</v>
      </c>
      <c r="L57" s="13" t="s">
        <v>68</v>
      </c>
      <c r="M57" s="13" t="s">
        <v>68</v>
      </c>
      <c r="N57" s="13" t="s">
        <v>68</v>
      </c>
      <c r="O57" s="13" t="s">
        <v>68</v>
      </c>
      <c r="P57" s="13" t="s">
        <v>68</v>
      </c>
      <c r="Q57" s="13" t="s">
        <v>68</v>
      </c>
      <c r="R57" s="13">
        <v>168</v>
      </c>
      <c r="S57" s="13">
        <v>168</v>
      </c>
      <c r="T57" s="13">
        <v>168</v>
      </c>
      <c r="U57" s="13">
        <v>168</v>
      </c>
    </row>
    <row r="58" spans="1:21">
      <c r="A58" s="2" t="s">
        <v>343</v>
      </c>
      <c r="B58" s="13">
        <v>319</v>
      </c>
      <c r="C58" s="13">
        <v>319</v>
      </c>
      <c r="D58" s="13">
        <v>319</v>
      </c>
      <c r="E58" s="13">
        <v>319</v>
      </c>
      <c r="F58" s="13">
        <v>319</v>
      </c>
      <c r="G58" s="13">
        <v>319</v>
      </c>
      <c r="H58" s="13">
        <v>273</v>
      </c>
      <c r="I58" s="13">
        <v>273</v>
      </c>
      <c r="J58" s="13">
        <v>273</v>
      </c>
      <c r="K58" s="13">
        <v>325</v>
      </c>
      <c r="L58" s="13">
        <v>325</v>
      </c>
      <c r="M58" s="13">
        <v>325</v>
      </c>
      <c r="N58" s="13">
        <v>325</v>
      </c>
      <c r="O58" s="13">
        <v>325</v>
      </c>
      <c r="P58" s="13">
        <v>325</v>
      </c>
      <c r="Q58" s="13">
        <v>325</v>
      </c>
      <c r="R58" s="13">
        <v>325</v>
      </c>
      <c r="S58" s="13">
        <v>325</v>
      </c>
      <c r="T58" s="13">
        <v>325</v>
      </c>
      <c r="U58" s="13">
        <v>325</v>
      </c>
    </row>
    <row r="59" spans="1:21">
      <c r="A59" s="23" t="s">
        <v>110</v>
      </c>
      <c r="B59" s="64">
        <f>SUM(B57:B58)</f>
        <v>319</v>
      </c>
      <c r="C59" s="64">
        <f t="shared" ref="C59:U59" si="1">SUM(C57:C58)</f>
        <v>319</v>
      </c>
      <c r="D59" s="64">
        <f t="shared" si="1"/>
        <v>319</v>
      </c>
      <c r="E59" s="64">
        <f t="shared" si="1"/>
        <v>319</v>
      </c>
      <c r="F59" s="64">
        <f t="shared" si="1"/>
        <v>319</v>
      </c>
      <c r="G59" s="64">
        <f t="shared" si="1"/>
        <v>319</v>
      </c>
      <c r="H59" s="64">
        <f t="shared" si="1"/>
        <v>273</v>
      </c>
      <c r="I59" s="64">
        <f t="shared" si="1"/>
        <v>273</v>
      </c>
      <c r="J59" s="64">
        <f t="shared" si="1"/>
        <v>273</v>
      </c>
      <c r="K59" s="64">
        <f t="shared" si="1"/>
        <v>325</v>
      </c>
      <c r="L59" s="64">
        <f t="shared" si="1"/>
        <v>325</v>
      </c>
      <c r="M59" s="64">
        <f t="shared" si="1"/>
        <v>325</v>
      </c>
      <c r="N59" s="64">
        <f t="shared" si="1"/>
        <v>325</v>
      </c>
      <c r="O59" s="64">
        <f t="shared" si="1"/>
        <v>325</v>
      </c>
      <c r="P59" s="64">
        <f t="shared" si="1"/>
        <v>325</v>
      </c>
      <c r="Q59" s="64">
        <f t="shared" si="1"/>
        <v>325</v>
      </c>
      <c r="R59" s="64">
        <f t="shared" si="1"/>
        <v>493</v>
      </c>
      <c r="S59" s="64">
        <f t="shared" si="1"/>
        <v>493</v>
      </c>
      <c r="T59" s="64">
        <f t="shared" si="1"/>
        <v>493</v>
      </c>
      <c r="U59" s="64">
        <f t="shared" si="1"/>
        <v>493</v>
      </c>
    </row>
    <row r="60" spans="1:21">
      <c r="A60" s="2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</row>
    <row r="61" spans="1:21">
      <c r="A61" s="23" t="s">
        <v>477</v>
      </c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</row>
    <row r="62" spans="1:21">
      <c r="A62" s="2" t="s">
        <v>478</v>
      </c>
      <c r="B62" s="13">
        <v>19</v>
      </c>
      <c r="C62" s="13">
        <v>19</v>
      </c>
      <c r="D62" s="13">
        <v>19</v>
      </c>
      <c r="E62" s="13">
        <v>19</v>
      </c>
      <c r="F62" s="13">
        <v>19</v>
      </c>
      <c r="G62" s="13">
        <v>19</v>
      </c>
      <c r="H62" s="13">
        <v>19</v>
      </c>
      <c r="I62" s="13">
        <v>19</v>
      </c>
      <c r="J62" s="13">
        <v>19</v>
      </c>
      <c r="K62" s="13">
        <v>19</v>
      </c>
      <c r="L62" s="13">
        <v>19</v>
      </c>
      <c r="M62" s="13">
        <v>19</v>
      </c>
      <c r="N62" s="13">
        <v>19</v>
      </c>
      <c r="O62" s="13">
        <v>15</v>
      </c>
      <c r="P62" s="13">
        <v>15</v>
      </c>
      <c r="Q62" s="13">
        <v>15</v>
      </c>
      <c r="R62" s="13">
        <v>15</v>
      </c>
      <c r="S62" s="13">
        <v>15</v>
      </c>
      <c r="T62" s="13">
        <v>21</v>
      </c>
      <c r="U62" s="13">
        <v>21</v>
      </c>
    </row>
    <row r="63" spans="1:21">
      <c r="A63" s="2" t="s">
        <v>479</v>
      </c>
      <c r="B63" s="13" t="s">
        <v>68</v>
      </c>
      <c r="C63" s="13" t="s">
        <v>68</v>
      </c>
      <c r="D63" s="13" t="s">
        <v>68</v>
      </c>
      <c r="E63" s="13">
        <v>9</v>
      </c>
      <c r="F63" s="13">
        <v>9</v>
      </c>
      <c r="G63" s="13">
        <v>9</v>
      </c>
      <c r="H63" s="13">
        <v>9</v>
      </c>
      <c r="I63" s="13">
        <v>9</v>
      </c>
      <c r="J63" s="13">
        <v>9</v>
      </c>
      <c r="K63" s="13">
        <v>9</v>
      </c>
      <c r="L63" s="13">
        <v>9</v>
      </c>
      <c r="M63" s="13">
        <v>9</v>
      </c>
      <c r="N63" s="13">
        <v>9</v>
      </c>
      <c r="O63" s="13">
        <v>9</v>
      </c>
      <c r="P63" s="13">
        <v>9</v>
      </c>
      <c r="Q63" s="13">
        <v>9</v>
      </c>
      <c r="R63" s="13">
        <v>9</v>
      </c>
      <c r="S63" s="13">
        <v>9</v>
      </c>
      <c r="T63" s="13">
        <v>9</v>
      </c>
      <c r="U63" s="13">
        <v>9</v>
      </c>
    </row>
    <row r="64" spans="1:21">
      <c r="A64" s="2" t="s">
        <v>480</v>
      </c>
      <c r="B64" s="13" t="s">
        <v>68</v>
      </c>
      <c r="C64" s="13" t="s">
        <v>68</v>
      </c>
      <c r="D64" s="13" t="s">
        <v>68</v>
      </c>
      <c r="E64" s="13" t="s">
        <v>68</v>
      </c>
      <c r="F64" s="13">
        <v>10</v>
      </c>
      <c r="G64" s="13">
        <v>10</v>
      </c>
      <c r="H64" s="13">
        <v>10</v>
      </c>
      <c r="I64" s="13">
        <v>10</v>
      </c>
      <c r="J64" s="13">
        <v>10</v>
      </c>
      <c r="K64" s="13">
        <v>15</v>
      </c>
      <c r="L64" s="13">
        <v>15</v>
      </c>
      <c r="M64" s="13">
        <v>18</v>
      </c>
      <c r="N64" s="13">
        <v>18</v>
      </c>
      <c r="O64" s="13">
        <v>18</v>
      </c>
      <c r="P64" s="13">
        <v>22</v>
      </c>
      <c r="Q64" s="13">
        <v>22</v>
      </c>
      <c r="R64" s="13">
        <v>22</v>
      </c>
      <c r="S64" s="13">
        <v>22</v>
      </c>
      <c r="T64" s="13">
        <v>18</v>
      </c>
      <c r="U64" s="13">
        <v>18</v>
      </c>
    </row>
    <row r="65" spans="1:21">
      <c r="A65" s="2" t="s">
        <v>481</v>
      </c>
      <c r="B65" s="13">
        <v>15</v>
      </c>
      <c r="C65" s="13">
        <v>15</v>
      </c>
      <c r="D65" s="13">
        <v>15</v>
      </c>
      <c r="E65" s="13">
        <v>15</v>
      </c>
      <c r="F65" s="13">
        <v>15</v>
      </c>
      <c r="G65" s="13">
        <v>15</v>
      </c>
      <c r="H65" s="13">
        <v>15</v>
      </c>
      <c r="I65" s="13">
        <v>15</v>
      </c>
      <c r="J65" s="13">
        <v>15</v>
      </c>
      <c r="K65" s="13">
        <v>15</v>
      </c>
      <c r="L65" s="13">
        <v>15</v>
      </c>
      <c r="M65" s="13" t="s">
        <v>68</v>
      </c>
      <c r="N65" s="13" t="s">
        <v>68</v>
      </c>
      <c r="O65" s="13" t="s">
        <v>68</v>
      </c>
      <c r="P65" s="13" t="s">
        <v>68</v>
      </c>
      <c r="Q65" s="13" t="s">
        <v>68</v>
      </c>
      <c r="R65" s="13" t="s">
        <v>68</v>
      </c>
      <c r="S65" s="13" t="s">
        <v>68</v>
      </c>
      <c r="T65" s="13" t="s">
        <v>68</v>
      </c>
      <c r="U65" s="13" t="s">
        <v>68</v>
      </c>
    </row>
    <row r="66" spans="1:21">
      <c r="A66" s="2" t="s">
        <v>482</v>
      </c>
      <c r="B66" s="13">
        <v>12</v>
      </c>
      <c r="C66" s="13">
        <v>12</v>
      </c>
      <c r="D66" s="13">
        <v>12</v>
      </c>
      <c r="E66" s="13">
        <v>12</v>
      </c>
      <c r="F66" s="13">
        <v>12</v>
      </c>
      <c r="G66" s="13">
        <v>12</v>
      </c>
      <c r="H66" s="13">
        <v>12</v>
      </c>
      <c r="I66" s="13">
        <v>12</v>
      </c>
      <c r="J66" s="13">
        <v>12</v>
      </c>
      <c r="K66" s="13">
        <v>12</v>
      </c>
      <c r="L66" s="13">
        <v>12</v>
      </c>
      <c r="M66" s="13">
        <v>12</v>
      </c>
      <c r="N66" s="13">
        <v>12</v>
      </c>
      <c r="O66" s="13">
        <v>12</v>
      </c>
      <c r="P66" s="13">
        <v>12</v>
      </c>
      <c r="Q66" s="13">
        <v>12</v>
      </c>
      <c r="R66" s="13">
        <v>12</v>
      </c>
      <c r="S66" s="13">
        <v>12</v>
      </c>
      <c r="T66" s="13">
        <v>12</v>
      </c>
      <c r="U66" s="13">
        <v>12</v>
      </c>
    </row>
    <row r="67" spans="1:21">
      <c r="A67" s="2" t="s">
        <v>394</v>
      </c>
      <c r="B67" s="13">
        <v>25</v>
      </c>
      <c r="C67" s="13">
        <v>25</v>
      </c>
      <c r="D67" s="13">
        <v>25</v>
      </c>
      <c r="E67" s="13">
        <v>25</v>
      </c>
      <c r="F67" s="13">
        <v>25</v>
      </c>
      <c r="G67" s="13">
        <v>25</v>
      </c>
      <c r="H67" s="13">
        <v>25</v>
      </c>
      <c r="I67" s="13">
        <v>25</v>
      </c>
      <c r="J67" s="13">
        <v>25</v>
      </c>
      <c r="K67" s="13">
        <v>25</v>
      </c>
      <c r="L67" s="13" t="s">
        <v>68</v>
      </c>
      <c r="M67" s="13" t="s">
        <v>68</v>
      </c>
      <c r="N67" s="13" t="s">
        <v>68</v>
      </c>
      <c r="O67" s="13" t="s">
        <v>68</v>
      </c>
      <c r="P67" s="13" t="s">
        <v>68</v>
      </c>
      <c r="Q67" s="13" t="s">
        <v>68</v>
      </c>
      <c r="R67" s="13" t="s">
        <v>68</v>
      </c>
      <c r="S67" s="13" t="s">
        <v>68</v>
      </c>
      <c r="T67" s="13" t="s">
        <v>68</v>
      </c>
      <c r="U67" s="13" t="s">
        <v>68</v>
      </c>
    </row>
    <row r="68" spans="1:21">
      <c r="A68" s="2" t="s">
        <v>395</v>
      </c>
      <c r="B68" s="13">
        <v>25</v>
      </c>
      <c r="C68" s="13">
        <v>25</v>
      </c>
      <c r="D68" s="13">
        <v>25</v>
      </c>
      <c r="E68" s="13">
        <v>25</v>
      </c>
      <c r="F68" s="13">
        <v>25</v>
      </c>
      <c r="G68" s="13">
        <v>25</v>
      </c>
      <c r="H68" s="13">
        <v>25</v>
      </c>
      <c r="I68" s="13">
        <v>25</v>
      </c>
      <c r="J68" s="13">
        <v>25</v>
      </c>
      <c r="K68" s="13">
        <v>25</v>
      </c>
      <c r="L68" s="13" t="s">
        <v>68</v>
      </c>
      <c r="M68" s="13" t="s">
        <v>68</v>
      </c>
      <c r="N68" s="13" t="s">
        <v>68</v>
      </c>
      <c r="O68" s="13" t="s">
        <v>68</v>
      </c>
      <c r="P68" s="13" t="s">
        <v>68</v>
      </c>
      <c r="Q68" s="13" t="s">
        <v>68</v>
      </c>
      <c r="R68" s="13" t="s">
        <v>68</v>
      </c>
      <c r="S68" s="13" t="s">
        <v>68</v>
      </c>
      <c r="T68" s="13" t="s">
        <v>68</v>
      </c>
      <c r="U68" s="13" t="s">
        <v>68</v>
      </c>
    </row>
    <row r="69" spans="1:21">
      <c r="A69" s="2" t="s">
        <v>396</v>
      </c>
      <c r="B69" s="13">
        <v>7</v>
      </c>
      <c r="C69" s="13">
        <v>7</v>
      </c>
      <c r="D69" s="13">
        <v>7</v>
      </c>
      <c r="E69" s="13">
        <v>7</v>
      </c>
      <c r="F69" s="13">
        <v>7</v>
      </c>
      <c r="G69" s="13" t="s">
        <v>68</v>
      </c>
      <c r="H69" s="13" t="s">
        <v>68</v>
      </c>
      <c r="I69" s="13" t="s">
        <v>68</v>
      </c>
      <c r="J69" s="13" t="s">
        <v>68</v>
      </c>
      <c r="K69" s="13" t="s">
        <v>68</v>
      </c>
      <c r="L69" s="13" t="s">
        <v>68</v>
      </c>
      <c r="M69" s="13" t="s">
        <v>68</v>
      </c>
      <c r="N69" s="13" t="s">
        <v>68</v>
      </c>
      <c r="O69" s="13" t="s">
        <v>68</v>
      </c>
      <c r="P69" s="13" t="s">
        <v>68</v>
      </c>
      <c r="Q69" s="13" t="s">
        <v>68</v>
      </c>
      <c r="R69" s="13" t="s">
        <v>68</v>
      </c>
      <c r="S69" s="13" t="s">
        <v>68</v>
      </c>
      <c r="T69" s="13" t="s">
        <v>68</v>
      </c>
      <c r="U69" s="13" t="s">
        <v>68</v>
      </c>
    </row>
    <row r="70" spans="1:21">
      <c r="A70" s="2" t="s">
        <v>483</v>
      </c>
      <c r="B70" s="13" t="s">
        <v>68</v>
      </c>
      <c r="C70" s="13" t="s">
        <v>68</v>
      </c>
      <c r="D70" s="13" t="s">
        <v>68</v>
      </c>
      <c r="E70" s="13" t="s">
        <v>68</v>
      </c>
      <c r="F70" s="13" t="s">
        <v>68</v>
      </c>
      <c r="G70" s="13" t="s">
        <v>68</v>
      </c>
      <c r="H70" s="13">
        <v>7</v>
      </c>
      <c r="I70" s="13">
        <v>7</v>
      </c>
      <c r="J70" s="13">
        <v>7</v>
      </c>
      <c r="K70" s="13">
        <v>7</v>
      </c>
      <c r="L70" s="13">
        <v>7</v>
      </c>
      <c r="M70" s="13">
        <v>7</v>
      </c>
      <c r="N70" s="13">
        <v>7</v>
      </c>
      <c r="O70" s="13">
        <v>10</v>
      </c>
      <c r="P70" s="13">
        <v>10</v>
      </c>
      <c r="Q70" s="13">
        <v>10</v>
      </c>
      <c r="R70" s="13">
        <v>10</v>
      </c>
      <c r="S70" s="13">
        <v>10</v>
      </c>
      <c r="T70" s="13">
        <v>13</v>
      </c>
      <c r="U70" s="13">
        <v>13</v>
      </c>
    </row>
    <row r="71" spans="1:21">
      <c r="A71" s="2" t="s">
        <v>437</v>
      </c>
      <c r="B71" s="13">
        <v>19</v>
      </c>
      <c r="C71" s="13">
        <v>19</v>
      </c>
      <c r="D71" s="13">
        <v>19</v>
      </c>
      <c r="E71" s="13">
        <v>19</v>
      </c>
      <c r="F71" s="13">
        <v>19</v>
      </c>
      <c r="G71" s="13">
        <v>27</v>
      </c>
      <c r="H71" s="13">
        <v>27</v>
      </c>
      <c r="I71" s="13">
        <v>19</v>
      </c>
      <c r="J71" s="13">
        <v>19</v>
      </c>
      <c r="K71" s="13">
        <v>19</v>
      </c>
      <c r="L71" s="13">
        <v>19</v>
      </c>
      <c r="M71" s="13" t="s">
        <v>68</v>
      </c>
      <c r="N71" s="13" t="s">
        <v>68</v>
      </c>
      <c r="O71" s="13" t="s">
        <v>68</v>
      </c>
      <c r="P71" s="13" t="s">
        <v>68</v>
      </c>
      <c r="Q71" s="13" t="s">
        <v>68</v>
      </c>
      <c r="R71" s="13" t="s">
        <v>68</v>
      </c>
      <c r="S71" s="13" t="s">
        <v>68</v>
      </c>
      <c r="T71" s="13" t="s">
        <v>68</v>
      </c>
      <c r="U71" s="13" t="s">
        <v>68</v>
      </c>
    </row>
    <row r="72" spans="1:21">
      <c r="A72" s="2" t="s">
        <v>484</v>
      </c>
      <c r="B72" s="13" t="s">
        <v>68</v>
      </c>
      <c r="C72" s="13" t="s">
        <v>68</v>
      </c>
      <c r="D72" s="13">
        <v>10</v>
      </c>
      <c r="E72" s="13">
        <v>10</v>
      </c>
      <c r="F72" s="13">
        <v>10</v>
      </c>
      <c r="G72" s="13">
        <v>10</v>
      </c>
      <c r="H72" s="13">
        <v>10</v>
      </c>
      <c r="I72" s="13" t="s">
        <v>68</v>
      </c>
      <c r="J72" s="13" t="s">
        <v>68</v>
      </c>
      <c r="K72" s="13" t="s">
        <v>68</v>
      </c>
      <c r="L72" s="13" t="s">
        <v>68</v>
      </c>
      <c r="M72" s="13" t="s">
        <v>68</v>
      </c>
      <c r="N72" s="13" t="s">
        <v>68</v>
      </c>
      <c r="O72" s="13" t="s">
        <v>68</v>
      </c>
      <c r="P72" s="13" t="s">
        <v>68</v>
      </c>
      <c r="Q72" s="13" t="s">
        <v>68</v>
      </c>
      <c r="R72" s="13" t="s">
        <v>68</v>
      </c>
      <c r="S72" s="13" t="s">
        <v>68</v>
      </c>
      <c r="T72" s="13" t="s">
        <v>68</v>
      </c>
      <c r="U72" s="13" t="s">
        <v>68</v>
      </c>
    </row>
    <row r="73" spans="1:21">
      <c r="A73" s="2" t="s">
        <v>485</v>
      </c>
      <c r="B73" s="13" t="s">
        <v>68</v>
      </c>
      <c r="C73" s="13" t="s">
        <v>68</v>
      </c>
      <c r="D73" s="13" t="s">
        <v>68</v>
      </c>
      <c r="E73" s="13" t="s">
        <v>68</v>
      </c>
      <c r="F73" s="13" t="s">
        <v>68</v>
      </c>
      <c r="G73" s="13" t="s">
        <v>68</v>
      </c>
      <c r="H73" s="13" t="s">
        <v>68</v>
      </c>
      <c r="I73" s="13" t="s">
        <v>68</v>
      </c>
      <c r="J73" s="13" t="s">
        <v>68</v>
      </c>
      <c r="K73" s="13" t="s">
        <v>68</v>
      </c>
      <c r="L73" s="13" t="s">
        <v>68</v>
      </c>
      <c r="M73" s="13" t="s">
        <v>68</v>
      </c>
      <c r="N73" s="13" t="s">
        <v>68</v>
      </c>
      <c r="O73" s="13" t="s">
        <v>68</v>
      </c>
      <c r="P73" s="13" t="s">
        <v>68</v>
      </c>
      <c r="Q73" s="13" t="s">
        <v>68</v>
      </c>
      <c r="R73" s="13" t="s">
        <v>68</v>
      </c>
      <c r="S73" s="13">
        <v>12</v>
      </c>
      <c r="T73" s="13">
        <v>12</v>
      </c>
      <c r="U73" s="13">
        <v>12</v>
      </c>
    </row>
    <row r="74" spans="1:21">
      <c r="A74" s="2" t="s">
        <v>486</v>
      </c>
      <c r="B74" s="13" t="s">
        <v>68</v>
      </c>
      <c r="C74" s="13" t="s">
        <v>68</v>
      </c>
      <c r="D74" s="13" t="s">
        <v>68</v>
      </c>
      <c r="E74" s="13" t="s">
        <v>68</v>
      </c>
      <c r="F74" s="13" t="s">
        <v>68</v>
      </c>
      <c r="G74" s="13" t="s">
        <v>68</v>
      </c>
      <c r="H74" s="13" t="s">
        <v>68</v>
      </c>
      <c r="I74" s="13" t="s">
        <v>68</v>
      </c>
      <c r="J74" s="13" t="s">
        <v>68</v>
      </c>
      <c r="K74" s="13" t="s">
        <v>68</v>
      </c>
      <c r="L74" s="13" t="s">
        <v>68</v>
      </c>
      <c r="M74" s="13" t="s">
        <v>68</v>
      </c>
      <c r="N74" s="13">
        <v>25</v>
      </c>
      <c r="O74" s="13">
        <v>25</v>
      </c>
      <c r="P74" s="13">
        <v>26</v>
      </c>
      <c r="Q74" s="13">
        <v>26</v>
      </c>
      <c r="R74" s="13">
        <v>26</v>
      </c>
      <c r="S74" s="13">
        <v>26</v>
      </c>
      <c r="T74" s="13">
        <v>26</v>
      </c>
      <c r="U74" s="13">
        <v>26</v>
      </c>
    </row>
    <row r="75" spans="1:21">
      <c r="A75" s="2" t="s">
        <v>487</v>
      </c>
      <c r="B75" s="13" t="s">
        <v>68</v>
      </c>
      <c r="C75" s="13" t="s">
        <v>68</v>
      </c>
      <c r="D75" s="13" t="s">
        <v>68</v>
      </c>
      <c r="E75" s="13" t="s">
        <v>68</v>
      </c>
      <c r="F75" s="13" t="s">
        <v>68</v>
      </c>
      <c r="G75" s="13" t="s">
        <v>68</v>
      </c>
      <c r="H75" s="13" t="s">
        <v>68</v>
      </c>
      <c r="I75" s="13" t="s">
        <v>68</v>
      </c>
      <c r="J75" s="13" t="s">
        <v>68</v>
      </c>
      <c r="K75" s="13" t="s">
        <v>68</v>
      </c>
      <c r="L75" s="13">
        <v>25</v>
      </c>
      <c r="M75" s="13">
        <v>25</v>
      </c>
      <c r="N75" s="13">
        <v>25</v>
      </c>
      <c r="O75" s="13">
        <v>25</v>
      </c>
      <c r="P75" s="13">
        <v>25</v>
      </c>
      <c r="Q75" s="13">
        <v>25</v>
      </c>
      <c r="R75" s="13">
        <v>25</v>
      </c>
      <c r="S75" s="13">
        <v>25</v>
      </c>
      <c r="T75" s="13">
        <v>25</v>
      </c>
      <c r="U75" s="13">
        <v>25</v>
      </c>
    </row>
    <row r="76" spans="1:21">
      <c r="A76" s="2" t="s">
        <v>488</v>
      </c>
      <c r="B76" s="13" t="s">
        <v>68</v>
      </c>
      <c r="C76" s="13" t="s">
        <v>68</v>
      </c>
      <c r="D76" s="13" t="s">
        <v>68</v>
      </c>
      <c r="E76" s="13" t="s">
        <v>68</v>
      </c>
      <c r="F76" s="13" t="s">
        <v>68</v>
      </c>
      <c r="G76" s="13" t="s">
        <v>68</v>
      </c>
      <c r="H76" s="13" t="s">
        <v>68</v>
      </c>
      <c r="I76" s="13" t="s">
        <v>68</v>
      </c>
      <c r="J76" s="13" t="s">
        <v>68</v>
      </c>
      <c r="K76" s="13" t="s">
        <v>68</v>
      </c>
      <c r="L76" s="13">
        <v>25</v>
      </c>
      <c r="M76" s="13">
        <v>25</v>
      </c>
      <c r="N76" s="13">
        <v>25</v>
      </c>
      <c r="O76" s="13">
        <v>25</v>
      </c>
      <c r="P76" s="13">
        <v>25</v>
      </c>
      <c r="Q76" s="13">
        <v>25</v>
      </c>
      <c r="R76" s="13">
        <v>25</v>
      </c>
      <c r="S76" s="13">
        <v>25</v>
      </c>
      <c r="T76" s="13">
        <v>25</v>
      </c>
      <c r="U76" s="13">
        <v>25</v>
      </c>
    </row>
    <row r="77" spans="1:21">
      <c r="A77" s="2" t="s">
        <v>489</v>
      </c>
      <c r="B77" s="13">
        <v>14</v>
      </c>
      <c r="C77" s="13">
        <v>14</v>
      </c>
      <c r="D77" s="13">
        <v>14</v>
      </c>
      <c r="E77" s="13">
        <v>14</v>
      </c>
      <c r="F77" s="13">
        <v>14</v>
      </c>
      <c r="G77" s="13">
        <v>15</v>
      </c>
      <c r="H77" s="13">
        <v>15</v>
      </c>
      <c r="I77" s="13">
        <v>15</v>
      </c>
      <c r="J77" s="13">
        <v>15</v>
      </c>
      <c r="K77" s="13">
        <v>15</v>
      </c>
      <c r="L77" s="13">
        <v>15</v>
      </c>
      <c r="M77" s="13">
        <v>15</v>
      </c>
      <c r="N77" s="13">
        <v>15</v>
      </c>
      <c r="O77" s="13">
        <v>15</v>
      </c>
      <c r="P77" s="13">
        <v>15</v>
      </c>
      <c r="Q77" s="13">
        <v>15</v>
      </c>
      <c r="R77" s="13">
        <v>15</v>
      </c>
      <c r="S77" s="13">
        <v>15</v>
      </c>
      <c r="T77" s="13">
        <v>14</v>
      </c>
      <c r="U77" s="13">
        <v>14</v>
      </c>
    </row>
    <row r="78" spans="1:21">
      <c r="A78" s="2" t="s">
        <v>490</v>
      </c>
      <c r="B78" s="13"/>
      <c r="C78" s="13">
        <v>11</v>
      </c>
      <c r="D78" s="13">
        <v>11</v>
      </c>
      <c r="E78" s="13">
        <v>11</v>
      </c>
      <c r="F78" s="13">
        <v>11</v>
      </c>
      <c r="G78" s="13">
        <v>14</v>
      </c>
      <c r="H78" s="13">
        <v>14</v>
      </c>
      <c r="I78" s="13">
        <v>13</v>
      </c>
      <c r="J78" s="13">
        <v>13</v>
      </c>
      <c r="K78" s="13">
        <v>13</v>
      </c>
      <c r="L78" s="13">
        <v>13</v>
      </c>
      <c r="M78" s="13">
        <v>20</v>
      </c>
      <c r="N78" s="13">
        <v>20</v>
      </c>
      <c r="O78" s="13">
        <v>20</v>
      </c>
      <c r="P78" s="13">
        <v>20</v>
      </c>
      <c r="Q78" s="13">
        <v>20</v>
      </c>
      <c r="R78" s="13">
        <v>20</v>
      </c>
      <c r="S78" s="13">
        <v>20</v>
      </c>
      <c r="T78" s="13">
        <v>21</v>
      </c>
      <c r="U78" s="13" t="s">
        <v>68</v>
      </c>
    </row>
    <row r="79" spans="1:21">
      <c r="A79" s="2" t="s">
        <v>491</v>
      </c>
      <c r="B79" s="13" t="s">
        <v>68</v>
      </c>
      <c r="C79" s="13" t="s">
        <v>68</v>
      </c>
      <c r="D79" s="13" t="s">
        <v>68</v>
      </c>
      <c r="E79" s="13" t="s">
        <v>68</v>
      </c>
      <c r="F79" s="13">
        <v>7</v>
      </c>
      <c r="G79" s="13">
        <v>7</v>
      </c>
      <c r="H79" s="13" t="s">
        <v>68</v>
      </c>
      <c r="I79" s="13" t="s">
        <v>68</v>
      </c>
      <c r="J79" s="13" t="s">
        <v>68</v>
      </c>
      <c r="K79" s="13" t="s">
        <v>68</v>
      </c>
      <c r="L79" s="13" t="s">
        <v>68</v>
      </c>
      <c r="M79" s="13" t="s">
        <v>68</v>
      </c>
      <c r="N79" s="13" t="s">
        <v>68</v>
      </c>
      <c r="O79" s="13" t="s">
        <v>68</v>
      </c>
      <c r="P79" s="13" t="s">
        <v>68</v>
      </c>
      <c r="Q79" s="13" t="s">
        <v>68</v>
      </c>
      <c r="R79" s="13" t="s">
        <v>68</v>
      </c>
      <c r="S79" s="13" t="s">
        <v>68</v>
      </c>
      <c r="T79" s="13" t="s">
        <v>68</v>
      </c>
      <c r="U79" s="13" t="s">
        <v>68</v>
      </c>
    </row>
    <row r="80" spans="1:21">
      <c r="A80" s="2" t="s">
        <v>492</v>
      </c>
      <c r="B80" s="13">
        <v>17</v>
      </c>
      <c r="C80" s="13">
        <v>17</v>
      </c>
      <c r="D80" s="13">
        <v>17</v>
      </c>
      <c r="E80" s="13">
        <v>17</v>
      </c>
      <c r="F80" s="13">
        <v>17</v>
      </c>
      <c r="G80" s="13">
        <v>17</v>
      </c>
      <c r="H80" s="13">
        <v>17</v>
      </c>
      <c r="I80" s="13">
        <v>17</v>
      </c>
      <c r="J80" s="13">
        <v>17</v>
      </c>
      <c r="K80" s="13">
        <v>17</v>
      </c>
      <c r="L80" s="13">
        <v>17</v>
      </c>
      <c r="M80" s="13">
        <v>17</v>
      </c>
      <c r="N80" s="13">
        <v>17</v>
      </c>
      <c r="O80" s="13">
        <v>17</v>
      </c>
      <c r="P80" s="13">
        <v>17</v>
      </c>
      <c r="Q80" s="13">
        <v>17</v>
      </c>
      <c r="R80" s="13">
        <v>17</v>
      </c>
      <c r="S80" s="13">
        <v>17</v>
      </c>
      <c r="T80" s="13">
        <v>17</v>
      </c>
      <c r="U80" s="13">
        <v>13</v>
      </c>
    </row>
    <row r="81" spans="1:21">
      <c r="A81" s="2" t="s">
        <v>346</v>
      </c>
      <c r="B81" s="13">
        <v>17</v>
      </c>
      <c r="C81" s="13">
        <v>17</v>
      </c>
      <c r="D81" s="13">
        <v>17</v>
      </c>
      <c r="E81" s="13">
        <v>17</v>
      </c>
      <c r="F81" s="13">
        <v>8</v>
      </c>
      <c r="G81" s="13">
        <v>8</v>
      </c>
      <c r="H81" s="13">
        <v>8</v>
      </c>
      <c r="I81" s="13">
        <v>8</v>
      </c>
      <c r="J81" s="13">
        <v>8</v>
      </c>
      <c r="K81" s="13">
        <v>8</v>
      </c>
      <c r="L81" s="13">
        <v>8</v>
      </c>
      <c r="M81" s="13">
        <v>8</v>
      </c>
      <c r="N81" s="13">
        <v>8</v>
      </c>
      <c r="O81" s="13">
        <v>9</v>
      </c>
      <c r="P81" s="13">
        <v>9</v>
      </c>
      <c r="Q81" s="13">
        <v>9</v>
      </c>
      <c r="R81" s="13">
        <v>9</v>
      </c>
      <c r="S81" s="13">
        <v>8</v>
      </c>
      <c r="T81" s="13">
        <v>8</v>
      </c>
      <c r="U81" s="13">
        <v>8</v>
      </c>
    </row>
    <row r="82" spans="1:21">
      <c r="A82" s="2" t="s">
        <v>493</v>
      </c>
      <c r="B82" s="13">
        <v>8</v>
      </c>
      <c r="C82" s="13" t="s">
        <v>68</v>
      </c>
      <c r="D82" s="13" t="s">
        <v>68</v>
      </c>
      <c r="E82" s="13" t="s">
        <v>68</v>
      </c>
      <c r="F82" s="13" t="s">
        <v>68</v>
      </c>
      <c r="G82" s="13" t="s">
        <v>68</v>
      </c>
      <c r="H82" s="13" t="s">
        <v>68</v>
      </c>
      <c r="I82" s="13" t="s">
        <v>68</v>
      </c>
      <c r="J82" s="13" t="s">
        <v>68</v>
      </c>
      <c r="K82" s="13" t="s">
        <v>68</v>
      </c>
      <c r="L82" s="13" t="s">
        <v>68</v>
      </c>
      <c r="M82" s="13" t="s">
        <v>68</v>
      </c>
      <c r="N82" s="13" t="s">
        <v>68</v>
      </c>
      <c r="O82" s="13" t="s">
        <v>68</v>
      </c>
      <c r="P82" s="13" t="s">
        <v>68</v>
      </c>
      <c r="Q82" s="13" t="s">
        <v>68</v>
      </c>
      <c r="R82" s="13" t="s">
        <v>68</v>
      </c>
      <c r="S82" s="13" t="s">
        <v>68</v>
      </c>
      <c r="T82" s="13" t="s">
        <v>68</v>
      </c>
      <c r="U82" s="13" t="s">
        <v>68</v>
      </c>
    </row>
    <row r="83" spans="1:21">
      <c r="A83" s="2" t="s">
        <v>286</v>
      </c>
      <c r="B83" s="13">
        <v>15</v>
      </c>
      <c r="C83" s="13">
        <v>15</v>
      </c>
      <c r="D83" s="13">
        <v>15</v>
      </c>
      <c r="E83" s="13">
        <v>15</v>
      </c>
      <c r="F83" s="13">
        <v>15</v>
      </c>
      <c r="G83" s="13">
        <v>15</v>
      </c>
      <c r="H83" s="13" t="s">
        <v>68</v>
      </c>
      <c r="I83" s="13" t="s">
        <v>68</v>
      </c>
      <c r="J83" s="13" t="s">
        <v>68</v>
      </c>
      <c r="K83" s="13" t="s">
        <v>68</v>
      </c>
      <c r="L83" s="13" t="s">
        <v>68</v>
      </c>
      <c r="M83" s="13" t="s">
        <v>68</v>
      </c>
      <c r="N83" s="13" t="s">
        <v>68</v>
      </c>
      <c r="O83" s="13" t="s">
        <v>68</v>
      </c>
      <c r="P83" s="13" t="s">
        <v>68</v>
      </c>
      <c r="Q83" s="13" t="s">
        <v>68</v>
      </c>
      <c r="R83" s="13" t="s">
        <v>68</v>
      </c>
      <c r="S83" s="13" t="s">
        <v>68</v>
      </c>
      <c r="T83" s="13" t="s">
        <v>68</v>
      </c>
      <c r="U83" s="13" t="s">
        <v>68</v>
      </c>
    </row>
    <row r="84" spans="1:21">
      <c r="A84" s="2" t="s">
        <v>494</v>
      </c>
      <c r="B84" s="13" t="s">
        <v>68</v>
      </c>
      <c r="C84" s="13" t="s">
        <v>68</v>
      </c>
      <c r="D84" s="13" t="s">
        <v>68</v>
      </c>
      <c r="E84" s="13" t="s">
        <v>68</v>
      </c>
      <c r="F84" s="13" t="s">
        <v>68</v>
      </c>
      <c r="G84" s="13" t="s">
        <v>68</v>
      </c>
      <c r="H84" s="13" t="s">
        <v>68</v>
      </c>
      <c r="I84" s="13" t="s">
        <v>68</v>
      </c>
      <c r="J84" s="13" t="s">
        <v>68</v>
      </c>
      <c r="K84" s="13" t="s">
        <v>68</v>
      </c>
      <c r="L84" s="13" t="s">
        <v>68</v>
      </c>
      <c r="M84" s="13" t="s">
        <v>68</v>
      </c>
      <c r="N84" s="13" t="s">
        <v>68</v>
      </c>
      <c r="O84" s="13" t="s">
        <v>68</v>
      </c>
      <c r="P84" s="13">
        <v>10</v>
      </c>
      <c r="Q84" s="13">
        <v>10</v>
      </c>
      <c r="R84" s="13">
        <v>10</v>
      </c>
      <c r="S84" s="13">
        <v>10</v>
      </c>
      <c r="T84" s="13" t="s">
        <v>68</v>
      </c>
      <c r="U84" s="13" t="s">
        <v>68</v>
      </c>
    </row>
    <row r="85" spans="1:21">
      <c r="A85" s="2" t="s">
        <v>495</v>
      </c>
      <c r="B85" s="13">
        <v>7</v>
      </c>
      <c r="C85" s="13">
        <v>7</v>
      </c>
      <c r="D85" s="13">
        <v>7</v>
      </c>
      <c r="E85" s="13">
        <v>7</v>
      </c>
      <c r="F85" s="13">
        <v>7</v>
      </c>
      <c r="G85" s="13">
        <v>12</v>
      </c>
      <c r="H85" s="13">
        <v>12</v>
      </c>
      <c r="I85" s="13">
        <v>12</v>
      </c>
      <c r="J85" s="13">
        <v>12</v>
      </c>
      <c r="K85" s="13">
        <v>12</v>
      </c>
      <c r="L85" s="13">
        <v>12</v>
      </c>
      <c r="M85" s="13">
        <v>11</v>
      </c>
      <c r="N85" s="13">
        <v>11</v>
      </c>
      <c r="O85" s="13">
        <v>11</v>
      </c>
      <c r="P85" s="13">
        <v>11</v>
      </c>
      <c r="Q85" s="13">
        <v>11</v>
      </c>
      <c r="R85" s="13">
        <v>11</v>
      </c>
      <c r="S85" s="13">
        <v>11</v>
      </c>
      <c r="T85" s="13">
        <v>7</v>
      </c>
      <c r="U85" s="13">
        <v>7</v>
      </c>
    </row>
    <row r="86" spans="1:21">
      <c r="A86" s="2" t="s">
        <v>496</v>
      </c>
      <c r="B86" s="13">
        <v>22</v>
      </c>
      <c r="C86" s="13">
        <v>22</v>
      </c>
      <c r="D86" s="13">
        <v>22</v>
      </c>
      <c r="E86" s="13">
        <v>22</v>
      </c>
      <c r="F86" s="13">
        <v>22</v>
      </c>
      <c r="G86" s="13">
        <v>22</v>
      </c>
      <c r="H86" s="13">
        <v>22</v>
      </c>
      <c r="I86" s="13">
        <v>22</v>
      </c>
      <c r="J86" s="13">
        <v>22</v>
      </c>
      <c r="K86" s="13">
        <v>22</v>
      </c>
      <c r="L86" s="13">
        <v>22</v>
      </c>
      <c r="M86" s="13">
        <v>22</v>
      </c>
      <c r="N86" s="13">
        <v>22</v>
      </c>
      <c r="O86" s="13">
        <v>23</v>
      </c>
      <c r="P86" s="13">
        <v>22</v>
      </c>
      <c r="Q86" s="13">
        <v>22</v>
      </c>
      <c r="R86" s="13" t="s">
        <v>68</v>
      </c>
      <c r="S86" s="13" t="s">
        <v>68</v>
      </c>
      <c r="T86" s="13" t="s">
        <v>68</v>
      </c>
      <c r="U86" s="13" t="s">
        <v>68</v>
      </c>
    </row>
    <row r="87" spans="1:21">
      <c r="A87" s="2" t="s">
        <v>497</v>
      </c>
      <c r="B87" s="13" t="s">
        <v>68</v>
      </c>
      <c r="C87" s="13">
        <v>9</v>
      </c>
      <c r="D87" s="13" t="s">
        <v>68</v>
      </c>
      <c r="E87" s="13" t="s">
        <v>68</v>
      </c>
      <c r="F87" s="13" t="s">
        <v>68</v>
      </c>
      <c r="G87" s="13" t="s">
        <v>68</v>
      </c>
      <c r="H87" s="13" t="s">
        <v>68</v>
      </c>
      <c r="I87" s="13" t="s">
        <v>68</v>
      </c>
      <c r="J87" s="13" t="s">
        <v>68</v>
      </c>
      <c r="K87" s="13" t="s">
        <v>68</v>
      </c>
      <c r="L87" s="13" t="s">
        <v>68</v>
      </c>
      <c r="M87" s="13" t="s">
        <v>68</v>
      </c>
      <c r="N87" s="13" t="s">
        <v>68</v>
      </c>
      <c r="O87" s="13" t="s">
        <v>68</v>
      </c>
      <c r="P87" s="13" t="s">
        <v>68</v>
      </c>
      <c r="Q87" s="13" t="s">
        <v>68</v>
      </c>
      <c r="R87" s="13" t="s">
        <v>68</v>
      </c>
      <c r="S87" s="13" t="s">
        <v>68</v>
      </c>
      <c r="T87" s="13" t="s">
        <v>68</v>
      </c>
      <c r="U87" s="13" t="s">
        <v>68</v>
      </c>
    </row>
    <row r="88" spans="1:21">
      <c r="A88" s="2" t="s">
        <v>498</v>
      </c>
      <c r="B88" s="13" t="s">
        <v>68</v>
      </c>
      <c r="C88" s="13" t="s">
        <v>68</v>
      </c>
      <c r="D88" s="13" t="s">
        <v>68</v>
      </c>
      <c r="E88" s="13" t="s">
        <v>68</v>
      </c>
      <c r="F88" s="13" t="s">
        <v>68</v>
      </c>
      <c r="G88" s="13" t="s">
        <v>68</v>
      </c>
      <c r="H88" s="13" t="s">
        <v>68</v>
      </c>
      <c r="I88" s="13" t="s">
        <v>68</v>
      </c>
      <c r="J88" s="13" t="s">
        <v>68</v>
      </c>
      <c r="K88" s="13" t="s">
        <v>68</v>
      </c>
      <c r="L88" s="13" t="s">
        <v>68</v>
      </c>
      <c r="M88" s="13" t="s">
        <v>68</v>
      </c>
      <c r="N88" s="13" t="s">
        <v>68</v>
      </c>
      <c r="O88" s="13" t="s">
        <v>68</v>
      </c>
      <c r="P88" s="13" t="s">
        <v>68</v>
      </c>
      <c r="Q88" s="13" t="s">
        <v>68</v>
      </c>
      <c r="R88" s="13" t="s">
        <v>68</v>
      </c>
      <c r="S88" s="13" t="s">
        <v>68</v>
      </c>
      <c r="T88" s="13" t="s">
        <v>68</v>
      </c>
      <c r="U88" s="13">
        <v>15</v>
      </c>
    </row>
    <row r="89" spans="1:21">
      <c r="A89" s="2" t="s">
        <v>352</v>
      </c>
      <c r="B89" s="13">
        <v>8</v>
      </c>
      <c r="C89" s="13">
        <v>10</v>
      </c>
      <c r="D89" s="13">
        <v>10</v>
      </c>
      <c r="E89" s="13">
        <v>10</v>
      </c>
      <c r="F89" s="13">
        <v>10</v>
      </c>
      <c r="G89" s="13">
        <v>10</v>
      </c>
      <c r="H89" s="13">
        <v>10</v>
      </c>
      <c r="I89" s="13">
        <v>10</v>
      </c>
      <c r="J89" s="13">
        <v>10</v>
      </c>
      <c r="K89" s="13">
        <v>10</v>
      </c>
      <c r="L89" s="13">
        <v>10</v>
      </c>
      <c r="M89" s="13">
        <v>10</v>
      </c>
      <c r="N89" s="13">
        <v>10</v>
      </c>
      <c r="O89" s="13">
        <v>9</v>
      </c>
      <c r="P89" s="13">
        <v>9</v>
      </c>
      <c r="Q89" s="13">
        <v>9</v>
      </c>
      <c r="R89" s="13">
        <v>9</v>
      </c>
      <c r="S89" s="13">
        <v>9</v>
      </c>
      <c r="T89" s="13">
        <v>18</v>
      </c>
      <c r="U89" s="13">
        <v>18</v>
      </c>
    </row>
    <row r="90" spans="1:21">
      <c r="A90" s="2" t="s">
        <v>499</v>
      </c>
      <c r="B90" s="13" t="s">
        <v>68</v>
      </c>
      <c r="C90" s="13" t="s">
        <v>68</v>
      </c>
      <c r="D90" s="13" t="s">
        <v>68</v>
      </c>
      <c r="E90" s="13" t="s">
        <v>68</v>
      </c>
      <c r="F90" s="13" t="s">
        <v>68</v>
      </c>
      <c r="G90" s="13" t="s">
        <v>68</v>
      </c>
      <c r="H90" s="13" t="s">
        <v>68</v>
      </c>
      <c r="I90" s="13" t="s">
        <v>68</v>
      </c>
      <c r="J90" s="13" t="s">
        <v>68</v>
      </c>
      <c r="K90" s="13" t="s">
        <v>68</v>
      </c>
      <c r="L90" s="13" t="s">
        <v>68</v>
      </c>
      <c r="M90" s="13" t="s">
        <v>68</v>
      </c>
      <c r="N90" s="13">
        <v>13</v>
      </c>
      <c r="O90" s="13">
        <v>20</v>
      </c>
      <c r="P90" s="13">
        <v>8</v>
      </c>
      <c r="Q90" s="13">
        <v>8</v>
      </c>
      <c r="R90" s="13">
        <v>8</v>
      </c>
      <c r="S90" s="13" t="s">
        <v>68</v>
      </c>
      <c r="T90" s="13" t="s">
        <v>68</v>
      </c>
      <c r="U90" s="13" t="s">
        <v>68</v>
      </c>
    </row>
    <row r="91" spans="1:21">
      <c r="A91" s="23" t="s">
        <v>110</v>
      </c>
      <c r="B91" s="64">
        <f>SUM(B62:B90)</f>
        <v>230</v>
      </c>
      <c r="C91" s="64">
        <f t="shared" ref="C91:U91" si="2">SUM(C62:C90)</f>
        <v>244</v>
      </c>
      <c r="D91" s="64">
        <f t="shared" si="2"/>
        <v>245</v>
      </c>
      <c r="E91" s="64">
        <f t="shared" si="2"/>
        <v>254</v>
      </c>
      <c r="F91" s="64">
        <f t="shared" si="2"/>
        <v>262</v>
      </c>
      <c r="G91" s="64">
        <f t="shared" si="2"/>
        <v>272</v>
      </c>
      <c r="H91" s="64">
        <f t="shared" si="2"/>
        <v>257</v>
      </c>
      <c r="I91" s="64">
        <f t="shared" si="2"/>
        <v>238</v>
      </c>
      <c r="J91" s="64">
        <f t="shared" si="2"/>
        <v>238</v>
      </c>
      <c r="K91" s="64">
        <f t="shared" si="2"/>
        <v>243</v>
      </c>
      <c r="L91" s="64">
        <f t="shared" si="2"/>
        <v>243</v>
      </c>
      <c r="M91" s="64">
        <f t="shared" si="2"/>
        <v>218</v>
      </c>
      <c r="N91" s="64">
        <f t="shared" si="2"/>
        <v>256</v>
      </c>
      <c r="O91" s="64">
        <f t="shared" si="2"/>
        <v>263</v>
      </c>
      <c r="P91" s="64">
        <f t="shared" si="2"/>
        <v>265</v>
      </c>
      <c r="Q91" s="64">
        <f t="shared" si="2"/>
        <v>265</v>
      </c>
      <c r="R91" s="64">
        <f t="shared" si="2"/>
        <v>243</v>
      </c>
      <c r="S91" s="64">
        <f t="shared" si="2"/>
        <v>246</v>
      </c>
      <c r="T91" s="64">
        <f t="shared" si="2"/>
        <v>246</v>
      </c>
      <c r="U91" s="64">
        <f t="shared" si="2"/>
        <v>236</v>
      </c>
    </row>
    <row r="92" spans="1:21">
      <c r="A92" s="2"/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</row>
    <row r="93" spans="1:21">
      <c r="A93" s="23" t="s">
        <v>500</v>
      </c>
      <c r="B93" s="13"/>
      <c r="C93" s="13"/>
      <c r="D93" s="13"/>
      <c r="E93" s="13"/>
      <c r="F93" s="13"/>
      <c r="G93" s="13"/>
      <c r="H93" s="13"/>
      <c r="I93" s="13"/>
      <c r="J93" s="13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</row>
    <row r="94" spans="1:21">
      <c r="A94" s="2" t="s">
        <v>501</v>
      </c>
      <c r="B94" s="13" t="s">
        <v>68</v>
      </c>
      <c r="C94" s="13" t="s">
        <v>68</v>
      </c>
      <c r="D94" s="13" t="s">
        <v>68</v>
      </c>
      <c r="E94" s="13" t="s">
        <v>68</v>
      </c>
      <c r="F94" s="13" t="s">
        <v>68</v>
      </c>
      <c r="G94" s="13" t="s">
        <v>68</v>
      </c>
      <c r="H94" s="13" t="s">
        <v>68</v>
      </c>
      <c r="I94" s="13" t="s">
        <v>68</v>
      </c>
      <c r="J94" s="13" t="s">
        <v>68</v>
      </c>
      <c r="K94" s="13">
        <v>7</v>
      </c>
      <c r="L94" s="13">
        <v>7</v>
      </c>
      <c r="M94" s="13">
        <v>7</v>
      </c>
      <c r="N94" s="13">
        <v>7</v>
      </c>
      <c r="O94" s="13">
        <v>7</v>
      </c>
      <c r="P94" s="13">
        <v>7</v>
      </c>
      <c r="Q94" s="13">
        <v>7</v>
      </c>
      <c r="R94" s="13">
        <v>7</v>
      </c>
      <c r="S94" s="13">
        <v>7</v>
      </c>
      <c r="T94" s="13">
        <v>7</v>
      </c>
      <c r="U94" s="13">
        <v>7</v>
      </c>
    </row>
    <row r="95" spans="1:21">
      <c r="A95" s="23" t="s">
        <v>110</v>
      </c>
      <c r="B95" s="13"/>
      <c r="C95" s="13"/>
      <c r="D95" s="13"/>
      <c r="E95" s="13"/>
      <c r="F95" s="13"/>
      <c r="G95" s="13"/>
      <c r="H95" s="13"/>
      <c r="I95" s="13"/>
      <c r="J95" s="13"/>
      <c r="K95" s="64">
        <v>7</v>
      </c>
      <c r="L95" s="64">
        <v>7</v>
      </c>
      <c r="M95" s="64">
        <v>7</v>
      </c>
      <c r="N95" s="64">
        <v>7</v>
      </c>
      <c r="O95" s="64">
        <v>7</v>
      </c>
      <c r="P95" s="64">
        <v>7</v>
      </c>
      <c r="Q95" s="64">
        <v>7</v>
      </c>
      <c r="R95" s="64">
        <v>7</v>
      </c>
      <c r="S95" s="64">
        <v>7</v>
      </c>
      <c r="T95" s="64">
        <v>7</v>
      </c>
      <c r="U95" s="64">
        <v>7</v>
      </c>
    </row>
    <row r="96" spans="1:21" s="25" customFormat="1">
      <c r="A96" s="24"/>
      <c r="B96" s="11"/>
      <c r="C96" s="14"/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</row>
    <row r="97" spans="1:21">
      <c r="A97" s="1" t="s">
        <v>502</v>
      </c>
      <c r="B97" s="64">
        <f t="shared" ref="B97:J97" si="3">B54+B59+B91</f>
        <v>5333</v>
      </c>
      <c r="C97" s="64">
        <f t="shared" si="3"/>
        <v>5456</v>
      </c>
      <c r="D97" s="64">
        <f t="shared" si="3"/>
        <v>5711</v>
      </c>
      <c r="E97" s="64">
        <f t="shared" si="3"/>
        <v>5552</v>
      </c>
      <c r="F97" s="64">
        <f t="shared" si="3"/>
        <v>5543</v>
      </c>
      <c r="G97" s="64">
        <f t="shared" si="3"/>
        <v>6078</v>
      </c>
      <c r="H97" s="64">
        <f t="shared" si="3"/>
        <v>5947</v>
      </c>
      <c r="I97" s="64">
        <f t="shared" si="3"/>
        <v>5845</v>
      </c>
      <c r="J97" s="64">
        <f t="shared" si="3"/>
        <v>6706</v>
      </c>
      <c r="K97" s="64">
        <f t="shared" ref="K97:U97" si="4">K54+K59+K91+K95</f>
        <v>5614</v>
      </c>
      <c r="L97" s="64">
        <f t="shared" si="4"/>
        <v>6276</v>
      </c>
      <c r="M97" s="64">
        <f t="shared" si="4"/>
        <v>6316</v>
      </c>
      <c r="N97" s="64">
        <f t="shared" si="4"/>
        <v>6332</v>
      </c>
      <c r="O97" s="64">
        <f t="shared" si="4"/>
        <v>6570</v>
      </c>
      <c r="P97" s="64">
        <f t="shared" si="4"/>
        <v>6555</v>
      </c>
      <c r="Q97" s="64">
        <f t="shared" si="4"/>
        <v>6854</v>
      </c>
      <c r="R97" s="64">
        <f t="shared" si="4"/>
        <v>7011</v>
      </c>
      <c r="S97" s="64">
        <f t="shared" si="4"/>
        <v>7034</v>
      </c>
      <c r="T97" s="64">
        <f t="shared" si="4"/>
        <v>7087</v>
      </c>
      <c r="U97" s="64">
        <f t="shared" si="4"/>
        <v>7153</v>
      </c>
    </row>
    <row r="98" spans="1:21">
      <c r="A98" s="1"/>
      <c r="B98" s="64"/>
      <c r="C98" s="64"/>
      <c r="D98" s="64"/>
      <c r="E98" s="64"/>
      <c r="F98" s="64"/>
      <c r="G98" s="64"/>
      <c r="H98" s="64"/>
      <c r="I98" s="64"/>
      <c r="J98" s="64"/>
      <c r="K98" s="64"/>
      <c r="L98" s="64"/>
      <c r="M98" s="64"/>
      <c r="N98" s="64"/>
      <c r="O98" s="64"/>
      <c r="P98" s="64"/>
      <c r="Q98" s="64"/>
      <c r="R98" s="64"/>
      <c r="S98" s="64"/>
      <c r="T98" s="64"/>
      <c r="U98" s="64"/>
    </row>
    <row r="99" spans="1:21">
      <c r="A99" s="1" t="s">
        <v>503</v>
      </c>
      <c r="B99" s="13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</row>
    <row r="100" spans="1:21">
      <c r="A100" s="23" t="s">
        <v>434</v>
      </c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</row>
    <row r="101" spans="1:21">
      <c r="A101" s="2" t="s">
        <v>504</v>
      </c>
      <c r="B101" s="13" t="s">
        <v>68</v>
      </c>
      <c r="C101" s="13" t="s">
        <v>68</v>
      </c>
      <c r="D101" s="13" t="s">
        <v>68</v>
      </c>
      <c r="E101" s="13" t="s">
        <v>68</v>
      </c>
      <c r="F101" s="13" t="s">
        <v>68</v>
      </c>
      <c r="G101" s="13" t="s">
        <v>68</v>
      </c>
      <c r="H101" s="13" t="s">
        <v>68</v>
      </c>
      <c r="I101" s="13" t="s">
        <v>68</v>
      </c>
      <c r="J101" s="13">
        <v>24</v>
      </c>
      <c r="K101" s="13">
        <v>24</v>
      </c>
      <c r="L101" s="13">
        <v>24</v>
      </c>
      <c r="M101" s="13" t="s">
        <v>68</v>
      </c>
      <c r="N101" s="13" t="s">
        <v>68</v>
      </c>
      <c r="O101" s="13" t="s">
        <v>68</v>
      </c>
      <c r="P101" s="13" t="s">
        <v>68</v>
      </c>
      <c r="Q101" s="13" t="s">
        <v>68</v>
      </c>
      <c r="R101" s="13" t="s">
        <v>68</v>
      </c>
      <c r="S101" s="13" t="s">
        <v>68</v>
      </c>
      <c r="T101" s="13" t="s">
        <v>68</v>
      </c>
      <c r="U101" s="13" t="s">
        <v>68</v>
      </c>
    </row>
    <row r="102" spans="1:21">
      <c r="A102" s="2" t="s">
        <v>291</v>
      </c>
      <c r="B102" s="13">
        <v>32</v>
      </c>
      <c r="C102" s="13">
        <v>32</v>
      </c>
      <c r="D102" s="13">
        <v>32</v>
      </c>
      <c r="E102" s="13">
        <v>32</v>
      </c>
      <c r="F102" s="13">
        <v>32</v>
      </c>
      <c r="G102" s="13">
        <v>32</v>
      </c>
      <c r="H102" s="13">
        <v>32</v>
      </c>
      <c r="I102" s="13">
        <v>32</v>
      </c>
      <c r="J102" s="13">
        <v>32</v>
      </c>
      <c r="K102" s="13">
        <v>32</v>
      </c>
      <c r="L102" s="13">
        <v>32</v>
      </c>
      <c r="M102" s="13">
        <v>32</v>
      </c>
      <c r="N102" s="13">
        <v>32</v>
      </c>
      <c r="O102" s="13">
        <v>36</v>
      </c>
      <c r="P102" s="13">
        <v>30</v>
      </c>
      <c r="Q102" s="13">
        <v>30</v>
      </c>
      <c r="R102" s="13">
        <v>30</v>
      </c>
      <c r="S102" s="13">
        <v>30</v>
      </c>
      <c r="T102" s="13">
        <v>36</v>
      </c>
      <c r="U102" s="13">
        <v>36</v>
      </c>
    </row>
    <row r="103" spans="1:21">
      <c r="A103" s="2" t="s">
        <v>505</v>
      </c>
      <c r="B103" s="13" t="s">
        <v>68</v>
      </c>
      <c r="C103" s="13" t="s">
        <v>68</v>
      </c>
      <c r="D103" s="13" t="s">
        <v>68</v>
      </c>
      <c r="E103" s="13" t="s">
        <v>68</v>
      </c>
      <c r="F103" s="13" t="s">
        <v>68</v>
      </c>
      <c r="G103" s="13" t="s">
        <v>68</v>
      </c>
      <c r="H103" s="13">
        <v>32</v>
      </c>
      <c r="I103" s="13" t="s">
        <v>68</v>
      </c>
      <c r="J103" s="13" t="s">
        <v>68</v>
      </c>
      <c r="K103" s="13" t="s">
        <v>68</v>
      </c>
      <c r="L103" s="13" t="s">
        <v>68</v>
      </c>
      <c r="M103" s="13" t="s">
        <v>68</v>
      </c>
      <c r="N103" s="13" t="s">
        <v>68</v>
      </c>
      <c r="O103" s="13" t="s">
        <v>68</v>
      </c>
      <c r="P103" s="13" t="s">
        <v>68</v>
      </c>
      <c r="Q103" s="13" t="s">
        <v>68</v>
      </c>
      <c r="R103" s="13" t="s">
        <v>68</v>
      </c>
      <c r="S103" s="13" t="s">
        <v>68</v>
      </c>
      <c r="T103" s="13" t="s">
        <v>68</v>
      </c>
      <c r="U103" s="13" t="s">
        <v>68</v>
      </c>
    </row>
    <row r="104" spans="1:21">
      <c r="A104" s="2" t="s">
        <v>506</v>
      </c>
      <c r="B104" s="13" t="s">
        <v>68</v>
      </c>
      <c r="C104" s="13" t="s">
        <v>68</v>
      </c>
      <c r="D104" s="13" t="s">
        <v>68</v>
      </c>
      <c r="E104" s="13" t="s">
        <v>68</v>
      </c>
      <c r="F104" s="13" t="s">
        <v>68</v>
      </c>
      <c r="G104" s="13" t="s">
        <v>68</v>
      </c>
      <c r="H104" s="13" t="s">
        <v>68</v>
      </c>
      <c r="I104" s="13" t="s">
        <v>68</v>
      </c>
      <c r="J104" s="13">
        <v>20</v>
      </c>
      <c r="K104" s="13">
        <v>20</v>
      </c>
      <c r="L104" s="13">
        <v>20</v>
      </c>
      <c r="M104" s="13">
        <v>20</v>
      </c>
      <c r="N104" s="13">
        <v>20</v>
      </c>
      <c r="O104" s="13">
        <v>20</v>
      </c>
      <c r="P104" s="13">
        <v>20</v>
      </c>
      <c r="Q104" s="13">
        <v>20</v>
      </c>
      <c r="R104" s="13">
        <v>20</v>
      </c>
      <c r="S104" s="13">
        <v>20</v>
      </c>
      <c r="T104" s="13">
        <v>20</v>
      </c>
      <c r="U104" s="13">
        <v>20</v>
      </c>
    </row>
    <row r="105" spans="1:21">
      <c r="A105" s="2" t="s">
        <v>231</v>
      </c>
      <c r="B105" s="13">
        <v>16</v>
      </c>
      <c r="C105" s="13" t="s">
        <v>68</v>
      </c>
      <c r="D105" s="13" t="s">
        <v>68</v>
      </c>
      <c r="E105" s="13" t="s">
        <v>68</v>
      </c>
      <c r="F105" s="13" t="s">
        <v>68</v>
      </c>
      <c r="G105" s="13" t="s">
        <v>68</v>
      </c>
      <c r="H105" s="13" t="s">
        <v>68</v>
      </c>
      <c r="I105" s="13" t="s">
        <v>68</v>
      </c>
      <c r="J105" s="13" t="s">
        <v>68</v>
      </c>
      <c r="K105" s="13" t="s">
        <v>68</v>
      </c>
      <c r="L105" s="13" t="s">
        <v>68</v>
      </c>
      <c r="M105" s="13" t="s">
        <v>68</v>
      </c>
      <c r="N105" s="13" t="s">
        <v>68</v>
      </c>
      <c r="O105" s="13" t="s">
        <v>68</v>
      </c>
      <c r="P105" s="13" t="s">
        <v>68</v>
      </c>
      <c r="Q105" s="13" t="s">
        <v>68</v>
      </c>
      <c r="R105" s="13" t="s">
        <v>68</v>
      </c>
      <c r="S105" s="13" t="s">
        <v>68</v>
      </c>
      <c r="T105" s="13" t="s">
        <v>68</v>
      </c>
      <c r="U105" s="13" t="s">
        <v>68</v>
      </c>
    </row>
    <row r="106" spans="1:21">
      <c r="A106" s="2" t="s">
        <v>507</v>
      </c>
      <c r="B106" s="13" t="s">
        <v>68</v>
      </c>
      <c r="C106" s="13" t="s">
        <v>68</v>
      </c>
      <c r="D106" s="13" t="s">
        <v>68</v>
      </c>
      <c r="E106" s="13" t="s">
        <v>68</v>
      </c>
      <c r="F106" s="13" t="s">
        <v>68</v>
      </c>
      <c r="G106" s="13" t="s">
        <v>68</v>
      </c>
      <c r="H106" s="13" t="s">
        <v>68</v>
      </c>
      <c r="I106" s="13" t="s">
        <v>68</v>
      </c>
      <c r="J106" s="13" t="s">
        <v>68</v>
      </c>
      <c r="K106" s="13"/>
      <c r="L106" s="13"/>
      <c r="M106" s="13"/>
      <c r="N106" s="13" t="s">
        <v>68</v>
      </c>
      <c r="O106" s="13">
        <v>12</v>
      </c>
      <c r="P106" s="13">
        <v>14</v>
      </c>
      <c r="Q106" s="13">
        <v>14</v>
      </c>
      <c r="R106" s="13">
        <v>14</v>
      </c>
      <c r="S106" s="13">
        <v>14</v>
      </c>
      <c r="T106" s="13">
        <v>12</v>
      </c>
      <c r="U106" s="13">
        <v>12</v>
      </c>
    </row>
    <row r="107" spans="1:21">
      <c r="A107" s="2" t="s">
        <v>508</v>
      </c>
      <c r="B107" s="13" t="s">
        <v>68</v>
      </c>
      <c r="C107" s="13" t="s">
        <v>68</v>
      </c>
      <c r="D107" s="13" t="s">
        <v>68</v>
      </c>
      <c r="E107" s="13" t="s">
        <v>68</v>
      </c>
      <c r="F107" s="13" t="s">
        <v>68</v>
      </c>
      <c r="G107" s="13" t="s">
        <v>68</v>
      </c>
      <c r="H107" s="13" t="s">
        <v>68</v>
      </c>
      <c r="I107" s="13" t="s">
        <v>68</v>
      </c>
      <c r="J107" s="13" t="s">
        <v>68</v>
      </c>
      <c r="K107" s="13" t="s">
        <v>68</v>
      </c>
      <c r="L107" s="13">
        <v>16</v>
      </c>
      <c r="M107" s="13">
        <v>16</v>
      </c>
      <c r="N107" s="13">
        <v>16</v>
      </c>
      <c r="O107" s="13">
        <v>16</v>
      </c>
      <c r="P107" s="13">
        <v>16</v>
      </c>
      <c r="Q107" s="13">
        <v>16</v>
      </c>
      <c r="R107" s="13">
        <v>16</v>
      </c>
      <c r="S107" s="13">
        <v>16</v>
      </c>
      <c r="T107" s="13">
        <v>16</v>
      </c>
      <c r="U107" s="13">
        <v>16</v>
      </c>
    </row>
    <row r="108" spans="1:21">
      <c r="A108" s="2" t="s">
        <v>509</v>
      </c>
      <c r="B108" s="13" t="s">
        <v>68</v>
      </c>
      <c r="C108" s="13" t="s">
        <v>68</v>
      </c>
      <c r="D108" s="13" t="s">
        <v>68</v>
      </c>
      <c r="E108" s="13" t="s">
        <v>68</v>
      </c>
      <c r="F108" s="13" t="s">
        <v>68</v>
      </c>
      <c r="G108" s="13" t="s">
        <v>68</v>
      </c>
      <c r="H108" s="13" t="s">
        <v>68</v>
      </c>
      <c r="I108" s="13" t="s">
        <v>68</v>
      </c>
      <c r="J108" s="13" t="s">
        <v>68</v>
      </c>
      <c r="K108" s="13">
        <v>19</v>
      </c>
      <c r="L108" s="13">
        <v>19</v>
      </c>
      <c r="M108" s="13">
        <v>19</v>
      </c>
      <c r="N108" s="13">
        <v>19</v>
      </c>
      <c r="O108" s="13">
        <v>19</v>
      </c>
      <c r="P108" s="13">
        <v>19</v>
      </c>
      <c r="Q108" s="13">
        <v>19</v>
      </c>
      <c r="R108" s="13">
        <v>19</v>
      </c>
      <c r="S108" s="13">
        <v>19</v>
      </c>
      <c r="T108" s="13">
        <v>19</v>
      </c>
      <c r="U108" s="13">
        <v>19</v>
      </c>
    </row>
    <row r="109" spans="1:21">
      <c r="A109" s="2" t="s">
        <v>510</v>
      </c>
      <c r="B109" s="13" t="s">
        <v>68</v>
      </c>
      <c r="C109" s="13" t="s">
        <v>68</v>
      </c>
      <c r="D109" s="13" t="s">
        <v>68</v>
      </c>
      <c r="E109" s="13" t="s">
        <v>68</v>
      </c>
      <c r="F109" s="13" t="s">
        <v>68</v>
      </c>
      <c r="G109" s="13" t="s">
        <v>68</v>
      </c>
      <c r="H109" s="13" t="s">
        <v>68</v>
      </c>
      <c r="I109" s="13" t="s">
        <v>68</v>
      </c>
      <c r="J109" s="13" t="s">
        <v>68</v>
      </c>
      <c r="K109" s="13" t="s">
        <v>68</v>
      </c>
      <c r="L109" s="13" t="s">
        <v>68</v>
      </c>
      <c r="M109" s="13" t="s">
        <v>68</v>
      </c>
      <c r="N109" s="13" t="s">
        <v>68</v>
      </c>
      <c r="O109" s="13" t="s">
        <v>68</v>
      </c>
      <c r="P109" s="13" t="s">
        <v>68</v>
      </c>
      <c r="Q109" s="13" t="s">
        <v>68</v>
      </c>
      <c r="R109" s="13" t="s">
        <v>68</v>
      </c>
      <c r="S109" s="13" t="s">
        <v>68</v>
      </c>
      <c r="T109" s="13" t="s">
        <v>68</v>
      </c>
      <c r="U109" s="13">
        <v>60</v>
      </c>
    </row>
    <row r="110" spans="1:21">
      <c r="A110" s="2" t="s">
        <v>511</v>
      </c>
      <c r="B110" s="13" t="s">
        <v>68</v>
      </c>
      <c r="C110" s="13" t="s">
        <v>68</v>
      </c>
      <c r="D110" s="13" t="s">
        <v>68</v>
      </c>
      <c r="E110" s="13">
        <v>70</v>
      </c>
      <c r="F110" s="13">
        <v>70</v>
      </c>
      <c r="G110" s="13">
        <v>70</v>
      </c>
      <c r="H110" s="13">
        <v>70</v>
      </c>
      <c r="I110" s="13">
        <v>70</v>
      </c>
      <c r="J110" s="13">
        <v>70</v>
      </c>
      <c r="K110" s="13">
        <v>106</v>
      </c>
      <c r="L110" s="13">
        <v>106</v>
      </c>
      <c r="M110" s="13">
        <v>108</v>
      </c>
      <c r="N110" s="13">
        <v>108</v>
      </c>
      <c r="O110" s="13">
        <v>108</v>
      </c>
      <c r="P110" s="13">
        <v>108</v>
      </c>
      <c r="Q110" s="13">
        <v>108</v>
      </c>
      <c r="R110" s="13">
        <v>108</v>
      </c>
      <c r="S110" s="13">
        <v>108</v>
      </c>
      <c r="T110" s="13">
        <v>108</v>
      </c>
      <c r="U110" s="13">
        <v>108</v>
      </c>
    </row>
    <row r="111" spans="1:21">
      <c r="A111" s="2" t="s">
        <v>512</v>
      </c>
      <c r="B111" s="13" t="s">
        <v>68</v>
      </c>
      <c r="C111" s="13" t="s">
        <v>68</v>
      </c>
      <c r="D111" s="13" t="s">
        <v>68</v>
      </c>
      <c r="E111" s="13"/>
      <c r="F111" s="13">
        <v>40</v>
      </c>
      <c r="G111" s="13">
        <v>53</v>
      </c>
      <c r="H111" s="13">
        <v>53</v>
      </c>
      <c r="I111" s="13">
        <v>53</v>
      </c>
      <c r="J111" s="13">
        <v>53</v>
      </c>
      <c r="K111" s="13">
        <v>53</v>
      </c>
      <c r="L111" s="13">
        <v>53</v>
      </c>
      <c r="M111" s="13">
        <v>53</v>
      </c>
      <c r="N111" s="13">
        <v>53</v>
      </c>
      <c r="O111" s="13">
        <v>52</v>
      </c>
      <c r="P111" s="13">
        <v>52</v>
      </c>
      <c r="Q111" s="13">
        <v>52</v>
      </c>
      <c r="R111" s="13">
        <v>52</v>
      </c>
      <c r="S111" s="13">
        <v>52</v>
      </c>
      <c r="T111" s="13">
        <v>53</v>
      </c>
      <c r="U111" s="13">
        <v>53</v>
      </c>
    </row>
    <row r="112" spans="1:21">
      <c r="A112" s="2" t="s">
        <v>513</v>
      </c>
      <c r="B112" s="13" t="s">
        <v>68</v>
      </c>
      <c r="C112" s="13" t="s">
        <v>68</v>
      </c>
      <c r="D112" s="13" t="s">
        <v>68</v>
      </c>
      <c r="E112" s="13" t="s">
        <v>68</v>
      </c>
      <c r="F112" s="13" t="s">
        <v>68</v>
      </c>
      <c r="G112" s="13" t="s">
        <v>68</v>
      </c>
      <c r="H112" s="13">
        <v>31</v>
      </c>
      <c r="I112" s="13" t="s">
        <v>68</v>
      </c>
      <c r="J112" s="13" t="s">
        <v>68</v>
      </c>
      <c r="K112" s="13" t="s">
        <v>68</v>
      </c>
      <c r="L112" s="13" t="s">
        <v>68</v>
      </c>
      <c r="M112" s="13" t="s">
        <v>68</v>
      </c>
      <c r="N112" s="13" t="s">
        <v>68</v>
      </c>
      <c r="O112" s="13" t="s">
        <v>68</v>
      </c>
      <c r="P112" s="13" t="s">
        <v>68</v>
      </c>
      <c r="Q112" s="13" t="s">
        <v>68</v>
      </c>
      <c r="R112" s="13" t="s">
        <v>68</v>
      </c>
      <c r="S112" s="13" t="s">
        <v>68</v>
      </c>
      <c r="T112" s="13" t="s">
        <v>68</v>
      </c>
      <c r="U112" s="13" t="s">
        <v>68</v>
      </c>
    </row>
    <row r="113" spans="1:21">
      <c r="A113" s="2" t="s">
        <v>514</v>
      </c>
      <c r="B113" s="13" t="s">
        <v>68</v>
      </c>
      <c r="C113" s="13" t="s">
        <v>68</v>
      </c>
      <c r="D113" s="13" t="s">
        <v>68</v>
      </c>
      <c r="E113" s="13" t="s">
        <v>68</v>
      </c>
      <c r="F113" s="13" t="s">
        <v>68</v>
      </c>
      <c r="G113" s="13" t="s">
        <v>68</v>
      </c>
      <c r="H113" s="13" t="s">
        <v>68</v>
      </c>
      <c r="I113" s="13" t="s">
        <v>68</v>
      </c>
      <c r="J113" s="13" t="s">
        <v>68</v>
      </c>
      <c r="K113" s="13" t="s">
        <v>68</v>
      </c>
      <c r="L113" s="13" t="s">
        <v>68</v>
      </c>
      <c r="M113" s="13" t="s">
        <v>68</v>
      </c>
      <c r="N113" s="13" t="s">
        <v>68</v>
      </c>
      <c r="O113" s="13" t="s">
        <v>68</v>
      </c>
      <c r="P113" s="13" t="s">
        <v>68</v>
      </c>
      <c r="Q113" s="13" t="s">
        <v>68</v>
      </c>
      <c r="R113" s="13" t="s">
        <v>68</v>
      </c>
      <c r="S113" s="13" t="s">
        <v>68</v>
      </c>
      <c r="T113" s="13" t="s">
        <v>68</v>
      </c>
      <c r="U113" s="13">
        <v>150</v>
      </c>
    </row>
    <row r="114" spans="1:21">
      <c r="A114" s="2" t="s">
        <v>332</v>
      </c>
      <c r="B114" s="13">
        <v>20</v>
      </c>
      <c r="C114" s="13">
        <v>20</v>
      </c>
      <c r="D114" s="13">
        <v>20</v>
      </c>
      <c r="E114" s="13">
        <v>20</v>
      </c>
      <c r="F114" s="13">
        <v>20</v>
      </c>
      <c r="G114" s="13">
        <v>20</v>
      </c>
      <c r="H114" s="13">
        <v>20</v>
      </c>
      <c r="I114" s="13">
        <v>20</v>
      </c>
      <c r="J114" s="13">
        <v>20</v>
      </c>
      <c r="K114" s="13">
        <v>20</v>
      </c>
      <c r="L114" s="13" t="s">
        <v>68</v>
      </c>
      <c r="M114" s="13" t="s">
        <v>68</v>
      </c>
      <c r="N114" s="13" t="s">
        <v>68</v>
      </c>
      <c r="O114" s="13" t="s">
        <v>68</v>
      </c>
      <c r="P114" s="13" t="s">
        <v>68</v>
      </c>
      <c r="Q114" s="13" t="s">
        <v>68</v>
      </c>
      <c r="R114" s="13" t="s">
        <v>68</v>
      </c>
      <c r="S114" s="13" t="s">
        <v>68</v>
      </c>
      <c r="T114" s="13" t="s">
        <v>68</v>
      </c>
      <c r="U114" s="13" t="s">
        <v>68</v>
      </c>
    </row>
    <row r="115" spans="1:21">
      <c r="A115" s="2" t="s">
        <v>515</v>
      </c>
      <c r="B115" s="13" t="s">
        <v>68</v>
      </c>
      <c r="C115" s="13" t="s">
        <v>68</v>
      </c>
      <c r="D115" s="13" t="s">
        <v>68</v>
      </c>
      <c r="E115" s="13" t="s">
        <v>68</v>
      </c>
      <c r="F115" s="13">
        <v>750</v>
      </c>
      <c r="G115" s="13">
        <v>877</v>
      </c>
      <c r="H115" s="13">
        <v>877</v>
      </c>
      <c r="I115" s="13">
        <v>877</v>
      </c>
      <c r="J115" s="13">
        <v>877</v>
      </c>
      <c r="K115" s="13">
        <v>751</v>
      </c>
      <c r="L115" s="13">
        <v>751</v>
      </c>
      <c r="M115" s="13">
        <v>751</v>
      </c>
      <c r="N115" s="13">
        <v>751</v>
      </c>
      <c r="O115" s="13">
        <v>750</v>
      </c>
      <c r="P115" s="13">
        <v>750</v>
      </c>
      <c r="Q115" s="13">
        <v>750</v>
      </c>
      <c r="R115" s="13">
        <v>750</v>
      </c>
      <c r="S115" s="13">
        <v>750</v>
      </c>
      <c r="T115" s="13">
        <v>720</v>
      </c>
      <c r="U115" s="13">
        <v>720</v>
      </c>
    </row>
    <row r="116" spans="1:21">
      <c r="A116" s="2" t="s">
        <v>516</v>
      </c>
      <c r="B116" s="13" t="s">
        <v>68</v>
      </c>
      <c r="C116" s="13" t="s">
        <v>68</v>
      </c>
      <c r="D116" s="13" t="s">
        <v>68</v>
      </c>
      <c r="E116" s="13">
        <v>28</v>
      </c>
      <c r="F116" s="13">
        <v>28</v>
      </c>
      <c r="G116" s="13">
        <v>28</v>
      </c>
      <c r="H116" s="13">
        <v>28</v>
      </c>
      <c r="I116" s="13">
        <v>28</v>
      </c>
      <c r="J116" s="13">
        <v>28</v>
      </c>
      <c r="K116" s="13">
        <v>29</v>
      </c>
      <c r="L116" s="13">
        <v>29</v>
      </c>
      <c r="M116" s="13">
        <v>29</v>
      </c>
      <c r="N116" s="13">
        <v>29</v>
      </c>
      <c r="O116" s="13" t="s">
        <v>68</v>
      </c>
      <c r="P116" s="13" t="s">
        <v>68</v>
      </c>
      <c r="Q116" s="13" t="s">
        <v>68</v>
      </c>
      <c r="R116" s="13" t="s">
        <v>68</v>
      </c>
      <c r="S116" s="13" t="s">
        <v>68</v>
      </c>
      <c r="T116" s="13" t="s">
        <v>68</v>
      </c>
      <c r="U116" s="13" t="s">
        <v>68</v>
      </c>
    </row>
    <row r="117" spans="1:21">
      <c r="A117" s="2" t="s">
        <v>517</v>
      </c>
      <c r="B117" s="13" t="s">
        <v>68</v>
      </c>
      <c r="C117" s="13" t="s">
        <v>68</v>
      </c>
      <c r="D117" s="13" t="s">
        <v>68</v>
      </c>
      <c r="E117" s="13" t="s">
        <v>68</v>
      </c>
      <c r="F117" s="13" t="s">
        <v>68</v>
      </c>
      <c r="G117" s="13" t="s">
        <v>68</v>
      </c>
      <c r="H117" s="13" t="s">
        <v>68</v>
      </c>
      <c r="I117" s="13" t="s">
        <v>68</v>
      </c>
      <c r="J117" s="13">
        <v>44</v>
      </c>
      <c r="K117" s="13" t="s">
        <v>68</v>
      </c>
      <c r="L117" s="13" t="s">
        <v>68</v>
      </c>
      <c r="M117" s="13" t="s">
        <v>68</v>
      </c>
      <c r="N117" s="13" t="s">
        <v>68</v>
      </c>
      <c r="O117" s="13" t="s">
        <v>68</v>
      </c>
      <c r="P117" s="13" t="s">
        <v>68</v>
      </c>
      <c r="Q117" s="13" t="s">
        <v>68</v>
      </c>
      <c r="R117" s="13" t="s">
        <v>68</v>
      </c>
      <c r="S117" s="13" t="s">
        <v>68</v>
      </c>
      <c r="T117" s="13" t="s">
        <v>68</v>
      </c>
      <c r="U117" s="13" t="s">
        <v>68</v>
      </c>
    </row>
    <row r="118" spans="1:21">
      <c r="A118" s="2" t="s">
        <v>518</v>
      </c>
      <c r="B118" s="13" t="s">
        <v>68</v>
      </c>
      <c r="C118" s="13" t="s">
        <v>68</v>
      </c>
      <c r="D118" s="13" t="s">
        <v>68</v>
      </c>
      <c r="E118" s="13" t="s">
        <v>68</v>
      </c>
      <c r="F118" s="13" t="s">
        <v>68</v>
      </c>
      <c r="G118" s="13" t="s">
        <v>68</v>
      </c>
      <c r="H118" s="13" t="s">
        <v>68</v>
      </c>
      <c r="I118" s="13" t="s">
        <v>68</v>
      </c>
      <c r="J118" s="13" t="s">
        <v>68</v>
      </c>
      <c r="K118" s="13" t="s">
        <v>68</v>
      </c>
      <c r="L118" s="13" t="s">
        <v>68</v>
      </c>
      <c r="M118" s="13" t="s">
        <v>68</v>
      </c>
      <c r="N118" s="13" t="s">
        <v>68</v>
      </c>
      <c r="O118" s="13" t="s">
        <v>68</v>
      </c>
      <c r="P118" s="13" t="s">
        <v>68</v>
      </c>
      <c r="Q118" s="13" t="s">
        <v>68</v>
      </c>
      <c r="R118" s="13">
        <v>68</v>
      </c>
      <c r="S118" s="13">
        <v>68</v>
      </c>
      <c r="T118" s="13">
        <v>68</v>
      </c>
      <c r="U118" s="13">
        <v>69</v>
      </c>
    </row>
    <row r="119" spans="1:21">
      <c r="A119" s="2" t="s">
        <v>519</v>
      </c>
      <c r="B119" s="13" t="s">
        <v>68</v>
      </c>
      <c r="C119" s="13" t="s">
        <v>68</v>
      </c>
      <c r="D119" s="13" t="s">
        <v>68</v>
      </c>
      <c r="E119" s="13" t="s">
        <v>68</v>
      </c>
      <c r="F119" s="13" t="s">
        <v>68</v>
      </c>
      <c r="G119" s="13" t="s">
        <v>68</v>
      </c>
      <c r="H119" s="13" t="s">
        <v>68</v>
      </c>
      <c r="I119" s="13" t="s">
        <v>68</v>
      </c>
      <c r="J119" s="13" t="s">
        <v>68</v>
      </c>
      <c r="K119" s="13" t="s">
        <v>68</v>
      </c>
      <c r="L119" s="13" t="s">
        <v>68</v>
      </c>
      <c r="M119" s="13" t="s">
        <v>68</v>
      </c>
      <c r="N119" s="13" t="s">
        <v>68</v>
      </c>
      <c r="O119" s="13" t="s">
        <v>68</v>
      </c>
      <c r="P119" s="13" t="s">
        <v>68</v>
      </c>
      <c r="Q119" s="13" t="s">
        <v>68</v>
      </c>
      <c r="R119" s="13">
        <v>107</v>
      </c>
      <c r="S119" s="13">
        <v>107</v>
      </c>
      <c r="T119" s="13">
        <v>107</v>
      </c>
      <c r="U119" s="13">
        <v>107</v>
      </c>
    </row>
    <row r="120" spans="1:21">
      <c r="A120" s="2" t="s">
        <v>520</v>
      </c>
      <c r="B120" s="13" t="s">
        <v>68</v>
      </c>
      <c r="C120" s="13" t="s">
        <v>68</v>
      </c>
      <c r="D120" s="13" t="s">
        <v>68</v>
      </c>
      <c r="E120" s="13" t="s">
        <v>68</v>
      </c>
      <c r="F120" s="13" t="s">
        <v>68</v>
      </c>
      <c r="G120" s="13" t="s">
        <v>68</v>
      </c>
      <c r="H120" s="13" t="s">
        <v>68</v>
      </c>
      <c r="I120" s="13" t="s">
        <v>68</v>
      </c>
      <c r="J120" s="13" t="s">
        <v>68</v>
      </c>
      <c r="K120" s="13" t="s">
        <v>68</v>
      </c>
      <c r="L120" s="13" t="s">
        <v>68</v>
      </c>
      <c r="M120" s="13" t="s">
        <v>68</v>
      </c>
      <c r="N120" s="13" t="s">
        <v>68</v>
      </c>
      <c r="O120" s="13" t="s">
        <v>68</v>
      </c>
      <c r="P120" s="13" t="s">
        <v>68</v>
      </c>
      <c r="Q120" s="13">
        <v>30</v>
      </c>
      <c r="R120" s="13">
        <v>30</v>
      </c>
      <c r="S120" s="13">
        <v>30</v>
      </c>
      <c r="T120" s="13">
        <v>30</v>
      </c>
      <c r="U120" s="13">
        <v>30</v>
      </c>
    </row>
    <row r="121" spans="1:21">
      <c r="A121" s="2" t="s">
        <v>521</v>
      </c>
      <c r="B121" s="13" t="s">
        <v>68</v>
      </c>
      <c r="C121" s="13" t="s">
        <v>68</v>
      </c>
      <c r="D121" s="13" t="s">
        <v>68</v>
      </c>
      <c r="E121" s="13" t="s">
        <v>68</v>
      </c>
      <c r="F121" s="13" t="s">
        <v>68</v>
      </c>
      <c r="G121" s="13" t="s">
        <v>68</v>
      </c>
      <c r="H121" s="13" t="s">
        <v>68</v>
      </c>
      <c r="I121" s="13" t="s">
        <v>68</v>
      </c>
      <c r="J121" s="13" t="s">
        <v>68</v>
      </c>
      <c r="K121" s="13" t="s">
        <v>68</v>
      </c>
      <c r="L121" s="13" t="s">
        <v>68</v>
      </c>
      <c r="M121" s="13" t="s">
        <v>68</v>
      </c>
      <c r="N121" s="13" t="s">
        <v>68</v>
      </c>
      <c r="O121" s="13" t="s">
        <v>68</v>
      </c>
      <c r="P121" s="13">
        <v>367</v>
      </c>
      <c r="Q121" s="13">
        <v>486</v>
      </c>
      <c r="R121" s="13">
        <v>486</v>
      </c>
      <c r="S121" s="13">
        <v>486</v>
      </c>
      <c r="T121" s="13">
        <v>486</v>
      </c>
      <c r="U121" s="13">
        <v>486</v>
      </c>
    </row>
    <row r="122" spans="1:21">
      <c r="A122" s="2" t="s">
        <v>387</v>
      </c>
      <c r="B122" s="13">
        <v>18</v>
      </c>
      <c r="C122" s="13">
        <v>24</v>
      </c>
      <c r="D122" s="13">
        <v>24</v>
      </c>
      <c r="E122" s="13">
        <v>24</v>
      </c>
      <c r="F122" s="13">
        <v>24</v>
      </c>
      <c r="G122" s="13">
        <v>27</v>
      </c>
      <c r="H122" s="13">
        <v>27</v>
      </c>
      <c r="I122" s="13">
        <v>27</v>
      </c>
      <c r="J122" s="13">
        <v>27</v>
      </c>
      <c r="K122" s="13">
        <v>27</v>
      </c>
      <c r="L122" s="13" t="s">
        <v>68</v>
      </c>
      <c r="M122" s="13" t="s">
        <v>68</v>
      </c>
      <c r="N122" s="13" t="s">
        <v>68</v>
      </c>
      <c r="O122" s="13" t="s">
        <v>68</v>
      </c>
      <c r="P122" s="13" t="s">
        <v>68</v>
      </c>
      <c r="Q122" s="13" t="s">
        <v>68</v>
      </c>
      <c r="R122" s="13" t="s">
        <v>68</v>
      </c>
      <c r="S122" s="13" t="s">
        <v>68</v>
      </c>
      <c r="T122" s="13" t="s">
        <v>68</v>
      </c>
      <c r="U122" s="13" t="s">
        <v>68</v>
      </c>
    </row>
    <row r="123" spans="1:21">
      <c r="A123" s="2" t="s">
        <v>522</v>
      </c>
      <c r="B123" s="13" t="s">
        <v>68</v>
      </c>
      <c r="C123" s="13" t="s">
        <v>68</v>
      </c>
      <c r="D123" s="13" t="s">
        <v>68</v>
      </c>
      <c r="E123" s="13" t="s">
        <v>68</v>
      </c>
      <c r="F123" s="13" t="s">
        <v>68</v>
      </c>
      <c r="G123" s="13" t="s">
        <v>68</v>
      </c>
      <c r="H123" s="13" t="s">
        <v>68</v>
      </c>
      <c r="I123" s="13" t="s">
        <v>68</v>
      </c>
      <c r="J123" s="13" t="s">
        <v>68</v>
      </c>
      <c r="K123" s="13" t="s">
        <v>68</v>
      </c>
      <c r="L123" s="13" t="s">
        <v>68</v>
      </c>
      <c r="M123" s="13" t="s">
        <v>68</v>
      </c>
      <c r="N123" s="13" t="s">
        <v>68</v>
      </c>
      <c r="O123" s="13" t="s">
        <v>68</v>
      </c>
      <c r="P123" s="13" t="s">
        <v>68</v>
      </c>
      <c r="Q123" s="13" t="s">
        <v>68</v>
      </c>
      <c r="R123" s="13">
        <v>19</v>
      </c>
      <c r="S123" s="13">
        <v>19</v>
      </c>
      <c r="T123" s="13">
        <v>20</v>
      </c>
      <c r="U123" s="13">
        <v>20</v>
      </c>
    </row>
    <row r="124" spans="1:21">
      <c r="A124" s="2" t="s">
        <v>523</v>
      </c>
      <c r="B124" s="13" t="s">
        <v>68</v>
      </c>
      <c r="C124" s="13" t="s">
        <v>68</v>
      </c>
      <c r="D124" s="13" t="s">
        <v>68</v>
      </c>
      <c r="E124" s="13" t="s">
        <v>68</v>
      </c>
      <c r="F124" s="13" t="s">
        <v>68</v>
      </c>
      <c r="G124" s="13" t="s">
        <v>68</v>
      </c>
      <c r="H124" s="13" t="s">
        <v>68</v>
      </c>
      <c r="I124" s="13" t="s">
        <v>68</v>
      </c>
      <c r="J124" s="13" t="s">
        <v>68</v>
      </c>
      <c r="K124" s="13" t="s">
        <v>68</v>
      </c>
      <c r="L124" s="13" t="s">
        <v>68</v>
      </c>
      <c r="M124" s="13">
        <v>27</v>
      </c>
      <c r="N124" s="13">
        <v>27</v>
      </c>
      <c r="O124" s="13" t="s">
        <v>68</v>
      </c>
      <c r="P124" s="13" t="s">
        <v>68</v>
      </c>
      <c r="Q124" s="13" t="s">
        <v>68</v>
      </c>
      <c r="R124" s="13" t="s">
        <v>68</v>
      </c>
      <c r="S124" s="13" t="s">
        <v>68</v>
      </c>
      <c r="T124" s="13" t="s">
        <v>68</v>
      </c>
      <c r="U124" s="13" t="s">
        <v>68</v>
      </c>
    </row>
    <row r="125" spans="1:21">
      <c r="A125" s="2" t="s">
        <v>524</v>
      </c>
      <c r="B125" s="13" t="s">
        <v>68</v>
      </c>
      <c r="C125" s="13" t="s">
        <v>68</v>
      </c>
      <c r="D125" s="13" t="s">
        <v>68</v>
      </c>
      <c r="E125" s="13" t="s">
        <v>68</v>
      </c>
      <c r="F125" s="13" t="s">
        <v>68</v>
      </c>
      <c r="G125" s="13" t="s">
        <v>68</v>
      </c>
      <c r="H125" s="13" t="s">
        <v>68</v>
      </c>
      <c r="I125" s="13" t="s">
        <v>68</v>
      </c>
      <c r="J125" s="13" t="s">
        <v>68</v>
      </c>
      <c r="K125" s="13" t="s">
        <v>68</v>
      </c>
      <c r="L125" s="13" t="s">
        <v>68</v>
      </c>
      <c r="M125" s="13" t="s">
        <v>68</v>
      </c>
      <c r="N125" s="13" t="s">
        <v>68</v>
      </c>
      <c r="O125" s="13" t="s">
        <v>68</v>
      </c>
      <c r="P125" s="13">
        <v>16</v>
      </c>
      <c r="Q125" s="13">
        <v>16</v>
      </c>
      <c r="R125" s="13">
        <v>16</v>
      </c>
      <c r="S125" s="13">
        <v>16</v>
      </c>
      <c r="T125" s="13" t="s">
        <v>68</v>
      </c>
      <c r="U125" s="13" t="s">
        <v>68</v>
      </c>
    </row>
    <row r="126" spans="1:21">
      <c r="A126" s="2" t="s">
        <v>525</v>
      </c>
      <c r="B126" s="13" t="s">
        <v>68</v>
      </c>
      <c r="C126" s="13" t="s">
        <v>68</v>
      </c>
      <c r="D126" s="13" t="s">
        <v>68</v>
      </c>
      <c r="E126" s="13" t="s">
        <v>68</v>
      </c>
      <c r="F126" s="13" t="s">
        <v>68</v>
      </c>
      <c r="G126" s="13" t="s">
        <v>68</v>
      </c>
      <c r="H126" s="13" t="s">
        <v>68</v>
      </c>
      <c r="I126" s="13" t="s">
        <v>68</v>
      </c>
      <c r="J126" s="13">
        <v>16</v>
      </c>
      <c r="K126" s="13">
        <v>16</v>
      </c>
      <c r="L126" s="13" t="s">
        <v>68</v>
      </c>
      <c r="M126" s="13" t="s">
        <v>68</v>
      </c>
      <c r="N126" s="13" t="s">
        <v>68</v>
      </c>
      <c r="O126" s="13" t="s">
        <v>68</v>
      </c>
      <c r="P126" s="13" t="s">
        <v>68</v>
      </c>
      <c r="Q126" s="13" t="s">
        <v>68</v>
      </c>
      <c r="R126" s="13" t="s">
        <v>68</v>
      </c>
      <c r="S126" s="13" t="s">
        <v>68</v>
      </c>
      <c r="T126" s="13" t="s">
        <v>68</v>
      </c>
      <c r="U126" s="13" t="s">
        <v>68</v>
      </c>
    </row>
    <row r="127" spans="1:21">
      <c r="A127" s="2" t="s">
        <v>526</v>
      </c>
      <c r="B127" s="13" t="s">
        <v>68</v>
      </c>
      <c r="C127" s="13" t="s">
        <v>68</v>
      </c>
      <c r="D127" s="13" t="s">
        <v>68</v>
      </c>
      <c r="E127" s="13" t="s">
        <v>68</v>
      </c>
      <c r="F127" s="13" t="s">
        <v>68</v>
      </c>
      <c r="G127" s="13" t="s">
        <v>68</v>
      </c>
      <c r="H127" s="13" t="s">
        <v>68</v>
      </c>
      <c r="I127" s="13" t="s">
        <v>68</v>
      </c>
      <c r="J127" s="13" t="s">
        <v>68</v>
      </c>
      <c r="K127" s="13" t="s">
        <v>68</v>
      </c>
      <c r="L127" s="13" t="s">
        <v>68</v>
      </c>
      <c r="M127" s="13" t="s">
        <v>68</v>
      </c>
      <c r="N127" s="13" t="s">
        <v>68</v>
      </c>
      <c r="O127" s="13" t="s">
        <v>68</v>
      </c>
      <c r="P127" s="13" t="s">
        <v>68</v>
      </c>
      <c r="Q127" s="13" t="s">
        <v>68</v>
      </c>
      <c r="R127" s="13">
        <v>26</v>
      </c>
      <c r="S127" s="13">
        <v>26</v>
      </c>
      <c r="T127" s="13">
        <v>35</v>
      </c>
      <c r="U127" s="13" t="s">
        <v>68</v>
      </c>
    </row>
    <row r="128" spans="1:21">
      <c r="A128" s="2" t="s">
        <v>527</v>
      </c>
      <c r="B128" s="13" t="s">
        <v>68</v>
      </c>
      <c r="C128" s="13" t="s">
        <v>68</v>
      </c>
      <c r="D128" s="13" t="s">
        <v>68</v>
      </c>
      <c r="E128" s="13">
        <v>156</v>
      </c>
      <c r="F128" s="13">
        <v>156</v>
      </c>
      <c r="G128" s="13">
        <v>156</v>
      </c>
      <c r="H128" s="13">
        <v>156</v>
      </c>
      <c r="I128" s="13">
        <v>156</v>
      </c>
      <c r="J128" s="13">
        <v>156</v>
      </c>
      <c r="K128" s="13">
        <v>156</v>
      </c>
      <c r="L128" s="13">
        <v>156</v>
      </c>
      <c r="M128" s="13">
        <v>156</v>
      </c>
      <c r="N128" s="13">
        <v>156</v>
      </c>
      <c r="O128" s="13">
        <v>156</v>
      </c>
      <c r="P128" s="13">
        <v>153</v>
      </c>
      <c r="Q128" s="13">
        <v>253</v>
      </c>
      <c r="R128" s="13">
        <v>253</v>
      </c>
      <c r="S128" s="13">
        <v>253</v>
      </c>
      <c r="T128" s="13">
        <v>253</v>
      </c>
      <c r="U128" s="13">
        <v>254</v>
      </c>
    </row>
    <row r="129" spans="1:21">
      <c r="A129" s="2" t="s">
        <v>528</v>
      </c>
      <c r="B129" s="13">
        <v>120</v>
      </c>
      <c r="C129" s="13">
        <v>120</v>
      </c>
      <c r="D129" s="13">
        <v>120</v>
      </c>
      <c r="E129" s="13">
        <v>120</v>
      </c>
      <c r="F129" s="13">
        <v>120</v>
      </c>
      <c r="G129" s="13">
        <v>120</v>
      </c>
      <c r="H129" s="13">
        <v>120</v>
      </c>
      <c r="I129" s="13">
        <v>120</v>
      </c>
      <c r="J129" s="13">
        <v>120</v>
      </c>
      <c r="K129" s="13">
        <v>120</v>
      </c>
      <c r="L129" s="13">
        <v>121</v>
      </c>
      <c r="M129" s="13">
        <v>121</v>
      </c>
      <c r="N129" s="13">
        <v>121</v>
      </c>
      <c r="O129" s="13">
        <v>120</v>
      </c>
      <c r="P129" s="13">
        <v>116</v>
      </c>
      <c r="Q129" s="13">
        <v>116</v>
      </c>
      <c r="R129" s="13">
        <v>116</v>
      </c>
      <c r="S129" s="13">
        <v>116</v>
      </c>
      <c r="T129" s="13">
        <v>116</v>
      </c>
      <c r="U129" s="13">
        <v>116</v>
      </c>
    </row>
    <row r="130" spans="1:21">
      <c r="A130" s="2" t="s">
        <v>529</v>
      </c>
      <c r="B130" s="13" t="s">
        <v>68</v>
      </c>
      <c r="C130" s="13" t="s">
        <v>68</v>
      </c>
      <c r="D130" s="13" t="s">
        <v>68</v>
      </c>
      <c r="E130" s="13">
        <v>24</v>
      </c>
      <c r="F130" s="13">
        <v>24</v>
      </c>
      <c r="G130" s="13">
        <v>30</v>
      </c>
      <c r="H130" s="13">
        <v>30</v>
      </c>
      <c r="I130" s="13">
        <v>30</v>
      </c>
      <c r="J130" s="13">
        <v>30</v>
      </c>
      <c r="K130" s="13">
        <v>30</v>
      </c>
      <c r="L130" s="13" t="s">
        <v>68</v>
      </c>
      <c r="M130" s="13" t="s">
        <v>68</v>
      </c>
      <c r="N130" s="13" t="s">
        <v>68</v>
      </c>
      <c r="O130" s="13" t="s">
        <v>68</v>
      </c>
      <c r="P130" s="13" t="s">
        <v>68</v>
      </c>
      <c r="Q130" s="13" t="s">
        <v>68</v>
      </c>
      <c r="R130" s="13" t="s">
        <v>68</v>
      </c>
      <c r="S130" s="13" t="s">
        <v>68</v>
      </c>
      <c r="T130" s="13" t="s">
        <v>68</v>
      </c>
      <c r="U130" s="13" t="s">
        <v>68</v>
      </c>
    </row>
    <row r="131" spans="1:21">
      <c r="A131" s="2" t="s">
        <v>530</v>
      </c>
      <c r="B131" s="13" t="s">
        <v>68</v>
      </c>
      <c r="C131" s="13" t="s">
        <v>68</v>
      </c>
      <c r="D131" s="13" t="s">
        <v>68</v>
      </c>
      <c r="E131" s="13" t="s">
        <v>68</v>
      </c>
      <c r="F131" s="13" t="s">
        <v>68</v>
      </c>
      <c r="G131" s="13" t="s">
        <v>68</v>
      </c>
      <c r="H131" s="13" t="s">
        <v>68</v>
      </c>
      <c r="I131" s="13" t="s">
        <v>68</v>
      </c>
      <c r="J131" s="13" t="s">
        <v>68</v>
      </c>
      <c r="K131" s="13" t="s">
        <v>68</v>
      </c>
      <c r="L131" s="13">
        <v>20</v>
      </c>
      <c r="M131" s="13">
        <v>20</v>
      </c>
      <c r="N131" s="13">
        <v>20</v>
      </c>
      <c r="O131" s="13">
        <v>16</v>
      </c>
      <c r="P131" s="13">
        <v>22</v>
      </c>
      <c r="Q131" s="13">
        <v>22</v>
      </c>
      <c r="R131" s="13">
        <v>22</v>
      </c>
      <c r="S131" s="13">
        <v>22</v>
      </c>
      <c r="T131" s="13">
        <v>23</v>
      </c>
      <c r="U131" s="13">
        <v>23</v>
      </c>
    </row>
    <row r="132" spans="1:21">
      <c r="A132" s="2" t="s">
        <v>531</v>
      </c>
      <c r="B132" s="13" t="s">
        <v>68</v>
      </c>
      <c r="C132" s="13" t="s">
        <v>68</v>
      </c>
      <c r="D132" s="13" t="s">
        <v>68</v>
      </c>
      <c r="E132" s="13" t="s">
        <v>68</v>
      </c>
      <c r="F132" s="13" t="s">
        <v>68</v>
      </c>
      <c r="G132" s="13" t="s">
        <v>68</v>
      </c>
      <c r="H132" s="13" t="s">
        <v>68</v>
      </c>
      <c r="I132" s="13" t="s">
        <v>68</v>
      </c>
      <c r="J132" s="13" t="s">
        <v>68</v>
      </c>
      <c r="K132" s="13" t="s">
        <v>68</v>
      </c>
      <c r="L132" s="13">
        <v>32</v>
      </c>
      <c r="M132" s="13">
        <v>32</v>
      </c>
      <c r="N132" s="13">
        <v>32</v>
      </c>
      <c r="O132" s="13" t="s">
        <v>68</v>
      </c>
      <c r="P132" s="13" t="s">
        <v>68</v>
      </c>
      <c r="Q132" s="13" t="s">
        <v>68</v>
      </c>
      <c r="R132" s="13" t="s">
        <v>68</v>
      </c>
      <c r="S132" s="13" t="s">
        <v>68</v>
      </c>
      <c r="T132" s="13" t="s">
        <v>68</v>
      </c>
      <c r="U132" s="13" t="s">
        <v>68</v>
      </c>
    </row>
    <row r="133" spans="1:21">
      <c r="A133" s="2" t="s">
        <v>532</v>
      </c>
      <c r="B133" s="13" t="s">
        <v>68</v>
      </c>
      <c r="C133" s="13" t="s">
        <v>68</v>
      </c>
      <c r="D133" s="13" t="s">
        <v>68</v>
      </c>
      <c r="E133" s="13" t="s">
        <v>68</v>
      </c>
      <c r="F133" s="13" t="s">
        <v>68</v>
      </c>
      <c r="G133" s="13" t="s">
        <v>68</v>
      </c>
      <c r="H133" s="13">
        <v>20</v>
      </c>
      <c r="I133" s="13">
        <v>20</v>
      </c>
      <c r="J133" s="13">
        <v>20</v>
      </c>
      <c r="K133" s="13">
        <v>20</v>
      </c>
      <c r="L133" s="13">
        <v>20</v>
      </c>
      <c r="M133" s="13">
        <v>20</v>
      </c>
      <c r="N133" s="13">
        <v>20</v>
      </c>
      <c r="O133" s="13">
        <v>20</v>
      </c>
      <c r="P133" s="13">
        <v>20</v>
      </c>
      <c r="Q133" s="13">
        <v>20</v>
      </c>
      <c r="R133" s="13">
        <v>20</v>
      </c>
      <c r="S133" s="13">
        <v>20</v>
      </c>
      <c r="T133" s="13">
        <v>20</v>
      </c>
      <c r="U133" s="13">
        <v>20</v>
      </c>
    </row>
    <row r="134" spans="1:21">
      <c r="A134" s="2" t="s">
        <v>533</v>
      </c>
      <c r="B134" s="13">
        <v>40</v>
      </c>
      <c r="C134" s="13">
        <v>40</v>
      </c>
      <c r="D134" s="13">
        <v>40</v>
      </c>
      <c r="E134" s="13">
        <v>40</v>
      </c>
      <c r="F134" s="13">
        <v>40</v>
      </c>
      <c r="G134" s="13">
        <v>40</v>
      </c>
      <c r="H134" s="13">
        <v>40</v>
      </c>
      <c r="I134" s="13">
        <v>40</v>
      </c>
      <c r="J134" s="13">
        <v>40</v>
      </c>
      <c r="K134" s="13">
        <v>40</v>
      </c>
      <c r="L134" s="13">
        <v>40</v>
      </c>
      <c r="M134" s="13">
        <v>52</v>
      </c>
      <c r="N134" s="13">
        <v>52</v>
      </c>
      <c r="O134" s="13">
        <v>52</v>
      </c>
      <c r="P134" s="13">
        <v>52</v>
      </c>
      <c r="Q134" s="13">
        <v>52</v>
      </c>
      <c r="R134" s="13">
        <v>52</v>
      </c>
      <c r="S134" s="13">
        <v>52</v>
      </c>
      <c r="T134" s="13">
        <v>72</v>
      </c>
      <c r="U134" s="13">
        <v>72</v>
      </c>
    </row>
    <row r="135" spans="1:21">
      <c r="A135" s="2" t="s">
        <v>534</v>
      </c>
      <c r="B135" s="13">
        <v>20</v>
      </c>
      <c r="C135" s="13">
        <v>20</v>
      </c>
      <c r="D135" s="13">
        <v>20</v>
      </c>
      <c r="E135" s="13">
        <v>20</v>
      </c>
      <c r="F135" s="13">
        <v>20</v>
      </c>
      <c r="G135" s="13">
        <v>20</v>
      </c>
      <c r="H135" s="13">
        <v>20</v>
      </c>
      <c r="I135" s="13">
        <v>20</v>
      </c>
      <c r="J135" s="13">
        <v>20</v>
      </c>
      <c r="K135" s="13">
        <v>21</v>
      </c>
      <c r="L135" s="13">
        <v>21</v>
      </c>
      <c r="M135" s="13" t="s">
        <v>68</v>
      </c>
      <c r="N135" s="13" t="s">
        <v>68</v>
      </c>
      <c r="O135" s="13" t="s">
        <v>68</v>
      </c>
      <c r="P135" s="13" t="s">
        <v>68</v>
      </c>
      <c r="Q135" s="13" t="s">
        <v>68</v>
      </c>
      <c r="R135" s="13" t="s">
        <v>68</v>
      </c>
      <c r="S135" s="13" t="s">
        <v>68</v>
      </c>
      <c r="T135" s="13" t="s">
        <v>68</v>
      </c>
      <c r="U135" s="13" t="s">
        <v>68</v>
      </c>
    </row>
    <row r="136" spans="1:21">
      <c r="A136" s="2" t="s">
        <v>535</v>
      </c>
      <c r="B136" s="13" t="s">
        <v>68</v>
      </c>
      <c r="C136" s="13" t="s">
        <v>68</v>
      </c>
      <c r="D136" s="13" t="s">
        <v>68</v>
      </c>
      <c r="E136" s="13" t="s">
        <v>68</v>
      </c>
      <c r="F136" s="13" t="s">
        <v>68</v>
      </c>
      <c r="G136" s="13" t="s">
        <v>68</v>
      </c>
      <c r="H136" s="13" t="s">
        <v>68</v>
      </c>
      <c r="I136" s="13" t="s">
        <v>68</v>
      </c>
      <c r="J136" s="13" t="s">
        <v>68</v>
      </c>
      <c r="K136" s="13" t="s">
        <v>68</v>
      </c>
      <c r="L136" s="13" t="s">
        <v>68</v>
      </c>
      <c r="M136" s="13" t="s">
        <v>68</v>
      </c>
      <c r="N136" s="13" t="s">
        <v>68</v>
      </c>
      <c r="O136" s="13">
        <v>29</v>
      </c>
      <c r="P136" s="13">
        <v>29</v>
      </c>
      <c r="Q136" s="13">
        <v>29</v>
      </c>
      <c r="R136" s="13">
        <v>29</v>
      </c>
      <c r="S136" s="13">
        <v>29</v>
      </c>
      <c r="T136" s="13">
        <v>29</v>
      </c>
      <c r="U136" s="13">
        <v>29</v>
      </c>
    </row>
    <row r="137" spans="1:21">
      <c r="A137" s="2" t="s">
        <v>536</v>
      </c>
      <c r="B137" s="13" t="s">
        <v>68</v>
      </c>
      <c r="C137" s="13" t="s">
        <v>68</v>
      </c>
      <c r="D137" s="13" t="s">
        <v>68</v>
      </c>
      <c r="E137" s="13" t="s">
        <v>68</v>
      </c>
      <c r="F137" s="13" t="s">
        <v>68</v>
      </c>
      <c r="G137" s="13" t="s">
        <v>68</v>
      </c>
      <c r="H137" s="13" t="s">
        <v>68</v>
      </c>
      <c r="I137" s="13" t="s">
        <v>68</v>
      </c>
      <c r="J137" s="13" t="s">
        <v>68</v>
      </c>
      <c r="K137" s="13" t="s">
        <v>68</v>
      </c>
      <c r="L137" s="13" t="s">
        <v>68</v>
      </c>
      <c r="M137" s="13" t="s">
        <v>68</v>
      </c>
      <c r="N137" s="13" t="s">
        <v>68</v>
      </c>
      <c r="O137" s="13" t="s">
        <v>68</v>
      </c>
      <c r="P137" s="13" t="s">
        <v>68</v>
      </c>
      <c r="Q137" s="13" t="s">
        <v>68</v>
      </c>
      <c r="R137" s="13">
        <v>38</v>
      </c>
      <c r="S137" s="13">
        <v>38</v>
      </c>
      <c r="T137" s="13">
        <v>38</v>
      </c>
      <c r="U137" s="13">
        <v>38</v>
      </c>
    </row>
    <row r="138" spans="1:21">
      <c r="A138" s="2" t="s">
        <v>537</v>
      </c>
      <c r="B138" s="13" t="s">
        <v>68</v>
      </c>
      <c r="C138" s="13" t="s">
        <v>68</v>
      </c>
      <c r="D138" s="13" t="s">
        <v>68</v>
      </c>
      <c r="E138" s="13" t="s">
        <v>68</v>
      </c>
      <c r="F138" s="13" t="s">
        <v>68</v>
      </c>
      <c r="G138" s="13" t="s">
        <v>68</v>
      </c>
      <c r="H138" s="13" t="s">
        <v>68</v>
      </c>
      <c r="I138" s="13" t="s">
        <v>68</v>
      </c>
      <c r="J138" s="13" t="s">
        <v>68</v>
      </c>
      <c r="K138" s="13" t="s">
        <v>68</v>
      </c>
      <c r="L138" s="13" t="s">
        <v>68</v>
      </c>
      <c r="M138" s="13" t="s">
        <v>68</v>
      </c>
      <c r="N138" s="13" t="s">
        <v>68</v>
      </c>
      <c r="O138" s="13" t="s">
        <v>68</v>
      </c>
      <c r="P138" s="13">
        <v>98</v>
      </c>
      <c r="Q138" s="13">
        <v>98</v>
      </c>
      <c r="R138" s="13">
        <v>98</v>
      </c>
      <c r="S138" s="13">
        <v>97</v>
      </c>
      <c r="T138" s="13">
        <v>118</v>
      </c>
      <c r="U138" s="13">
        <v>118</v>
      </c>
    </row>
    <row r="139" spans="1:21">
      <c r="A139" s="2" t="s">
        <v>538</v>
      </c>
      <c r="B139" s="13" t="s">
        <v>68</v>
      </c>
      <c r="C139" s="13" t="s">
        <v>68</v>
      </c>
      <c r="D139" s="13" t="s">
        <v>68</v>
      </c>
      <c r="E139" s="13" t="s">
        <v>68</v>
      </c>
      <c r="F139" s="13" t="s">
        <v>68</v>
      </c>
      <c r="G139" s="13" t="s">
        <v>68</v>
      </c>
      <c r="H139" s="13" t="s">
        <v>68</v>
      </c>
      <c r="I139" s="13" t="s">
        <v>68</v>
      </c>
      <c r="J139" s="13" t="s">
        <v>68</v>
      </c>
      <c r="K139" s="13" t="s">
        <v>68</v>
      </c>
      <c r="L139" s="13" t="s">
        <v>68</v>
      </c>
      <c r="M139" s="13" t="s">
        <v>68</v>
      </c>
      <c r="N139" s="13" t="s">
        <v>68</v>
      </c>
      <c r="O139" s="13">
        <v>21</v>
      </c>
      <c r="P139" s="13">
        <v>18</v>
      </c>
      <c r="Q139" s="13">
        <v>21</v>
      </c>
      <c r="R139" s="13">
        <v>21</v>
      </c>
      <c r="S139" s="13">
        <v>18</v>
      </c>
      <c r="T139" s="13">
        <v>21</v>
      </c>
      <c r="U139" s="13">
        <v>21</v>
      </c>
    </row>
    <row r="140" spans="1:21">
      <c r="A140" s="2" t="s">
        <v>539</v>
      </c>
      <c r="B140" s="13" t="s">
        <v>68</v>
      </c>
      <c r="C140" s="13" t="s">
        <v>68</v>
      </c>
      <c r="D140" s="13" t="s">
        <v>68</v>
      </c>
      <c r="E140" s="13" t="s">
        <v>68</v>
      </c>
      <c r="F140" s="13" t="s">
        <v>68</v>
      </c>
      <c r="G140" s="13" t="s">
        <v>68</v>
      </c>
      <c r="H140" s="13" t="s">
        <v>68</v>
      </c>
      <c r="I140" s="13" t="s">
        <v>68</v>
      </c>
      <c r="J140" s="13" t="s">
        <v>68</v>
      </c>
      <c r="K140" s="13" t="s">
        <v>68</v>
      </c>
      <c r="L140" s="13">
        <v>27</v>
      </c>
      <c r="M140" s="13">
        <v>27</v>
      </c>
      <c r="N140" s="13">
        <v>27</v>
      </c>
      <c r="O140" s="13">
        <v>27</v>
      </c>
      <c r="P140" s="13">
        <v>27</v>
      </c>
      <c r="Q140" s="13">
        <v>27</v>
      </c>
      <c r="R140" s="13">
        <v>27</v>
      </c>
      <c r="S140" s="13">
        <v>27</v>
      </c>
      <c r="T140" s="13">
        <v>27</v>
      </c>
      <c r="U140" s="13">
        <v>27</v>
      </c>
    </row>
    <row r="141" spans="1:21">
      <c r="A141" s="2" t="s">
        <v>540</v>
      </c>
      <c r="B141" s="13" t="s">
        <v>68</v>
      </c>
      <c r="C141" s="13" t="s">
        <v>68</v>
      </c>
      <c r="D141" s="13" t="s">
        <v>68</v>
      </c>
      <c r="E141" s="13" t="s">
        <v>68</v>
      </c>
      <c r="F141" s="13" t="s">
        <v>68</v>
      </c>
      <c r="G141" s="13" t="s">
        <v>68</v>
      </c>
      <c r="H141" s="13" t="s">
        <v>68</v>
      </c>
      <c r="I141" s="13" t="s">
        <v>68</v>
      </c>
      <c r="J141" s="13" t="s">
        <v>68</v>
      </c>
      <c r="K141" s="13" t="s">
        <v>68</v>
      </c>
      <c r="L141" s="13" t="s">
        <v>68</v>
      </c>
      <c r="M141" s="13" t="s">
        <v>68</v>
      </c>
      <c r="N141" s="13" t="s">
        <v>68</v>
      </c>
      <c r="O141" s="13" t="s">
        <v>68</v>
      </c>
      <c r="P141" s="13" t="s">
        <v>68</v>
      </c>
      <c r="Q141" s="13" t="s">
        <v>68</v>
      </c>
      <c r="R141" s="13">
        <v>18</v>
      </c>
      <c r="S141" s="13">
        <v>18</v>
      </c>
      <c r="T141" s="13">
        <v>18</v>
      </c>
      <c r="U141" s="13">
        <v>18</v>
      </c>
    </row>
    <row r="142" spans="1:21">
      <c r="A142" s="2" t="s">
        <v>541</v>
      </c>
      <c r="B142" s="13" t="s">
        <v>68</v>
      </c>
      <c r="C142" s="13" t="s">
        <v>68</v>
      </c>
      <c r="D142" s="13" t="s">
        <v>68</v>
      </c>
      <c r="E142" s="13" t="s">
        <v>68</v>
      </c>
      <c r="F142" s="13" t="s">
        <v>68</v>
      </c>
      <c r="G142" s="13" t="s">
        <v>68</v>
      </c>
      <c r="H142" s="13" t="s">
        <v>68</v>
      </c>
      <c r="I142" s="13" t="s">
        <v>68</v>
      </c>
      <c r="J142" s="13" t="s">
        <v>68</v>
      </c>
      <c r="K142" s="13" t="s">
        <v>68</v>
      </c>
      <c r="L142" s="13" t="s">
        <v>68</v>
      </c>
      <c r="M142" s="13" t="s">
        <v>68</v>
      </c>
      <c r="N142" s="13" t="s">
        <v>68</v>
      </c>
      <c r="O142" s="13">
        <v>55</v>
      </c>
      <c r="P142" s="13">
        <v>55</v>
      </c>
      <c r="Q142" s="13">
        <v>55</v>
      </c>
      <c r="R142" s="13">
        <v>55</v>
      </c>
      <c r="S142" s="13">
        <v>55</v>
      </c>
      <c r="T142" s="13">
        <v>55</v>
      </c>
      <c r="U142" s="13">
        <v>55</v>
      </c>
    </row>
    <row r="143" spans="1:21">
      <c r="A143" s="2" t="s">
        <v>542</v>
      </c>
      <c r="B143" s="13" t="s">
        <v>68</v>
      </c>
      <c r="C143" s="13" t="s">
        <v>68</v>
      </c>
      <c r="D143" s="13" t="s">
        <v>68</v>
      </c>
      <c r="E143" s="13" t="s">
        <v>68</v>
      </c>
      <c r="F143" s="13" t="s">
        <v>68</v>
      </c>
      <c r="G143" s="13" t="s">
        <v>68</v>
      </c>
      <c r="H143" s="13" t="s">
        <v>68</v>
      </c>
      <c r="I143" s="13" t="s">
        <v>68</v>
      </c>
      <c r="J143" s="13" t="s">
        <v>68</v>
      </c>
      <c r="K143" s="13" t="s">
        <v>68</v>
      </c>
      <c r="L143" s="13" t="s">
        <v>68</v>
      </c>
      <c r="M143" s="13" t="s">
        <v>68</v>
      </c>
      <c r="N143" s="13" t="s">
        <v>68</v>
      </c>
      <c r="O143" s="13" t="s">
        <v>68</v>
      </c>
      <c r="P143" s="13" t="s">
        <v>68</v>
      </c>
      <c r="Q143" s="13" t="s">
        <v>68</v>
      </c>
      <c r="R143" s="13" t="s">
        <v>68</v>
      </c>
      <c r="S143" s="13" t="s">
        <v>68</v>
      </c>
      <c r="T143" s="13">
        <v>16</v>
      </c>
      <c r="U143" s="13" t="s">
        <v>68</v>
      </c>
    </row>
    <row r="144" spans="1:21">
      <c r="A144" s="2" t="s">
        <v>543</v>
      </c>
      <c r="B144" s="13">
        <v>80</v>
      </c>
      <c r="C144" s="13">
        <v>80</v>
      </c>
      <c r="D144" s="13">
        <v>80</v>
      </c>
      <c r="E144" s="13">
        <v>80</v>
      </c>
      <c r="F144" s="13">
        <v>80</v>
      </c>
      <c r="G144" s="13">
        <v>80</v>
      </c>
      <c r="H144" s="13">
        <v>80</v>
      </c>
      <c r="I144" s="13">
        <v>80</v>
      </c>
      <c r="J144" s="13">
        <v>80</v>
      </c>
      <c r="K144" s="13">
        <v>80</v>
      </c>
      <c r="L144" s="13">
        <v>80</v>
      </c>
      <c r="M144" s="13">
        <v>80</v>
      </c>
      <c r="N144" s="13">
        <v>75</v>
      </c>
      <c r="O144" s="13">
        <v>75</v>
      </c>
      <c r="P144" s="13">
        <v>73</v>
      </c>
      <c r="Q144" s="13">
        <v>73</v>
      </c>
      <c r="R144" s="13">
        <v>73</v>
      </c>
      <c r="S144" s="13">
        <v>73</v>
      </c>
      <c r="T144" s="13">
        <v>73</v>
      </c>
      <c r="U144" s="13">
        <v>73</v>
      </c>
    </row>
    <row r="145" spans="1:21">
      <c r="A145" s="2" t="s">
        <v>544</v>
      </c>
      <c r="B145" s="13">
        <v>23</v>
      </c>
      <c r="C145" s="13">
        <v>23</v>
      </c>
      <c r="D145" s="13">
        <v>23</v>
      </c>
      <c r="E145" s="13">
        <v>23</v>
      </c>
      <c r="F145" s="13">
        <v>23</v>
      </c>
      <c r="G145" s="13">
        <v>23</v>
      </c>
      <c r="H145" s="13">
        <v>23</v>
      </c>
      <c r="I145" s="13">
        <v>23</v>
      </c>
      <c r="J145" s="13">
        <v>23</v>
      </c>
      <c r="K145" s="13">
        <v>23</v>
      </c>
      <c r="L145" s="13">
        <v>23</v>
      </c>
      <c r="M145" s="13">
        <v>23</v>
      </c>
      <c r="N145" s="13">
        <v>23</v>
      </c>
      <c r="O145" s="13">
        <v>23</v>
      </c>
      <c r="P145" s="13">
        <v>23</v>
      </c>
      <c r="Q145" s="13">
        <v>23</v>
      </c>
      <c r="R145" s="13">
        <v>23</v>
      </c>
      <c r="S145" s="13">
        <v>23</v>
      </c>
      <c r="T145" s="13">
        <v>24</v>
      </c>
      <c r="U145" s="13">
        <v>24</v>
      </c>
    </row>
    <row r="146" spans="1:21">
      <c r="A146" s="2" t="s">
        <v>545</v>
      </c>
      <c r="B146" s="13" t="s">
        <v>68</v>
      </c>
      <c r="C146" s="13" t="s">
        <v>68</v>
      </c>
      <c r="D146" s="13" t="s">
        <v>68</v>
      </c>
      <c r="E146" s="13" t="s">
        <v>68</v>
      </c>
      <c r="F146" s="13" t="s">
        <v>68</v>
      </c>
      <c r="G146" s="13" t="s">
        <v>68</v>
      </c>
      <c r="H146" s="13" t="s">
        <v>68</v>
      </c>
      <c r="I146" s="13" t="s">
        <v>68</v>
      </c>
      <c r="J146" s="13" t="s">
        <v>68</v>
      </c>
      <c r="K146" s="13" t="s">
        <v>68</v>
      </c>
      <c r="L146" s="13">
        <v>15</v>
      </c>
      <c r="M146" s="13">
        <v>15</v>
      </c>
      <c r="N146" s="13">
        <v>15</v>
      </c>
      <c r="O146" s="13">
        <v>15</v>
      </c>
      <c r="P146" s="13">
        <v>13</v>
      </c>
      <c r="Q146" s="13">
        <v>13</v>
      </c>
      <c r="R146" s="13">
        <v>13</v>
      </c>
      <c r="S146" s="13">
        <v>13</v>
      </c>
      <c r="T146" s="13">
        <v>17</v>
      </c>
      <c r="U146" s="13">
        <v>19</v>
      </c>
    </row>
    <row r="147" spans="1:21">
      <c r="A147" s="2" t="s">
        <v>546</v>
      </c>
      <c r="B147" s="13" t="s">
        <v>68</v>
      </c>
      <c r="C147" s="13" t="s">
        <v>68</v>
      </c>
      <c r="D147" s="13" t="s">
        <v>68</v>
      </c>
      <c r="E147" s="13" t="s">
        <v>68</v>
      </c>
      <c r="F147" s="13" t="s">
        <v>68</v>
      </c>
      <c r="G147" s="13" t="s">
        <v>68</v>
      </c>
      <c r="H147" s="13" t="s">
        <v>68</v>
      </c>
      <c r="I147" s="13" t="s">
        <v>68</v>
      </c>
      <c r="J147" s="13" t="s">
        <v>68</v>
      </c>
      <c r="K147" s="13" t="s">
        <v>68</v>
      </c>
      <c r="L147" s="13">
        <v>27</v>
      </c>
      <c r="M147" s="13">
        <v>27</v>
      </c>
      <c r="N147" s="13">
        <v>27</v>
      </c>
      <c r="O147" s="13">
        <v>27</v>
      </c>
      <c r="P147" s="13">
        <v>27</v>
      </c>
      <c r="Q147" s="13">
        <v>27</v>
      </c>
      <c r="R147" s="13">
        <v>27</v>
      </c>
      <c r="S147" s="13">
        <v>19</v>
      </c>
      <c r="T147" s="13">
        <v>25</v>
      </c>
      <c r="U147" s="13">
        <v>25</v>
      </c>
    </row>
    <row r="148" spans="1:21">
      <c r="A148" s="2" t="s">
        <v>547</v>
      </c>
      <c r="B148" s="13" t="s">
        <v>68</v>
      </c>
      <c r="C148" s="13" t="s">
        <v>68</v>
      </c>
      <c r="D148" s="13" t="s">
        <v>68</v>
      </c>
      <c r="E148" s="13" t="s">
        <v>68</v>
      </c>
      <c r="F148" s="13" t="s">
        <v>68</v>
      </c>
      <c r="G148" s="13" t="s">
        <v>68</v>
      </c>
      <c r="H148" s="13" t="s">
        <v>68</v>
      </c>
      <c r="I148" s="13" t="s">
        <v>68</v>
      </c>
      <c r="J148" s="13" t="s">
        <v>68</v>
      </c>
      <c r="K148" s="13" t="s">
        <v>68</v>
      </c>
      <c r="L148" s="13" t="s">
        <v>68</v>
      </c>
      <c r="M148" s="13" t="s">
        <v>68</v>
      </c>
      <c r="N148" s="13" t="s">
        <v>68</v>
      </c>
      <c r="O148" s="13" t="s">
        <v>68</v>
      </c>
      <c r="P148" s="13" t="s">
        <v>68</v>
      </c>
      <c r="Q148" s="13" t="s">
        <v>68</v>
      </c>
      <c r="R148" s="13">
        <v>16</v>
      </c>
      <c r="S148" s="13" t="s">
        <v>68</v>
      </c>
      <c r="T148" s="13" t="s">
        <v>68</v>
      </c>
      <c r="U148" s="13" t="s">
        <v>68</v>
      </c>
    </row>
    <row r="149" spans="1:21">
      <c r="A149" s="2" t="s">
        <v>548</v>
      </c>
      <c r="B149" s="13" t="s">
        <v>68</v>
      </c>
      <c r="C149" s="13" t="s">
        <v>68</v>
      </c>
      <c r="D149" s="13" t="s">
        <v>68</v>
      </c>
      <c r="E149" s="13" t="s">
        <v>68</v>
      </c>
      <c r="F149" s="13" t="s">
        <v>68</v>
      </c>
      <c r="G149" s="13" t="s">
        <v>68</v>
      </c>
      <c r="H149" s="13" t="s">
        <v>68</v>
      </c>
      <c r="I149" s="13" t="s">
        <v>68</v>
      </c>
      <c r="J149" s="13" t="s">
        <v>68</v>
      </c>
      <c r="K149" s="13" t="s">
        <v>68</v>
      </c>
      <c r="L149" s="13" t="s">
        <v>68</v>
      </c>
      <c r="M149" s="13" t="s">
        <v>68</v>
      </c>
      <c r="N149" s="13" t="s">
        <v>68</v>
      </c>
      <c r="O149" s="13" t="s">
        <v>68</v>
      </c>
      <c r="P149" s="13" t="s">
        <v>68</v>
      </c>
      <c r="Q149" s="13">
        <v>30</v>
      </c>
      <c r="R149" s="13">
        <v>30</v>
      </c>
      <c r="S149" s="13">
        <v>30</v>
      </c>
      <c r="T149" s="13">
        <v>30</v>
      </c>
      <c r="U149" s="13">
        <v>30</v>
      </c>
    </row>
    <row r="150" spans="1:21">
      <c r="A150" s="2" t="s">
        <v>549</v>
      </c>
      <c r="B150" s="13" t="s">
        <v>68</v>
      </c>
      <c r="C150" s="13" t="s">
        <v>68</v>
      </c>
      <c r="D150" s="13" t="s">
        <v>68</v>
      </c>
      <c r="E150" s="13" t="s">
        <v>68</v>
      </c>
      <c r="F150" s="13" t="s">
        <v>68</v>
      </c>
      <c r="G150" s="13" t="s">
        <v>68</v>
      </c>
      <c r="H150" s="13" t="s">
        <v>68</v>
      </c>
      <c r="I150" s="13" t="s">
        <v>68</v>
      </c>
      <c r="J150" s="13" t="s">
        <v>68</v>
      </c>
      <c r="K150" s="13" t="s">
        <v>68</v>
      </c>
      <c r="L150" s="13" t="s">
        <v>68</v>
      </c>
      <c r="M150" s="13" t="s">
        <v>68</v>
      </c>
      <c r="N150" s="13" t="s">
        <v>68</v>
      </c>
      <c r="O150" s="13">
        <v>15</v>
      </c>
      <c r="P150" s="13">
        <v>19</v>
      </c>
      <c r="Q150" s="13">
        <v>19</v>
      </c>
      <c r="R150" s="13">
        <v>19</v>
      </c>
      <c r="S150" s="13">
        <v>19</v>
      </c>
      <c r="T150" s="13">
        <v>19</v>
      </c>
      <c r="U150" s="13">
        <v>19</v>
      </c>
    </row>
    <row r="151" spans="1:21">
      <c r="A151" s="2" t="s">
        <v>550</v>
      </c>
      <c r="B151" s="13" t="s">
        <v>68</v>
      </c>
      <c r="C151" s="13" t="s">
        <v>68</v>
      </c>
      <c r="D151" s="13" t="s">
        <v>68</v>
      </c>
      <c r="E151" s="13" t="s">
        <v>68</v>
      </c>
      <c r="F151" s="13" t="s">
        <v>68</v>
      </c>
      <c r="G151" s="13" t="s">
        <v>68</v>
      </c>
      <c r="H151" s="13" t="s">
        <v>68</v>
      </c>
      <c r="I151" s="13" t="s">
        <v>68</v>
      </c>
      <c r="J151" s="13" t="s">
        <v>68</v>
      </c>
      <c r="K151" s="13" t="s">
        <v>68</v>
      </c>
      <c r="L151" s="13" t="s">
        <v>68</v>
      </c>
      <c r="M151" s="13" t="s">
        <v>68</v>
      </c>
      <c r="N151" s="13" t="s">
        <v>68</v>
      </c>
      <c r="O151" s="13" t="s">
        <v>68</v>
      </c>
      <c r="P151" s="13" t="s">
        <v>68</v>
      </c>
      <c r="Q151" s="13" t="s">
        <v>68</v>
      </c>
      <c r="R151" s="13" t="s">
        <v>68</v>
      </c>
      <c r="S151" s="13" t="s">
        <v>68</v>
      </c>
      <c r="T151" s="13" t="s">
        <v>68</v>
      </c>
      <c r="U151" s="13">
        <v>24</v>
      </c>
    </row>
    <row r="152" spans="1:21">
      <c r="A152" s="2" t="s">
        <v>551</v>
      </c>
      <c r="B152" s="13" t="s">
        <v>68</v>
      </c>
      <c r="C152" s="13" t="s">
        <v>68</v>
      </c>
      <c r="D152" s="13" t="s">
        <v>68</v>
      </c>
      <c r="E152" s="13" t="s">
        <v>68</v>
      </c>
      <c r="F152" s="13" t="s">
        <v>68</v>
      </c>
      <c r="G152" s="13" t="s">
        <v>68</v>
      </c>
      <c r="H152" s="13" t="s">
        <v>68</v>
      </c>
      <c r="I152" s="13" t="s">
        <v>68</v>
      </c>
      <c r="J152" s="13" t="s">
        <v>68</v>
      </c>
      <c r="K152" s="13" t="s">
        <v>68</v>
      </c>
      <c r="L152" s="13" t="s">
        <v>68</v>
      </c>
      <c r="M152" s="13">
        <v>39</v>
      </c>
      <c r="N152" s="13">
        <v>39</v>
      </c>
      <c r="O152" s="13">
        <v>35</v>
      </c>
      <c r="P152" s="13">
        <v>36</v>
      </c>
      <c r="Q152" s="13">
        <v>36</v>
      </c>
      <c r="R152" s="13">
        <v>36</v>
      </c>
      <c r="S152" s="13">
        <v>36</v>
      </c>
      <c r="T152" s="13">
        <v>39</v>
      </c>
      <c r="U152" s="13">
        <v>39</v>
      </c>
    </row>
    <row r="153" spans="1:21">
      <c r="A153" s="2" t="s">
        <v>552</v>
      </c>
      <c r="B153" s="13">
        <v>121</v>
      </c>
      <c r="C153" s="13">
        <v>121</v>
      </c>
      <c r="D153" s="13">
        <v>121</v>
      </c>
      <c r="E153" s="13">
        <v>121</v>
      </c>
      <c r="F153" s="13">
        <v>121</v>
      </c>
      <c r="G153" s="13">
        <v>121</v>
      </c>
      <c r="H153" s="13">
        <v>121</v>
      </c>
      <c r="I153" s="13">
        <v>121</v>
      </c>
      <c r="J153" s="13">
        <v>121</v>
      </c>
      <c r="K153" s="13">
        <v>121</v>
      </c>
      <c r="L153" s="13">
        <v>120</v>
      </c>
      <c r="M153" s="13">
        <v>120</v>
      </c>
      <c r="N153" s="13">
        <v>120</v>
      </c>
      <c r="O153" s="13">
        <v>120</v>
      </c>
      <c r="P153" s="13">
        <v>120</v>
      </c>
      <c r="Q153" s="13">
        <v>120</v>
      </c>
      <c r="R153" s="13">
        <v>120</v>
      </c>
      <c r="S153" s="13">
        <v>120</v>
      </c>
      <c r="T153" s="13">
        <v>120</v>
      </c>
      <c r="U153" s="13">
        <v>120</v>
      </c>
    </row>
    <row r="154" spans="1:21">
      <c r="A154" s="2" t="s">
        <v>553</v>
      </c>
      <c r="B154" s="13">
        <v>296</v>
      </c>
      <c r="C154" s="13">
        <v>296</v>
      </c>
      <c r="D154" s="13">
        <v>296</v>
      </c>
      <c r="E154" s="13">
        <v>296</v>
      </c>
      <c r="F154" s="13">
        <v>296</v>
      </c>
      <c r="G154" s="13">
        <v>296</v>
      </c>
      <c r="H154" s="13">
        <v>296</v>
      </c>
      <c r="I154" s="13">
        <v>296</v>
      </c>
      <c r="J154" s="13">
        <v>296</v>
      </c>
      <c r="K154" s="13">
        <v>262</v>
      </c>
      <c r="L154" s="13" t="s">
        <v>68</v>
      </c>
      <c r="M154" s="13" t="s">
        <v>68</v>
      </c>
      <c r="N154" s="13" t="s">
        <v>68</v>
      </c>
      <c r="O154" s="13">
        <v>262</v>
      </c>
      <c r="P154" s="13">
        <v>262</v>
      </c>
      <c r="Q154" s="13">
        <v>262</v>
      </c>
      <c r="R154" s="13" t="s">
        <v>68</v>
      </c>
      <c r="S154" s="13" t="s">
        <v>68</v>
      </c>
      <c r="T154" s="13" t="s">
        <v>68</v>
      </c>
      <c r="U154" s="13" t="s">
        <v>68</v>
      </c>
    </row>
    <row r="155" spans="1:21">
      <c r="A155" s="2" t="s">
        <v>554</v>
      </c>
      <c r="B155" s="13">
        <v>504</v>
      </c>
      <c r="C155" s="13">
        <v>504</v>
      </c>
      <c r="D155" s="13">
        <v>504</v>
      </c>
      <c r="E155" s="13">
        <v>504</v>
      </c>
      <c r="F155" s="13">
        <v>504</v>
      </c>
      <c r="G155" s="13">
        <v>504</v>
      </c>
      <c r="H155" s="13">
        <v>504</v>
      </c>
      <c r="I155" s="13">
        <v>506</v>
      </c>
      <c r="J155" s="13">
        <v>506</v>
      </c>
      <c r="K155" s="13">
        <v>506</v>
      </c>
      <c r="L155" s="13" t="s">
        <v>68</v>
      </c>
      <c r="M155" s="13" t="s">
        <v>68</v>
      </c>
      <c r="N155" s="13" t="s">
        <v>68</v>
      </c>
      <c r="O155" s="13">
        <v>506</v>
      </c>
      <c r="P155" s="13" t="s">
        <v>68</v>
      </c>
      <c r="Q155" s="13" t="s">
        <v>68</v>
      </c>
      <c r="R155" s="13" t="s">
        <v>68</v>
      </c>
      <c r="S155" s="13" t="s">
        <v>68</v>
      </c>
      <c r="T155" s="13" t="s">
        <v>68</v>
      </c>
      <c r="U155" s="13" t="s">
        <v>68</v>
      </c>
    </row>
    <row r="156" spans="1:21">
      <c r="A156" s="2" t="s">
        <v>555</v>
      </c>
      <c r="B156" s="13" t="s">
        <v>68</v>
      </c>
      <c r="C156" s="13" t="s">
        <v>68</v>
      </c>
      <c r="D156" s="13">
        <v>16</v>
      </c>
      <c r="E156" s="13" t="s">
        <v>68</v>
      </c>
      <c r="F156" s="13" t="s">
        <v>68</v>
      </c>
      <c r="G156" s="13" t="s">
        <v>68</v>
      </c>
      <c r="H156" s="13" t="s">
        <v>68</v>
      </c>
      <c r="I156" s="13" t="s">
        <v>68</v>
      </c>
      <c r="J156" s="13" t="s">
        <v>68</v>
      </c>
      <c r="K156" s="13" t="s">
        <v>68</v>
      </c>
      <c r="L156" s="13" t="s">
        <v>68</v>
      </c>
      <c r="M156" s="13" t="s">
        <v>68</v>
      </c>
      <c r="N156" s="13" t="s">
        <v>68</v>
      </c>
      <c r="O156" s="13" t="s">
        <v>68</v>
      </c>
      <c r="P156" s="13" t="s">
        <v>68</v>
      </c>
      <c r="Q156" s="13" t="s">
        <v>68</v>
      </c>
      <c r="R156" s="13" t="s">
        <v>68</v>
      </c>
      <c r="S156" s="13" t="s">
        <v>68</v>
      </c>
      <c r="T156" s="13" t="s">
        <v>68</v>
      </c>
      <c r="U156" s="13" t="s">
        <v>68</v>
      </c>
    </row>
    <row r="157" spans="1:21">
      <c r="A157" s="2" t="s">
        <v>556</v>
      </c>
      <c r="B157" s="13" t="s">
        <v>68</v>
      </c>
      <c r="C157" s="13" t="s">
        <v>68</v>
      </c>
      <c r="D157" s="13">
        <v>41</v>
      </c>
      <c r="E157" s="13" t="s">
        <v>68</v>
      </c>
      <c r="F157" s="13" t="s">
        <v>68</v>
      </c>
      <c r="G157" s="13" t="s">
        <v>68</v>
      </c>
      <c r="H157" s="13" t="s">
        <v>68</v>
      </c>
      <c r="I157" s="13" t="s">
        <v>68</v>
      </c>
      <c r="J157" s="13" t="s">
        <v>68</v>
      </c>
      <c r="K157" s="13" t="s">
        <v>68</v>
      </c>
      <c r="L157" s="13" t="s">
        <v>68</v>
      </c>
      <c r="M157" s="13" t="s">
        <v>68</v>
      </c>
      <c r="N157" s="13" t="s">
        <v>68</v>
      </c>
      <c r="O157" s="13" t="s">
        <v>68</v>
      </c>
      <c r="P157" s="13" t="s">
        <v>68</v>
      </c>
      <c r="Q157" s="13" t="s">
        <v>68</v>
      </c>
      <c r="R157" s="13" t="s">
        <v>68</v>
      </c>
      <c r="S157" s="13" t="s">
        <v>68</v>
      </c>
      <c r="T157" s="13" t="s">
        <v>68</v>
      </c>
      <c r="U157" s="13" t="s">
        <v>68</v>
      </c>
    </row>
    <row r="158" spans="1:21">
      <c r="A158" s="2" t="s">
        <v>557</v>
      </c>
      <c r="B158" s="13" t="s">
        <v>68</v>
      </c>
      <c r="C158" s="13" t="s">
        <v>68</v>
      </c>
      <c r="D158" s="13" t="s">
        <v>68</v>
      </c>
      <c r="E158" s="13" t="s">
        <v>68</v>
      </c>
      <c r="F158" s="13" t="s">
        <v>68</v>
      </c>
      <c r="G158" s="13" t="s">
        <v>68</v>
      </c>
      <c r="H158" s="13" t="s">
        <v>68</v>
      </c>
      <c r="I158" s="13" t="s">
        <v>68</v>
      </c>
      <c r="J158" s="13" t="s">
        <v>68</v>
      </c>
      <c r="K158" s="13">
        <v>56</v>
      </c>
      <c r="L158" s="13" t="s">
        <v>68</v>
      </c>
      <c r="M158" s="13" t="s">
        <v>68</v>
      </c>
      <c r="N158" s="13" t="s">
        <v>68</v>
      </c>
      <c r="O158" s="13" t="s">
        <v>68</v>
      </c>
      <c r="P158" s="13" t="s">
        <v>68</v>
      </c>
      <c r="Q158" s="13" t="s">
        <v>68</v>
      </c>
      <c r="R158" s="13" t="s">
        <v>68</v>
      </c>
      <c r="S158" s="13" t="s">
        <v>68</v>
      </c>
      <c r="T158" s="13" t="s">
        <v>68</v>
      </c>
      <c r="U158" s="13" t="s">
        <v>68</v>
      </c>
    </row>
    <row r="159" spans="1:21">
      <c r="A159" s="2" t="s">
        <v>558</v>
      </c>
      <c r="B159" s="13" t="s">
        <v>68</v>
      </c>
      <c r="C159" s="13" t="s">
        <v>68</v>
      </c>
      <c r="D159" s="13" t="s">
        <v>68</v>
      </c>
      <c r="E159" s="13" t="s">
        <v>68</v>
      </c>
      <c r="F159" s="13">
        <v>34</v>
      </c>
      <c r="G159" s="13">
        <v>40</v>
      </c>
      <c r="H159" s="13">
        <v>40</v>
      </c>
      <c r="I159" s="13">
        <v>40</v>
      </c>
      <c r="J159" s="13">
        <v>40</v>
      </c>
      <c r="K159" s="13">
        <v>40</v>
      </c>
      <c r="L159" s="13">
        <v>40</v>
      </c>
      <c r="M159" s="13" t="s">
        <v>68</v>
      </c>
      <c r="N159" s="13" t="s">
        <v>68</v>
      </c>
      <c r="O159" s="13" t="s">
        <v>68</v>
      </c>
      <c r="P159" s="13" t="s">
        <v>68</v>
      </c>
      <c r="Q159" s="13" t="s">
        <v>68</v>
      </c>
      <c r="R159" s="13">
        <v>40</v>
      </c>
      <c r="S159" s="13">
        <v>40</v>
      </c>
      <c r="T159" s="13">
        <v>42</v>
      </c>
      <c r="U159" s="13">
        <v>42</v>
      </c>
    </row>
    <row r="160" spans="1:21">
      <c r="A160" s="2" t="s">
        <v>414</v>
      </c>
      <c r="B160" s="13" t="s">
        <v>68</v>
      </c>
      <c r="C160" s="13" t="s">
        <v>68</v>
      </c>
      <c r="D160" s="13" t="s">
        <v>68</v>
      </c>
      <c r="E160" s="13" t="s">
        <v>68</v>
      </c>
      <c r="F160" s="13" t="s">
        <v>68</v>
      </c>
      <c r="G160" s="13" t="s">
        <v>68</v>
      </c>
      <c r="H160" s="13" t="s">
        <v>68</v>
      </c>
      <c r="I160" s="13" t="s">
        <v>68</v>
      </c>
      <c r="J160" s="13" t="s">
        <v>68</v>
      </c>
      <c r="K160" s="13">
        <v>28</v>
      </c>
      <c r="L160" s="13">
        <v>28</v>
      </c>
      <c r="M160" s="13">
        <v>28</v>
      </c>
      <c r="N160" s="13">
        <v>28</v>
      </c>
      <c r="O160" s="13">
        <v>28</v>
      </c>
      <c r="P160" s="13">
        <v>28</v>
      </c>
      <c r="Q160" s="13" t="s">
        <v>68</v>
      </c>
      <c r="R160" s="13" t="s">
        <v>68</v>
      </c>
      <c r="S160" s="13" t="s">
        <v>68</v>
      </c>
      <c r="T160" s="13" t="s">
        <v>68</v>
      </c>
      <c r="U160" s="13" t="s">
        <v>68</v>
      </c>
    </row>
    <row r="161" spans="1:21">
      <c r="A161" s="2" t="s">
        <v>97</v>
      </c>
      <c r="B161" s="13">
        <v>47</v>
      </c>
      <c r="C161" s="13">
        <v>47</v>
      </c>
      <c r="D161" s="13">
        <v>46</v>
      </c>
      <c r="E161" s="13">
        <v>46</v>
      </c>
      <c r="F161" s="13">
        <v>46</v>
      </c>
      <c r="G161" s="13">
        <v>46</v>
      </c>
      <c r="H161" s="13">
        <v>46</v>
      </c>
      <c r="I161" s="13">
        <v>46</v>
      </c>
      <c r="J161" s="13">
        <v>46</v>
      </c>
      <c r="K161" s="13" t="s">
        <v>68</v>
      </c>
      <c r="L161" s="13" t="s">
        <v>68</v>
      </c>
      <c r="M161" s="13" t="s">
        <v>68</v>
      </c>
      <c r="N161" s="13" t="s">
        <v>68</v>
      </c>
      <c r="O161" s="13" t="s">
        <v>68</v>
      </c>
      <c r="P161" s="13" t="s">
        <v>68</v>
      </c>
      <c r="Q161" s="13" t="s">
        <v>68</v>
      </c>
      <c r="R161" s="13" t="s">
        <v>68</v>
      </c>
      <c r="S161" s="13" t="s">
        <v>68</v>
      </c>
      <c r="T161" s="13" t="s">
        <v>68</v>
      </c>
      <c r="U161" s="13" t="s">
        <v>68</v>
      </c>
    </row>
    <row r="162" spans="1:21">
      <c r="A162" s="2" t="s">
        <v>559</v>
      </c>
      <c r="B162" s="13" t="s">
        <v>68</v>
      </c>
      <c r="C162" s="13" t="s">
        <v>68</v>
      </c>
      <c r="D162" s="13" t="s">
        <v>68</v>
      </c>
      <c r="E162" s="13" t="s">
        <v>68</v>
      </c>
      <c r="F162" s="13" t="s">
        <v>68</v>
      </c>
      <c r="G162" s="13" t="s">
        <v>68</v>
      </c>
      <c r="H162" s="13" t="s">
        <v>68</v>
      </c>
      <c r="I162" s="13">
        <v>31</v>
      </c>
      <c r="J162" s="13">
        <v>31</v>
      </c>
      <c r="K162" s="13">
        <v>31</v>
      </c>
      <c r="L162" s="13">
        <v>31</v>
      </c>
      <c r="M162" s="13">
        <v>31</v>
      </c>
      <c r="N162" s="13">
        <v>3</v>
      </c>
      <c r="O162" s="13">
        <v>31</v>
      </c>
      <c r="P162" s="13">
        <v>60</v>
      </c>
      <c r="Q162" s="13">
        <v>60</v>
      </c>
      <c r="R162" s="13">
        <v>60</v>
      </c>
      <c r="S162" s="13">
        <v>60</v>
      </c>
      <c r="T162" s="13">
        <v>60</v>
      </c>
      <c r="U162" s="13">
        <v>60</v>
      </c>
    </row>
    <row r="163" spans="1:21">
      <c r="A163" s="2" t="s">
        <v>560</v>
      </c>
      <c r="B163" s="13" t="s">
        <v>68</v>
      </c>
      <c r="C163" s="13" t="s">
        <v>68</v>
      </c>
      <c r="D163" s="13" t="s">
        <v>68</v>
      </c>
      <c r="E163" s="13" t="s">
        <v>68</v>
      </c>
      <c r="F163" s="13" t="s">
        <v>68</v>
      </c>
      <c r="G163" s="13" t="s">
        <v>68</v>
      </c>
      <c r="H163" s="13" t="s">
        <v>68</v>
      </c>
      <c r="I163" s="13" t="s">
        <v>68</v>
      </c>
      <c r="J163" s="13" t="s">
        <v>68</v>
      </c>
      <c r="K163" s="13" t="s">
        <v>68</v>
      </c>
      <c r="L163" s="13" t="s">
        <v>68</v>
      </c>
      <c r="M163" s="13" t="s">
        <v>68</v>
      </c>
      <c r="N163" s="13" t="s">
        <v>68</v>
      </c>
      <c r="O163" s="13" t="s">
        <v>68</v>
      </c>
      <c r="P163" s="13" t="s">
        <v>68</v>
      </c>
      <c r="Q163" s="13" t="s">
        <v>68</v>
      </c>
      <c r="R163" s="13" t="s">
        <v>68</v>
      </c>
      <c r="S163" s="13">
        <v>14</v>
      </c>
      <c r="T163" s="13">
        <v>14</v>
      </c>
      <c r="U163" s="13">
        <v>14</v>
      </c>
    </row>
    <row r="164" spans="1:21">
      <c r="A164" s="2" t="s">
        <v>561</v>
      </c>
      <c r="B164" s="13" t="s">
        <v>68</v>
      </c>
      <c r="C164" s="13" t="s">
        <v>68</v>
      </c>
      <c r="D164" s="13" t="s">
        <v>68</v>
      </c>
      <c r="E164" s="13" t="s">
        <v>68</v>
      </c>
      <c r="F164" s="13" t="s">
        <v>68</v>
      </c>
      <c r="G164" s="13" t="s">
        <v>68</v>
      </c>
      <c r="H164" s="13" t="s">
        <v>68</v>
      </c>
      <c r="I164" s="13" t="s">
        <v>68</v>
      </c>
      <c r="J164" s="13" t="s">
        <v>68</v>
      </c>
      <c r="K164" s="13" t="s">
        <v>68</v>
      </c>
      <c r="L164" s="13" t="s">
        <v>68</v>
      </c>
      <c r="M164" s="13" t="s">
        <v>68</v>
      </c>
      <c r="N164" s="13" t="s">
        <v>68</v>
      </c>
      <c r="O164" s="13">
        <v>33</v>
      </c>
      <c r="P164" s="13">
        <v>32</v>
      </c>
      <c r="Q164" s="13">
        <v>32</v>
      </c>
      <c r="R164" s="13">
        <v>32</v>
      </c>
      <c r="S164" s="13">
        <v>32</v>
      </c>
      <c r="T164" s="13">
        <v>32</v>
      </c>
      <c r="U164" s="13">
        <v>32</v>
      </c>
    </row>
    <row r="165" spans="1:21">
      <c r="A165" s="2" t="s">
        <v>562</v>
      </c>
      <c r="B165" s="13" t="s">
        <v>68</v>
      </c>
      <c r="C165" s="13" t="s">
        <v>68</v>
      </c>
      <c r="D165" s="13" t="s">
        <v>68</v>
      </c>
      <c r="E165" s="13" t="s">
        <v>68</v>
      </c>
      <c r="F165" s="13" t="s">
        <v>68</v>
      </c>
      <c r="G165" s="13" t="s">
        <v>68</v>
      </c>
      <c r="H165" s="13" t="s">
        <v>68</v>
      </c>
      <c r="I165" s="13" t="s">
        <v>68</v>
      </c>
      <c r="J165" s="13" t="s">
        <v>68</v>
      </c>
      <c r="K165" s="13" t="s">
        <v>68</v>
      </c>
      <c r="L165" s="13" t="s">
        <v>68</v>
      </c>
      <c r="M165" s="13" t="s">
        <v>68</v>
      </c>
      <c r="N165" s="13" t="s">
        <v>68</v>
      </c>
      <c r="O165" s="13" t="s">
        <v>68</v>
      </c>
      <c r="P165" s="13">
        <v>156</v>
      </c>
      <c r="Q165" s="13">
        <v>156</v>
      </c>
      <c r="R165" s="13">
        <v>156</v>
      </c>
      <c r="S165" s="13">
        <v>156</v>
      </c>
      <c r="T165" s="13"/>
      <c r="U165" s="13"/>
    </row>
    <row r="166" spans="1:21">
      <c r="A166" s="2" t="s">
        <v>563</v>
      </c>
      <c r="B166" s="13" t="s">
        <v>68</v>
      </c>
      <c r="C166" s="13" t="s">
        <v>68</v>
      </c>
      <c r="D166" s="13">
        <v>154</v>
      </c>
      <c r="E166" s="13">
        <v>154</v>
      </c>
      <c r="F166" s="13">
        <v>154</v>
      </c>
      <c r="G166" s="13">
        <v>154</v>
      </c>
      <c r="H166" s="13">
        <v>154</v>
      </c>
      <c r="I166" s="13">
        <v>154</v>
      </c>
      <c r="J166" s="13">
        <v>154</v>
      </c>
      <c r="K166" s="13">
        <v>154</v>
      </c>
      <c r="L166" s="13">
        <v>142</v>
      </c>
      <c r="M166" s="13">
        <v>142</v>
      </c>
      <c r="N166" s="13">
        <v>142</v>
      </c>
      <c r="O166" s="13">
        <v>142</v>
      </c>
      <c r="P166" s="13">
        <v>142</v>
      </c>
      <c r="Q166" s="13">
        <v>142</v>
      </c>
      <c r="R166" s="13">
        <v>142</v>
      </c>
      <c r="S166" s="13">
        <v>142</v>
      </c>
      <c r="T166" s="13">
        <v>141</v>
      </c>
      <c r="U166" s="13">
        <v>141</v>
      </c>
    </row>
    <row r="167" spans="1:21">
      <c r="A167" s="2" t="s">
        <v>564</v>
      </c>
      <c r="B167" s="13">
        <v>141</v>
      </c>
      <c r="C167" s="13">
        <v>141</v>
      </c>
      <c r="D167" s="13">
        <v>141</v>
      </c>
      <c r="E167" s="13">
        <v>141</v>
      </c>
      <c r="F167" s="13">
        <v>141</v>
      </c>
      <c r="G167" s="13">
        <v>141</v>
      </c>
      <c r="H167" s="13">
        <v>141</v>
      </c>
      <c r="I167" s="13">
        <v>140</v>
      </c>
      <c r="J167" s="13">
        <v>140</v>
      </c>
      <c r="K167" s="13">
        <v>140</v>
      </c>
      <c r="L167" s="13">
        <v>140</v>
      </c>
      <c r="M167" s="13">
        <v>140</v>
      </c>
      <c r="N167" s="13">
        <v>140</v>
      </c>
      <c r="O167" s="13">
        <v>140</v>
      </c>
      <c r="P167" s="13">
        <v>140</v>
      </c>
      <c r="Q167" s="13">
        <v>140</v>
      </c>
      <c r="R167" s="13">
        <v>140</v>
      </c>
      <c r="S167" s="13">
        <v>140</v>
      </c>
      <c r="T167" s="13">
        <v>140</v>
      </c>
      <c r="U167" s="13">
        <v>140</v>
      </c>
    </row>
    <row r="168" spans="1:21">
      <c r="A168" s="2" t="s">
        <v>340</v>
      </c>
      <c r="B168" s="13" t="s">
        <v>68</v>
      </c>
      <c r="C168" s="13" t="s">
        <v>68</v>
      </c>
      <c r="D168" s="13" t="s">
        <v>68</v>
      </c>
      <c r="E168" s="13" t="s">
        <v>68</v>
      </c>
      <c r="F168" s="13" t="s">
        <v>68</v>
      </c>
      <c r="G168" s="13" t="s">
        <v>68</v>
      </c>
      <c r="H168" s="13" t="s">
        <v>68</v>
      </c>
      <c r="I168" s="13" t="s">
        <v>68</v>
      </c>
      <c r="J168" s="13" t="s">
        <v>68</v>
      </c>
      <c r="K168" s="13" t="s">
        <v>68</v>
      </c>
      <c r="L168" s="13" t="s">
        <v>68</v>
      </c>
      <c r="M168" s="13" t="s">
        <v>68</v>
      </c>
      <c r="N168" s="13" t="s">
        <v>68</v>
      </c>
      <c r="O168" s="13">
        <v>50</v>
      </c>
      <c r="P168" s="13" t="s">
        <v>68</v>
      </c>
      <c r="Q168" s="13" t="s">
        <v>68</v>
      </c>
      <c r="R168" s="13" t="s">
        <v>68</v>
      </c>
      <c r="S168" s="13" t="s">
        <v>68</v>
      </c>
      <c r="T168" s="13" t="s">
        <v>68</v>
      </c>
      <c r="U168" s="13" t="s">
        <v>68</v>
      </c>
    </row>
    <row r="169" spans="1:21">
      <c r="A169" s="2" t="s">
        <v>341</v>
      </c>
      <c r="B169" s="13">
        <v>32</v>
      </c>
      <c r="C169" s="13">
        <v>32</v>
      </c>
      <c r="D169" s="13">
        <v>32</v>
      </c>
      <c r="E169" s="13">
        <v>32</v>
      </c>
      <c r="F169" s="13">
        <v>32</v>
      </c>
      <c r="G169" s="13">
        <v>32</v>
      </c>
      <c r="H169" s="13">
        <v>32</v>
      </c>
      <c r="I169" s="13">
        <v>32</v>
      </c>
      <c r="J169" s="13">
        <v>32</v>
      </c>
      <c r="K169" s="13">
        <v>32</v>
      </c>
      <c r="L169" s="13">
        <v>32</v>
      </c>
      <c r="M169" s="13">
        <v>32</v>
      </c>
      <c r="N169" s="13">
        <v>28</v>
      </c>
      <c r="O169" s="13" t="s">
        <v>68</v>
      </c>
      <c r="P169" s="13" t="s">
        <v>68</v>
      </c>
      <c r="Q169" s="13" t="s">
        <v>68</v>
      </c>
      <c r="R169" s="13" t="s">
        <v>68</v>
      </c>
      <c r="S169" s="13" t="s">
        <v>68</v>
      </c>
      <c r="T169" s="13" t="s">
        <v>68</v>
      </c>
      <c r="U169" s="13" t="s">
        <v>68</v>
      </c>
    </row>
    <row r="170" spans="1:21">
      <c r="A170" s="2" t="s">
        <v>267</v>
      </c>
      <c r="B170" s="13">
        <v>278</v>
      </c>
      <c r="C170" s="13">
        <v>278</v>
      </c>
      <c r="D170" s="13">
        <v>278</v>
      </c>
      <c r="E170" s="13">
        <v>278</v>
      </c>
      <c r="F170" s="13">
        <v>278</v>
      </c>
      <c r="G170" s="13">
        <v>278</v>
      </c>
      <c r="H170" s="13">
        <v>278</v>
      </c>
      <c r="I170" s="13">
        <v>278</v>
      </c>
      <c r="J170" s="13">
        <v>278</v>
      </c>
      <c r="K170" s="13">
        <v>256</v>
      </c>
      <c r="L170" s="13">
        <v>256</v>
      </c>
      <c r="M170" s="13">
        <v>224</v>
      </c>
      <c r="N170" s="13">
        <v>224</v>
      </c>
      <c r="O170" s="13" t="s">
        <v>68</v>
      </c>
      <c r="P170" s="13" t="s">
        <v>68</v>
      </c>
      <c r="Q170" s="13" t="s">
        <v>68</v>
      </c>
      <c r="R170" s="13" t="s">
        <v>68</v>
      </c>
      <c r="S170" s="13" t="s">
        <v>68</v>
      </c>
      <c r="T170" s="13" t="s">
        <v>68</v>
      </c>
      <c r="U170" s="13" t="s">
        <v>68</v>
      </c>
    </row>
    <row r="171" spans="1:21">
      <c r="A171" s="2" t="s">
        <v>565</v>
      </c>
      <c r="B171" s="13" t="s">
        <v>68</v>
      </c>
      <c r="C171" s="13" t="s">
        <v>68</v>
      </c>
      <c r="D171" s="13" t="s">
        <v>68</v>
      </c>
      <c r="E171" s="13" t="s">
        <v>68</v>
      </c>
      <c r="F171" s="13">
        <v>58</v>
      </c>
      <c r="G171" s="13">
        <v>58</v>
      </c>
      <c r="H171" s="13" t="s">
        <v>68</v>
      </c>
      <c r="I171" s="13" t="s">
        <v>68</v>
      </c>
      <c r="J171" s="13" t="s">
        <v>68</v>
      </c>
      <c r="K171" s="13" t="s">
        <v>68</v>
      </c>
      <c r="L171" s="13" t="s">
        <v>68</v>
      </c>
      <c r="M171" s="13" t="s">
        <v>68</v>
      </c>
      <c r="N171" s="13" t="s">
        <v>68</v>
      </c>
      <c r="O171" s="13" t="s">
        <v>68</v>
      </c>
      <c r="P171" s="13" t="s">
        <v>68</v>
      </c>
      <c r="Q171" s="13" t="s">
        <v>68</v>
      </c>
      <c r="R171" s="13" t="s">
        <v>68</v>
      </c>
      <c r="S171" s="13" t="s">
        <v>68</v>
      </c>
      <c r="T171" s="13" t="s">
        <v>68</v>
      </c>
      <c r="U171" s="13" t="s">
        <v>68</v>
      </c>
    </row>
    <row r="172" spans="1:21">
      <c r="A172" s="2" t="s">
        <v>566</v>
      </c>
      <c r="B172" s="13" t="s">
        <v>68</v>
      </c>
      <c r="C172" s="13" t="s">
        <v>68</v>
      </c>
      <c r="D172" s="13" t="s">
        <v>68</v>
      </c>
      <c r="E172" s="13" t="s">
        <v>68</v>
      </c>
      <c r="F172" s="13" t="s">
        <v>68</v>
      </c>
      <c r="G172" s="13" t="s">
        <v>68</v>
      </c>
      <c r="H172" s="13" t="s">
        <v>68</v>
      </c>
      <c r="I172" s="13" t="s">
        <v>68</v>
      </c>
      <c r="J172" s="13" t="s">
        <v>68</v>
      </c>
      <c r="K172" s="13">
        <v>20</v>
      </c>
      <c r="L172" s="13">
        <v>20</v>
      </c>
      <c r="M172" s="13">
        <v>20</v>
      </c>
      <c r="N172" s="13">
        <v>20</v>
      </c>
      <c r="O172" s="13">
        <v>20</v>
      </c>
      <c r="P172" s="13" t="s">
        <v>68</v>
      </c>
      <c r="Q172" s="13" t="s">
        <v>68</v>
      </c>
      <c r="R172" s="13" t="s">
        <v>68</v>
      </c>
      <c r="S172" s="13" t="s">
        <v>68</v>
      </c>
      <c r="T172" s="13" t="s">
        <v>68</v>
      </c>
      <c r="U172" s="13" t="s">
        <v>68</v>
      </c>
    </row>
    <row r="173" spans="1:21">
      <c r="A173" s="2" t="s">
        <v>567</v>
      </c>
      <c r="B173" s="13" t="s">
        <v>68</v>
      </c>
      <c r="C173" s="13" t="s">
        <v>68</v>
      </c>
      <c r="D173" s="13">
        <v>19</v>
      </c>
      <c r="E173" s="13">
        <v>19</v>
      </c>
      <c r="F173" s="13">
        <v>19</v>
      </c>
      <c r="G173" s="13">
        <v>19</v>
      </c>
      <c r="H173" s="13">
        <v>19</v>
      </c>
      <c r="I173" s="13" t="s">
        <v>68</v>
      </c>
      <c r="J173" s="13" t="s">
        <v>68</v>
      </c>
      <c r="K173" s="13" t="s">
        <v>68</v>
      </c>
      <c r="L173" s="13" t="s">
        <v>68</v>
      </c>
      <c r="M173" s="13" t="s">
        <v>68</v>
      </c>
      <c r="N173" s="13" t="s">
        <v>68</v>
      </c>
      <c r="O173" s="13" t="s">
        <v>68</v>
      </c>
      <c r="P173" s="13" t="s">
        <v>68</v>
      </c>
      <c r="Q173" s="13" t="s">
        <v>68</v>
      </c>
      <c r="R173" s="13" t="s">
        <v>68</v>
      </c>
      <c r="S173" s="13" t="s">
        <v>68</v>
      </c>
      <c r="T173" s="13" t="s">
        <v>68</v>
      </c>
      <c r="U173" s="13" t="s">
        <v>68</v>
      </c>
    </row>
    <row r="174" spans="1:21">
      <c r="A174" s="2" t="s">
        <v>568</v>
      </c>
      <c r="B174" s="13" t="s">
        <v>68</v>
      </c>
      <c r="C174" s="13" t="s">
        <v>68</v>
      </c>
      <c r="D174" s="13" t="s">
        <v>68</v>
      </c>
      <c r="E174" s="13" t="s">
        <v>68</v>
      </c>
      <c r="F174" s="13" t="s">
        <v>68</v>
      </c>
      <c r="G174" s="13" t="s">
        <v>68</v>
      </c>
      <c r="H174" s="13" t="s">
        <v>68</v>
      </c>
      <c r="I174" s="13" t="s">
        <v>68</v>
      </c>
      <c r="J174" s="13"/>
      <c r="K174" s="13"/>
      <c r="L174" s="13">
        <v>15</v>
      </c>
      <c r="M174" s="13">
        <v>15</v>
      </c>
      <c r="N174" s="13">
        <v>15</v>
      </c>
      <c r="O174" s="13">
        <v>15</v>
      </c>
      <c r="P174" s="13">
        <v>15</v>
      </c>
      <c r="Q174" s="13">
        <v>15</v>
      </c>
      <c r="R174" s="13" t="s">
        <v>68</v>
      </c>
      <c r="S174" s="13" t="s">
        <v>68</v>
      </c>
      <c r="T174" s="13" t="s">
        <v>68</v>
      </c>
      <c r="U174" s="13" t="s">
        <v>68</v>
      </c>
    </row>
    <row r="175" spans="1:21">
      <c r="A175" s="2" t="s">
        <v>569</v>
      </c>
      <c r="B175" s="13" t="s">
        <v>68</v>
      </c>
      <c r="C175" s="13" t="s">
        <v>68</v>
      </c>
      <c r="D175" s="13" t="s">
        <v>68</v>
      </c>
      <c r="E175" s="13" t="s">
        <v>68</v>
      </c>
      <c r="F175" s="13" t="s">
        <v>68</v>
      </c>
      <c r="G175" s="13" t="s">
        <v>68</v>
      </c>
      <c r="H175" s="13" t="s">
        <v>68</v>
      </c>
      <c r="I175" s="13" t="s">
        <v>68</v>
      </c>
      <c r="J175" s="13" t="s">
        <v>68</v>
      </c>
      <c r="K175" s="13" t="s">
        <v>68</v>
      </c>
      <c r="L175" s="13" t="s">
        <v>68</v>
      </c>
      <c r="M175" s="13" t="s">
        <v>68</v>
      </c>
      <c r="N175" s="13" t="s">
        <v>68</v>
      </c>
      <c r="O175" s="13" t="s">
        <v>68</v>
      </c>
      <c r="P175" s="13" t="s">
        <v>68</v>
      </c>
      <c r="Q175" s="13" t="s">
        <v>68</v>
      </c>
      <c r="R175" s="13" t="s">
        <v>68</v>
      </c>
      <c r="S175" s="13">
        <v>24</v>
      </c>
      <c r="T175" s="13">
        <v>24</v>
      </c>
      <c r="U175" s="13">
        <v>24</v>
      </c>
    </row>
    <row r="176" spans="1:21">
      <c r="A176" s="2" t="s">
        <v>570</v>
      </c>
      <c r="B176" s="13" t="s">
        <v>68</v>
      </c>
      <c r="C176" s="13" t="s">
        <v>68</v>
      </c>
      <c r="D176" s="13" t="s">
        <v>68</v>
      </c>
      <c r="E176" s="13" t="s">
        <v>68</v>
      </c>
      <c r="F176" s="13" t="s">
        <v>68</v>
      </c>
      <c r="G176" s="13" t="s">
        <v>68</v>
      </c>
      <c r="H176" s="13" t="s">
        <v>68</v>
      </c>
      <c r="I176" s="13" t="s">
        <v>68</v>
      </c>
      <c r="J176" s="13" t="s">
        <v>68</v>
      </c>
      <c r="K176" s="13" t="s">
        <v>68</v>
      </c>
      <c r="L176" s="13" t="s">
        <v>68</v>
      </c>
      <c r="M176" s="13" t="s">
        <v>68</v>
      </c>
      <c r="N176" s="13" t="s">
        <v>68</v>
      </c>
      <c r="O176" s="13">
        <v>75</v>
      </c>
      <c r="P176" s="13">
        <v>75</v>
      </c>
      <c r="Q176" s="13">
        <v>75</v>
      </c>
      <c r="R176" s="13">
        <v>75</v>
      </c>
      <c r="S176" s="13">
        <v>75</v>
      </c>
      <c r="T176" s="13">
        <v>75</v>
      </c>
      <c r="U176" s="13">
        <v>75</v>
      </c>
    </row>
    <row r="177" spans="1:21">
      <c r="A177" s="2" t="s">
        <v>571</v>
      </c>
      <c r="B177" s="13" t="s">
        <v>68</v>
      </c>
      <c r="C177" s="13" t="s">
        <v>68</v>
      </c>
      <c r="D177" s="13" t="s">
        <v>68</v>
      </c>
      <c r="E177" s="13" t="s">
        <v>68</v>
      </c>
      <c r="F177" s="13" t="s">
        <v>68</v>
      </c>
      <c r="G177" s="13" t="s">
        <v>68</v>
      </c>
      <c r="H177" s="13" t="s">
        <v>68</v>
      </c>
      <c r="I177" s="13" t="s">
        <v>68</v>
      </c>
      <c r="J177" s="13" t="s">
        <v>68</v>
      </c>
      <c r="K177" s="13" t="s">
        <v>68</v>
      </c>
      <c r="L177" s="13" t="s">
        <v>68</v>
      </c>
      <c r="M177" s="13" t="s">
        <v>68</v>
      </c>
      <c r="N177" s="13">
        <v>60</v>
      </c>
      <c r="O177" s="13">
        <v>60</v>
      </c>
      <c r="P177" s="13">
        <v>60</v>
      </c>
      <c r="Q177" s="13">
        <v>60</v>
      </c>
      <c r="R177" s="13">
        <v>60</v>
      </c>
      <c r="S177" s="13">
        <v>60</v>
      </c>
      <c r="T177" s="13">
        <v>60</v>
      </c>
      <c r="U177" s="13">
        <v>60</v>
      </c>
    </row>
    <row r="178" spans="1:21">
      <c r="A178" s="2" t="s">
        <v>572</v>
      </c>
      <c r="B178" s="13" t="s">
        <v>68</v>
      </c>
      <c r="C178" s="13" t="s">
        <v>68</v>
      </c>
      <c r="D178" s="13" t="s">
        <v>68</v>
      </c>
      <c r="E178" s="13" t="s">
        <v>68</v>
      </c>
      <c r="F178" s="13" t="s">
        <v>68</v>
      </c>
      <c r="G178" s="13" t="s">
        <v>68</v>
      </c>
      <c r="H178" s="13" t="s">
        <v>68</v>
      </c>
      <c r="I178" s="13" t="s">
        <v>68</v>
      </c>
      <c r="J178" s="13" t="s">
        <v>68</v>
      </c>
      <c r="K178" s="13" t="s">
        <v>68</v>
      </c>
      <c r="L178" s="13" t="s">
        <v>68</v>
      </c>
      <c r="M178" s="13" t="s">
        <v>68</v>
      </c>
      <c r="N178" s="13" t="s">
        <v>68</v>
      </c>
      <c r="O178" s="13" t="s">
        <v>68</v>
      </c>
      <c r="P178" s="13">
        <v>112</v>
      </c>
      <c r="Q178" s="13">
        <v>112</v>
      </c>
      <c r="R178" s="13">
        <v>112</v>
      </c>
      <c r="S178" s="13">
        <v>112</v>
      </c>
      <c r="T178" s="13">
        <v>112</v>
      </c>
      <c r="U178" s="13">
        <v>112</v>
      </c>
    </row>
    <row r="179" spans="1:21">
      <c r="A179" s="2" t="s">
        <v>573</v>
      </c>
      <c r="B179" s="13" t="s">
        <v>68</v>
      </c>
      <c r="C179" s="13" t="s">
        <v>68</v>
      </c>
      <c r="D179" s="13" t="s">
        <v>68</v>
      </c>
      <c r="E179" s="13" t="s">
        <v>68</v>
      </c>
      <c r="F179" s="13" t="s">
        <v>68</v>
      </c>
      <c r="G179" s="13" t="s">
        <v>68</v>
      </c>
      <c r="H179" s="13" t="s">
        <v>68</v>
      </c>
      <c r="I179" s="13" t="s">
        <v>68</v>
      </c>
      <c r="J179" s="13" t="s">
        <v>68</v>
      </c>
      <c r="K179" s="13">
        <v>15</v>
      </c>
      <c r="L179" s="13">
        <v>15</v>
      </c>
      <c r="M179" s="13">
        <v>15</v>
      </c>
      <c r="N179" s="13">
        <v>15</v>
      </c>
      <c r="O179" s="13">
        <v>15</v>
      </c>
      <c r="P179" s="13">
        <v>14</v>
      </c>
      <c r="Q179" s="13">
        <v>14</v>
      </c>
      <c r="R179" s="13">
        <v>14</v>
      </c>
      <c r="S179" s="13">
        <v>14</v>
      </c>
      <c r="T179" s="13">
        <v>15</v>
      </c>
      <c r="U179" s="13" t="s">
        <v>68</v>
      </c>
    </row>
    <row r="180" spans="1:21">
      <c r="A180" s="2" t="s">
        <v>574</v>
      </c>
      <c r="B180" s="13" t="s">
        <v>68</v>
      </c>
      <c r="C180" s="13" t="s">
        <v>68</v>
      </c>
      <c r="D180" s="13" t="s">
        <v>68</v>
      </c>
      <c r="E180" s="13" t="s">
        <v>68</v>
      </c>
      <c r="F180" s="13" t="s">
        <v>68</v>
      </c>
      <c r="G180" s="13" t="s">
        <v>68</v>
      </c>
      <c r="H180" s="13" t="s">
        <v>68</v>
      </c>
      <c r="I180" s="13">
        <v>600</v>
      </c>
      <c r="J180" s="13">
        <v>600</v>
      </c>
      <c r="K180" s="13">
        <v>600</v>
      </c>
      <c r="L180" s="13">
        <v>600</v>
      </c>
      <c r="M180" s="13">
        <v>600</v>
      </c>
      <c r="N180" s="13">
        <v>600</v>
      </c>
      <c r="O180" s="13">
        <v>600</v>
      </c>
      <c r="P180" s="13">
        <v>600</v>
      </c>
      <c r="Q180" s="13">
        <v>600</v>
      </c>
      <c r="R180" s="13">
        <v>600</v>
      </c>
      <c r="S180" s="13">
        <v>600</v>
      </c>
      <c r="T180" s="13">
        <v>598</v>
      </c>
      <c r="U180" s="13">
        <v>598</v>
      </c>
    </row>
    <row r="181" spans="1:21">
      <c r="A181" s="2" t="s">
        <v>575</v>
      </c>
      <c r="B181" s="13" t="s">
        <v>68</v>
      </c>
      <c r="C181" s="13" t="s">
        <v>68</v>
      </c>
      <c r="D181" s="13" t="s">
        <v>68</v>
      </c>
      <c r="E181" s="13" t="s">
        <v>68</v>
      </c>
      <c r="F181" s="13" t="s">
        <v>68</v>
      </c>
      <c r="G181" s="13" t="s">
        <v>68</v>
      </c>
      <c r="H181" s="13" t="s">
        <v>68</v>
      </c>
      <c r="I181" s="13" t="s">
        <v>68</v>
      </c>
      <c r="J181" s="13" t="s">
        <v>68</v>
      </c>
      <c r="K181" s="13" t="s">
        <v>68</v>
      </c>
      <c r="L181" s="13">
        <v>30</v>
      </c>
      <c r="M181" s="13">
        <v>30</v>
      </c>
      <c r="N181" s="13">
        <v>30</v>
      </c>
      <c r="O181" s="13">
        <v>31</v>
      </c>
      <c r="P181" s="13">
        <v>31</v>
      </c>
      <c r="Q181" s="13">
        <v>31</v>
      </c>
      <c r="R181" s="13">
        <v>31</v>
      </c>
      <c r="S181" s="13">
        <v>31</v>
      </c>
      <c r="T181" s="13">
        <v>22</v>
      </c>
      <c r="U181" s="13">
        <v>22</v>
      </c>
    </row>
    <row r="182" spans="1:21">
      <c r="A182" s="2" t="s">
        <v>576</v>
      </c>
      <c r="B182" s="13" t="s">
        <v>68</v>
      </c>
      <c r="C182" s="13" t="s">
        <v>68</v>
      </c>
      <c r="D182" s="13" t="s">
        <v>68</v>
      </c>
      <c r="E182" s="13" t="s">
        <v>68</v>
      </c>
      <c r="F182" s="13" t="s">
        <v>68</v>
      </c>
      <c r="G182" s="13" t="s">
        <v>68</v>
      </c>
      <c r="H182" s="13" t="s">
        <v>68</v>
      </c>
      <c r="I182" s="13" t="s">
        <v>68</v>
      </c>
      <c r="J182" s="13" t="s">
        <v>68</v>
      </c>
      <c r="K182" s="13" t="s">
        <v>68</v>
      </c>
      <c r="L182" s="13" t="s">
        <v>68</v>
      </c>
      <c r="M182" s="13" t="s">
        <v>68</v>
      </c>
      <c r="N182" s="13">
        <v>16</v>
      </c>
      <c r="O182" s="13">
        <v>16</v>
      </c>
      <c r="P182" s="13">
        <v>17</v>
      </c>
      <c r="Q182" s="13">
        <v>17</v>
      </c>
      <c r="R182" s="13">
        <v>17</v>
      </c>
      <c r="S182" s="13">
        <v>17</v>
      </c>
      <c r="T182" s="13">
        <v>17</v>
      </c>
      <c r="U182" s="13" t="s">
        <v>68</v>
      </c>
    </row>
    <row r="183" spans="1:21">
      <c r="A183" s="2" t="s">
        <v>337</v>
      </c>
      <c r="B183" s="13">
        <v>17</v>
      </c>
      <c r="C183" s="13" t="s">
        <v>68</v>
      </c>
      <c r="D183" s="13" t="s">
        <v>68</v>
      </c>
      <c r="E183" s="13" t="s">
        <v>68</v>
      </c>
      <c r="F183" s="13" t="s">
        <v>68</v>
      </c>
      <c r="G183" s="13" t="s">
        <v>68</v>
      </c>
      <c r="H183" s="13" t="s">
        <v>68</v>
      </c>
      <c r="I183" s="13" t="s">
        <v>68</v>
      </c>
      <c r="J183" s="13" t="s">
        <v>68</v>
      </c>
      <c r="K183" s="13" t="s">
        <v>68</v>
      </c>
      <c r="L183" s="13" t="s">
        <v>68</v>
      </c>
      <c r="M183" s="13" t="s">
        <v>68</v>
      </c>
      <c r="N183" s="13" t="s">
        <v>68</v>
      </c>
      <c r="O183" s="13" t="s">
        <v>68</v>
      </c>
      <c r="P183" s="13" t="s">
        <v>68</v>
      </c>
      <c r="Q183" s="13" t="s">
        <v>68</v>
      </c>
      <c r="R183" s="13" t="s">
        <v>68</v>
      </c>
      <c r="S183" s="13" t="s">
        <v>68</v>
      </c>
      <c r="T183" s="13" t="s">
        <v>68</v>
      </c>
      <c r="U183" s="13" t="s">
        <v>68</v>
      </c>
    </row>
    <row r="184" spans="1:21">
      <c r="A184" s="2" t="s">
        <v>577</v>
      </c>
      <c r="B184" s="13">
        <v>50</v>
      </c>
      <c r="C184" s="13" t="s">
        <v>68</v>
      </c>
      <c r="D184" s="13" t="s">
        <v>68</v>
      </c>
      <c r="E184" s="13" t="s">
        <v>68</v>
      </c>
      <c r="F184" s="13" t="s">
        <v>68</v>
      </c>
      <c r="G184" s="13" t="s">
        <v>68</v>
      </c>
      <c r="H184" s="13" t="s">
        <v>68</v>
      </c>
      <c r="I184" s="13">
        <v>42</v>
      </c>
      <c r="J184" s="13">
        <v>42</v>
      </c>
      <c r="K184" s="13">
        <v>42</v>
      </c>
      <c r="L184" s="13">
        <v>63</v>
      </c>
      <c r="M184" s="13">
        <v>63</v>
      </c>
      <c r="N184" s="13">
        <v>63</v>
      </c>
      <c r="O184" s="13">
        <v>63</v>
      </c>
      <c r="P184" s="13">
        <v>69</v>
      </c>
      <c r="Q184" s="13">
        <v>69</v>
      </c>
      <c r="R184" s="13">
        <v>69</v>
      </c>
      <c r="S184" s="13">
        <v>69</v>
      </c>
      <c r="T184" s="13">
        <v>69</v>
      </c>
      <c r="U184" s="13">
        <v>69</v>
      </c>
    </row>
    <row r="185" spans="1:21">
      <c r="A185" s="2" t="s">
        <v>578</v>
      </c>
      <c r="B185" s="13" t="s">
        <v>68</v>
      </c>
      <c r="C185" s="13" t="s">
        <v>68</v>
      </c>
      <c r="D185" s="13" t="s">
        <v>68</v>
      </c>
      <c r="E185" s="13" t="s">
        <v>68</v>
      </c>
      <c r="F185" s="13">
        <v>26</v>
      </c>
      <c r="G185" s="13">
        <v>37</v>
      </c>
      <c r="H185" s="13">
        <v>37</v>
      </c>
      <c r="I185" s="13">
        <v>40</v>
      </c>
      <c r="J185" s="13">
        <v>40</v>
      </c>
      <c r="K185" s="13">
        <v>48</v>
      </c>
      <c r="L185" s="13">
        <v>49</v>
      </c>
      <c r="M185" s="13">
        <v>94</v>
      </c>
      <c r="N185" s="13">
        <v>94</v>
      </c>
      <c r="O185" s="13">
        <v>94</v>
      </c>
      <c r="P185" s="13">
        <v>94</v>
      </c>
      <c r="Q185" s="13">
        <v>94</v>
      </c>
      <c r="R185" s="13">
        <v>94</v>
      </c>
      <c r="S185" s="13">
        <v>94</v>
      </c>
      <c r="T185" s="13">
        <v>75</v>
      </c>
      <c r="U185" s="13">
        <v>75</v>
      </c>
    </row>
    <row r="186" spans="1:21">
      <c r="A186" s="2" t="s">
        <v>579</v>
      </c>
      <c r="B186" s="13" t="s">
        <v>68</v>
      </c>
      <c r="C186" s="13" t="s">
        <v>68</v>
      </c>
      <c r="D186" s="13" t="s">
        <v>68</v>
      </c>
      <c r="E186" s="13" t="s">
        <v>68</v>
      </c>
      <c r="F186" s="13" t="s">
        <v>68</v>
      </c>
      <c r="G186" s="13" t="s">
        <v>68</v>
      </c>
      <c r="H186" s="13" t="s">
        <v>68</v>
      </c>
      <c r="I186" s="13" t="s">
        <v>68</v>
      </c>
      <c r="J186" s="13" t="s">
        <v>68</v>
      </c>
      <c r="K186" s="13" t="s">
        <v>68</v>
      </c>
      <c r="L186" s="13" t="s">
        <v>68</v>
      </c>
      <c r="M186" s="13" t="s">
        <v>68</v>
      </c>
      <c r="N186" s="13" t="s">
        <v>68</v>
      </c>
      <c r="O186" s="13" t="s">
        <v>68</v>
      </c>
      <c r="P186" s="13" t="s">
        <v>68</v>
      </c>
      <c r="Q186" s="13" t="s">
        <v>68</v>
      </c>
      <c r="R186" s="13">
        <v>51</v>
      </c>
      <c r="S186" s="13">
        <v>51</v>
      </c>
      <c r="T186" s="13">
        <v>52</v>
      </c>
      <c r="U186" s="13">
        <v>52</v>
      </c>
    </row>
    <row r="187" spans="1:21">
      <c r="A187" s="2" t="s">
        <v>580</v>
      </c>
      <c r="B187" s="13" t="s">
        <v>68</v>
      </c>
      <c r="C187" s="13" t="s">
        <v>68</v>
      </c>
      <c r="D187" s="13" t="s">
        <v>68</v>
      </c>
      <c r="E187" s="13" t="s">
        <v>68</v>
      </c>
      <c r="F187" s="13" t="s">
        <v>68</v>
      </c>
      <c r="G187" s="13" t="s">
        <v>68</v>
      </c>
      <c r="H187" s="13" t="s">
        <v>68</v>
      </c>
      <c r="I187" s="13" t="s">
        <v>68</v>
      </c>
      <c r="J187" s="13" t="s">
        <v>68</v>
      </c>
      <c r="K187" s="13" t="s">
        <v>68</v>
      </c>
      <c r="L187" s="13" t="s">
        <v>68</v>
      </c>
      <c r="M187" s="13" t="s">
        <v>68</v>
      </c>
      <c r="N187" s="13" t="s">
        <v>68</v>
      </c>
      <c r="O187" s="13" t="s">
        <v>68</v>
      </c>
      <c r="P187" s="13">
        <v>15</v>
      </c>
      <c r="Q187" s="13">
        <v>15</v>
      </c>
      <c r="R187" s="13">
        <v>15</v>
      </c>
      <c r="S187" s="13">
        <v>15</v>
      </c>
      <c r="T187" s="13">
        <v>0</v>
      </c>
      <c r="U187" s="13">
        <v>0</v>
      </c>
    </row>
    <row r="188" spans="1:21">
      <c r="A188" s="2" t="s">
        <v>581</v>
      </c>
      <c r="B188" s="13" t="s">
        <v>68</v>
      </c>
      <c r="C188" s="13" t="s">
        <v>68</v>
      </c>
      <c r="D188" s="13" t="s">
        <v>68</v>
      </c>
      <c r="E188" s="13" t="s">
        <v>68</v>
      </c>
      <c r="F188" s="13" t="s">
        <v>68</v>
      </c>
      <c r="G188" s="13" t="s">
        <v>68</v>
      </c>
      <c r="H188" s="13" t="s">
        <v>68</v>
      </c>
      <c r="I188" s="13" t="s">
        <v>68</v>
      </c>
      <c r="J188" s="13" t="s">
        <v>68</v>
      </c>
      <c r="K188" s="13" t="s">
        <v>68</v>
      </c>
      <c r="L188" s="13" t="s">
        <v>68</v>
      </c>
      <c r="M188" s="13" t="s">
        <v>68</v>
      </c>
      <c r="N188" s="13">
        <v>174</v>
      </c>
      <c r="O188" s="13">
        <v>174</v>
      </c>
      <c r="P188" s="13">
        <v>174</v>
      </c>
      <c r="Q188" s="13">
        <v>174</v>
      </c>
      <c r="R188" s="13">
        <v>174</v>
      </c>
      <c r="S188" s="13">
        <v>174</v>
      </c>
      <c r="T188" s="13">
        <v>174</v>
      </c>
      <c r="U188" s="13">
        <v>174</v>
      </c>
    </row>
    <row r="189" spans="1:21">
      <c r="A189" s="2" t="s">
        <v>582</v>
      </c>
      <c r="B189" s="13">
        <v>16</v>
      </c>
      <c r="C189" s="13">
        <v>16</v>
      </c>
      <c r="D189" s="13">
        <v>34</v>
      </c>
      <c r="E189" s="13">
        <v>34</v>
      </c>
      <c r="F189" s="13">
        <v>34</v>
      </c>
      <c r="G189" s="13">
        <v>34</v>
      </c>
      <c r="H189" s="13">
        <v>34</v>
      </c>
      <c r="I189" s="13">
        <v>33</v>
      </c>
      <c r="J189" s="13">
        <v>33</v>
      </c>
      <c r="K189" s="13">
        <v>33</v>
      </c>
      <c r="L189" s="13" t="s">
        <v>68</v>
      </c>
      <c r="M189" s="13" t="s">
        <v>68</v>
      </c>
      <c r="N189" s="13" t="s">
        <v>68</v>
      </c>
      <c r="O189" s="13" t="s">
        <v>68</v>
      </c>
      <c r="P189" s="13" t="s">
        <v>68</v>
      </c>
      <c r="Q189" s="13" t="s">
        <v>68</v>
      </c>
      <c r="R189" s="13" t="s">
        <v>68</v>
      </c>
      <c r="S189" s="13" t="s">
        <v>68</v>
      </c>
      <c r="T189" s="13" t="s">
        <v>68</v>
      </c>
      <c r="U189" s="13" t="s">
        <v>68</v>
      </c>
    </row>
    <row r="190" spans="1:21">
      <c r="A190" s="23" t="s">
        <v>110</v>
      </c>
      <c r="B190" s="64">
        <f>SUM(B101:B189)</f>
        <v>1871</v>
      </c>
      <c r="C190" s="64">
        <f>SUM(C101:C189)</f>
        <v>1794</v>
      </c>
      <c r="D190" s="64">
        <f t="shared" ref="D190:T190" si="5">SUM(D101:D189)</f>
        <v>2041</v>
      </c>
      <c r="E190" s="64">
        <f t="shared" si="5"/>
        <v>2262</v>
      </c>
      <c r="F190" s="64">
        <f t="shared" si="5"/>
        <v>3170</v>
      </c>
      <c r="G190" s="64">
        <f t="shared" si="5"/>
        <v>3336</v>
      </c>
      <c r="H190" s="64">
        <f t="shared" si="5"/>
        <v>3361</v>
      </c>
      <c r="I190" s="64">
        <f t="shared" si="5"/>
        <v>3955</v>
      </c>
      <c r="J190" s="64">
        <f t="shared" si="5"/>
        <v>4059</v>
      </c>
      <c r="K190" s="64">
        <f t="shared" si="5"/>
        <v>3971</v>
      </c>
      <c r="L190" s="64">
        <f t="shared" si="5"/>
        <v>3213</v>
      </c>
      <c r="M190" s="64">
        <f t="shared" si="5"/>
        <v>3221</v>
      </c>
      <c r="N190" s="64">
        <f t="shared" si="5"/>
        <v>3434</v>
      </c>
      <c r="O190" s="64">
        <f t="shared" si="5"/>
        <v>4174</v>
      </c>
      <c r="P190" s="64">
        <f t="shared" si="5"/>
        <v>4389</v>
      </c>
      <c r="Q190" s="64">
        <f t="shared" si="5"/>
        <v>4643</v>
      </c>
      <c r="R190" s="64">
        <f t="shared" si="5"/>
        <v>4749</v>
      </c>
      <c r="S190" s="64">
        <f t="shared" si="5"/>
        <v>4759</v>
      </c>
      <c r="T190" s="64">
        <f t="shared" si="5"/>
        <v>4605</v>
      </c>
      <c r="U190" s="64">
        <f>SUM(U101:U189)</f>
        <v>4760</v>
      </c>
    </row>
    <row r="191" spans="1:21">
      <c r="A191" s="23"/>
      <c r="B191" s="13"/>
      <c r="C191" s="13"/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</row>
    <row r="192" spans="1:21">
      <c r="A192" s="23" t="s">
        <v>583</v>
      </c>
      <c r="B192" s="13"/>
      <c r="C192" s="13"/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2"/>
      <c r="S192" s="12"/>
      <c r="T192" s="12"/>
      <c r="U192" s="12"/>
    </row>
    <row r="193" spans="1:21">
      <c r="A193" s="2" t="s">
        <v>584</v>
      </c>
      <c r="B193" s="13" t="s">
        <v>68</v>
      </c>
      <c r="C193" s="13" t="s">
        <v>68</v>
      </c>
      <c r="D193" s="13" t="s">
        <v>68</v>
      </c>
      <c r="E193" s="13" t="s">
        <v>68</v>
      </c>
      <c r="F193" s="13" t="s">
        <v>68</v>
      </c>
      <c r="G193" s="13" t="s">
        <v>68</v>
      </c>
      <c r="H193" s="13" t="s">
        <v>68</v>
      </c>
      <c r="I193" s="13" t="s">
        <v>68</v>
      </c>
      <c r="J193" s="13" t="s">
        <v>68</v>
      </c>
      <c r="K193" s="13" t="s">
        <v>68</v>
      </c>
      <c r="L193" s="13" t="s">
        <v>68</v>
      </c>
      <c r="M193" s="13" t="s">
        <v>68</v>
      </c>
      <c r="N193" s="13" t="s">
        <v>68</v>
      </c>
      <c r="O193" s="13" t="s">
        <v>68</v>
      </c>
      <c r="P193" s="13" t="s">
        <v>68</v>
      </c>
      <c r="Q193" s="13" t="s">
        <v>68</v>
      </c>
      <c r="R193" s="13">
        <v>19</v>
      </c>
      <c r="S193" s="13">
        <v>19</v>
      </c>
      <c r="T193" s="13">
        <v>19</v>
      </c>
      <c r="U193" s="13">
        <v>19</v>
      </c>
    </row>
    <row r="194" spans="1:21">
      <c r="A194" s="23" t="s">
        <v>110</v>
      </c>
      <c r="B194" s="13"/>
      <c r="C194" s="13"/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64">
        <v>19</v>
      </c>
      <c r="S194" s="64">
        <v>19</v>
      </c>
      <c r="T194" s="64">
        <v>19</v>
      </c>
      <c r="U194" s="64">
        <v>19</v>
      </c>
    </row>
    <row r="195" spans="1:21">
      <c r="A195" s="2"/>
      <c r="B195" s="13"/>
      <c r="C195" s="13"/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</row>
    <row r="196" spans="1:21">
      <c r="A196" s="23" t="s">
        <v>370</v>
      </c>
      <c r="B196" s="13"/>
      <c r="C196" s="13"/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</row>
    <row r="197" spans="1:21">
      <c r="A197" s="2" t="s">
        <v>585</v>
      </c>
      <c r="B197" s="13" t="s">
        <v>68</v>
      </c>
      <c r="C197" s="13" t="s">
        <v>68</v>
      </c>
      <c r="D197" s="13" t="s">
        <v>68</v>
      </c>
      <c r="E197" s="13" t="s">
        <v>68</v>
      </c>
      <c r="F197" s="13" t="s">
        <v>68</v>
      </c>
      <c r="G197" s="13" t="s">
        <v>68</v>
      </c>
      <c r="H197" s="13" t="s">
        <v>68</v>
      </c>
      <c r="I197" s="13" t="s">
        <v>68</v>
      </c>
      <c r="J197" s="13" t="s">
        <v>68</v>
      </c>
      <c r="K197" s="13">
        <v>162</v>
      </c>
      <c r="L197" s="13">
        <v>162</v>
      </c>
      <c r="M197" s="13">
        <v>162</v>
      </c>
      <c r="N197" s="13">
        <v>162</v>
      </c>
      <c r="O197" s="13">
        <v>162</v>
      </c>
      <c r="P197" s="13">
        <v>162</v>
      </c>
      <c r="Q197" s="13">
        <v>162</v>
      </c>
      <c r="R197" s="13">
        <v>162</v>
      </c>
      <c r="S197" s="13">
        <v>162</v>
      </c>
      <c r="T197" s="13">
        <v>167</v>
      </c>
      <c r="U197" s="13">
        <v>167</v>
      </c>
    </row>
    <row r="198" spans="1:21">
      <c r="A198" s="2" t="s">
        <v>586</v>
      </c>
      <c r="B198" s="13" t="s">
        <v>68</v>
      </c>
      <c r="C198" s="13" t="s">
        <v>68</v>
      </c>
      <c r="D198" s="13" t="s">
        <v>68</v>
      </c>
      <c r="E198" s="13" t="s">
        <v>68</v>
      </c>
      <c r="F198" s="13" t="s">
        <v>68</v>
      </c>
      <c r="G198" s="13" t="s">
        <v>68</v>
      </c>
      <c r="H198" s="13" t="s">
        <v>68</v>
      </c>
      <c r="I198" s="13" t="s">
        <v>68</v>
      </c>
      <c r="J198" s="13" t="s">
        <v>68</v>
      </c>
      <c r="K198" s="13" t="s">
        <v>68</v>
      </c>
      <c r="L198" s="13" t="s">
        <v>68</v>
      </c>
      <c r="M198" s="13">
        <v>16</v>
      </c>
      <c r="N198" s="13">
        <v>6</v>
      </c>
      <c r="O198" s="13">
        <v>16</v>
      </c>
      <c r="P198" s="13">
        <v>16</v>
      </c>
      <c r="Q198" s="13">
        <v>16</v>
      </c>
      <c r="R198" s="13">
        <v>16</v>
      </c>
      <c r="S198" s="13">
        <v>16</v>
      </c>
      <c r="T198" s="13" t="s">
        <v>68</v>
      </c>
      <c r="U198" s="13" t="s">
        <v>68</v>
      </c>
    </row>
    <row r="199" spans="1:21">
      <c r="A199" s="2" t="s">
        <v>587</v>
      </c>
      <c r="B199" s="13" t="s">
        <v>68</v>
      </c>
      <c r="C199" s="13" t="s">
        <v>68</v>
      </c>
      <c r="D199" s="13" t="s">
        <v>68</v>
      </c>
      <c r="E199" s="13" t="s">
        <v>68</v>
      </c>
      <c r="F199" s="13" t="s">
        <v>68</v>
      </c>
      <c r="G199" s="13" t="s">
        <v>68</v>
      </c>
      <c r="H199" s="13" t="s">
        <v>68</v>
      </c>
      <c r="I199" s="13" t="s">
        <v>68</v>
      </c>
      <c r="J199" s="13" t="s">
        <v>68</v>
      </c>
      <c r="K199" s="13" t="s">
        <v>68</v>
      </c>
      <c r="L199" s="13" t="s">
        <v>68</v>
      </c>
      <c r="M199" s="13" t="s">
        <v>68</v>
      </c>
      <c r="N199" s="13">
        <v>91</v>
      </c>
      <c r="O199" s="13">
        <v>91</v>
      </c>
      <c r="P199" s="13">
        <v>77</v>
      </c>
      <c r="Q199" s="13">
        <v>77</v>
      </c>
      <c r="R199" s="13">
        <v>77</v>
      </c>
      <c r="S199" s="13" t="s">
        <v>68</v>
      </c>
      <c r="T199" s="13" t="s">
        <v>68</v>
      </c>
      <c r="U199" s="13" t="s">
        <v>68</v>
      </c>
    </row>
    <row r="200" spans="1:21">
      <c r="A200" s="2" t="s">
        <v>588</v>
      </c>
      <c r="B200" s="13" t="s">
        <v>68</v>
      </c>
      <c r="C200" s="13" t="s">
        <v>68</v>
      </c>
      <c r="D200" s="13" t="s">
        <v>68</v>
      </c>
      <c r="E200" s="13" t="s">
        <v>68</v>
      </c>
      <c r="F200" s="13" t="s">
        <v>68</v>
      </c>
      <c r="G200" s="13" t="s">
        <v>68</v>
      </c>
      <c r="H200" s="13" t="s">
        <v>68</v>
      </c>
      <c r="I200" s="13" t="s">
        <v>68</v>
      </c>
      <c r="J200" s="13" t="s">
        <v>68</v>
      </c>
      <c r="K200" s="13" t="s">
        <v>68</v>
      </c>
      <c r="L200" s="13" t="s">
        <v>68</v>
      </c>
      <c r="M200" s="13" t="s">
        <v>68</v>
      </c>
      <c r="N200" s="13" t="s">
        <v>68</v>
      </c>
      <c r="O200" s="13">
        <v>53</v>
      </c>
      <c r="P200" s="13">
        <v>58</v>
      </c>
      <c r="Q200" s="13">
        <v>58</v>
      </c>
      <c r="R200" s="13">
        <v>58</v>
      </c>
      <c r="S200" s="13">
        <v>58</v>
      </c>
      <c r="T200" s="13">
        <v>58</v>
      </c>
      <c r="U200" s="13">
        <v>58</v>
      </c>
    </row>
    <row r="201" spans="1:21">
      <c r="A201" s="2" t="s">
        <v>589</v>
      </c>
      <c r="B201" s="13" t="s">
        <v>68</v>
      </c>
      <c r="C201" s="13" t="s">
        <v>68</v>
      </c>
      <c r="D201" s="13" t="s">
        <v>68</v>
      </c>
      <c r="E201" s="13" t="s">
        <v>68</v>
      </c>
      <c r="F201" s="13" t="s">
        <v>68</v>
      </c>
      <c r="G201" s="13" t="s">
        <v>68</v>
      </c>
      <c r="H201" s="13" t="s">
        <v>68</v>
      </c>
      <c r="I201" s="13" t="s">
        <v>68</v>
      </c>
      <c r="J201" s="13">
        <v>15</v>
      </c>
      <c r="K201" s="13">
        <v>32</v>
      </c>
      <c r="L201" s="13">
        <v>32</v>
      </c>
      <c r="M201" s="13">
        <v>32</v>
      </c>
      <c r="N201" s="13">
        <v>53</v>
      </c>
      <c r="O201" s="13">
        <v>53</v>
      </c>
      <c r="P201" s="13">
        <v>36</v>
      </c>
      <c r="Q201" s="13">
        <v>36</v>
      </c>
      <c r="R201" s="13">
        <v>36</v>
      </c>
      <c r="S201" s="13">
        <v>36</v>
      </c>
      <c r="T201" s="13">
        <v>37</v>
      </c>
      <c r="U201" s="13">
        <v>37</v>
      </c>
    </row>
    <row r="202" spans="1:21">
      <c r="A202" s="2" t="s">
        <v>590</v>
      </c>
      <c r="B202" s="13" t="s">
        <v>68</v>
      </c>
      <c r="C202" s="13" t="s">
        <v>68</v>
      </c>
      <c r="D202" s="13" t="s">
        <v>68</v>
      </c>
      <c r="E202" s="13" t="s">
        <v>68</v>
      </c>
      <c r="F202" s="13" t="s">
        <v>68</v>
      </c>
      <c r="G202" s="13" t="s">
        <v>68</v>
      </c>
      <c r="H202" s="13" t="s">
        <v>68</v>
      </c>
      <c r="I202" s="13" t="s">
        <v>68</v>
      </c>
      <c r="J202" s="13" t="s">
        <v>68</v>
      </c>
      <c r="K202" s="13" t="s">
        <v>68</v>
      </c>
      <c r="L202" s="13">
        <v>30</v>
      </c>
      <c r="M202" s="13">
        <v>30</v>
      </c>
      <c r="N202" s="13">
        <v>30</v>
      </c>
      <c r="O202" s="13">
        <v>30</v>
      </c>
      <c r="P202" s="13">
        <v>30</v>
      </c>
      <c r="Q202" s="13">
        <v>30</v>
      </c>
      <c r="R202" s="13" t="s">
        <v>68</v>
      </c>
      <c r="S202" s="13" t="s">
        <v>68</v>
      </c>
      <c r="T202" s="13" t="s">
        <v>68</v>
      </c>
      <c r="U202" s="13" t="s">
        <v>68</v>
      </c>
    </row>
    <row r="203" spans="1:21">
      <c r="A203" s="23" t="s">
        <v>110</v>
      </c>
      <c r="B203" s="64">
        <f>SUM(B197:B202)</f>
        <v>0</v>
      </c>
      <c r="C203" s="64">
        <f t="shared" ref="C203:T203" si="6">SUM(C197:C202)</f>
        <v>0</v>
      </c>
      <c r="D203" s="64">
        <f t="shared" si="6"/>
        <v>0</v>
      </c>
      <c r="E203" s="64">
        <f t="shared" si="6"/>
        <v>0</v>
      </c>
      <c r="F203" s="64">
        <f t="shared" si="6"/>
        <v>0</v>
      </c>
      <c r="G203" s="64">
        <f t="shared" si="6"/>
        <v>0</v>
      </c>
      <c r="H203" s="64">
        <f t="shared" si="6"/>
        <v>0</v>
      </c>
      <c r="I203" s="64">
        <f t="shared" si="6"/>
        <v>0</v>
      </c>
      <c r="J203" s="64">
        <f t="shared" si="6"/>
        <v>15</v>
      </c>
      <c r="K203" s="64">
        <f t="shared" si="6"/>
        <v>194</v>
      </c>
      <c r="L203" s="64">
        <f t="shared" si="6"/>
        <v>224</v>
      </c>
      <c r="M203" s="64">
        <f t="shared" si="6"/>
        <v>240</v>
      </c>
      <c r="N203" s="64">
        <f t="shared" si="6"/>
        <v>342</v>
      </c>
      <c r="O203" s="64">
        <f t="shared" si="6"/>
        <v>405</v>
      </c>
      <c r="P203" s="64">
        <f t="shared" si="6"/>
        <v>379</v>
      </c>
      <c r="Q203" s="64">
        <f t="shared" si="6"/>
        <v>379</v>
      </c>
      <c r="R203" s="64">
        <f t="shared" si="6"/>
        <v>349</v>
      </c>
      <c r="S203" s="64">
        <f t="shared" si="6"/>
        <v>272</v>
      </c>
      <c r="T203" s="64">
        <f t="shared" si="6"/>
        <v>262</v>
      </c>
      <c r="U203" s="64">
        <f>SUM(U197:U202)</f>
        <v>262</v>
      </c>
    </row>
    <row r="204" spans="1:21">
      <c r="A204" s="23"/>
      <c r="B204" s="64"/>
      <c r="C204" s="13"/>
      <c r="D204" s="13"/>
      <c r="E204" s="13"/>
      <c r="F204" s="13"/>
      <c r="G204" s="13"/>
      <c r="H204" s="13"/>
      <c r="I204" s="13"/>
      <c r="J204" s="13"/>
      <c r="K204" s="13"/>
      <c r="L204" s="13"/>
      <c r="M204" s="13"/>
      <c r="N204" s="13"/>
      <c r="O204" s="13"/>
      <c r="P204" s="13"/>
      <c r="Q204" s="13"/>
      <c r="R204" s="13"/>
      <c r="S204" s="13"/>
      <c r="T204" s="13"/>
      <c r="U204" s="13"/>
    </row>
    <row r="205" spans="1:21">
      <c r="A205" s="23" t="s">
        <v>477</v>
      </c>
      <c r="B205" s="13"/>
      <c r="C205" s="13"/>
      <c r="D205" s="13"/>
      <c r="E205" s="13"/>
      <c r="F205" s="13"/>
      <c r="G205" s="13"/>
      <c r="H205" s="13"/>
      <c r="I205" s="13"/>
      <c r="J205" s="13"/>
      <c r="K205" s="13"/>
      <c r="L205" s="13"/>
      <c r="M205" s="13"/>
      <c r="N205" s="13"/>
      <c r="O205" s="13"/>
      <c r="P205" s="13"/>
      <c r="Q205" s="13"/>
      <c r="R205" s="13"/>
      <c r="S205" s="13"/>
      <c r="T205" s="13"/>
      <c r="U205" s="13"/>
    </row>
    <row r="206" spans="1:21">
      <c r="A206" s="2" t="s">
        <v>591</v>
      </c>
      <c r="B206" s="13" t="s">
        <v>68</v>
      </c>
      <c r="C206" s="13" t="s">
        <v>68</v>
      </c>
      <c r="D206" s="13" t="s">
        <v>68</v>
      </c>
      <c r="E206" s="13" t="s">
        <v>68</v>
      </c>
      <c r="F206" s="13" t="s">
        <v>68</v>
      </c>
      <c r="G206" s="13" t="s">
        <v>68</v>
      </c>
      <c r="H206" s="13" t="s">
        <v>68</v>
      </c>
      <c r="I206" s="13" t="s">
        <v>68</v>
      </c>
      <c r="J206" s="13" t="s">
        <v>68</v>
      </c>
      <c r="K206" s="13" t="s">
        <v>68</v>
      </c>
      <c r="L206" s="13">
        <v>5</v>
      </c>
      <c r="M206" s="13">
        <v>5</v>
      </c>
      <c r="N206" s="13">
        <v>5</v>
      </c>
      <c r="O206" s="13">
        <v>5</v>
      </c>
      <c r="P206" s="13">
        <v>5</v>
      </c>
      <c r="Q206" s="13">
        <v>5</v>
      </c>
      <c r="R206" s="13">
        <v>5</v>
      </c>
      <c r="S206" s="13">
        <v>5</v>
      </c>
      <c r="T206" s="13" t="s">
        <v>68</v>
      </c>
      <c r="U206" s="13" t="s">
        <v>68</v>
      </c>
    </row>
    <row r="207" spans="1:21">
      <c r="A207" s="2" t="s">
        <v>592</v>
      </c>
      <c r="B207" s="13" t="s">
        <v>68</v>
      </c>
      <c r="C207" s="13" t="s">
        <v>68</v>
      </c>
      <c r="D207" s="13" t="s">
        <v>68</v>
      </c>
      <c r="E207" s="13" t="s">
        <v>68</v>
      </c>
      <c r="F207" s="13" t="s">
        <v>68</v>
      </c>
      <c r="G207" s="13">
        <v>7</v>
      </c>
      <c r="H207" s="13">
        <v>7</v>
      </c>
      <c r="I207" s="13">
        <v>7</v>
      </c>
      <c r="J207" s="13">
        <v>7</v>
      </c>
      <c r="K207" s="13">
        <v>7</v>
      </c>
      <c r="L207" s="13">
        <v>7</v>
      </c>
      <c r="M207" s="13">
        <v>13</v>
      </c>
      <c r="N207" s="13" t="s">
        <v>68</v>
      </c>
      <c r="O207" s="13" t="s">
        <v>68</v>
      </c>
      <c r="P207" s="13" t="s">
        <v>68</v>
      </c>
      <c r="Q207" s="13" t="s">
        <v>68</v>
      </c>
      <c r="R207" s="13" t="s">
        <v>68</v>
      </c>
      <c r="S207" s="13" t="s">
        <v>68</v>
      </c>
      <c r="T207" s="13" t="s">
        <v>68</v>
      </c>
      <c r="U207" s="13" t="s">
        <v>68</v>
      </c>
    </row>
    <row r="208" spans="1:21">
      <c r="A208" s="2" t="s">
        <v>593</v>
      </c>
      <c r="B208" s="13" t="s">
        <v>68</v>
      </c>
      <c r="C208" s="13" t="s">
        <v>68</v>
      </c>
      <c r="D208" s="13" t="s">
        <v>68</v>
      </c>
      <c r="E208" s="13" t="s">
        <v>68</v>
      </c>
      <c r="F208" s="13" t="s">
        <v>68</v>
      </c>
      <c r="G208" s="13" t="s">
        <v>68</v>
      </c>
      <c r="H208" s="13" t="s">
        <v>68</v>
      </c>
      <c r="I208" s="13">
        <v>13</v>
      </c>
      <c r="J208" s="13">
        <v>13</v>
      </c>
      <c r="K208" s="13">
        <v>13</v>
      </c>
      <c r="L208" s="13">
        <v>13</v>
      </c>
      <c r="M208" s="13">
        <v>13</v>
      </c>
      <c r="N208" s="13">
        <v>13</v>
      </c>
      <c r="O208" s="13">
        <v>14</v>
      </c>
      <c r="P208" s="13">
        <v>13</v>
      </c>
      <c r="Q208" s="13">
        <v>13</v>
      </c>
      <c r="R208" s="13">
        <v>13</v>
      </c>
      <c r="S208" s="13">
        <v>13</v>
      </c>
      <c r="T208" s="13">
        <v>14</v>
      </c>
      <c r="U208" s="13" t="s">
        <v>68</v>
      </c>
    </row>
    <row r="209" spans="1:21">
      <c r="A209" s="2" t="s">
        <v>594</v>
      </c>
      <c r="B209" s="13" t="s">
        <v>68</v>
      </c>
      <c r="C209" s="13" t="s">
        <v>68</v>
      </c>
      <c r="D209" s="13" t="s">
        <v>68</v>
      </c>
      <c r="E209" s="13" t="s">
        <v>68</v>
      </c>
      <c r="F209" s="13" t="s">
        <v>68</v>
      </c>
      <c r="G209" s="13" t="s">
        <v>68</v>
      </c>
      <c r="H209" s="13" t="s">
        <v>68</v>
      </c>
      <c r="I209" s="13" t="s">
        <v>68</v>
      </c>
      <c r="J209" s="13" t="s">
        <v>68</v>
      </c>
      <c r="K209" s="13" t="s">
        <v>68</v>
      </c>
      <c r="L209" s="13" t="s">
        <v>68</v>
      </c>
      <c r="M209" s="13" t="s">
        <v>68</v>
      </c>
      <c r="N209" s="13" t="s">
        <v>68</v>
      </c>
      <c r="O209" s="13">
        <v>8</v>
      </c>
      <c r="P209" s="13">
        <v>8</v>
      </c>
      <c r="Q209" s="13">
        <v>8</v>
      </c>
      <c r="R209" s="13">
        <v>8</v>
      </c>
      <c r="S209" s="13">
        <v>8</v>
      </c>
      <c r="T209" s="13">
        <v>9</v>
      </c>
      <c r="U209" s="13">
        <v>9</v>
      </c>
    </row>
    <row r="210" spans="1:21">
      <c r="A210" s="2" t="s">
        <v>595</v>
      </c>
      <c r="B210" s="13" t="s">
        <v>68</v>
      </c>
      <c r="C210" s="13" t="s">
        <v>68</v>
      </c>
      <c r="D210" s="13" t="s">
        <v>68</v>
      </c>
      <c r="E210" s="13" t="s">
        <v>68</v>
      </c>
      <c r="F210" s="13" t="s">
        <v>68</v>
      </c>
      <c r="G210" s="13" t="s">
        <v>68</v>
      </c>
      <c r="H210" s="13" t="s">
        <v>68</v>
      </c>
      <c r="I210" s="13" t="s">
        <v>68</v>
      </c>
      <c r="J210" s="13" t="s">
        <v>68</v>
      </c>
      <c r="K210" s="13" t="s">
        <v>68</v>
      </c>
      <c r="L210" s="13" t="s">
        <v>68</v>
      </c>
      <c r="M210" s="13" t="s">
        <v>68</v>
      </c>
      <c r="N210" s="13" t="s">
        <v>68</v>
      </c>
      <c r="O210" s="13" t="s">
        <v>68</v>
      </c>
      <c r="P210" s="13" t="s">
        <v>68</v>
      </c>
      <c r="Q210" s="13" t="s">
        <v>68</v>
      </c>
      <c r="R210" s="13">
        <v>7</v>
      </c>
      <c r="S210" s="13">
        <v>7</v>
      </c>
      <c r="T210" s="13">
        <v>7</v>
      </c>
      <c r="U210" s="13">
        <v>7</v>
      </c>
    </row>
    <row r="211" spans="1:21">
      <c r="A211" s="2" t="s">
        <v>596</v>
      </c>
      <c r="B211" s="13" t="s">
        <v>68</v>
      </c>
      <c r="C211" s="13" t="s">
        <v>68</v>
      </c>
      <c r="D211" s="13" t="s">
        <v>68</v>
      </c>
      <c r="E211" s="13" t="s">
        <v>68</v>
      </c>
      <c r="F211" s="13" t="s">
        <v>68</v>
      </c>
      <c r="G211" s="13" t="s">
        <v>68</v>
      </c>
      <c r="H211" s="13" t="s">
        <v>68</v>
      </c>
      <c r="I211" s="13" t="s">
        <v>68</v>
      </c>
      <c r="J211" s="13" t="s">
        <v>68</v>
      </c>
      <c r="K211" s="13" t="s">
        <v>68</v>
      </c>
      <c r="L211" s="13" t="s">
        <v>68</v>
      </c>
      <c r="M211" s="13">
        <v>9</v>
      </c>
      <c r="N211" s="13">
        <v>10</v>
      </c>
      <c r="O211" s="13">
        <v>10</v>
      </c>
      <c r="P211" s="13">
        <v>10</v>
      </c>
      <c r="Q211" s="13">
        <v>10</v>
      </c>
      <c r="R211" s="13">
        <v>10</v>
      </c>
      <c r="S211" s="13">
        <v>10</v>
      </c>
      <c r="T211" s="13">
        <v>10</v>
      </c>
      <c r="U211" s="13">
        <v>10</v>
      </c>
    </row>
    <row r="212" spans="1:21">
      <c r="A212" s="2" t="s">
        <v>597</v>
      </c>
      <c r="B212" s="13" t="s">
        <v>68</v>
      </c>
      <c r="C212" s="13" t="s">
        <v>68</v>
      </c>
      <c r="D212" s="13" t="s">
        <v>68</v>
      </c>
      <c r="E212" s="13" t="s">
        <v>68</v>
      </c>
      <c r="F212" s="13" t="s">
        <v>68</v>
      </c>
      <c r="G212" s="13" t="s">
        <v>68</v>
      </c>
      <c r="H212" s="13" t="s">
        <v>68</v>
      </c>
      <c r="I212" s="13" t="s">
        <v>68</v>
      </c>
      <c r="J212" s="13" t="s">
        <v>68</v>
      </c>
      <c r="K212" s="13" t="s">
        <v>68</v>
      </c>
      <c r="L212" s="13" t="s">
        <v>68</v>
      </c>
      <c r="M212" s="13">
        <v>9</v>
      </c>
      <c r="N212" s="13">
        <v>9</v>
      </c>
      <c r="O212" s="13">
        <v>9</v>
      </c>
      <c r="P212" s="13">
        <v>9</v>
      </c>
      <c r="Q212" s="13">
        <v>9</v>
      </c>
      <c r="R212" s="13">
        <v>9</v>
      </c>
      <c r="S212" s="13">
        <v>9</v>
      </c>
      <c r="T212" s="13">
        <v>9</v>
      </c>
      <c r="U212" s="13">
        <v>9</v>
      </c>
    </row>
    <row r="213" spans="1:21">
      <c r="A213" s="2" t="s">
        <v>598</v>
      </c>
      <c r="B213" s="13" t="s">
        <v>68</v>
      </c>
      <c r="C213" s="13" t="s">
        <v>68</v>
      </c>
      <c r="D213" s="13" t="s">
        <v>68</v>
      </c>
      <c r="E213" s="13" t="s">
        <v>68</v>
      </c>
      <c r="F213" s="13" t="s">
        <v>68</v>
      </c>
      <c r="G213" s="13" t="s">
        <v>68</v>
      </c>
      <c r="H213" s="13" t="s">
        <v>68</v>
      </c>
      <c r="I213" s="13" t="s">
        <v>68</v>
      </c>
      <c r="J213" s="13" t="s">
        <v>68</v>
      </c>
      <c r="K213" s="13" t="s">
        <v>68</v>
      </c>
      <c r="L213" s="13" t="s">
        <v>68</v>
      </c>
      <c r="M213" s="13" t="s">
        <v>68</v>
      </c>
      <c r="N213" s="13">
        <v>2</v>
      </c>
      <c r="O213" s="13">
        <v>2</v>
      </c>
      <c r="P213" s="13">
        <v>5</v>
      </c>
      <c r="Q213" s="13">
        <v>5</v>
      </c>
      <c r="R213" s="13">
        <v>5</v>
      </c>
      <c r="S213" s="13">
        <v>5</v>
      </c>
      <c r="T213" s="13">
        <v>5</v>
      </c>
      <c r="U213" s="13">
        <v>5</v>
      </c>
    </row>
    <row r="214" spans="1:21">
      <c r="A214" s="2" t="s">
        <v>401</v>
      </c>
      <c r="B214" s="13">
        <v>7</v>
      </c>
      <c r="C214" s="13">
        <v>9</v>
      </c>
      <c r="D214" s="13">
        <v>9</v>
      </c>
      <c r="E214" s="13">
        <v>9</v>
      </c>
      <c r="F214" s="13">
        <v>9</v>
      </c>
      <c r="G214" s="13">
        <v>9</v>
      </c>
      <c r="H214" s="13">
        <v>9</v>
      </c>
      <c r="I214" s="13">
        <v>9</v>
      </c>
      <c r="J214" s="13">
        <v>9</v>
      </c>
      <c r="K214" s="13">
        <v>9</v>
      </c>
      <c r="L214" s="13">
        <v>9</v>
      </c>
      <c r="M214" s="13">
        <v>9</v>
      </c>
      <c r="N214" s="13">
        <v>9</v>
      </c>
      <c r="O214" s="13">
        <v>9</v>
      </c>
      <c r="P214" s="13">
        <v>9</v>
      </c>
      <c r="Q214" s="13">
        <v>9</v>
      </c>
      <c r="R214" s="13">
        <v>9</v>
      </c>
      <c r="S214" s="13">
        <v>9</v>
      </c>
      <c r="T214" s="13">
        <v>9</v>
      </c>
      <c r="U214" s="13">
        <v>9</v>
      </c>
    </row>
    <row r="215" spans="1:21">
      <c r="A215" s="2" t="s">
        <v>599</v>
      </c>
      <c r="B215" s="13" t="s">
        <v>68</v>
      </c>
      <c r="C215" s="13" t="s">
        <v>68</v>
      </c>
      <c r="D215" s="13" t="s">
        <v>68</v>
      </c>
      <c r="E215" s="13" t="s">
        <v>68</v>
      </c>
      <c r="F215" s="13" t="s">
        <v>68</v>
      </c>
      <c r="G215" s="13" t="s">
        <v>68</v>
      </c>
      <c r="H215" s="13" t="s">
        <v>68</v>
      </c>
      <c r="I215" s="13" t="s">
        <v>68</v>
      </c>
      <c r="J215" s="13" t="s">
        <v>68</v>
      </c>
      <c r="K215" s="13" t="s">
        <v>68</v>
      </c>
      <c r="L215" s="13" t="s">
        <v>68</v>
      </c>
      <c r="M215" s="13">
        <v>5</v>
      </c>
      <c r="N215" s="13">
        <v>5</v>
      </c>
      <c r="O215" s="13">
        <v>6</v>
      </c>
      <c r="P215" s="13">
        <v>6</v>
      </c>
      <c r="Q215" s="13">
        <v>6</v>
      </c>
      <c r="R215" s="13">
        <v>6</v>
      </c>
      <c r="S215" s="13">
        <v>6</v>
      </c>
      <c r="T215" s="13">
        <v>7</v>
      </c>
      <c r="U215" s="13">
        <v>7</v>
      </c>
    </row>
    <row r="216" spans="1:21">
      <c r="A216" s="2" t="s">
        <v>600</v>
      </c>
      <c r="B216" s="13" t="s">
        <v>68</v>
      </c>
      <c r="C216" s="13" t="s">
        <v>68</v>
      </c>
      <c r="D216" s="13" t="s">
        <v>68</v>
      </c>
      <c r="E216" s="13" t="s">
        <v>68</v>
      </c>
      <c r="F216" s="13" t="s">
        <v>68</v>
      </c>
      <c r="G216" s="13" t="s">
        <v>68</v>
      </c>
      <c r="H216" s="13" t="s">
        <v>68</v>
      </c>
      <c r="I216" s="13" t="s">
        <v>68</v>
      </c>
      <c r="J216" s="13" t="s">
        <v>68</v>
      </c>
      <c r="K216" s="13" t="s">
        <v>68</v>
      </c>
      <c r="L216" s="13" t="s">
        <v>68</v>
      </c>
      <c r="M216" s="13" t="s">
        <v>68</v>
      </c>
      <c r="N216" s="13" t="s">
        <v>68</v>
      </c>
      <c r="O216" s="13">
        <v>14</v>
      </c>
      <c r="P216" s="13">
        <v>14</v>
      </c>
      <c r="Q216" s="13">
        <v>14</v>
      </c>
      <c r="R216" s="13">
        <v>14</v>
      </c>
      <c r="S216" s="13">
        <v>14</v>
      </c>
      <c r="T216" s="13">
        <v>14</v>
      </c>
      <c r="U216" s="13" t="s">
        <v>68</v>
      </c>
    </row>
    <row r="217" spans="1:21">
      <c r="A217" s="2" t="s">
        <v>601</v>
      </c>
      <c r="B217" s="13" t="s">
        <v>68</v>
      </c>
      <c r="C217" s="13" t="s">
        <v>68</v>
      </c>
      <c r="D217" s="13" t="s">
        <v>68</v>
      </c>
      <c r="E217" s="13" t="s">
        <v>68</v>
      </c>
      <c r="F217" s="13" t="s">
        <v>68</v>
      </c>
      <c r="G217" s="13" t="s">
        <v>68</v>
      </c>
      <c r="H217" s="13" t="s">
        <v>68</v>
      </c>
      <c r="I217" s="13" t="s">
        <v>68</v>
      </c>
      <c r="J217" s="13" t="s">
        <v>68</v>
      </c>
      <c r="K217" s="13" t="s">
        <v>68</v>
      </c>
      <c r="L217" s="13" t="s">
        <v>68</v>
      </c>
      <c r="M217" s="13" t="s">
        <v>68</v>
      </c>
      <c r="N217" s="13" t="s">
        <v>68</v>
      </c>
      <c r="O217" s="13" t="s">
        <v>68</v>
      </c>
      <c r="P217" s="13">
        <v>16</v>
      </c>
      <c r="Q217" s="13">
        <v>16</v>
      </c>
      <c r="R217" s="13">
        <v>16</v>
      </c>
      <c r="S217" s="13" t="s">
        <v>68</v>
      </c>
      <c r="T217" s="13" t="s">
        <v>68</v>
      </c>
      <c r="U217" s="13" t="s">
        <v>68</v>
      </c>
    </row>
    <row r="218" spans="1:21">
      <c r="A218" s="2" t="s">
        <v>602</v>
      </c>
      <c r="B218" s="13" t="s">
        <v>68</v>
      </c>
      <c r="C218" s="13">
        <v>7</v>
      </c>
      <c r="D218" s="13">
        <v>7</v>
      </c>
      <c r="E218" s="13">
        <v>7</v>
      </c>
      <c r="F218" s="13">
        <v>7</v>
      </c>
      <c r="G218" s="13">
        <v>7</v>
      </c>
      <c r="H218" s="13">
        <v>7</v>
      </c>
      <c r="I218" s="13">
        <v>13</v>
      </c>
      <c r="J218" s="13">
        <v>13</v>
      </c>
      <c r="K218" s="13">
        <v>13</v>
      </c>
      <c r="L218" s="13">
        <v>13</v>
      </c>
      <c r="M218" s="13">
        <v>13</v>
      </c>
      <c r="N218" s="13">
        <v>13</v>
      </c>
      <c r="O218" s="13">
        <v>17</v>
      </c>
      <c r="P218" s="13">
        <v>17</v>
      </c>
      <c r="Q218" s="13">
        <v>17</v>
      </c>
      <c r="R218" s="13">
        <v>17</v>
      </c>
      <c r="S218" s="13">
        <v>17</v>
      </c>
      <c r="T218" s="13">
        <v>17</v>
      </c>
      <c r="U218" s="13">
        <v>17</v>
      </c>
    </row>
    <row r="219" spans="1:21">
      <c r="A219" s="2" t="s">
        <v>603</v>
      </c>
      <c r="B219" s="13" t="s">
        <v>68</v>
      </c>
      <c r="C219" s="13" t="s">
        <v>68</v>
      </c>
      <c r="D219" s="13" t="s">
        <v>68</v>
      </c>
      <c r="E219" s="13" t="s">
        <v>68</v>
      </c>
      <c r="F219" s="13" t="s">
        <v>68</v>
      </c>
      <c r="G219" s="13" t="s">
        <v>68</v>
      </c>
      <c r="H219" s="13" t="s">
        <v>68</v>
      </c>
      <c r="I219" s="13" t="s">
        <v>68</v>
      </c>
      <c r="J219" s="13" t="s">
        <v>68</v>
      </c>
      <c r="K219" s="13" t="s">
        <v>68</v>
      </c>
      <c r="L219" s="13" t="s">
        <v>68</v>
      </c>
      <c r="M219" s="13" t="s">
        <v>68</v>
      </c>
      <c r="N219" s="13" t="s">
        <v>68</v>
      </c>
      <c r="O219" s="13" t="s">
        <v>68</v>
      </c>
      <c r="P219" s="13" t="s">
        <v>68</v>
      </c>
      <c r="Q219" s="13">
        <v>5</v>
      </c>
      <c r="R219" s="13">
        <v>5</v>
      </c>
      <c r="S219" s="13">
        <v>5</v>
      </c>
      <c r="T219" s="13">
        <v>5</v>
      </c>
      <c r="U219" s="13">
        <v>5</v>
      </c>
    </row>
    <row r="220" spans="1:21">
      <c r="A220" s="2" t="s">
        <v>403</v>
      </c>
      <c r="B220" s="13">
        <v>17</v>
      </c>
      <c r="C220" s="13" t="s">
        <v>68</v>
      </c>
      <c r="D220" s="13" t="s">
        <v>68</v>
      </c>
      <c r="E220" s="13" t="s">
        <v>68</v>
      </c>
      <c r="F220" s="13" t="s">
        <v>68</v>
      </c>
      <c r="G220" s="13" t="s">
        <v>68</v>
      </c>
      <c r="H220" s="13" t="s">
        <v>68</v>
      </c>
      <c r="I220" s="13" t="s">
        <v>68</v>
      </c>
      <c r="J220" s="13" t="s">
        <v>68</v>
      </c>
      <c r="K220" s="13" t="s">
        <v>68</v>
      </c>
      <c r="L220" s="13" t="s">
        <v>68</v>
      </c>
      <c r="M220" s="13" t="s">
        <v>68</v>
      </c>
      <c r="N220" s="13" t="s">
        <v>68</v>
      </c>
      <c r="O220" s="13" t="s">
        <v>68</v>
      </c>
      <c r="P220" s="13" t="s">
        <v>68</v>
      </c>
      <c r="Q220" s="13" t="s">
        <v>68</v>
      </c>
      <c r="R220" s="13" t="s">
        <v>68</v>
      </c>
      <c r="S220" s="13" t="s">
        <v>68</v>
      </c>
      <c r="T220" s="13" t="s">
        <v>68</v>
      </c>
      <c r="U220" s="13" t="s">
        <v>68</v>
      </c>
    </row>
    <row r="221" spans="1:21">
      <c r="A221" s="2" t="s">
        <v>604</v>
      </c>
      <c r="B221" s="13" t="s">
        <v>68</v>
      </c>
      <c r="C221" s="13" t="s">
        <v>68</v>
      </c>
      <c r="D221" s="13" t="s">
        <v>68</v>
      </c>
      <c r="E221" s="13" t="s">
        <v>68</v>
      </c>
      <c r="F221" s="13" t="s">
        <v>68</v>
      </c>
      <c r="G221" s="13" t="s">
        <v>68</v>
      </c>
      <c r="H221" s="13" t="s">
        <v>68</v>
      </c>
      <c r="I221" s="13" t="s">
        <v>68</v>
      </c>
      <c r="J221" s="13" t="s">
        <v>68</v>
      </c>
      <c r="K221" s="13" t="s">
        <v>68</v>
      </c>
      <c r="L221" s="13" t="s">
        <v>68</v>
      </c>
      <c r="M221" s="13">
        <v>13</v>
      </c>
      <c r="N221" s="13">
        <v>13</v>
      </c>
      <c r="O221" s="13">
        <v>13</v>
      </c>
      <c r="P221" s="13">
        <v>13</v>
      </c>
      <c r="Q221" s="13">
        <v>13</v>
      </c>
      <c r="R221" s="13">
        <v>13</v>
      </c>
      <c r="S221" s="13">
        <v>13</v>
      </c>
      <c r="T221" s="13">
        <v>13</v>
      </c>
      <c r="U221" s="13">
        <v>13</v>
      </c>
    </row>
    <row r="222" spans="1:21">
      <c r="A222" s="2" t="s">
        <v>605</v>
      </c>
      <c r="B222" s="13" t="s">
        <v>68</v>
      </c>
      <c r="C222" s="13" t="s">
        <v>68</v>
      </c>
      <c r="D222" s="13" t="s">
        <v>68</v>
      </c>
      <c r="E222" s="13" t="s">
        <v>68</v>
      </c>
      <c r="F222" s="13" t="s">
        <v>68</v>
      </c>
      <c r="G222" s="13" t="s">
        <v>68</v>
      </c>
      <c r="H222" s="13" t="s">
        <v>68</v>
      </c>
      <c r="I222" s="13" t="s">
        <v>68</v>
      </c>
      <c r="J222" s="13" t="s">
        <v>68</v>
      </c>
      <c r="K222" s="13">
        <v>8</v>
      </c>
      <c r="L222" s="13">
        <v>8</v>
      </c>
      <c r="M222" s="13">
        <v>8</v>
      </c>
      <c r="N222" s="13">
        <v>8</v>
      </c>
      <c r="O222" s="13">
        <v>9</v>
      </c>
      <c r="P222" s="13">
        <v>13</v>
      </c>
      <c r="Q222" s="13">
        <v>13</v>
      </c>
      <c r="R222" s="13">
        <v>13</v>
      </c>
      <c r="S222" s="13">
        <v>13</v>
      </c>
      <c r="T222" s="13">
        <v>13</v>
      </c>
      <c r="U222" s="13">
        <v>13</v>
      </c>
    </row>
    <row r="223" spans="1:21">
      <c r="A223" s="2" t="s">
        <v>606</v>
      </c>
      <c r="B223" s="13" t="s">
        <v>68</v>
      </c>
      <c r="C223" s="13" t="s">
        <v>68</v>
      </c>
      <c r="D223" s="13" t="s">
        <v>68</v>
      </c>
      <c r="E223" s="13" t="s">
        <v>68</v>
      </c>
      <c r="F223" s="13" t="s">
        <v>68</v>
      </c>
      <c r="G223" s="13" t="s">
        <v>68</v>
      </c>
      <c r="H223" s="13" t="s">
        <v>68</v>
      </c>
      <c r="I223" s="13" t="s">
        <v>68</v>
      </c>
      <c r="J223" s="13" t="s">
        <v>68</v>
      </c>
      <c r="K223" s="13" t="s">
        <v>68</v>
      </c>
      <c r="L223" s="13" t="s">
        <v>68</v>
      </c>
      <c r="M223" s="13" t="s">
        <v>68</v>
      </c>
      <c r="N223" s="13" t="s">
        <v>68</v>
      </c>
      <c r="O223" s="13" t="s">
        <v>68</v>
      </c>
      <c r="P223" s="13" t="s">
        <v>68</v>
      </c>
      <c r="Q223" s="13" t="s">
        <v>68</v>
      </c>
      <c r="R223" s="13" t="s">
        <v>68</v>
      </c>
      <c r="S223" s="13">
        <v>10</v>
      </c>
      <c r="T223" s="13">
        <v>10</v>
      </c>
      <c r="U223" s="13">
        <v>10</v>
      </c>
    </row>
    <row r="224" spans="1:21">
      <c r="A224" s="2" t="s">
        <v>607</v>
      </c>
      <c r="B224" s="13" t="s">
        <v>68</v>
      </c>
      <c r="C224" s="13" t="s">
        <v>68</v>
      </c>
      <c r="D224" s="13" t="s">
        <v>68</v>
      </c>
      <c r="E224" s="13" t="s">
        <v>68</v>
      </c>
      <c r="F224" s="13" t="s">
        <v>68</v>
      </c>
      <c r="G224" s="13" t="s">
        <v>68</v>
      </c>
      <c r="H224" s="13" t="s">
        <v>68</v>
      </c>
      <c r="I224" s="13" t="s">
        <v>68</v>
      </c>
      <c r="J224" s="13" t="s">
        <v>68</v>
      </c>
      <c r="K224" s="13" t="s">
        <v>68</v>
      </c>
      <c r="L224" s="13">
        <v>13</v>
      </c>
      <c r="M224" s="13">
        <v>13</v>
      </c>
      <c r="N224" s="13">
        <v>13</v>
      </c>
      <c r="O224" s="13">
        <v>13</v>
      </c>
      <c r="P224" s="13">
        <v>13</v>
      </c>
      <c r="Q224" s="13">
        <v>13</v>
      </c>
      <c r="R224" s="13">
        <v>13</v>
      </c>
      <c r="S224" s="13">
        <v>13</v>
      </c>
      <c r="T224" s="13">
        <v>13</v>
      </c>
      <c r="U224" s="13">
        <v>13</v>
      </c>
    </row>
    <row r="225" spans="1:21">
      <c r="A225" s="2" t="s">
        <v>525</v>
      </c>
      <c r="B225" s="13" t="s">
        <v>68</v>
      </c>
      <c r="C225" s="13" t="s">
        <v>68</v>
      </c>
      <c r="D225" s="13" t="s">
        <v>68</v>
      </c>
      <c r="E225" s="13" t="s">
        <v>68</v>
      </c>
      <c r="F225" s="13" t="s">
        <v>68</v>
      </c>
      <c r="G225" s="13" t="s">
        <v>68</v>
      </c>
      <c r="H225" s="13">
        <v>15</v>
      </c>
      <c r="I225" s="13">
        <v>16</v>
      </c>
      <c r="J225" s="13" t="s">
        <v>68</v>
      </c>
      <c r="K225" s="13" t="s">
        <v>68</v>
      </c>
      <c r="L225" s="13">
        <v>16</v>
      </c>
      <c r="M225" s="13">
        <v>16</v>
      </c>
      <c r="N225" s="13">
        <v>16</v>
      </c>
      <c r="O225" s="13">
        <v>16</v>
      </c>
      <c r="P225" s="13">
        <v>16</v>
      </c>
      <c r="Q225" s="13">
        <v>16</v>
      </c>
      <c r="R225" s="13">
        <v>16</v>
      </c>
      <c r="S225" s="13">
        <v>16</v>
      </c>
      <c r="T225" s="13">
        <v>16</v>
      </c>
      <c r="U225" s="13">
        <v>16</v>
      </c>
    </row>
    <row r="226" spans="1:21">
      <c r="A226" s="2" t="s">
        <v>608</v>
      </c>
      <c r="B226" s="13" t="s">
        <v>68</v>
      </c>
      <c r="C226" s="13" t="s">
        <v>68</v>
      </c>
      <c r="D226" s="13" t="s">
        <v>68</v>
      </c>
      <c r="E226" s="13" t="s">
        <v>68</v>
      </c>
      <c r="F226" s="13" t="s">
        <v>68</v>
      </c>
      <c r="G226" s="13" t="s">
        <v>68</v>
      </c>
      <c r="H226" s="13" t="s">
        <v>68</v>
      </c>
      <c r="I226" s="13" t="s">
        <v>68</v>
      </c>
      <c r="J226" s="13" t="s">
        <v>68</v>
      </c>
      <c r="K226" s="13" t="s">
        <v>68</v>
      </c>
      <c r="L226" s="13" t="s">
        <v>68</v>
      </c>
      <c r="M226" s="13" t="s">
        <v>68</v>
      </c>
      <c r="N226" s="13" t="s">
        <v>68</v>
      </c>
      <c r="O226" s="13">
        <v>13</v>
      </c>
      <c r="P226" s="13">
        <v>13</v>
      </c>
      <c r="Q226" s="13">
        <v>13</v>
      </c>
      <c r="R226" s="13">
        <v>13</v>
      </c>
      <c r="S226" s="13">
        <v>13</v>
      </c>
      <c r="T226" s="13">
        <v>13</v>
      </c>
      <c r="U226" s="13">
        <v>13</v>
      </c>
    </row>
    <row r="227" spans="1:21">
      <c r="A227" s="2" t="s">
        <v>609</v>
      </c>
      <c r="B227" s="13" t="s">
        <v>68</v>
      </c>
      <c r="C227" s="13" t="s">
        <v>68</v>
      </c>
      <c r="D227" s="13" t="s">
        <v>68</v>
      </c>
      <c r="E227" s="13" t="s">
        <v>68</v>
      </c>
      <c r="F227" s="13" t="s">
        <v>68</v>
      </c>
      <c r="G227" s="13" t="s">
        <v>68</v>
      </c>
      <c r="H227" s="13" t="s">
        <v>68</v>
      </c>
      <c r="I227" s="13" t="s">
        <v>68</v>
      </c>
      <c r="J227" s="13" t="s">
        <v>68</v>
      </c>
      <c r="K227" s="13" t="s">
        <v>68</v>
      </c>
      <c r="L227" s="13" t="s">
        <v>68</v>
      </c>
      <c r="M227" s="13" t="s">
        <v>68</v>
      </c>
      <c r="N227" s="13" t="s">
        <v>68</v>
      </c>
      <c r="O227" s="13" t="s">
        <v>68</v>
      </c>
      <c r="P227" s="13" t="s">
        <v>68</v>
      </c>
      <c r="Q227" s="13" t="s">
        <v>68</v>
      </c>
      <c r="R227" s="13">
        <v>9</v>
      </c>
      <c r="S227" s="13">
        <v>9</v>
      </c>
      <c r="T227" s="13">
        <v>10</v>
      </c>
      <c r="U227" s="13">
        <v>10</v>
      </c>
    </row>
    <row r="228" spans="1:21">
      <c r="A228" s="2" t="s">
        <v>610</v>
      </c>
      <c r="B228" s="13" t="s">
        <v>68</v>
      </c>
      <c r="C228" s="13" t="s">
        <v>68</v>
      </c>
      <c r="D228" s="13" t="s">
        <v>68</v>
      </c>
      <c r="E228" s="13" t="s">
        <v>68</v>
      </c>
      <c r="F228" s="13" t="s">
        <v>68</v>
      </c>
      <c r="G228" s="13" t="s">
        <v>68</v>
      </c>
      <c r="H228" s="13">
        <v>5</v>
      </c>
      <c r="I228" s="13">
        <v>5</v>
      </c>
      <c r="J228" s="13">
        <v>9</v>
      </c>
      <c r="K228" s="13">
        <v>9</v>
      </c>
      <c r="L228" s="13">
        <v>9</v>
      </c>
      <c r="M228" s="13">
        <v>9</v>
      </c>
      <c r="N228" s="13">
        <v>9</v>
      </c>
      <c r="O228" s="13">
        <v>9</v>
      </c>
      <c r="P228" s="13">
        <v>10</v>
      </c>
      <c r="Q228" s="13">
        <v>9</v>
      </c>
      <c r="R228" s="13">
        <v>9</v>
      </c>
      <c r="S228" s="13">
        <v>9</v>
      </c>
      <c r="T228" s="13">
        <v>10</v>
      </c>
      <c r="U228" s="13">
        <v>10</v>
      </c>
    </row>
    <row r="229" spans="1:21">
      <c r="A229" s="2" t="s">
        <v>269</v>
      </c>
      <c r="B229" s="13">
        <v>16</v>
      </c>
      <c r="C229" s="13">
        <v>16</v>
      </c>
      <c r="D229" s="13">
        <v>18</v>
      </c>
      <c r="E229" s="13">
        <v>18</v>
      </c>
      <c r="F229" s="13">
        <v>18</v>
      </c>
      <c r="G229" s="13">
        <v>18</v>
      </c>
      <c r="H229" s="13">
        <v>18</v>
      </c>
      <c r="I229" s="13">
        <v>18</v>
      </c>
      <c r="J229" s="13">
        <v>18</v>
      </c>
      <c r="K229" s="13">
        <v>18</v>
      </c>
      <c r="L229" s="13">
        <v>9</v>
      </c>
      <c r="M229" s="13">
        <v>9</v>
      </c>
      <c r="N229" s="13">
        <v>9</v>
      </c>
      <c r="O229" s="13">
        <v>9</v>
      </c>
      <c r="P229" s="13" t="s">
        <v>68</v>
      </c>
      <c r="Q229" s="13" t="s">
        <v>68</v>
      </c>
      <c r="R229" s="13" t="s">
        <v>68</v>
      </c>
      <c r="S229" s="13" t="s">
        <v>68</v>
      </c>
      <c r="T229" s="13" t="s">
        <v>68</v>
      </c>
      <c r="U229" s="13" t="s">
        <v>68</v>
      </c>
    </row>
    <row r="230" spans="1:21">
      <c r="A230" s="2" t="s">
        <v>611</v>
      </c>
      <c r="B230" s="13" t="s">
        <v>68</v>
      </c>
      <c r="C230" s="13" t="s">
        <v>68</v>
      </c>
      <c r="D230" s="13" t="s">
        <v>68</v>
      </c>
      <c r="E230" s="13" t="s">
        <v>68</v>
      </c>
      <c r="F230" s="13" t="s">
        <v>68</v>
      </c>
      <c r="G230" s="13" t="s">
        <v>68</v>
      </c>
      <c r="H230" s="13" t="s">
        <v>68</v>
      </c>
      <c r="I230" s="13" t="s">
        <v>68</v>
      </c>
      <c r="J230" s="13" t="s">
        <v>68</v>
      </c>
      <c r="K230" s="13" t="s">
        <v>68</v>
      </c>
      <c r="L230" s="13" t="s">
        <v>68</v>
      </c>
      <c r="M230" s="13">
        <v>6</v>
      </c>
      <c r="N230" s="13">
        <v>6</v>
      </c>
      <c r="O230" s="13">
        <v>6</v>
      </c>
      <c r="P230" s="13" t="s">
        <v>68</v>
      </c>
      <c r="Q230" s="13" t="s">
        <v>68</v>
      </c>
      <c r="R230" s="13" t="s">
        <v>68</v>
      </c>
      <c r="S230" s="13" t="s">
        <v>68</v>
      </c>
      <c r="T230" s="13" t="s">
        <v>68</v>
      </c>
      <c r="U230" s="13" t="s">
        <v>68</v>
      </c>
    </row>
    <row r="231" spans="1:21">
      <c r="A231" s="2" t="s">
        <v>405</v>
      </c>
      <c r="B231" s="13" t="s">
        <v>68</v>
      </c>
      <c r="C231" s="13">
        <v>8</v>
      </c>
      <c r="D231" s="13">
        <v>8</v>
      </c>
      <c r="E231" s="13">
        <v>8</v>
      </c>
      <c r="F231" s="13">
        <v>8</v>
      </c>
      <c r="G231" s="13" t="s">
        <v>68</v>
      </c>
      <c r="H231" s="13" t="s">
        <v>68</v>
      </c>
      <c r="I231" s="13" t="s">
        <v>68</v>
      </c>
      <c r="J231" s="13" t="s">
        <v>68</v>
      </c>
      <c r="K231" s="13" t="s">
        <v>68</v>
      </c>
      <c r="L231" s="13" t="s">
        <v>68</v>
      </c>
      <c r="M231" s="13" t="s">
        <v>68</v>
      </c>
      <c r="N231" s="13" t="s">
        <v>68</v>
      </c>
      <c r="O231" s="13" t="s">
        <v>68</v>
      </c>
      <c r="P231" s="13" t="s">
        <v>68</v>
      </c>
      <c r="Q231" s="13" t="s">
        <v>68</v>
      </c>
      <c r="R231" s="13" t="s">
        <v>68</v>
      </c>
      <c r="S231" s="13" t="s">
        <v>68</v>
      </c>
      <c r="T231" s="13" t="s">
        <v>68</v>
      </c>
      <c r="U231" s="13" t="s">
        <v>68</v>
      </c>
    </row>
    <row r="232" spans="1:21">
      <c r="A232" s="2" t="s">
        <v>612</v>
      </c>
      <c r="B232" s="13" t="s">
        <v>68</v>
      </c>
      <c r="C232" s="13" t="s">
        <v>68</v>
      </c>
      <c r="D232" s="13" t="s">
        <v>68</v>
      </c>
      <c r="E232" s="13" t="s">
        <v>68</v>
      </c>
      <c r="F232" s="13" t="s">
        <v>68</v>
      </c>
      <c r="G232" s="13" t="s">
        <v>68</v>
      </c>
      <c r="H232" s="13" t="s">
        <v>68</v>
      </c>
      <c r="I232" s="13" t="s">
        <v>68</v>
      </c>
      <c r="J232" s="13" t="s">
        <v>68</v>
      </c>
      <c r="K232" s="13">
        <v>8</v>
      </c>
      <c r="L232" s="13">
        <v>8</v>
      </c>
      <c r="M232" s="13">
        <v>8</v>
      </c>
      <c r="N232" s="13">
        <v>8</v>
      </c>
      <c r="O232" s="13">
        <v>8</v>
      </c>
      <c r="P232" s="13">
        <v>8</v>
      </c>
      <c r="Q232" s="13">
        <v>8</v>
      </c>
      <c r="R232" s="13">
        <v>8</v>
      </c>
      <c r="S232" s="13">
        <v>8</v>
      </c>
      <c r="T232" s="13">
        <v>8</v>
      </c>
      <c r="U232" s="13">
        <v>8</v>
      </c>
    </row>
    <row r="233" spans="1:21">
      <c r="A233" s="2" t="s">
        <v>613</v>
      </c>
      <c r="B233" s="13" t="s">
        <v>68</v>
      </c>
      <c r="C233" s="13" t="s">
        <v>68</v>
      </c>
      <c r="D233" s="13" t="s">
        <v>68</v>
      </c>
      <c r="E233" s="13" t="s">
        <v>68</v>
      </c>
      <c r="F233" s="13" t="s">
        <v>68</v>
      </c>
      <c r="G233" s="13" t="s">
        <v>68</v>
      </c>
      <c r="H233" s="13" t="s">
        <v>68</v>
      </c>
      <c r="I233" s="13" t="s">
        <v>68</v>
      </c>
      <c r="J233" s="13" t="s">
        <v>68</v>
      </c>
      <c r="K233" s="13" t="s">
        <v>68</v>
      </c>
      <c r="L233" s="13" t="s">
        <v>68</v>
      </c>
      <c r="M233" s="13" t="s">
        <v>68</v>
      </c>
      <c r="N233" s="13" t="s">
        <v>68</v>
      </c>
      <c r="O233" s="13" t="s">
        <v>68</v>
      </c>
      <c r="P233" s="13" t="s">
        <v>68</v>
      </c>
      <c r="Q233" s="13" t="s">
        <v>68</v>
      </c>
      <c r="R233" s="13">
        <v>15</v>
      </c>
      <c r="S233" s="13">
        <v>15</v>
      </c>
      <c r="T233" s="13">
        <v>15</v>
      </c>
      <c r="U233" s="13">
        <v>15</v>
      </c>
    </row>
    <row r="234" spans="1:21">
      <c r="A234" s="2" t="s">
        <v>614</v>
      </c>
      <c r="B234" s="13">
        <v>9</v>
      </c>
      <c r="C234" s="13">
        <v>9</v>
      </c>
      <c r="D234" s="13">
        <v>9</v>
      </c>
      <c r="E234" s="13">
        <v>9</v>
      </c>
      <c r="F234" s="13">
        <v>9</v>
      </c>
      <c r="G234" s="13">
        <v>9</v>
      </c>
      <c r="H234" s="13">
        <v>9</v>
      </c>
      <c r="I234" s="13">
        <v>9</v>
      </c>
      <c r="J234" s="13">
        <v>9</v>
      </c>
      <c r="K234" s="13">
        <v>9</v>
      </c>
      <c r="L234" s="13">
        <v>9</v>
      </c>
      <c r="M234" s="13">
        <v>9</v>
      </c>
      <c r="N234" s="13">
        <v>9</v>
      </c>
      <c r="O234" s="13">
        <v>10</v>
      </c>
      <c r="P234" s="13">
        <v>10</v>
      </c>
      <c r="Q234" s="13">
        <v>10</v>
      </c>
      <c r="R234" s="13">
        <v>10</v>
      </c>
      <c r="S234" s="13" t="s">
        <v>68</v>
      </c>
      <c r="T234" s="13" t="s">
        <v>68</v>
      </c>
      <c r="U234" s="13" t="s">
        <v>68</v>
      </c>
    </row>
    <row r="235" spans="1:21">
      <c r="A235" s="2" t="s">
        <v>615</v>
      </c>
      <c r="B235" s="13" t="s">
        <v>68</v>
      </c>
      <c r="C235" s="13" t="s">
        <v>68</v>
      </c>
      <c r="D235" s="13" t="s">
        <v>68</v>
      </c>
      <c r="E235" s="13" t="s">
        <v>68</v>
      </c>
      <c r="F235" s="13" t="s">
        <v>68</v>
      </c>
      <c r="G235" s="13" t="s">
        <v>68</v>
      </c>
      <c r="H235" s="13" t="s">
        <v>68</v>
      </c>
      <c r="I235" s="13" t="s">
        <v>68</v>
      </c>
      <c r="J235" s="13" t="s">
        <v>68</v>
      </c>
      <c r="K235" s="13" t="s">
        <v>68</v>
      </c>
      <c r="L235" s="13" t="s">
        <v>68</v>
      </c>
      <c r="M235" s="13" t="s">
        <v>68</v>
      </c>
      <c r="N235" s="13" t="s">
        <v>68</v>
      </c>
      <c r="O235" s="13" t="s">
        <v>68</v>
      </c>
      <c r="P235" s="13" t="s">
        <v>68</v>
      </c>
      <c r="Q235" s="13" t="s">
        <v>68</v>
      </c>
      <c r="R235" s="13" t="s">
        <v>68</v>
      </c>
      <c r="S235" s="13" t="s">
        <v>68</v>
      </c>
      <c r="T235" s="13" t="s">
        <v>68</v>
      </c>
      <c r="U235" s="13">
        <v>12</v>
      </c>
    </row>
    <row r="236" spans="1:21">
      <c r="A236" s="2" t="s">
        <v>616</v>
      </c>
      <c r="B236" s="13" t="s">
        <v>68</v>
      </c>
      <c r="C236" s="13" t="s">
        <v>68</v>
      </c>
      <c r="D236" s="13" t="s">
        <v>68</v>
      </c>
      <c r="E236" s="13" t="s">
        <v>68</v>
      </c>
      <c r="F236" s="13" t="s">
        <v>68</v>
      </c>
      <c r="G236" s="13" t="s">
        <v>68</v>
      </c>
      <c r="H236" s="13" t="s">
        <v>68</v>
      </c>
      <c r="I236" s="13" t="s">
        <v>68</v>
      </c>
      <c r="J236" s="13" t="s">
        <v>68</v>
      </c>
      <c r="K236" s="13" t="s">
        <v>68</v>
      </c>
      <c r="L236" s="13">
        <v>12</v>
      </c>
      <c r="M236" s="13">
        <v>14</v>
      </c>
      <c r="N236" s="13">
        <v>14</v>
      </c>
      <c r="O236" s="13">
        <v>14</v>
      </c>
      <c r="P236" s="13">
        <v>14</v>
      </c>
      <c r="Q236" s="13">
        <v>14</v>
      </c>
      <c r="R236" s="13" t="s">
        <v>68</v>
      </c>
      <c r="S236" s="13" t="s">
        <v>68</v>
      </c>
      <c r="T236" s="13" t="s">
        <v>68</v>
      </c>
      <c r="U236" s="13" t="s">
        <v>68</v>
      </c>
    </row>
    <row r="237" spans="1:21">
      <c r="A237" s="2" t="s">
        <v>617</v>
      </c>
      <c r="B237" s="13" t="s">
        <v>68</v>
      </c>
      <c r="C237" s="13" t="s">
        <v>68</v>
      </c>
      <c r="D237" s="13" t="s">
        <v>68</v>
      </c>
      <c r="E237" s="13" t="s">
        <v>68</v>
      </c>
      <c r="F237" s="13">
        <v>9</v>
      </c>
      <c r="G237" s="13">
        <v>9</v>
      </c>
      <c r="H237" s="13">
        <v>9</v>
      </c>
      <c r="I237" s="13">
        <v>9</v>
      </c>
      <c r="J237" s="13">
        <v>10</v>
      </c>
      <c r="K237" s="13">
        <v>10</v>
      </c>
      <c r="L237" s="13">
        <v>10</v>
      </c>
      <c r="M237" s="13">
        <v>10</v>
      </c>
      <c r="N237" s="13">
        <v>10</v>
      </c>
      <c r="O237" s="13">
        <v>10</v>
      </c>
      <c r="P237" s="13">
        <v>10</v>
      </c>
      <c r="Q237" s="13">
        <v>10</v>
      </c>
      <c r="R237" s="13">
        <v>10</v>
      </c>
      <c r="S237" s="13">
        <v>10</v>
      </c>
      <c r="T237" s="13" t="s">
        <v>68</v>
      </c>
      <c r="U237" s="13" t="s">
        <v>68</v>
      </c>
    </row>
    <row r="238" spans="1:21">
      <c r="A238" s="2" t="s">
        <v>618</v>
      </c>
      <c r="B238" s="13">
        <v>16</v>
      </c>
      <c r="C238" s="13">
        <v>16</v>
      </c>
      <c r="D238" s="13">
        <v>16</v>
      </c>
      <c r="E238" s="13">
        <v>16</v>
      </c>
      <c r="F238" s="13">
        <v>16</v>
      </c>
      <c r="G238" s="13">
        <v>16</v>
      </c>
      <c r="H238" s="13">
        <v>16</v>
      </c>
      <c r="I238" s="13">
        <v>16</v>
      </c>
      <c r="J238" s="13">
        <v>16</v>
      </c>
      <c r="K238" s="13">
        <v>16</v>
      </c>
      <c r="L238" s="13">
        <v>16</v>
      </c>
      <c r="M238" s="13">
        <v>16</v>
      </c>
      <c r="N238" s="13">
        <v>16</v>
      </c>
      <c r="O238" s="13">
        <v>16</v>
      </c>
      <c r="P238" s="13">
        <v>16</v>
      </c>
      <c r="Q238" s="13">
        <v>16</v>
      </c>
      <c r="R238" s="13">
        <v>16</v>
      </c>
      <c r="S238" s="13">
        <v>16</v>
      </c>
      <c r="T238" s="13">
        <v>15</v>
      </c>
      <c r="U238" s="13">
        <v>15</v>
      </c>
    </row>
    <row r="239" spans="1:21">
      <c r="A239" s="2" t="s">
        <v>619</v>
      </c>
      <c r="B239" s="13" t="s">
        <v>68</v>
      </c>
      <c r="C239" s="13" t="s">
        <v>68</v>
      </c>
      <c r="D239" s="13" t="s">
        <v>68</v>
      </c>
      <c r="E239" s="13" t="s">
        <v>68</v>
      </c>
      <c r="F239" s="13" t="s">
        <v>68</v>
      </c>
      <c r="G239" s="13" t="s">
        <v>68</v>
      </c>
      <c r="H239" s="13" t="s">
        <v>68</v>
      </c>
      <c r="I239" s="13" t="s">
        <v>68</v>
      </c>
      <c r="J239" s="13" t="s">
        <v>68</v>
      </c>
      <c r="K239" s="13" t="s">
        <v>68</v>
      </c>
      <c r="L239" s="13" t="s">
        <v>68</v>
      </c>
      <c r="M239" s="13">
        <v>13</v>
      </c>
      <c r="N239" s="13">
        <v>13</v>
      </c>
      <c r="O239" s="13" t="s">
        <v>68</v>
      </c>
      <c r="P239" s="13" t="s">
        <v>68</v>
      </c>
      <c r="Q239" s="13" t="s">
        <v>68</v>
      </c>
      <c r="R239" s="13" t="s">
        <v>68</v>
      </c>
      <c r="S239" s="13" t="s">
        <v>68</v>
      </c>
      <c r="T239" s="13" t="s">
        <v>68</v>
      </c>
      <c r="U239" s="13" t="s">
        <v>68</v>
      </c>
    </row>
    <row r="240" spans="1:21">
      <c r="A240" s="2" t="s">
        <v>620</v>
      </c>
      <c r="B240" s="13" t="s">
        <v>68</v>
      </c>
      <c r="C240" s="13" t="s">
        <v>68</v>
      </c>
      <c r="D240" s="13" t="s">
        <v>68</v>
      </c>
      <c r="E240" s="13" t="s">
        <v>68</v>
      </c>
      <c r="F240" s="13" t="s">
        <v>68</v>
      </c>
      <c r="G240" s="13" t="s">
        <v>68</v>
      </c>
      <c r="H240" s="13" t="s">
        <v>68</v>
      </c>
      <c r="I240" s="13">
        <v>7</v>
      </c>
      <c r="J240" s="13">
        <v>7</v>
      </c>
      <c r="K240" s="13">
        <v>7</v>
      </c>
      <c r="L240" s="13">
        <v>7</v>
      </c>
      <c r="M240" s="13">
        <v>11</v>
      </c>
      <c r="N240" s="13">
        <v>11</v>
      </c>
      <c r="O240" s="13">
        <v>11</v>
      </c>
      <c r="P240" s="13">
        <v>11</v>
      </c>
      <c r="Q240" s="13">
        <v>11</v>
      </c>
      <c r="R240" s="13">
        <v>11</v>
      </c>
      <c r="S240" s="13">
        <v>11</v>
      </c>
      <c r="T240" s="13">
        <v>11</v>
      </c>
      <c r="U240" s="13">
        <v>11</v>
      </c>
    </row>
    <row r="241" spans="1:21">
      <c r="A241" s="2" t="s">
        <v>621</v>
      </c>
      <c r="B241" s="13" t="s">
        <v>68</v>
      </c>
      <c r="C241" s="13" t="s">
        <v>68</v>
      </c>
      <c r="D241" s="13" t="s">
        <v>68</v>
      </c>
      <c r="E241" s="13" t="s">
        <v>68</v>
      </c>
      <c r="F241" s="13" t="s">
        <v>68</v>
      </c>
      <c r="G241" s="13" t="s">
        <v>68</v>
      </c>
      <c r="H241" s="13" t="s">
        <v>68</v>
      </c>
      <c r="I241" s="13" t="s">
        <v>68</v>
      </c>
      <c r="J241" s="13" t="s">
        <v>68</v>
      </c>
      <c r="K241" s="13" t="s">
        <v>68</v>
      </c>
      <c r="L241" s="13" t="s">
        <v>68</v>
      </c>
      <c r="M241" s="13" t="s">
        <v>68</v>
      </c>
      <c r="N241" s="13" t="s">
        <v>68</v>
      </c>
      <c r="O241" s="13" t="s">
        <v>68</v>
      </c>
      <c r="P241" s="13" t="s">
        <v>68</v>
      </c>
      <c r="Q241" s="13" t="s">
        <v>68</v>
      </c>
      <c r="R241" s="13">
        <v>6</v>
      </c>
      <c r="S241" s="13">
        <v>6</v>
      </c>
      <c r="T241" s="13">
        <v>6</v>
      </c>
      <c r="U241" s="13">
        <v>6</v>
      </c>
    </row>
    <row r="242" spans="1:21">
      <c r="A242" s="2" t="s">
        <v>622</v>
      </c>
      <c r="B242" s="13" t="s">
        <v>68</v>
      </c>
      <c r="C242" s="13" t="s">
        <v>68</v>
      </c>
      <c r="D242" s="13" t="s">
        <v>68</v>
      </c>
      <c r="E242" s="13" t="s">
        <v>68</v>
      </c>
      <c r="F242" s="13" t="s">
        <v>68</v>
      </c>
      <c r="G242" s="13" t="s">
        <v>68</v>
      </c>
      <c r="H242" s="13" t="s">
        <v>68</v>
      </c>
      <c r="I242" s="13" t="s">
        <v>68</v>
      </c>
      <c r="J242" s="13" t="s">
        <v>68</v>
      </c>
      <c r="K242" s="13" t="s">
        <v>68</v>
      </c>
      <c r="L242" s="13" t="s">
        <v>68</v>
      </c>
      <c r="M242" s="13">
        <v>8</v>
      </c>
      <c r="N242" s="13">
        <v>8</v>
      </c>
      <c r="O242" s="13">
        <v>8</v>
      </c>
      <c r="P242" s="13">
        <v>8</v>
      </c>
      <c r="Q242" s="13">
        <v>8</v>
      </c>
      <c r="R242" s="13">
        <v>8</v>
      </c>
      <c r="S242" s="13">
        <v>8</v>
      </c>
      <c r="T242" s="13">
        <v>9</v>
      </c>
      <c r="U242" s="13">
        <v>9</v>
      </c>
    </row>
    <row r="243" spans="1:21">
      <c r="A243" s="2" t="s">
        <v>623</v>
      </c>
      <c r="B243" s="13">
        <v>8</v>
      </c>
      <c r="C243" s="13">
        <v>8</v>
      </c>
      <c r="D243" s="13">
        <v>8</v>
      </c>
      <c r="E243" s="13">
        <v>8</v>
      </c>
      <c r="F243" s="13" t="s">
        <v>68</v>
      </c>
      <c r="G243" s="13" t="s">
        <v>68</v>
      </c>
      <c r="H243" s="13" t="s">
        <v>68</v>
      </c>
      <c r="I243" s="13" t="s">
        <v>68</v>
      </c>
      <c r="J243" s="13" t="s">
        <v>68</v>
      </c>
      <c r="K243" s="13" t="s">
        <v>68</v>
      </c>
      <c r="L243" s="13" t="s">
        <v>68</v>
      </c>
      <c r="M243" s="13" t="s">
        <v>68</v>
      </c>
      <c r="N243" s="13" t="s">
        <v>68</v>
      </c>
      <c r="O243" s="13" t="s">
        <v>68</v>
      </c>
      <c r="P243" s="13" t="s">
        <v>68</v>
      </c>
      <c r="Q243" s="13" t="s">
        <v>68</v>
      </c>
      <c r="R243" s="13" t="s">
        <v>68</v>
      </c>
      <c r="S243" s="13" t="s">
        <v>68</v>
      </c>
      <c r="T243" s="13" t="s">
        <v>68</v>
      </c>
      <c r="U243" s="13" t="s">
        <v>68</v>
      </c>
    </row>
    <row r="244" spans="1:21">
      <c r="A244" s="2" t="s">
        <v>360</v>
      </c>
      <c r="B244" s="13">
        <v>5</v>
      </c>
      <c r="C244" s="13">
        <v>5</v>
      </c>
      <c r="D244" s="13">
        <v>5</v>
      </c>
      <c r="E244" s="13" t="s">
        <v>68</v>
      </c>
      <c r="F244" s="13" t="s">
        <v>68</v>
      </c>
      <c r="G244" s="13" t="s">
        <v>68</v>
      </c>
      <c r="H244" s="13" t="s">
        <v>68</v>
      </c>
      <c r="I244" s="13" t="s">
        <v>68</v>
      </c>
      <c r="J244" s="13" t="s">
        <v>68</v>
      </c>
      <c r="K244" s="13" t="s">
        <v>68</v>
      </c>
      <c r="L244" s="13" t="s">
        <v>68</v>
      </c>
      <c r="M244" s="13" t="s">
        <v>68</v>
      </c>
      <c r="N244" s="13" t="s">
        <v>68</v>
      </c>
      <c r="O244" s="13" t="s">
        <v>68</v>
      </c>
      <c r="P244" s="13" t="s">
        <v>68</v>
      </c>
      <c r="Q244" s="13" t="s">
        <v>68</v>
      </c>
      <c r="R244" s="13" t="s">
        <v>68</v>
      </c>
      <c r="S244" s="13" t="s">
        <v>68</v>
      </c>
      <c r="T244" s="13" t="s">
        <v>68</v>
      </c>
      <c r="U244" s="13" t="s">
        <v>68</v>
      </c>
    </row>
    <row r="245" spans="1:21">
      <c r="A245" s="2" t="s">
        <v>152</v>
      </c>
      <c r="B245" s="13" t="s">
        <v>68</v>
      </c>
      <c r="C245" s="13" t="s">
        <v>68</v>
      </c>
      <c r="D245" s="13" t="s">
        <v>68</v>
      </c>
      <c r="E245" s="13" t="s">
        <v>68</v>
      </c>
      <c r="F245" s="13" t="s">
        <v>68</v>
      </c>
      <c r="G245" s="13">
        <v>10</v>
      </c>
      <c r="H245" s="13" t="s">
        <v>68</v>
      </c>
      <c r="I245" s="13" t="s">
        <v>68</v>
      </c>
      <c r="J245" s="13" t="s">
        <v>68</v>
      </c>
      <c r="K245" s="13" t="s">
        <v>68</v>
      </c>
      <c r="L245" s="13" t="s">
        <v>68</v>
      </c>
      <c r="M245" s="13" t="s">
        <v>68</v>
      </c>
      <c r="N245" s="13" t="s">
        <v>68</v>
      </c>
      <c r="O245" s="13" t="s">
        <v>68</v>
      </c>
      <c r="P245" s="13" t="s">
        <v>68</v>
      </c>
      <c r="Q245" s="13" t="s">
        <v>68</v>
      </c>
      <c r="R245" s="13" t="s">
        <v>68</v>
      </c>
      <c r="S245" s="13" t="s">
        <v>68</v>
      </c>
      <c r="T245" s="13" t="s">
        <v>68</v>
      </c>
      <c r="U245" s="13" t="s">
        <v>68</v>
      </c>
    </row>
    <row r="246" spans="1:21">
      <c r="A246" s="2" t="s">
        <v>624</v>
      </c>
      <c r="B246" s="13" t="s">
        <v>68</v>
      </c>
      <c r="C246" s="13" t="s">
        <v>68</v>
      </c>
      <c r="D246" s="13" t="s">
        <v>68</v>
      </c>
      <c r="E246" s="13" t="s">
        <v>68</v>
      </c>
      <c r="F246" s="13" t="s">
        <v>68</v>
      </c>
      <c r="G246" s="13" t="s">
        <v>68</v>
      </c>
      <c r="H246" s="13" t="s">
        <v>68</v>
      </c>
      <c r="I246" s="13" t="s">
        <v>68</v>
      </c>
      <c r="J246" s="13" t="s">
        <v>68</v>
      </c>
      <c r="K246" s="13">
        <v>7</v>
      </c>
      <c r="L246" s="13">
        <v>7</v>
      </c>
      <c r="M246" s="13" t="s">
        <v>68</v>
      </c>
      <c r="N246" s="13" t="s">
        <v>68</v>
      </c>
      <c r="O246" s="13" t="s">
        <v>68</v>
      </c>
      <c r="P246" s="13" t="s">
        <v>68</v>
      </c>
      <c r="Q246" s="13" t="s">
        <v>68</v>
      </c>
      <c r="R246" s="13" t="s">
        <v>68</v>
      </c>
      <c r="S246" s="13" t="s">
        <v>68</v>
      </c>
      <c r="T246" s="13" t="s">
        <v>68</v>
      </c>
      <c r="U246" s="13" t="s">
        <v>68</v>
      </c>
    </row>
    <row r="247" spans="1:21">
      <c r="A247" s="2" t="s">
        <v>625</v>
      </c>
      <c r="B247" s="13" t="s">
        <v>68</v>
      </c>
      <c r="C247" s="13" t="s">
        <v>68</v>
      </c>
      <c r="D247" s="13" t="s">
        <v>68</v>
      </c>
      <c r="E247" s="13" t="s">
        <v>68</v>
      </c>
      <c r="F247" s="13">
        <v>8</v>
      </c>
      <c r="G247" s="13">
        <v>8</v>
      </c>
      <c r="H247" s="13">
        <v>8</v>
      </c>
      <c r="I247" s="13" t="s">
        <v>68</v>
      </c>
      <c r="J247" s="13" t="s">
        <v>68</v>
      </c>
      <c r="K247" s="13" t="s">
        <v>68</v>
      </c>
      <c r="L247" s="13" t="s">
        <v>68</v>
      </c>
      <c r="M247" s="13" t="s">
        <v>68</v>
      </c>
      <c r="N247" s="13" t="s">
        <v>68</v>
      </c>
      <c r="O247" s="13" t="s">
        <v>68</v>
      </c>
      <c r="P247" s="13" t="s">
        <v>68</v>
      </c>
      <c r="Q247" s="13" t="s">
        <v>68</v>
      </c>
      <c r="R247" s="13" t="s">
        <v>68</v>
      </c>
      <c r="S247" s="13" t="s">
        <v>68</v>
      </c>
      <c r="T247" s="13" t="s">
        <v>68</v>
      </c>
      <c r="U247" s="13" t="s">
        <v>68</v>
      </c>
    </row>
    <row r="248" spans="1:21">
      <c r="A248" s="2" t="s">
        <v>580</v>
      </c>
      <c r="B248" s="13" t="s">
        <v>68</v>
      </c>
      <c r="C248" s="13" t="s">
        <v>68</v>
      </c>
      <c r="D248" s="13" t="s">
        <v>68</v>
      </c>
      <c r="E248" s="13" t="s">
        <v>68</v>
      </c>
      <c r="F248" s="13" t="s">
        <v>68</v>
      </c>
      <c r="G248" s="13" t="s">
        <v>68</v>
      </c>
      <c r="H248" s="13" t="s">
        <v>68</v>
      </c>
      <c r="I248" s="13" t="s">
        <v>68</v>
      </c>
      <c r="J248" s="13" t="s">
        <v>68</v>
      </c>
      <c r="K248" s="13" t="s">
        <v>68</v>
      </c>
      <c r="L248" s="13" t="s">
        <v>68</v>
      </c>
      <c r="M248" s="13" t="s">
        <v>68</v>
      </c>
      <c r="N248" s="13" t="s">
        <v>68</v>
      </c>
      <c r="O248" s="13" t="s">
        <v>68</v>
      </c>
      <c r="P248" s="13" t="s">
        <v>68</v>
      </c>
      <c r="Q248" s="13" t="s">
        <v>68</v>
      </c>
      <c r="R248" s="13" t="s">
        <v>68</v>
      </c>
      <c r="S248" s="13" t="s">
        <v>68</v>
      </c>
      <c r="T248" s="13">
        <v>15</v>
      </c>
      <c r="U248" s="13">
        <v>15</v>
      </c>
    </row>
    <row r="249" spans="1:21">
      <c r="A249" s="2" t="s">
        <v>626</v>
      </c>
      <c r="B249" s="13" t="s">
        <v>68</v>
      </c>
      <c r="C249" s="13" t="s">
        <v>68</v>
      </c>
      <c r="D249" s="13" t="s">
        <v>68</v>
      </c>
      <c r="E249" s="13" t="s">
        <v>68</v>
      </c>
      <c r="F249" s="13" t="s">
        <v>68</v>
      </c>
      <c r="G249" s="13" t="s">
        <v>68</v>
      </c>
      <c r="H249" s="13" t="s">
        <v>68</v>
      </c>
      <c r="I249" s="13">
        <v>5</v>
      </c>
      <c r="J249" s="13">
        <v>5</v>
      </c>
      <c r="K249" s="13">
        <v>5</v>
      </c>
      <c r="L249" s="13" t="s">
        <v>68</v>
      </c>
      <c r="M249" s="13" t="s">
        <v>68</v>
      </c>
      <c r="N249" s="13" t="s">
        <v>68</v>
      </c>
      <c r="O249" s="13" t="s">
        <v>68</v>
      </c>
      <c r="P249" s="13" t="s">
        <v>68</v>
      </c>
      <c r="Q249" s="13" t="s">
        <v>68</v>
      </c>
      <c r="R249" s="13" t="s">
        <v>68</v>
      </c>
      <c r="S249" s="13" t="s">
        <v>68</v>
      </c>
      <c r="T249" s="13" t="s">
        <v>68</v>
      </c>
      <c r="U249" s="13" t="s">
        <v>68</v>
      </c>
    </row>
    <row r="250" spans="1:21">
      <c r="A250" s="2" t="s">
        <v>627</v>
      </c>
      <c r="B250" s="13" t="s">
        <v>68</v>
      </c>
      <c r="C250" s="13" t="s">
        <v>68</v>
      </c>
      <c r="D250" s="13">
        <v>9</v>
      </c>
      <c r="E250" s="13">
        <v>11</v>
      </c>
      <c r="F250" s="13">
        <v>11</v>
      </c>
      <c r="G250" s="13">
        <v>11</v>
      </c>
      <c r="H250" s="13">
        <v>11</v>
      </c>
      <c r="I250" s="13">
        <v>13</v>
      </c>
      <c r="J250" s="13">
        <v>13</v>
      </c>
      <c r="K250" s="13">
        <v>13</v>
      </c>
      <c r="L250" s="13" t="s">
        <v>68</v>
      </c>
      <c r="M250" s="13" t="s">
        <v>68</v>
      </c>
      <c r="N250" s="13" t="s">
        <v>68</v>
      </c>
      <c r="O250" s="13" t="s">
        <v>68</v>
      </c>
      <c r="P250" s="13" t="s">
        <v>68</v>
      </c>
      <c r="Q250" s="13" t="s">
        <v>68</v>
      </c>
      <c r="R250" s="13" t="s">
        <v>68</v>
      </c>
      <c r="S250" s="13" t="s">
        <v>68</v>
      </c>
      <c r="T250" s="13" t="s">
        <v>68</v>
      </c>
      <c r="U250" s="13" t="s">
        <v>68</v>
      </c>
    </row>
    <row r="251" spans="1:21">
      <c r="A251" s="2" t="s">
        <v>628</v>
      </c>
      <c r="B251" s="13" t="s">
        <v>68</v>
      </c>
      <c r="C251" s="13" t="s">
        <v>68</v>
      </c>
      <c r="D251" s="13" t="s">
        <v>68</v>
      </c>
      <c r="E251" s="13" t="s">
        <v>68</v>
      </c>
      <c r="F251" s="13" t="s">
        <v>68</v>
      </c>
      <c r="G251" s="13" t="s">
        <v>68</v>
      </c>
      <c r="H251" s="13" t="s">
        <v>68</v>
      </c>
      <c r="I251" s="13" t="s">
        <v>68</v>
      </c>
      <c r="J251" s="13" t="s">
        <v>68</v>
      </c>
      <c r="K251" s="13" t="s">
        <v>68</v>
      </c>
      <c r="L251" s="13" t="s">
        <v>68</v>
      </c>
      <c r="M251" s="13" t="s">
        <v>68</v>
      </c>
      <c r="N251" s="13" t="s">
        <v>68</v>
      </c>
      <c r="O251" s="13" t="s">
        <v>68</v>
      </c>
      <c r="P251" s="13" t="s">
        <v>68</v>
      </c>
      <c r="Q251" s="13" t="s">
        <v>68</v>
      </c>
      <c r="R251" s="13">
        <v>30</v>
      </c>
      <c r="S251" s="13">
        <v>30</v>
      </c>
      <c r="T251" s="13">
        <v>36</v>
      </c>
      <c r="U251" s="13">
        <v>36</v>
      </c>
    </row>
    <row r="252" spans="1:21">
      <c r="A252" s="23" t="s">
        <v>110</v>
      </c>
      <c r="B252" s="64">
        <f>SUM(B206:B251)</f>
        <v>78</v>
      </c>
      <c r="C252" s="64">
        <f t="shared" ref="C252:U252" si="7">SUM(C206:C251)</f>
        <v>78</v>
      </c>
      <c r="D252" s="64">
        <f t="shared" si="7"/>
        <v>89</v>
      </c>
      <c r="E252" s="64">
        <f t="shared" si="7"/>
        <v>86</v>
      </c>
      <c r="F252" s="64">
        <f t="shared" si="7"/>
        <v>95</v>
      </c>
      <c r="G252" s="64">
        <f t="shared" si="7"/>
        <v>104</v>
      </c>
      <c r="H252" s="64">
        <f t="shared" si="7"/>
        <v>114</v>
      </c>
      <c r="I252" s="64">
        <f t="shared" si="7"/>
        <v>140</v>
      </c>
      <c r="J252" s="64">
        <f t="shared" si="7"/>
        <v>129</v>
      </c>
      <c r="K252" s="64">
        <f t="shared" si="7"/>
        <v>152</v>
      </c>
      <c r="L252" s="64">
        <f t="shared" si="7"/>
        <v>171</v>
      </c>
      <c r="M252" s="64">
        <f t="shared" si="7"/>
        <v>239</v>
      </c>
      <c r="N252" s="64">
        <f t="shared" si="7"/>
        <v>229</v>
      </c>
      <c r="O252" s="64">
        <f t="shared" si="7"/>
        <v>259</v>
      </c>
      <c r="P252" s="64">
        <f t="shared" si="7"/>
        <v>267</v>
      </c>
      <c r="Q252" s="64">
        <f t="shared" si="7"/>
        <v>271</v>
      </c>
      <c r="R252" s="64">
        <f t="shared" si="7"/>
        <v>324</v>
      </c>
      <c r="S252" s="64">
        <f t="shared" si="7"/>
        <v>308</v>
      </c>
      <c r="T252" s="64">
        <f t="shared" si="7"/>
        <v>319</v>
      </c>
      <c r="U252" s="64">
        <f t="shared" si="7"/>
        <v>303</v>
      </c>
    </row>
    <row r="253" spans="1:21">
      <c r="A253" s="2"/>
      <c r="B253" s="13"/>
      <c r="C253" s="13"/>
      <c r="D253" s="13"/>
      <c r="E253" s="13"/>
      <c r="F253" s="13"/>
      <c r="G253" s="13"/>
      <c r="H253" s="13"/>
      <c r="I253" s="13"/>
      <c r="J253" s="13"/>
      <c r="K253" s="13"/>
      <c r="L253" s="13"/>
      <c r="M253" s="13"/>
      <c r="N253" s="13"/>
      <c r="O253" s="13"/>
      <c r="P253" s="13"/>
      <c r="Q253" s="13"/>
      <c r="R253" s="13"/>
      <c r="S253" s="13"/>
      <c r="T253" s="13"/>
      <c r="U253" s="13"/>
    </row>
    <row r="254" spans="1:21">
      <c r="A254" s="23" t="s">
        <v>629</v>
      </c>
      <c r="B254" s="13"/>
      <c r="C254" s="13"/>
      <c r="D254" s="13"/>
      <c r="E254" s="13"/>
      <c r="F254" s="13"/>
      <c r="G254" s="13"/>
      <c r="H254" s="13"/>
      <c r="I254" s="13"/>
      <c r="J254" s="13"/>
      <c r="K254" s="13"/>
      <c r="L254" s="13"/>
      <c r="M254" s="13"/>
      <c r="N254" s="13"/>
      <c r="O254" s="13"/>
      <c r="P254" s="13"/>
      <c r="Q254" s="13"/>
      <c r="R254" s="13"/>
      <c r="S254" s="13"/>
      <c r="T254" s="13"/>
      <c r="U254" s="13"/>
    </row>
    <row r="255" spans="1:21">
      <c r="A255" s="2" t="s">
        <v>630</v>
      </c>
      <c r="B255" s="13" t="s">
        <v>68</v>
      </c>
      <c r="C255" s="13" t="s">
        <v>68</v>
      </c>
      <c r="D255" s="13" t="s">
        <v>68</v>
      </c>
      <c r="E255" s="13" t="s">
        <v>68</v>
      </c>
      <c r="F255" s="13" t="s">
        <v>68</v>
      </c>
      <c r="G255" s="13" t="s">
        <v>68</v>
      </c>
      <c r="H255" s="13" t="s">
        <v>68</v>
      </c>
      <c r="I255" s="13">
        <v>18</v>
      </c>
      <c r="J255" s="13">
        <v>18</v>
      </c>
      <c r="K255" s="13">
        <v>24</v>
      </c>
      <c r="L255" s="13">
        <v>24</v>
      </c>
      <c r="M255" s="13">
        <v>24</v>
      </c>
      <c r="N255" s="13">
        <v>24</v>
      </c>
      <c r="O255" s="13">
        <v>24</v>
      </c>
      <c r="P255" s="13">
        <v>24</v>
      </c>
      <c r="Q255" s="13">
        <v>24</v>
      </c>
      <c r="R255" s="13">
        <v>24</v>
      </c>
      <c r="S255" s="13">
        <v>24</v>
      </c>
      <c r="T255" s="13">
        <v>27</v>
      </c>
      <c r="U255" s="13">
        <v>27</v>
      </c>
    </row>
    <row r="256" spans="1:21">
      <c r="A256" s="2" t="s">
        <v>305</v>
      </c>
      <c r="B256" s="13">
        <v>48</v>
      </c>
      <c r="C256" s="13">
        <v>48</v>
      </c>
      <c r="D256" s="13">
        <v>48</v>
      </c>
      <c r="E256" s="13">
        <v>48</v>
      </c>
      <c r="F256" s="13">
        <v>48</v>
      </c>
      <c r="G256" s="13">
        <v>48</v>
      </c>
      <c r="H256" s="13">
        <v>48</v>
      </c>
      <c r="I256" s="13">
        <v>46</v>
      </c>
      <c r="J256" s="13">
        <v>46</v>
      </c>
      <c r="K256" s="13">
        <v>48</v>
      </c>
      <c r="L256" s="13">
        <v>48</v>
      </c>
      <c r="M256" s="13">
        <v>48</v>
      </c>
      <c r="N256" s="13">
        <v>48</v>
      </c>
      <c r="O256" s="13">
        <v>48</v>
      </c>
      <c r="P256" s="13">
        <v>48</v>
      </c>
      <c r="Q256" s="13">
        <v>48</v>
      </c>
      <c r="R256" s="13">
        <v>48</v>
      </c>
      <c r="S256" s="13">
        <v>48</v>
      </c>
      <c r="T256" s="13" t="s">
        <v>68</v>
      </c>
      <c r="U256" s="13" t="s">
        <v>68</v>
      </c>
    </row>
    <row r="257" spans="1:21">
      <c r="A257" s="2" t="s">
        <v>264</v>
      </c>
      <c r="B257" s="13">
        <v>64</v>
      </c>
      <c r="C257" s="13">
        <v>64</v>
      </c>
      <c r="D257" s="13">
        <v>64</v>
      </c>
      <c r="E257" s="13">
        <v>63</v>
      </c>
      <c r="F257" s="13">
        <v>63</v>
      </c>
      <c r="G257" s="13">
        <v>63</v>
      </c>
      <c r="H257" s="13">
        <v>63</v>
      </c>
      <c r="I257" s="13">
        <v>75</v>
      </c>
      <c r="J257" s="13">
        <v>75</v>
      </c>
      <c r="K257" s="13">
        <v>75</v>
      </c>
      <c r="L257" s="13">
        <v>75</v>
      </c>
      <c r="M257" s="13">
        <v>75</v>
      </c>
      <c r="N257" s="13">
        <v>75</v>
      </c>
      <c r="O257" s="13">
        <v>75</v>
      </c>
      <c r="P257" s="13">
        <v>75</v>
      </c>
      <c r="Q257" s="13">
        <v>75</v>
      </c>
      <c r="R257" s="13">
        <v>75</v>
      </c>
      <c r="S257" s="13">
        <v>75</v>
      </c>
      <c r="T257" s="13">
        <v>75</v>
      </c>
      <c r="U257" s="13">
        <v>75</v>
      </c>
    </row>
    <row r="258" spans="1:21">
      <c r="A258" s="2" t="s">
        <v>208</v>
      </c>
      <c r="B258" s="13" t="s">
        <v>68</v>
      </c>
      <c r="C258" s="13" t="s">
        <v>68</v>
      </c>
      <c r="D258" s="13" t="s">
        <v>68</v>
      </c>
      <c r="E258" s="13" t="s">
        <v>68</v>
      </c>
      <c r="F258" s="13" t="s">
        <v>68</v>
      </c>
      <c r="G258" s="13">
        <v>32</v>
      </c>
      <c r="H258" s="13">
        <v>32</v>
      </c>
      <c r="I258" s="13">
        <v>32</v>
      </c>
      <c r="J258" s="13">
        <v>32</v>
      </c>
      <c r="K258" s="13">
        <v>33</v>
      </c>
      <c r="L258" s="13">
        <v>33</v>
      </c>
      <c r="M258" s="13" t="s">
        <v>68</v>
      </c>
      <c r="N258" s="13" t="s">
        <v>68</v>
      </c>
      <c r="O258" s="13" t="s">
        <v>68</v>
      </c>
      <c r="P258" s="13" t="s">
        <v>68</v>
      </c>
      <c r="Q258" s="13" t="s">
        <v>68</v>
      </c>
      <c r="R258" s="13" t="s">
        <v>68</v>
      </c>
      <c r="S258" s="13" t="s">
        <v>68</v>
      </c>
      <c r="T258" s="13" t="s">
        <v>68</v>
      </c>
      <c r="U258" s="13" t="s">
        <v>68</v>
      </c>
    </row>
    <row r="259" spans="1:21">
      <c r="A259" s="2" t="s">
        <v>504</v>
      </c>
      <c r="B259" s="13" t="s">
        <v>68</v>
      </c>
      <c r="C259" s="13" t="s">
        <v>68</v>
      </c>
      <c r="D259" s="13" t="s">
        <v>68</v>
      </c>
      <c r="E259" s="13" t="s">
        <v>68</v>
      </c>
      <c r="F259" s="13" t="s">
        <v>68</v>
      </c>
      <c r="G259" s="13" t="s">
        <v>68</v>
      </c>
      <c r="H259" s="13" t="s">
        <v>68</v>
      </c>
      <c r="I259" s="13" t="s">
        <v>68</v>
      </c>
      <c r="J259" s="13" t="s">
        <v>68</v>
      </c>
      <c r="K259" s="13" t="s">
        <v>68</v>
      </c>
      <c r="L259" s="13" t="s">
        <v>68</v>
      </c>
      <c r="M259" s="13">
        <v>24</v>
      </c>
      <c r="N259" s="13">
        <v>24</v>
      </c>
      <c r="O259" s="13">
        <v>24</v>
      </c>
      <c r="P259" s="13">
        <v>24</v>
      </c>
      <c r="Q259" s="13">
        <v>24</v>
      </c>
      <c r="R259" s="13">
        <v>24</v>
      </c>
      <c r="S259" s="13">
        <v>24</v>
      </c>
      <c r="T259" s="13">
        <v>24</v>
      </c>
      <c r="U259" s="13">
        <v>24</v>
      </c>
    </row>
    <row r="260" spans="1:21">
      <c r="A260" s="2" t="s">
        <v>506</v>
      </c>
      <c r="B260" s="13">
        <v>18</v>
      </c>
      <c r="C260" s="13">
        <v>18</v>
      </c>
      <c r="D260" s="13">
        <v>18</v>
      </c>
      <c r="E260" s="13">
        <v>20</v>
      </c>
      <c r="F260" s="13">
        <v>20</v>
      </c>
      <c r="G260" s="13">
        <v>20</v>
      </c>
      <c r="H260" s="13">
        <v>20</v>
      </c>
      <c r="I260" s="13">
        <v>20</v>
      </c>
      <c r="J260" s="13" t="s">
        <v>68</v>
      </c>
      <c r="K260" s="13" t="s">
        <v>68</v>
      </c>
      <c r="L260" s="13" t="s">
        <v>68</v>
      </c>
      <c r="M260" s="13" t="s">
        <v>68</v>
      </c>
      <c r="N260" s="13" t="s">
        <v>68</v>
      </c>
      <c r="O260" s="13" t="s">
        <v>68</v>
      </c>
      <c r="P260" s="13" t="s">
        <v>68</v>
      </c>
      <c r="Q260" s="13" t="s">
        <v>68</v>
      </c>
      <c r="R260" s="13" t="s">
        <v>68</v>
      </c>
      <c r="S260" s="13" t="s">
        <v>68</v>
      </c>
      <c r="T260" s="13" t="s">
        <v>68</v>
      </c>
      <c r="U260" s="13" t="s">
        <v>68</v>
      </c>
    </row>
    <row r="261" spans="1:21">
      <c r="A261" s="2" t="s">
        <v>601</v>
      </c>
      <c r="B261" s="13" t="s">
        <v>68</v>
      </c>
      <c r="C261" s="13" t="s">
        <v>68</v>
      </c>
      <c r="D261" s="13" t="s">
        <v>68</v>
      </c>
      <c r="E261" s="13" t="s">
        <v>68</v>
      </c>
      <c r="F261" s="13" t="s">
        <v>68</v>
      </c>
      <c r="G261" s="13" t="s">
        <v>68</v>
      </c>
      <c r="H261" s="13" t="s">
        <v>68</v>
      </c>
      <c r="I261" s="13"/>
      <c r="J261" s="13" t="s">
        <v>68</v>
      </c>
      <c r="K261" s="13" t="s">
        <v>68</v>
      </c>
      <c r="L261" s="13" t="s">
        <v>68</v>
      </c>
      <c r="M261" s="13" t="s">
        <v>68</v>
      </c>
      <c r="N261" s="13" t="s">
        <v>68</v>
      </c>
      <c r="O261" s="13" t="s">
        <v>68</v>
      </c>
      <c r="P261" s="13" t="s">
        <v>68</v>
      </c>
      <c r="Q261" s="13" t="s">
        <v>68</v>
      </c>
      <c r="R261" s="13" t="s">
        <v>68</v>
      </c>
      <c r="S261" s="13">
        <v>16</v>
      </c>
      <c r="T261" s="13">
        <v>16</v>
      </c>
      <c r="U261" s="13">
        <v>16</v>
      </c>
    </row>
    <row r="262" spans="1:21">
      <c r="A262" s="2" t="s">
        <v>631</v>
      </c>
      <c r="B262" s="13" t="s">
        <v>68</v>
      </c>
      <c r="C262" s="13" t="s">
        <v>68</v>
      </c>
      <c r="D262" s="13" t="s">
        <v>68</v>
      </c>
      <c r="E262" s="13" t="s">
        <v>68</v>
      </c>
      <c r="F262" s="13" t="s">
        <v>68</v>
      </c>
      <c r="G262" s="13" t="s">
        <v>68</v>
      </c>
      <c r="H262" s="13">
        <v>20</v>
      </c>
      <c r="I262" s="13">
        <v>20</v>
      </c>
      <c r="J262" s="13">
        <v>20</v>
      </c>
      <c r="K262" s="13">
        <v>20</v>
      </c>
      <c r="L262" s="13">
        <v>20</v>
      </c>
      <c r="M262" s="13">
        <v>20</v>
      </c>
      <c r="N262" s="13">
        <v>20</v>
      </c>
      <c r="O262" s="13">
        <v>20</v>
      </c>
      <c r="P262" s="13">
        <v>20</v>
      </c>
      <c r="Q262" s="13">
        <v>33</v>
      </c>
      <c r="R262" s="13">
        <v>20</v>
      </c>
      <c r="S262" s="13">
        <v>33</v>
      </c>
      <c r="T262" s="13">
        <v>33</v>
      </c>
      <c r="U262" s="13">
        <v>33</v>
      </c>
    </row>
    <row r="263" spans="1:21">
      <c r="A263" s="2" t="s">
        <v>412</v>
      </c>
      <c r="B263" s="13" t="s">
        <v>68</v>
      </c>
      <c r="C263" s="13">
        <v>32</v>
      </c>
      <c r="D263" s="13">
        <v>32</v>
      </c>
      <c r="E263" s="13">
        <v>32</v>
      </c>
      <c r="F263" s="13">
        <v>50</v>
      </c>
      <c r="G263" s="13">
        <v>50</v>
      </c>
      <c r="H263" s="13">
        <v>50</v>
      </c>
      <c r="I263" s="13">
        <v>50</v>
      </c>
      <c r="J263" s="13">
        <v>50</v>
      </c>
      <c r="K263" s="13">
        <v>50</v>
      </c>
      <c r="L263" s="13">
        <v>51</v>
      </c>
      <c r="M263" s="13">
        <v>75</v>
      </c>
      <c r="N263" s="13">
        <v>75</v>
      </c>
      <c r="O263" s="13">
        <v>75</v>
      </c>
      <c r="P263" s="13">
        <v>75</v>
      </c>
      <c r="Q263" s="13">
        <v>75</v>
      </c>
      <c r="R263" s="13">
        <v>75</v>
      </c>
      <c r="S263" s="13">
        <v>76</v>
      </c>
      <c r="T263" s="13">
        <v>74</v>
      </c>
      <c r="U263" s="13">
        <v>74</v>
      </c>
    </row>
    <row r="264" spans="1:21">
      <c r="A264" s="2" t="s">
        <v>274</v>
      </c>
      <c r="B264" s="13">
        <v>40</v>
      </c>
      <c r="C264" s="13">
        <v>40</v>
      </c>
      <c r="D264" s="13">
        <v>40</v>
      </c>
      <c r="E264" s="13">
        <v>52</v>
      </c>
      <c r="F264" s="13">
        <v>52</v>
      </c>
      <c r="G264" s="13">
        <v>52</v>
      </c>
      <c r="H264" s="13">
        <v>52</v>
      </c>
      <c r="I264" s="13">
        <v>52</v>
      </c>
      <c r="J264" s="13">
        <v>52</v>
      </c>
      <c r="K264" s="13">
        <v>52</v>
      </c>
      <c r="L264" s="13">
        <v>52</v>
      </c>
      <c r="M264" s="13">
        <v>52</v>
      </c>
      <c r="N264" s="13">
        <v>52</v>
      </c>
      <c r="O264" s="13">
        <v>52</v>
      </c>
      <c r="P264" s="13">
        <v>51</v>
      </c>
      <c r="Q264" s="13">
        <v>51</v>
      </c>
      <c r="R264" s="13" t="s">
        <v>68</v>
      </c>
      <c r="S264" s="13" t="s">
        <v>68</v>
      </c>
      <c r="T264" s="13" t="s">
        <v>68</v>
      </c>
      <c r="U264" s="13" t="s">
        <v>68</v>
      </c>
    </row>
    <row r="265" spans="1:21">
      <c r="A265" s="2" t="s">
        <v>517</v>
      </c>
      <c r="B265" s="13" t="s">
        <v>68</v>
      </c>
      <c r="C265" s="13" t="s">
        <v>68</v>
      </c>
      <c r="D265" s="13" t="s">
        <v>68</v>
      </c>
      <c r="E265" s="13" t="s">
        <v>68</v>
      </c>
      <c r="F265" s="13" t="s">
        <v>68</v>
      </c>
      <c r="G265" s="13" t="s">
        <v>68</v>
      </c>
      <c r="H265" s="13" t="s">
        <v>68</v>
      </c>
      <c r="I265" s="13" t="s">
        <v>68</v>
      </c>
      <c r="J265" s="13" t="s">
        <v>68</v>
      </c>
      <c r="K265" s="13">
        <v>44</v>
      </c>
      <c r="L265" s="13">
        <v>44</v>
      </c>
      <c r="M265" s="13">
        <v>75</v>
      </c>
      <c r="N265" s="13">
        <v>75</v>
      </c>
      <c r="O265" s="13">
        <v>75</v>
      </c>
      <c r="P265" s="13" t="s">
        <v>68</v>
      </c>
      <c r="Q265" s="13" t="s">
        <v>68</v>
      </c>
      <c r="R265" s="13" t="s">
        <v>68</v>
      </c>
      <c r="S265" s="13" t="s">
        <v>68</v>
      </c>
      <c r="T265" s="13" t="s">
        <v>68</v>
      </c>
      <c r="U265" s="13" t="s">
        <v>68</v>
      </c>
    </row>
    <row r="266" spans="1:21">
      <c r="A266" s="2" t="s">
        <v>221</v>
      </c>
      <c r="B266" s="13">
        <v>38</v>
      </c>
      <c r="C266" s="13">
        <v>38</v>
      </c>
      <c r="D266" s="13">
        <v>38</v>
      </c>
      <c r="E266" s="13">
        <v>38</v>
      </c>
      <c r="F266" s="13">
        <v>38</v>
      </c>
      <c r="G266" s="13">
        <v>38</v>
      </c>
      <c r="H266" s="13">
        <v>38</v>
      </c>
      <c r="I266" s="13">
        <v>38</v>
      </c>
      <c r="J266" s="13">
        <v>38</v>
      </c>
      <c r="K266" s="13">
        <v>38</v>
      </c>
      <c r="L266" s="13">
        <v>38</v>
      </c>
      <c r="M266" s="13">
        <v>38</v>
      </c>
      <c r="N266" s="13">
        <v>38</v>
      </c>
      <c r="O266" s="13">
        <v>38</v>
      </c>
      <c r="P266" s="13">
        <v>38</v>
      </c>
      <c r="Q266" s="13">
        <v>38</v>
      </c>
      <c r="R266" s="13" t="s">
        <v>68</v>
      </c>
      <c r="S266" s="13" t="s">
        <v>68</v>
      </c>
      <c r="T266" s="13" t="s">
        <v>68</v>
      </c>
      <c r="U266" s="13" t="s">
        <v>68</v>
      </c>
    </row>
    <row r="267" spans="1:21">
      <c r="A267" s="2" t="s">
        <v>302</v>
      </c>
      <c r="B267" s="13">
        <v>19</v>
      </c>
      <c r="C267" s="13">
        <v>19</v>
      </c>
      <c r="D267" s="13">
        <v>19</v>
      </c>
      <c r="E267" s="13">
        <v>19</v>
      </c>
      <c r="F267" s="13">
        <v>19</v>
      </c>
      <c r="G267" s="13">
        <v>19</v>
      </c>
      <c r="H267" s="13">
        <v>19</v>
      </c>
      <c r="I267" s="13">
        <v>19</v>
      </c>
      <c r="J267" s="13">
        <v>19</v>
      </c>
      <c r="K267" s="13">
        <v>19</v>
      </c>
      <c r="L267" s="13">
        <v>19</v>
      </c>
      <c r="M267" s="13">
        <v>19</v>
      </c>
      <c r="N267" s="13">
        <v>19</v>
      </c>
      <c r="O267" s="13">
        <v>19</v>
      </c>
      <c r="P267" s="13">
        <v>19</v>
      </c>
      <c r="Q267" s="13">
        <v>19</v>
      </c>
      <c r="R267" s="13" t="s">
        <v>68</v>
      </c>
      <c r="S267" s="13" t="s">
        <v>68</v>
      </c>
      <c r="T267" s="13" t="s">
        <v>68</v>
      </c>
      <c r="U267" s="13" t="s">
        <v>68</v>
      </c>
    </row>
    <row r="268" spans="1:21">
      <c r="A268" s="2" t="s">
        <v>304</v>
      </c>
      <c r="B268" s="13" t="s">
        <v>68</v>
      </c>
      <c r="C268" s="13" t="s">
        <v>68</v>
      </c>
      <c r="D268" s="13" t="s">
        <v>68</v>
      </c>
      <c r="E268" s="13">
        <v>21</v>
      </c>
      <c r="F268" s="13">
        <v>21</v>
      </c>
      <c r="G268" s="13">
        <v>21</v>
      </c>
      <c r="H268" s="13">
        <v>21</v>
      </c>
      <c r="I268" s="13">
        <v>21</v>
      </c>
      <c r="J268" s="13">
        <v>21</v>
      </c>
      <c r="K268" s="13">
        <v>21</v>
      </c>
      <c r="L268" s="13">
        <v>21</v>
      </c>
      <c r="M268" s="13">
        <v>21</v>
      </c>
      <c r="N268" s="13">
        <v>21</v>
      </c>
      <c r="O268" s="13">
        <v>21</v>
      </c>
      <c r="P268" s="13">
        <v>21</v>
      </c>
      <c r="Q268" s="13">
        <v>21</v>
      </c>
      <c r="R268" s="13">
        <v>21</v>
      </c>
      <c r="S268" s="13">
        <v>21</v>
      </c>
      <c r="T268" s="13">
        <v>21</v>
      </c>
      <c r="U268" s="13">
        <v>21</v>
      </c>
    </row>
    <row r="269" spans="1:21">
      <c r="A269" s="2" t="s">
        <v>526</v>
      </c>
      <c r="B269" s="13" t="s">
        <v>68</v>
      </c>
      <c r="C269" s="13" t="s">
        <v>68</v>
      </c>
      <c r="D269" s="13" t="s">
        <v>68</v>
      </c>
      <c r="E269" s="13" t="s">
        <v>68</v>
      </c>
      <c r="F269" s="13" t="s">
        <v>68</v>
      </c>
      <c r="G269" s="13" t="s">
        <v>68</v>
      </c>
      <c r="H269" s="13">
        <v>17</v>
      </c>
      <c r="I269" s="13">
        <v>17</v>
      </c>
      <c r="J269" s="13">
        <v>17</v>
      </c>
      <c r="K269" s="13">
        <v>17</v>
      </c>
      <c r="L269" s="13">
        <v>17</v>
      </c>
      <c r="M269" s="13">
        <v>21</v>
      </c>
      <c r="N269" s="13">
        <v>21</v>
      </c>
      <c r="O269" s="13">
        <v>26</v>
      </c>
      <c r="P269" s="13">
        <v>26</v>
      </c>
      <c r="Q269" s="13">
        <v>26</v>
      </c>
      <c r="R269" s="13" t="s">
        <v>68</v>
      </c>
      <c r="S269" s="13" t="s">
        <v>68</v>
      </c>
      <c r="T269" s="13" t="s">
        <v>68</v>
      </c>
      <c r="U269" s="13" t="s">
        <v>68</v>
      </c>
    </row>
    <row r="270" spans="1:21">
      <c r="A270" s="2" t="s">
        <v>555</v>
      </c>
      <c r="B270" s="13" t="s">
        <v>68</v>
      </c>
      <c r="C270" s="13" t="s">
        <v>68</v>
      </c>
      <c r="D270" s="13" t="s">
        <v>68</v>
      </c>
      <c r="E270" s="13">
        <v>25</v>
      </c>
      <c r="F270" s="13">
        <v>25</v>
      </c>
      <c r="G270" s="13">
        <v>27</v>
      </c>
      <c r="H270" s="13">
        <v>27</v>
      </c>
      <c r="I270" s="13">
        <v>32</v>
      </c>
      <c r="J270" s="13">
        <v>32</v>
      </c>
      <c r="K270" s="13">
        <v>32</v>
      </c>
      <c r="L270" s="13">
        <v>32</v>
      </c>
      <c r="M270" s="13">
        <v>35</v>
      </c>
      <c r="N270" s="13">
        <v>35</v>
      </c>
      <c r="O270" s="13">
        <v>35</v>
      </c>
      <c r="P270" s="13">
        <v>42</v>
      </c>
      <c r="Q270" s="13">
        <v>42</v>
      </c>
      <c r="R270" s="13">
        <v>42</v>
      </c>
      <c r="S270" s="13">
        <v>42</v>
      </c>
      <c r="T270" s="13">
        <v>42</v>
      </c>
      <c r="U270" s="13">
        <v>42</v>
      </c>
    </row>
    <row r="271" spans="1:21">
      <c r="A271" s="2" t="s">
        <v>556</v>
      </c>
      <c r="B271" s="13" t="s">
        <v>68</v>
      </c>
      <c r="C271" s="13" t="s">
        <v>68</v>
      </c>
      <c r="D271" s="13" t="s">
        <v>68</v>
      </c>
      <c r="E271" s="13">
        <v>43</v>
      </c>
      <c r="F271" s="13">
        <v>43</v>
      </c>
      <c r="G271" s="13">
        <v>41</v>
      </c>
      <c r="H271" s="13">
        <v>41</v>
      </c>
      <c r="I271" s="13">
        <v>41</v>
      </c>
      <c r="J271" s="13">
        <v>41</v>
      </c>
      <c r="K271" s="13">
        <v>41</v>
      </c>
      <c r="L271" s="13">
        <v>41</v>
      </c>
      <c r="M271" s="13">
        <v>41</v>
      </c>
      <c r="N271" s="13">
        <v>41</v>
      </c>
      <c r="O271" s="13">
        <v>41</v>
      </c>
      <c r="P271" s="13">
        <v>41</v>
      </c>
      <c r="Q271" s="13">
        <v>41</v>
      </c>
      <c r="R271" s="13">
        <v>41</v>
      </c>
      <c r="S271" s="13">
        <v>41</v>
      </c>
      <c r="T271" s="13">
        <v>41</v>
      </c>
      <c r="U271" s="13">
        <v>41</v>
      </c>
    </row>
    <row r="272" spans="1:21">
      <c r="A272" s="2" t="s">
        <v>558</v>
      </c>
      <c r="B272" s="13" t="s">
        <v>68</v>
      </c>
      <c r="C272" s="13" t="s">
        <v>68</v>
      </c>
      <c r="D272" s="13" t="s">
        <v>68</v>
      </c>
      <c r="E272" s="13" t="s">
        <v>68</v>
      </c>
      <c r="F272" s="13" t="s">
        <v>68</v>
      </c>
      <c r="G272" s="13" t="s">
        <v>68</v>
      </c>
      <c r="H272" s="13" t="s">
        <v>68</v>
      </c>
      <c r="I272" s="13" t="s">
        <v>68</v>
      </c>
      <c r="J272" s="13" t="s">
        <v>68</v>
      </c>
      <c r="K272" s="13" t="s">
        <v>68</v>
      </c>
      <c r="L272" s="13" t="s">
        <v>68</v>
      </c>
      <c r="M272" s="13">
        <v>40</v>
      </c>
      <c r="N272" s="13">
        <v>40</v>
      </c>
      <c r="O272" s="13">
        <v>40</v>
      </c>
      <c r="P272" s="13">
        <v>40</v>
      </c>
      <c r="Q272" s="13">
        <v>40</v>
      </c>
      <c r="R272" s="13" t="s">
        <v>68</v>
      </c>
      <c r="S272" s="13" t="s">
        <v>68</v>
      </c>
      <c r="T272" s="13" t="s">
        <v>68</v>
      </c>
      <c r="U272" s="13" t="s">
        <v>68</v>
      </c>
    </row>
    <row r="273" spans="1:21">
      <c r="A273" s="2" t="s">
        <v>414</v>
      </c>
      <c r="B273" s="13">
        <v>22</v>
      </c>
      <c r="C273" s="13">
        <v>27</v>
      </c>
      <c r="D273" s="13">
        <v>28</v>
      </c>
      <c r="E273" s="13">
        <v>28</v>
      </c>
      <c r="F273" s="13">
        <v>28</v>
      </c>
      <c r="G273" s="13">
        <v>28</v>
      </c>
      <c r="H273" s="13">
        <v>28</v>
      </c>
      <c r="I273" s="13">
        <v>28</v>
      </c>
      <c r="J273" s="13">
        <v>28</v>
      </c>
      <c r="K273" s="13" t="s">
        <v>68</v>
      </c>
      <c r="L273" s="13" t="s">
        <v>68</v>
      </c>
      <c r="M273" s="13" t="s">
        <v>68</v>
      </c>
      <c r="N273" s="13" t="s">
        <v>68</v>
      </c>
      <c r="O273" s="13" t="s">
        <v>68</v>
      </c>
      <c r="P273" s="13" t="s">
        <v>68</v>
      </c>
      <c r="Q273" s="13" t="s">
        <v>68</v>
      </c>
      <c r="R273" s="13" t="s">
        <v>68</v>
      </c>
      <c r="S273" s="13" t="s">
        <v>68</v>
      </c>
      <c r="T273" s="13" t="s">
        <v>68</v>
      </c>
      <c r="U273" s="13" t="s">
        <v>68</v>
      </c>
    </row>
    <row r="274" spans="1:21">
      <c r="A274" s="2" t="s">
        <v>301</v>
      </c>
      <c r="B274" s="13">
        <v>7</v>
      </c>
      <c r="C274" s="13">
        <v>7</v>
      </c>
      <c r="D274" s="13">
        <v>9</v>
      </c>
      <c r="E274" s="13">
        <v>10</v>
      </c>
      <c r="F274" s="13">
        <v>10</v>
      </c>
      <c r="G274" s="13" t="s">
        <v>68</v>
      </c>
      <c r="H274" s="13" t="s">
        <v>68</v>
      </c>
      <c r="I274" s="13">
        <v>11</v>
      </c>
      <c r="J274" s="13">
        <v>11</v>
      </c>
      <c r="K274" s="13">
        <v>11</v>
      </c>
      <c r="L274" s="13" t="s">
        <v>68</v>
      </c>
      <c r="M274" s="13" t="s">
        <v>68</v>
      </c>
      <c r="N274" s="13" t="s">
        <v>68</v>
      </c>
      <c r="O274" s="13" t="s">
        <v>68</v>
      </c>
      <c r="P274" s="13" t="s">
        <v>68</v>
      </c>
      <c r="Q274" s="13" t="s">
        <v>68</v>
      </c>
      <c r="R274" s="13" t="s">
        <v>68</v>
      </c>
      <c r="S274" s="13" t="s">
        <v>68</v>
      </c>
      <c r="T274" s="13" t="s">
        <v>68</v>
      </c>
      <c r="U274" s="13" t="s">
        <v>68</v>
      </c>
    </row>
    <row r="275" spans="1:21">
      <c r="A275" s="2" t="s">
        <v>340</v>
      </c>
      <c r="B275" s="13">
        <v>50</v>
      </c>
      <c r="C275" s="13">
        <v>50</v>
      </c>
      <c r="D275" s="13">
        <v>50</v>
      </c>
      <c r="E275" s="13">
        <v>52</v>
      </c>
      <c r="F275" s="13">
        <v>52</v>
      </c>
      <c r="G275" s="13">
        <v>52</v>
      </c>
      <c r="H275" s="13">
        <v>52</v>
      </c>
      <c r="I275" s="13">
        <v>52</v>
      </c>
      <c r="J275" s="13">
        <v>52</v>
      </c>
      <c r="K275" s="13">
        <v>52</v>
      </c>
      <c r="L275" s="13">
        <v>52</v>
      </c>
      <c r="M275" s="13" t="s">
        <v>68</v>
      </c>
      <c r="N275" s="13" t="s">
        <v>68</v>
      </c>
      <c r="O275" s="13" t="s">
        <v>68</v>
      </c>
      <c r="P275" s="13" t="s">
        <v>68</v>
      </c>
      <c r="Q275" s="13" t="s">
        <v>68</v>
      </c>
      <c r="R275" s="13" t="s">
        <v>68</v>
      </c>
      <c r="S275" s="13" t="s">
        <v>68</v>
      </c>
      <c r="T275" s="13" t="s">
        <v>68</v>
      </c>
      <c r="U275" s="13" t="s">
        <v>68</v>
      </c>
    </row>
    <row r="276" spans="1:21">
      <c r="A276" s="2" t="s">
        <v>632</v>
      </c>
      <c r="B276" s="13" t="s">
        <v>68</v>
      </c>
      <c r="C276" s="13" t="s">
        <v>68</v>
      </c>
      <c r="D276" s="13" t="s">
        <v>68</v>
      </c>
      <c r="E276" s="13" t="s">
        <v>68</v>
      </c>
      <c r="F276" s="13" t="s">
        <v>68</v>
      </c>
      <c r="G276" s="13" t="s">
        <v>68</v>
      </c>
      <c r="H276" s="13" t="s">
        <v>68</v>
      </c>
      <c r="I276" s="13" t="s">
        <v>68</v>
      </c>
      <c r="J276" s="13">
        <v>20</v>
      </c>
      <c r="K276" s="13">
        <v>21</v>
      </c>
      <c r="L276" s="13">
        <v>21</v>
      </c>
      <c r="M276" s="13">
        <v>29</v>
      </c>
      <c r="N276" s="13">
        <v>29</v>
      </c>
      <c r="O276" s="13">
        <v>34</v>
      </c>
      <c r="P276" s="13">
        <v>34</v>
      </c>
      <c r="Q276" s="13">
        <v>34</v>
      </c>
      <c r="R276" s="13">
        <v>34</v>
      </c>
      <c r="S276" s="13">
        <v>34</v>
      </c>
      <c r="T276" s="13">
        <v>34</v>
      </c>
      <c r="U276" s="13">
        <v>34</v>
      </c>
    </row>
    <row r="277" spans="1:21">
      <c r="A277" s="2" t="s">
        <v>415</v>
      </c>
      <c r="B277" s="13">
        <v>15</v>
      </c>
      <c r="C277" s="13">
        <v>15</v>
      </c>
      <c r="D277" s="13">
        <v>15</v>
      </c>
      <c r="E277" s="13">
        <v>15</v>
      </c>
      <c r="F277" s="13">
        <v>25</v>
      </c>
      <c r="G277" s="13">
        <v>25</v>
      </c>
      <c r="H277" s="13">
        <v>25</v>
      </c>
      <c r="I277" s="13">
        <v>25</v>
      </c>
      <c r="J277" s="13">
        <v>25</v>
      </c>
      <c r="K277" s="13">
        <v>41</v>
      </c>
      <c r="L277" s="13">
        <v>49</v>
      </c>
      <c r="M277" s="13">
        <v>49</v>
      </c>
      <c r="N277" s="13">
        <v>49</v>
      </c>
      <c r="O277" s="13">
        <v>58</v>
      </c>
      <c r="P277" s="13">
        <v>49</v>
      </c>
      <c r="Q277" s="13">
        <v>49</v>
      </c>
      <c r="R277" s="13">
        <v>49</v>
      </c>
      <c r="S277" s="13">
        <v>49</v>
      </c>
      <c r="T277" s="13">
        <v>49</v>
      </c>
      <c r="U277" s="13">
        <v>49</v>
      </c>
    </row>
    <row r="278" spans="1:21">
      <c r="A278" s="2" t="s">
        <v>565</v>
      </c>
      <c r="B278" s="13" t="s">
        <v>68</v>
      </c>
      <c r="C278" s="13" t="s">
        <v>68</v>
      </c>
      <c r="D278" s="13" t="s">
        <v>68</v>
      </c>
      <c r="E278" s="13" t="s">
        <v>68</v>
      </c>
      <c r="F278" s="13" t="s">
        <v>68</v>
      </c>
      <c r="G278" s="13" t="s">
        <v>68</v>
      </c>
      <c r="H278" s="13">
        <v>58</v>
      </c>
      <c r="I278" s="13">
        <v>58</v>
      </c>
      <c r="J278" s="13">
        <v>58</v>
      </c>
      <c r="K278" s="13">
        <v>58</v>
      </c>
      <c r="L278" s="13">
        <v>58</v>
      </c>
      <c r="M278" s="13">
        <v>58</v>
      </c>
      <c r="N278" s="13">
        <v>58</v>
      </c>
      <c r="O278" s="13">
        <v>58</v>
      </c>
      <c r="P278" s="13">
        <v>58</v>
      </c>
      <c r="Q278" s="13">
        <v>58</v>
      </c>
      <c r="R278" s="13">
        <v>58</v>
      </c>
      <c r="S278" s="13">
        <v>58</v>
      </c>
      <c r="T278" s="13">
        <v>58</v>
      </c>
      <c r="U278" s="13">
        <v>58</v>
      </c>
    </row>
    <row r="279" spans="1:21">
      <c r="A279" s="2" t="s">
        <v>249</v>
      </c>
      <c r="B279" s="13">
        <v>18</v>
      </c>
      <c r="C279" s="13">
        <v>18</v>
      </c>
      <c r="D279" s="13">
        <v>18</v>
      </c>
      <c r="E279" s="13">
        <v>18</v>
      </c>
      <c r="F279" s="13">
        <v>18</v>
      </c>
      <c r="G279" s="13">
        <v>18</v>
      </c>
      <c r="H279" s="13">
        <v>18</v>
      </c>
      <c r="I279" s="13">
        <v>18</v>
      </c>
      <c r="J279" s="13">
        <v>18</v>
      </c>
      <c r="K279" s="13">
        <v>27</v>
      </c>
      <c r="L279" s="13">
        <v>27</v>
      </c>
      <c r="M279" s="13">
        <v>35</v>
      </c>
      <c r="N279" s="13">
        <v>35</v>
      </c>
      <c r="O279" s="13">
        <v>35</v>
      </c>
      <c r="P279" s="13">
        <v>35</v>
      </c>
      <c r="Q279" s="13">
        <v>35</v>
      </c>
      <c r="R279" s="13">
        <v>35</v>
      </c>
      <c r="S279" s="13">
        <v>35</v>
      </c>
      <c r="T279" s="13">
        <v>29</v>
      </c>
      <c r="U279" s="13"/>
    </row>
    <row r="280" spans="1:21">
      <c r="A280" s="2" t="s">
        <v>296</v>
      </c>
      <c r="B280" s="13">
        <v>53</v>
      </c>
      <c r="C280" s="13">
        <v>53</v>
      </c>
      <c r="D280" s="13">
        <v>53</v>
      </c>
      <c r="E280" s="13">
        <v>55</v>
      </c>
      <c r="F280" s="13">
        <v>55</v>
      </c>
      <c r="G280" s="13">
        <v>55</v>
      </c>
      <c r="H280" s="13">
        <v>55</v>
      </c>
      <c r="I280" s="13">
        <v>55</v>
      </c>
      <c r="J280" s="13">
        <v>55</v>
      </c>
      <c r="K280" s="13">
        <v>55</v>
      </c>
      <c r="L280" s="13">
        <v>55</v>
      </c>
      <c r="M280" s="13">
        <v>61</v>
      </c>
      <c r="N280" s="13">
        <v>61</v>
      </c>
      <c r="O280" s="13">
        <v>61</v>
      </c>
      <c r="P280" s="13">
        <v>61</v>
      </c>
      <c r="Q280" s="13">
        <v>61</v>
      </c>
      <c r="R280" s="13">
        <v>61</v>
      </c>
      <c r="S280" s="13">
        <v>61</v>
      </c>
      <c r="T280" s="13">
        <v>61</v>
      </c>
      <c r="U280" s="13">
        <v>61</v>
      </c>
    </row>
    <row r="281" spans="1:21">
      <c r="A281" s="2" t="s">
        <v>152</v>
      </c>
      <c r="B281" s="13" t="s">
        <v>68</v>
      </c>
      <c r="C281" s="13" t="s">
        <v>68</v>
      </c>
      <c r="D281" s="13" t="s">
        <v>68</v>
      </c>
      <c r="E281" s="13" t="s">
        <v>68</v>
      </c>
      <c r="F281" s="13" t="s">
        <v>68</v>
      </c>
      <c r="G281" s="13" t="s">
        <v>68</v>
      </c>
      <c r="H281" s="13">
        <v>15</v>
      </c>
      <c r="I281" s="13">
        <v>15</v>
      </c>
      <c r="J281" s="13">
        <v>25</v>
      </c>
      <c r="K281" s="13">
        <v>25</v>
      </c>
      <c r="L281" s="13">
        <v>25</v>
      </c>
      <c r="M281" s="13">
        <v>24</v>
      </c>
      <c r="N281" s="13">
        <v>24</v>
      </c>
      <c r="O281" s="13">
        <v>24</v>
      </c>
      <c r="P281" s="13">
        <v>26</v>
      </c>
      <c r="Q281" s="13">
        <v>26</v>
      </c>
      <c r="R281" s="13">
        <v>26</v>
      </c>
      <c r="S281" s="13">
        <v>26</v>
      </c>
      <c r="T281" s="13">
        <v>25</v>
      </c>
      <c r="U281" s="13">
        <v>25</v>
      </c>
    </row>
    <row r="282" spans="1:21">
      <c r="A282" s="2" t="s">
        <v>416</v>
      </c>
      <c r="B282" s="13">
        <v>22</v>
      </c>
      <c r="C282" s="13" t="s">
        <v>68</v>
      </c>
      <c r="D282" s="13" t="s">
        <v>68</v>
      </c>
      <c r="E282" s="13" t="s">
        <v>68</v>
      </c>
      <c r="F282" s="13" t="s">
        <v>68</v>
      </c>
      <c r="G282" s="13" t="s">
        <v>68</v>
      </c>
      <c r="H282" s="13" t="s">
        <v>68</v>
      </c>
      <c r="I282" s="13" t="s">
        <v>68</v>
      </c>
      <c r="J282" s="13" t="s">
        <v>68</v>
      </c>
      <c r="K282" s="13" t="s">
        <v>68</v>
      </c>
      <c r="L282" s="13" t="s">
        <v>68</v>
      </c>
      <c r="M282" s="13" t="s">
        <v>68</v>
      </c>
      <c r="N282" s="13" t="s">
        <v>68</v>
      </c>
      <c r="O282" s="13" t="s">
        <v>68</v>
      </c>
      <c r="P282" s="13" t="s">
        <v>68</v>
      </c>
      <c r="Q282" s="13" t="s">
        <v>68</v>
      </c>
      <c r="R282" s="13" t="s">
        <v>68</v>
      </c>
      <c r="S282" s="13" t="s">
        <v>68</v>
      </c>
      <c r="T282" s="13" t="s">
        <v>68</v>
      </c>
      <c r="U282" s="13" t="s">
        <v>68</v>
      </c>
    </row>
    <row r="283" spans="1:21">
      <c r="A283" s="2" t="s">
        <v>270</v>
      </c>
      <c r="B283" s="13">
        <v>62</v>
      </c>
      <c r="C283" s="13">
        <v>62</v>
      </c>
      <c r="D283" s="13">
        <v>62</v>
      </c>
      <c r="E283" s="13">
        <v>62</v>
      </c>
      <c r="F283" s="13">
        <v>62</v>
      </c>
      <c r="G283" s="13">
        <v>62</v>
      </c>
      <c r="H283" s="13">
        <v>62</v>
      </c>
      <c r="I283" s="13">
        <v>62</v>
      </c>
      <c r="J283" s="13">
        <v>62</v>
      </c>
      <c r="K283" s="13">
        <v>62</v>
      </c>
      <c r="L283" s="13">
        <v>62</v>
      </c>
      <c r="M283" s="13">
        <v>70</v>
      </c>
      <c r="N283" s="13">
        <v>70</v>
      </c>
      <c r="O283" s="13">
        <v>70</v>
      </c>
      <c r="P283" s="13">
        <v>74</v>
      </c>
      <c r="Q283" s="13">
        <v>74</v>
      </c>
      <c r="R283" s="13">
        <v>74</v>
      </c>
      <c r="S283" s="13">
        <v>74</v>
      </c>
      <c r="T283" s="13">
        <v>74</v>
      </c>
      <c r="U283" s="13">
        <v>74</v>
      </c>
    </row>
    <row r="284" spans="1:21">
      <c r="A284" s="2" t="s">
        <v>410</v>
      </c>
      <c r="B284" s="13" t="s">
        <v>68</v>
      </c>
      <c r="C284" s="13" t="s">
        <v>68</v>
      </c>
      <c r="D284" s="13" t="s">
        <v>68</v>
      </c>
      <c r="E284" s="13" t="s">
        <v>68</v>
      </c>
      <c r="F284" s="13" t="s">
        <v>68</v>
      </c>
      <c r="G284" s="13" t="s">
        <v>68</v>
      </c>
      <c r="H284" s="13" t="s">
        <v>68</v>
      </c>
      <c r="I284" s="13" t="s">
        <v>68</v>
      </c>
      <c r="J284" s="13" t="s">
        <v>68</v>
      </c>
      <c r="K284" s="13" t="s">
        <v>68</v>
      </c>
      <c r="L284" s="13" t="s">
        <v>68</v>
      </c>
      <c r="M284" s="13" t="s">
        <v>68</v>
      </c>
      <c r="N284" s="13">
        <v>34</v>
      </c>
      <c r="O284" s="13">
        <v>35</v>
      </c>
      <c r="P284" s="13">
        <v>35</v>
      </c>
      <c r="Q284" s="13">
        <v>35</v>
      </c>
      <c r="R284" s="13">
        <v>35</v>
      </c>
      <c r="S284" s="13">
        <v>35</v>
      </c>
      <c r="T284" s="13">
        <v>35</v>
      </c>
      <c r="U284" s="13">
        <v>35</v>
      </c>
    </row>
    <row r="285" spans="1:21">
      <c r="A285" s="2" t="s">
        <v>633</v>
      </c>
      <c r="B285" s="13" t="s">
        <v>68</v>
      </c>
      <c r="C285" s="13" t="s">
        <v>68</v>
      </c>
      <c r="D285" s="13" t="s">
        <v>68</v>
      </c>
      <c r="E285" s="13" t="s">
        <v>68</v>
      </c>
      <c r="F285" s="13" t="s">
        <v>68</v>
      </c>
      <c r="G285" s="13" t="s">
        <v>68</v>
      </c>
      <c r="H285" s="13" t="s">
        <v>68</v>
      </c>
      <c r="I285" s="13" t="s">
        <v>68</v>
      </c>
      <c r="J285" s="13">
        <v>36</v>
      </c>
      <c r="K285" s="13">
        <v>37</v>
      </c>
      <c r="L285" s="13">
        <v>38</v>
      </c>
      <c r="M285" s="13">
        <v>38</v>
      </c>
      <c r="N285" s="13">
        <v>38</v>
      </c>
      <c r="O285" s="13">
        <v>38</v>
      </c>
      <c r="P285" s="13">
        <v>42</v>
      </c>
      <c r="Q285" s="13">
        <v>42</v>
      </c>
      <c r="R285" s="13">
        <v>42</v>
      </c>
      <c r="S285" s="13">
        <v>42</v>
      </c>
      <c r="T285" s="13">
        <v>42</v>
      </c>
      <c r="U285" s="13">
        <v>42</v>
      </c>
    </row>
    <row r="286" spans="1:21">
      <c r="A286" s="2" t="s">
        <v>303</v>
      </c>
      <c r="B286" s="13">
        <v>55</v>
      </c>
      <c r="C286" s="13">
        <v>55</v>
      </c>
      <c r="D286" s="13">
        <v>55</v>
      </c>
      <c r="E286" s="13">
        <v>55</v>
      </c>
      <c r="F286" s="13">
        <v>55</v>
      </c>
      <c r="G286" s="13">
        <v>55</v>
      </c>
      <c r="H286" s="13">
        <v>55</v>
      </c>
      <c r="I286" s="13">
        <v>55</v>
      </c>
      <c r="J286" s="13">
        <v>55</v>
      </c>
      <c r="K286" s="13">
        <v>55</v>
      </c>
      <c r="L286" s="13">
        <v>55</v>
      </c>
      <c r="M286" s="13">
        <v>55</v>
      </c>
      <c r="N286" s="13">
        <v>55</v>
      </c>
      <c r="O286" s="13">
        <v>55</v>
      </c>
      <c r="P286" s="13">
        <v>55</v>
      </c>
      <c r="Q286" s="13">
        <v>55</v>
      </c>
      <c r="R286" s="13">
        <v>55</v>
      </c>
      <c r="S286" s="13">
        <v>55</v>
      </c>
      <c r="T286" s="13">
        <v>55</v>
      </c>
      <c r="U286" s="13">
        <v>55</v>
      </c>
    </row>
    <row r="287" spans="1:21">
      <c r="A287" s="2" t="s">
        <v>634</v>
      </c>
      <c r="B287" s="13"/>
      <c r="C287" s="13"/>
      <c r="D287" s="13"/>
      <c r="E287" s="13"/>
      <c r="F287" s="13"/>
      <c r="G287" s="13"/>
      <c r="H287" s="13"/>
      <c r="I287" s="13"/>
      <c r="J287" s="13"/>
      <c r="K287" s="13"/>
      <c r="L287" s="13"/>
      <c r="M287" s="13"/>
      <c r="N287" s="13"/>
      <c r="O287" s="13"/>
      <c r="P287" s="13"/>
      <c r="Q287" s="13"/>
      <c r="R287" s="13">
        <v>27</v>
      </c>
      <c r="S287" s="13">
        <v>27</v>
      </c>
      <c r="T287" s="13">
        <v>27</v>
      </c>
      <c r="U287" s="13">
        <v>27</v>
      </c>
    </row>
    <row r="288" spans="1:21">
      <c r="A288" s="23" t="s">
        <v>110</v>
      </c>
      <c r="B288" s="64">
        <f>SUM(B255:B287)</f>
        <v>531</v>
      </c>
      <c r="C288" s="64">
        <f t="shared" ref="C288:U288" si="8">SUM(C255:C287)</f>
        <v>546</v>
      </c>
      <c r="D288" s="64">
        <f t="shared" si="8"/>
        <v>549</v>
      </c>
      <c r="E288" s="64">
        <f t="shared" si="8"/>
        <v>656</v>
      </c>
      <c r="F288" s="64">
        <f t="shared" si="8"/>
        <v>684</v>
      </c>
      <c r="G288" s="64">
        <f t="shared" si="8"/>
        <v>706</v>
      </c>
      <c r="H288" s="64">
        <f t="shared" si="8"/>
        <v>816</v>
      </c>
      <c r="I288" s="64">
        <f t="shared" si="8"/>
        <v>860</v>
      </c>
      <c r="J288" s="64">
        <f t="shared" si="8"/>
        <v>906</v>
      </c>
      <c r="K288" s="64">
        <f t="shared" si="8"/>
        <v>958</v>
      </c>
      <c r="L288" s="64">
        <f t="shared" si="8"/>
        <v>957</v>
      </c>
      <c r="M288" s="64">
        <f t="shared" si="8"/>
        <v>1027</v>
      </c>
      <c r="N288" s="64">
        <f t="shared" si="8"/>
        <v>1061</v>
      </c>
      <c r="O288" s="64">
        <f t="shared" si="8"/>
        <v>1081</v>
      </c>
      <c r="P288" s="64">
        <f t="shared" si="8"/>
        <v>1013</v>
      </c>
      <c r="Q288" s="64">
        <f t="shared" si="8"/>
        <v>1026</v>
      </c>
      <c r="R288" s="64">
        <f t="shared" si="8"/>
        <v>866</v>
      </c>
      <c r="S288" s="64">
        <f t="shared" si="8"/>
        <v>896</v>
      </c>
      <c r="T288" s="64">
        <f t="shared" si="8"/>
        <v>842</v>
      </c>
      <c r="U288" s="64">
        <f t="shared" si="8"/>
        <v>813</v>
      </c>
    </row>
    <row r="289" spans="1:21">
      <c r="A289" s="2"/>
      <c r="B289" s="13"/>
      <c r="C289" s="13"/>
      <c r="D289" s="13"/>
      <c r="E289" s="13"/>
      <c r="F289" s="13"/>
      <c r="G289" s="13"/>
      <c r="H289" s="13"/>
      <c r="I289" s="13"/>
      <c r="J289" s="13"/>
      <c r="K289" s="13"/>
      <c r="L289" s="13"/>
      <c r="M289" s="13"/>
      <c r="N289" s="13"/>
      <c r="O289" s="13"/>
      <c r="P289" s="13"/>
      <c r="Q289" s="13"/>
      <c r="R289" s="13"/>
      <c r="S289" s="13"/>
      <c r="T289" s="13"/>
      <c r="U289" s="13"/>
    </row>
    <row r="290" spans="1:21">
      <c r="A290" s="23" t="s">
        <v>635</v>
      </c>
      <c r="B290" s="13"/>
      <c r="C290" s="13"/>
      <c r="D290" s="13"/>
      <c r="E290" s="13"/>
      <c r="F290" s="13"/>
      <c r="G290" s="13"/>
      <c r="H290" s="13"/>
      <c r="I290" s="13"/>
      <c r="J290" s="13"/>
      <c r="K290" s="13"/>
      <c r="L290" s="13"/>
      <c r="M290" s="13"/>
      <c r="N290" s="13"/>
      <c r="O290" s="13"/>
      <c r="P290" s="13"/>
      <c r="Q290" s="13"/>
      <c r="R290" s="13"/>
      <c r="S290" s="13"/>
      <c r="T290" s="13"/>
      <c r="U290" s="13"/>
    </row>
    <row r="291" spans="1:21">
      <c r="A291" s="2" t="s">
        <v>636</v>
      </c>
      <c r="B291" s="13" t="s">
        <v>68</v>
      </c>
      <c r="C291" s="13" t="s">
        <v>68</v>
      </c>
      <c r="D291" s="13" t="s">
        <v>68</v>
      </c>
      <c r="E291" s="13" t="s">
        <v>68</v>
      </c>
      <c r="F291" s="13" t="s">
        <v>68</v>
      </c>
      <c r="G291" s="13" t="s">
        <v>68</v>
      </c>
      <c r="H291" s="13" t="s">
        <v>68</v>
      </c>
      <c r="I291" s="13" t="s">
        <v>68</v>
      </c>
      <c r="J291" s="13" t="s">
        <v>68</v>
      </c>
      <c r="K291" s="13">
        <v>104</v>
      </c>
      <c r="L291" s="13">
        <v>104</v>
      </c>
      <c r="M291" s="13">
        <v>104</v>
      </c>
      <c r="N291" s="13">
        <v>104</v>
      </c>
      <c r="O291" s="13">
        <v>104</v>
      </c>
      <c r="P291" s="13" t="s">
        <v>68</v>
      </c>
      <c r="Q291" s="13" t="s">
        <v>68</v>
      </c>
      <c r="R291" s="13" t="s">
        <v>68</v>
      </c>
      <c r="S291" s="13" t="s">
        <v>68</v>
      </c>
      <c r="T291" s="13" t="s">
        <v>68</v>
      </c>
      <c r="U291" s="13" t="s">
        <v>68</v>
      </c>
    </row>
    <row r="292" spans="1:21">
      <c r="A292" s="2" t="s">
        <v>637</v>
      </c>
      <c r="B292" s="13" t="s">
        <v>68</v>
      </c>
      <c r="C292" s="13" t="s">
        <v>68</v>
      </c>
      <c r="D292" s="13" t="s">
        <v>68</v>
      </c>
      <c r="E292" s="13" t="s">
        <v>68</v>
      </c>
      <c r="F292" s="13" t="s">
        <v>68</v>
      </c>
      <c r="G292" s="13" t="s">
        <v>68</v>
      </c>
      <c r="H292" s="13" t="s">
        <v>68</v>
      </c>
      <c r="I292" s="13" t="s">
        <v>68</v>
      </c>
      <c r="J292" s="13" t="s">
        <v>68</v>
      </c>
      <c r="K292" s="13">
        <v>76</v>
      </c>
      <c r="L292" s="13">
        <v>76</v>
      </c>
      <c r="M292" s="13">
        <v>156</v>
      </c>
      <c r="N292" s="13">
        <v>156</v>
      </c>
      <c r="O292" s="13">
        <v>156</v>
      </c>
      <c r="P292" s="13">
        <v>156</v>
      </c>
      <c r="Q292" s="13">
        <v>156</v>
      </c>
      <c r="R292" s="13">
        <v>156</v>
      </c>
      <c r="S292" s="13">
        <v>156</v>
      </c>
      <c r="T292" s="13">
        <v>162</v>
      </c>
      <c r="U292" s="13">
        <v>162</v>
      </c>
    </row>
    <row r="293" spans="1:21">
      <c r="A293" s="23" t="s">
        <v>110</v>
      </c>
      <c r="B293" s="64">
        <f>SUM(B291:B292)</f>
        <v>0</v>
      </c>
      <c r="C293" s="64">
        <f t="shared" ref="C293:U293" si="9">SUM(C291:C292)</f>
        <v>0</v>
      </c>
      <c r="D293" s="64">
        <f t="shared" si="9"/>
        <v>0</v>
      </c>
      <c r="E293" s="64">
        <f t="shared" si="9"/>
        <v>0</v>
      </c>
      <c r="F293" s="64">
        <f t="shared" si="9"/>
        <v>0</v>
      </c>
      <c r="G293" s="64">
        <f t="shared" si="9"/>
        <v>0</v>
      </c>
      <c r="H293" s="64">
        <f t="shared" si="9"/>
        <v>0</v>
      </c>
      <c r="I293" s="64">
        <f t="shared" si="9"/>
        <v>0</v>
      </c>
      <c r="J293" s="64">
        <f t="shared" si="9"/>
        <v>0</v>
      </c>
      <c r="K293" s="64">
        <f t="shared" si="9"/>
        <v>180</v>
      </c>
      <c r="L293" s="64">
        <f t="shared" si="9"/>
        <v>180</v>
      </c>
      <c r="M293" s="64">
        <f t="shared" si="9"/>
        <v>260</v>
      </c>
      <c r="N293" s="64">
        <f t="shared" si="9"/>
        <v>260</v>
      </c>
      <c r="O293" s="64">
        <f t="shared" si="9"/>
        <v>260</v>
      </c>
      <c r="P293" s="64">
        <f t="shared" si="9"/>
        <v>156</v>
      </c>
      <c r="Q293" s="64">
        <f t="shared" si="9"/>
        <v>156</v>
      </c>
      <c r="R293" s="64">
        <f t="shared" si="9"/>
        <v>156</v>
      </c>
      <c r="S293" s="64">
        <f t="shared" si="9"/>
        <v>156</v>
      </c>
      <c r="T293" s="64">
        <f t="shared" si="9"/>
        <v>162</v>
      </c>
      <c r="U293" s="64">
        <f t="shared" si="9"/>
        <v>162</v>
      </c>
    </row>
    <row r="294" spans="1:21">
      <c r="A294" s="2"/>
      <c r="B294" s="13"/>
      <c r="C294" s="13"/>
      <c r="D294" s="13"/>
      <c r="E294" s="13"/>
      <c r="F294" s="13"/>
      <c r="G294" s="13"/>
      <c r="H294" s="13"/>
      <c r="I294" s="13"/>
      <c r="J294" s="13"/>
      <c r="K294" s="13"/>
      <c r="L294" s="13"/>
      <c r="M294" s="13"/>
      <c r="N294" s="13"/>
      <c r="O294" s="13"/>
      <c r="P294" s="13"/>
      <c r="Q294" s="13"/>
      <c r="R294" s="13"/>
      <c r="S294" s="13"/>
      <c r="T294" s="13"/>
      <c r="U294" s="13"/>
    </row>
    <row r="295" spans="1:21">
      <c r="A295" s="23" t="s">
        <v>500</v>
      </c>
      <c r="B295" s="13"/>
      <c r="C295" s="13"/>
      <c r="D295" s="13"/>
      <c r="E295" s="13"/>
      <c r="F295" s="13"/>
      <c r="G295" s="13"/>
      <c r="H295" s="13"/>
      <c r="I295" s="13"/>
      <c r="J295" s="13"/>
      <c r="K295" s="13"/>
      <c r="L295" s="13"/>
      <c r="M295" s="13"/>
      <c r="N295" s="13"/>
      <c r="O295" s="13"/>
      <c r="P295" s="13"/>
      <c r="Q295" s="13"/>
      <c r="R295" s="13"/>
      <c r="S295" s="13"/>
      <c r="T295" s="13"/>
      <c r="U295" s="13"/>
    </row>
    <row r="296" spans="1:21">
      <c r="A296" s="2" t="s">
        <v>638</v>
      </c>
      <c r="B296" s="13" t="s">
        <v>68</v>
      </c>
      <c r="C296" s="13" t="s">
        <v>68</v>
      </c>
      <c r="D296" s="13" t="s">
        <v>68</v>
      </c>
      <c r="E296" s="13" t="s">
        <v>68</v>
      </c>
      <c r="F296" s="13" t="s">
        <v>68</v>
      </c>
      <c r="G296" s="13" t="s">
        <v>68</v>
      </c>
      <c r="H296" s="13" t="s">
        <v>68</v>
      </c>
      <c r="I296" s="13" t="s">
        <v>68</v>
      </c>
      <c r="J296" s="13" t="s">
        <v>68</v>
      </c>
      <c r="K296" s="13" t="s">
        <v>68</v>
      </c>
      <c r="L296" s="13" t="s">
        <v>68</v>
      </c>
      <c r="M296" s="13" t="s">
        <v>68</v>
      </c>
      <c r="N296" s="13" t="s">
        <v>68</v>
      </c>
      <c r="O296" s="13" t="s">
        <v>68</v>
      </c>
      <c r="P296" s="13" t="s">
        <v>68</v>
      </c>
      <c r="Q296" s="13" t="s">
        <v>68</v>
      </c>
      <c r="R296" s="13" t="s">
        <v>68</v>
      </c>
      <c r="S296" s="13">
        <v>15</v>
      </c>
      <c r="T296" s="13">
        <v>15</v>
      </c>
      <c r="U296" s="13">
        <v>15</v>
      </c>
    </row>
    <row r="297" spans="1:21">
      <c r="A297" s="2" t="s">
        <v>639</v>
      </c>
      <c r="B297" s="13" t="s">
        <v>68</v>
      </c>
      <c r="C297" s="13" t="s">
        <v>68</v>
      </c>
      <c r="D297" s="13" t="s">
        <v>68</v>
      </c>
      <c r="E297" s="13" t="s">
        <v>68</v>
      </c>
      <c r="F297" s="13" t="s">
        <v>68</v>
      </c>
      <c r="G297" s="13" t="s">
        <v>68</v>
      </c>
      <c r="H297" s="13" t="s">
        <v>68</v>
      </c>
      <c r="I297" s="13" t="s">
        <v>68</v>
      </c>
      <c r="J297" s="13" t="s">
        <v>68</v>
      </c>
      <c r="K297" s="13" t="s">
        <v>68</v>
      </c>
      <c r="L297" s="13" t="s">
        <v>68</v>
      </c>
      <c r="M297" s="13">
        <v>94</v>
      </c>
      <c r="N297" s="13">
        <v>94</v>
      </c>
      <c r="O297" s="13">
        <v>94</v>
      </c>
      <c r="P297" s="13" t="s">
        <v>68</v>
      </c>
      <c r="Q297" s="13" t="s">
        <v>68</v>
      </c>
      <c r="R297" s="13" t="s">
        <v>68</v>
      </c>
      <c r="S297" s="13" t="s">
        <v>68</v>
      </c>
      <c r="T297" s="13" t="s">
        <v>68</v>
      </c>
      <c r="U297" s="13" t="s">
        <v>68</v>
      </c>
    </row>
    <row r="298" spans="1:21">
      <c r="A298" s="2" t="s">
        <v>640</v>
      </c>
      <c r="B298" s="13" t="s">
        <v>68</v>
      </c>
      <c r="C298" s="13" t="s">
        <v>68</v>
      </c>
      <c r="D298" s="13" t="s">
        <v>68</v>
      </c>
      <c r="E298" s="13" t="s">
        <v>68</v>
      </c>
      <c r="F298" s="13" t="s">
        <v>68</v>
      </c>
      <c r="G298" s="13" t="s">
        <v>68</v>
      </c>
      <c r="H298" s="13" t="s">
        <v>68</v>
      </c>
      <c r="I298" s="13" t="s">
        <v>68</v>
      </c>
      <c r="J298" s="13" t="s">
        <v>68</v>
      </c>
      <c r="K298" s="13" t="s">
        <v>68</v>
      </c>
      <c r="L298" s="13" t="s">
        <v>68</v>
      </c>
      <c r="M298" s="13" t="s">
        <v>68</v>
      </c>
      <c r="N298" s="13" t="s">
        <v>68</v>
      </c>
      <c r="O298" s="13" t="s">
        <v>68</v>
      </c>
      <c r="P298" s="13" t="s">
        <v>68</v>
      </c>
      <c r="Q298" s="13" t="s">
        <v>68</v>
      </c>
      <c r="R298" s="13" t="s">
        <v>68</v>
      </c>
      <c r="S298" s="13" t="s">
        <v>68</v>
      </c>
      <c r="T298" s="13" t="s">
        <v>68</v>
      </c>
      <c r="U298" s="13">
        <v>43</v>
      </c>
    </row>
    <row r="299" spans="1:21">
      <c r="A299" s="2" t="s">
        <v>410</v>
      </c>
      <c r="B299" s="13">
        <v>20</v>
      </c>
      <c r="C299" s="13">
        <v>18</v>
      </c>
      <c r="D299" s="13">
        <v>20</v>
      </c>
      <c r="E299" s="13">
        <v>20</v>
      </c>
      <c r="F299" s="13">
        <v>20</v>
      </c>
      <c r="G299" s="13">
        <v>20</v>
      </c>
      <c r="H299" s="13">
        <v>20</v>
      </c>
      <c r="I299" s="13">
        <v>26</v>
      </c>
      <c r="J299" s="13">
        <v>26</v>
      </c>
      <c r="K299" s="13">
        <v>26</v>
      </c>
      <c r="L299" s="13">
        <v>34</v>
      </c>
      <c r="M299" s="13">
        <v>34</v>
      </c>
      <c r="N299" s="13" t="s">
        <v>68</v>
      </c>
      <c r="O299" s="13" t="s">
        <v>68</v>
      </c>
      <c r="P299" s="13" t="s">
        <v>68</v>
      </c>
      <c r="Q299" s="13" t="s">
        <v>68</v>
      </c>
      <c r="R299" s="13" t="s">
        <v>68</v>
      </c>
      <c r="S299" s="13" t="s">
        <v>68</v>
      </c>
      <c r="T299" s="13" t="s">
        <v>68</v>
      </c>
      <c r="U299" s="13" t="s">
        <v>68</v>
      </c>
    </row>
    <row r="300" spans="1:21">
      <c r="A300" s="2" t="s">
        <v>641</v>
      </c>
      <c r="B300" s="13">
        <v>5</v>
      </c>
      <c r="C300" s="13">
        <v>5</v>
      </c>
      <c r="D300" s="13">
        <v>5</v>
      </c>
      <c r="E300" s="13">
        <v>5</v>
      </c>
      <c r="F300" s="13">
        <v>7</v>
      </c>
      <c r="G300" s="13">
        <v>7</v>
      </c>
      <c r="H300" s="13">
        <v>7</v>
      </c>
      <c r="I300" s="13">
        <v>7</v>
      </c>
      <c r="J300" s="13">
        <v>7</v>
      </c>
      <c r="K300" s="13">
        <v>7</v>
      </c>
      <c r="L300" s="13">
        <v>7</v>
      </c>
      <c r="M300" s="13">
        <v>7</v>
      </c>
      <c r="N300" s="13">
        <v>7</v>
      </c>
      <c r="O300" s="13">
        <v>7</v>
      </c>
      <c r="P300" s="13">
        <v>7</v>
      </c>
      <c r="Q300" s="13">
        <v>7</v>
      </c>
      <c r="R300" s="13">
        <v>7</v>
      </c>
      <c r="S300" s="13" t="s">
        <v>68</v>
      </c>
      <c r="T300" s="13" t="s">
        <v>68</v>
      </c>
      <c r="U300" s="13" t="s">
        <v>68</v>
      </c>
    </row>
    <row r="301" spans="1:21">
      <c r="A301" s="23" t="s">
        <v>110</v>
      </c>
      <c r="B301" s="64">
        <f>SUM(B296:B300)</f>
        <v>25</v>
      </c>
      <c r="C301" s="64">
        <f t="shared" ref="C301:U301" si="10">SUM(C296:C300)</f>
        <v>23</v>
      </c>
      <c r="D301" s="64">
        <f t="shared" si="10"/>
        <v>25</v>
      </c>
      <c r="E301" s="64">
        <f t="shared" si="10"/>
        <v>25</v>
      </c>
      <c r="F301" s="64">
        <f t="shared" si="10"/>
        <v>27</v>
      </c>
      <c r="G301" s="64">
        <f t="shared" si="10"/>
        <v>27</v>
      </c>
      <c r="H301" s="64">
        <f t="shared" si="10"/>
        <v>27</v>
      </c>
      <c r="I301" s="64">
        <f t="shared" si="10"/>
        <v>33</v>
      </c>
      <c r="J301" s="64">
        <f t="shared" si="10"/>
        <v>33</v>
      </c>
      <c r="K301" s="64">
        <f t="shared" si="10"/>
        <v>33</v>
      </c>
      <c r="L301" s="64">
        <f t="shared" si="10"/>
        <v>41</v>
      </c>
      <c r="M301" s="64">
        <f t="shared" si="10"/>
        <v>135</v>
      </c>
      <c r="N301" s="64">
        <f t="shared" si="10"/>
        <v>101</v>
      </c>
      <c r="O301" s="64">
        <f t="shared" si="10"/>
        <v>101</v>
      </c>
      <c r="P301" s="64">
        <f t="shared" si="10"/>
        <v>7</v>
      </c>
      <c r="Q301" s="64">
        <f t="shared" si="10"/>
        <v>7</v>
      </c>
      <c r="R301" s="64">
        <f t="shared" si="10"/>
        <v>7</v>
      </c>
      <c r="S301" s="64">
        <f t="shared" si="10"/>
        <v>15</v>
      </c>
      <c r="T301" s="64">
        <f t="shared" si="10"/>
        <v>15</v>
      </c>
      <c r="U301" s="64">
        <f t="shared" si="10"/>
        <v>58</v>
      </c>
    </row>
    <row r="302" spans="1:21">
      <c r="B302" s="12"/>
      <c r="C302" s="12"/>
      <c r="D302" s="12"/>
      <c r="E302" s="12"/>
      <c r="F302" s="12"/>
      <c r="G302" s="12"/>
      <c r="H302" s="12"/>
      <c r="I302" s="12"/>
      <c r="J302" s="12"/>
      <c r="K302" s="12"/>
      <c r="L302" s="12"/>
      <c r="M302" s="12"/>
      <c r="N302" s="12"/>
      <c r="O302" s="12"/>
      <c r="P302" s="12"/>
      <c r="Q302" s="12"/>
      <c r="R302" s="12"/>
      <c r="S302" s="12"/>
      <c r="T302" s="12"/>
      <c r="U302" s="12"/>
    </row>
    <row r="303" spans="1:21">
      <c r="A303" s="1" t="s">
        <v>642</v>
      </c>
      <c r="B303" s="64">
        <f t="shared" ref="B303:U303" si="11">B190+B194+B203+B252+B288+B293+B301</f>
        <v>2505</v>
      </c>
      <c r="C303" s="64">
        <f t="shared" si="11"/>
        <v>2441</v>
      </c>
      <c r="D303" s="64">
        <f t="shared" si="11"/>
        <v>2704</v>
      </c>
      <c r="E303" s="64">
        <f t="shared" si="11"/>
        <v>3029</v>
      </c>
      <c r="F303" s="64">
        <f t="shared" si="11"/>
        <v>3976</v>
      </c>
      <c r="G303" s="64">
        <f t="shared" si="11"/>
        <v>4173</v>
      </c>
      <c r="H303" s="64">
        <f t="shared" si="11"/>
        <v>4318</v>
      </c>
      <c r="I303" s="64">
        <f t="shared" si="11"/>
        <v>4988</v>
      </c>
      <c r="J303" s="64">
        <f t="shared" si="11"/>
        <v>5142</v>
      </c>
      <c r="K303" s="64">
        <f t="shared" si="11"/>
        <v>5488</v>
      </c>
      <c r="L303" s="64">
        <f t="shared" si="11"/>
        <v>4786</v>
      </c>
      <c r="M303" s="64">
        <f t="shared" si="11"/>
        <v>5122</v>
      </c>
      <c r="N303" s="64">
        <f t="shared" si="11"/>
        <v>5427</v>
      </c>
      <c r="O303" s="64">
        <f t="shared" si="11"/>
        <v>6280</v>
      </c>
      <c r="P303" s="64">
        <f t="shared" si="11"/>
        <v>6211</v>
      </c>
      <c r="Q303" s="64">
        <f t="shared" si="11"/>
        <v>6482</v>
      </c>
      <c r="R303" s="64">
        <f t="shared" si="11"/>
        <v>6470</v>
      </c>
      <c r="S303" s="64">
        <f t="shared" si="11"/>
        <v>6425</v>
      </c>
      <c r="T303" s="64">
        <f t="shared" si="11"/>
        <v>6224</v>
      </c>
      <c r="U303" s="64">
        <f t="shared" si="11"/>
        <v>6377</v>
      </c>
    </row>
    <row r="304" spans="1:21">
      <c r="B304" s="12"/>
      <c r="C304" s="12"/>
      <c r="D304" s="12"/>
      <c r="E304" s="12"/>
      <c r="F304" s="12"/>
      <c r="G304" s="12"/>
      <c r="H304" s="12"/>
      <c r="I304" s="12"/>
      <c r="J304" s="12"/>
      <c r="K304" s="12"/>
      <c r="L304" s="12"/>
      <c r="M304" s="12"/>
      <c r="N304" s="12"/>
      <c r="O304" s="12"/>
      <c r="P304" s="12"/>
      <c r="Q304" s="12"/>
      <c r="R304" s="12"/>
      <c r="S304" s="12"/>
      <c r="T304" s="12"/>
      <c r="U304" s="12"/>
    </row>
    <row r="305" spans="1:21">
      <c r="B305" s="12"/>
      <c r="C305" s="12"/>
      <c r="D305" s="12"/>
      <c r="E305" s="12"/>
      <c r="F305" s="12"/>
      <c r="G305" s="12"/>
      <c r="H305" s="12"/>
      <c r="I305" s="12"/>
      <c r="J305" s="12"/>
      <c r="K305" s="12"/>
      <c r="L305" s="12"/>
      <c r="M305" s="12"/>
      <c r="N305" s="12"/>
      <c r="O305" s="12"/>
      <c r="P305" s="12"/>
      <c r="Q305" s="12"/>
      <c r="R305" s="12"/>
      <c r="S305" s="12"/>
      <c r="T305" s="12"/>
      <c r="U305" s="12"/>
    </row>
    <row r="306" spans="1:21">
      <c r="A306" s="7" t="s">
        <v>643</v>
      </c>
      <c r="B306" s="64">
        <f t="shared" ref="B306:U306" si="12">B97+B303</f>
        <v>7838</v>
      </c>
      <c r="C306" s="64">
        <f t="shared" si="12"/>
        <v>7897</v>
      </c>
      <c r="D306" s="64">
        <f t="shared" si="12"/>
        <v>8415</v>
      </c>
      <c r="E306" s="64">
        <f t="shared" si="12"/>
        <v>8581</v>
      </c>
      <c r="F306" s="64">
        <f t="shared" si="12"/>
        <v>9519</v>
      </c>
      <c r="G306" s="64">
        <f t="shared" si="12"/>
        <v>10251</v>
      </c>
      <c r="H306" s="64">
        <f t="shared" si="12"/>
        <v>10265</v>
      </c>
      <c r="I306" s="64">
        <f t="shared" si="12"/>
        <v>10833</v>
      </c>
      <c r="J306" s="64">
        <f t="shared" si="12"/>
        <v>11848</v>
      </c>
      <c r="K306" s="64">
        <f t="shared" si="12"/>
        <v>11102</v>
      </c>
      <c r="L306" s="64">
        <f t="shared" si="12"/>
        <v>11062</v>
      </c>
      <c r="M306" s="64">
        <f t="shared" si="12"/>
        <v>11438</v>
      </c>
      <c r="N306" s="64">
        <f t="shared" si="12"/>
        <v>11759</v>
      </c>
      <c r="O306" s="64">
        <f t="shared" si="12"/>
        <v>12850</v>
      </c>
      <c r="P306" s="64">
        <f t="shared" si="12"/>
        <v>12766</v>
      </c>
      <c r="Q306" s="64">
        <f t="shared" si="12"/>
        <v>13336</v>
      </c>
      <c r="R306" s="64">
        <f t="shared" si="12"/>
        <v>13481</v>
      </c>
      <c r="S306" s="64">
        <f t="shared" si="12"/>
        <v>13459</v>
      </c>
      <c r="T306" s="64">
        <f t="shared" si="12"/>
        <v>13311</v>
      </c>
      <c r="U306" s="64">
        <f t="shared" si="12"/>
        <v>13530</v>
      </c>
    </row>
    <row r="307" spans="1:21">
      <c r="R307" s="16"/>
      <c r="S307" s="16"/>
      <c r="T307" s="16"/>
      <c r="U307" s="16"/>
    </row>
    <row r="309" spans="1:21">
      <c r="R309" s="16"/>
      <c r="S309" s="16"/>
      <c r="T309" s="16"/>
      <c r="U309" s="16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U114"/>
  <sheetViews>
    <sheetView showGridLines="0" workbookViewId="0"/>
  </sheetViews>
  <sheetFormatPr defaultRowHeight="20.100000000000001" customHeight="1"/>
  <cols>
    <col min="1" max="1" width="23" customWidth="1"/>
    <col min="2" max="4" width="9.5703125" customWidth="1"/>
    <col min="5" max="6" width="9.5703125" style="12" customWidth="1"/>
    <col min="7" max="12" width="9.140625" style="12"/>
    <col min="15" max="15" width="9.140625" style="12"/>
  </cols>
  <sheetData>
    <row r="1" spans="1:21" ht="12.75" customHeight="1"/>
    <row r="2" spans="1:21" s="30" customFormat="1" ht="15" customHeight="1">
      <c r="A2" s="88" t="s">
        <v>109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</row>
    <row r="3" spans="1:21" s="30" customFormat="1" ht="15" customHeight="1">
      <c r="A3" s="87"/>
      <c r="B3" s="87"/>
      <c r="C3" s="87"/>
      <c r="D3" s="87"/>
      <c r="E3" s="87"/>
      <c r="F3" s="87"/>
      <c r="G3" s="79"/>
      <c r="H3" s="79"/>
      <c r="I3" s="79"/>
      <c r="J3" s="79"/>
      <c r="K3" s="79"/>
      <c r="L3" s="79"/>
      <c r="M3" s="79"/>
      <c r="N3" s="79"/>
      <c r="O3" s="79"/>
    </row>
    <row r="4" spans="1:21" ht="15" customHeight="1">
      <c r="A4" s="67"/>
      <c r="B4" s="12" t="s">
        <v>39</v>
      </c>
      <c r="C4" s="12" t="s">
        <v>40</v>
      </c>
      <c r="D4" s="12" t="s">
        <v>41</v>
      </c>
      <c r="E4" s="12" t="s">
        <v>42</v>
      </c>
      <c r="F4" s="12" t="s">
        <v>43</v>
      </c>
      <c r="G4" s="12" t="s">
        <v>44</v>
      </c>
      <c r="H4" s="12" t="s">
        <v>45</v>
      </c>
      <c r="I4" s="12" t="s">
        <v>46</v>
      </c>
      <c r="J4" s="12" t="s">
        <v>47</v>
      </c>
      <c r="K4" s="12" t="s">
        <v>48</v>
      </c>
      <c r="L4" s="12" t="s">
        <v>49</v>
      </c>
      <c r="M4" s="12" t="s">
        <v>50</v>
      </c>
      <c r="N4" s="12" t="s">
        <v>51</v>
      </c>
      <c r="O4" s="12" t="s">
        <v>52</v>
      </c>
      <c r="P4" s="12" t="s">
        <v>53</v>
      </c>
      <c r="Q4" s="12" t="s">
        <v>54</v>
      </c>
      <c r="R4" s="12" t="s">
        <v>55</v>
      </c>
      <c r="S4" s="12" t="s">
        <v>56</v>
      </c>
      <c r="T4" s="12" t="s">
        <v>57</v>
      </c>
      <c r="U4" s="12" t="s">
        <v>58</v>
      </c>
    </row>
    <row r="5" spans="1:21" ht="15" customHeight="1">
      <c r="A5" s="71" t="s">
        <v>433</v>
      </c>
      <c r="B5" s="71"/>
      <c r="C5" s="71"/>
      <c r="D5" s="71"/>
      <c r="E5" s="68"/>
      <c r="F5" s="68"/>
      <c r="G5" s="68"/>
      <c r="H5" s="68"/>
      <c r="I5" s="68"/>
      <c r="J5" s="68"/>
      <c r="K5" s="69"/>
      <c r="L5" s="69"/>
      <c r="M5" s="69"/>
      <c r="N5" s="69"/>
      <c r="O5" s="70"/>
    </row>
    <row r="6" spans="1:21" ht="15" customHeight="1">
      <c r="A6" s="74" t="s">
        <v>434</v>
      </c>
      <c r="B6" s="68">
        <v>31</v>
      </c>
      <c r="C6" s="68">
        <v>31</v>
      </c>
      <c r="D6" s="68">
        <v>32</v>
      </c>
      <c r="E6" s="68">
        <v>31</v>
      </c>
      <c r="F6" s="68">
        <v>30</v>
      </c>
      <c r="G6" s="68">
        <v>31</v>
      </c>
      <c r="H6" s="68">
        <v>31</v>
      </c>
      <c r="I6" s="68">
        <v>33</v>
      </c>
      <c r="J6" s="68">
        <v>36</v>
      </c>
      <c r="K6" s="68">
        <v>33</v>
      </c>
      <c r="L6" s="68">
        <v>35</v>
      </c>
      <c r="M6" s="68">
        <v>36</v>
      </c>
      <c r="N6" s="68">
        <v>35</v>
      </c>
      <c r="O6" s="72">
        <v>36</v>
      </c>
      <c r="P6" s="68">
        <v>37</v>
      </c>
      <c r="Q6" s="68">
        <v>37</v>
      </c>
      <c r="R6" s="68">
        <v>38</v>
      </c>
      <c r="S6" s="68">
        <v>38</v>
      </c>
      <c r="T6" s="68">
        <v>38</v>
      </c>
      <c r="U6" s="68">
        <v>37</v>
      </c>
    </row>
    <row r="7" spans="1:21" ht="15" customHeight="1">
      <c r="A7" s="74" t="s">
        <v>370</v>
      </c>
      <c r="B7" s="68">
        <v>1</v>
      </c>
      <c r="C7" s="68">
        <v>1</v>
      </c>
      <c r="D7" s="68">
        <v>1</v>
      </c>
      <c r="E7" s="68">
        <v>1</v>
      </c>
      <c r="F7" s="68">
        <v>1</v>
      </c>
      <c r="G7" s="68">
        <v>1</v>
      </c>
      <c r="H7" s="68">
        <v>1</v>
      </c>
      <c r="I7" s="68">
        <v>1</v>
      </c>
      <c r="J7" s="68">
        <v>1</v>
      </c>
      <c r="K7" s="68">
        <v>1</v>
      </c>
      <c r="L7" s="68">
        <v>1</v>
      </c>
      <c r="M7" s="68">
        <v>1</v>
      </c>
      <c r="N7" s="68">
        <v>1</v>
      </c>
      <c r="O7" s="72">
        <v>1</v>
      </c>
      <c r="P7" s="12">
        <v>1</v>
      </c>
      <c r="Q7" s="12">
        <v>1</v>
      </c>
      <c r="R7" s="12">
        <v>2</v>
      </c>
      <c r="S7" s="12">
        <v>2</v>
      </c>
      <c r="T7" s="12">
        <v>2</v>
      </c>
      <c r="U7" s="12">
        <v>2</v>
      </c>
    </row>
    <row r="8" spans="1:21" ht="15" customHeight="1">
      <c r="A8" s="75" t="s">
        <v>102</v>
      </c>
      <c r="B8" s="68">
        <v>15</v>
      </c>
      <c r="C8" s="68">
        <v>16</v>
      </c>
      <c r="D8" s="68">
        <v>16</v>
      </c>
      <c r="E8" s="68">
        <v>17</v>
      </c>
      <c r="F8" s="68">
        <v>19</v>
      </c>
      <c r="G8" s="68">
        <v>18</v>
      </c>
      <c r="H8" s="68">
        <v>17</v>
      </c>
      <c r="I8" s="68">
        <v>16</v>
      </c>
      <c r="J8" s="68">
        <v>16</v>
      </c>
      <c r="K8" s="68">
        <v>16</v>
      </c>
      <c r="L8" s="68">
        <v>16</v>
      </c>
      <c r="M8" s="68">
        <v>14</v>
      </c>
      <c r="N8" s="68">
        <v>16</v>
      </c>
      <c r="O8" s="72">
        <v>16</v>
      </c>
      <c r="P8" s="68">
        <v>17</v>
      </c>
      <c r="Q8" s="68">
        <v>17</v>
      </c>
      <c r="R8" s="68">
        <v>16</v>
      </c>
      <c r="S8" s="68">
        <v>16</v>
      </c>
      <c r="T8" s="68">
        <v>15</v>
      </c>
      <c r="U8" s="68">
        <v>15</v>
      </c>
    </row>
    <row r="9" spans="1:21" ht="15" customHeight="1">
      <c r="A9" s="75" t="s">
        <v>644</v>
      </c>
      <c r="B9" s="68">
        <v>0</v>
      </c>
      <c r="C9" s="68">
        <v>0</v>
      </c>
      <c r="D9" s="68">
        <v>0</v>
      </c>
      <c r="E9" s="68">
        <v>0</v>
      </c>
      <c r="F9" s="68">
        <v>0</v>
      </c>
      <c r="G9" s="68">
        <v>0</v>
      </c>
      <c r="H9" s="68">
        <v>0</v>
      </c>
      <c r="I9" s="68">
        <v>0</v>
      </c>
      <c r="J9" s="68">
        <v>0</v>
      </c>
      <c r="K9" s="68">
        <v>1</v>
      </c>
      <c r="L9" s="68">
        <v>1</v>
      </c>
      <c r="M9" s="68">
        <v>1</v>
      </c>
      <c r="N9" s="68">
        <v>1</v>
      </c>
      <c r="O9" s="72">
        <v>1</v>
      </c>
      <c r="P9" s="68">
        <v>1</v>
      </c>
      <c r="Q9" s="68">
        <v>1</v>
      </c>
      <c r="R9" s="68">
        <v>1</v>
      </c>
      <c r="S9" s="68">
        <v>1</v>
      </c>
      <c r="T9" s="68">
        <v>1</v>
      </c>
      <c r="U9" s="68">
        <v>1</v>
      </c>
    </row>
    <row r="10" spans="1:21" ht="15" customHeight="1">
      <c r="A10" s="71" t="s">
        <v>110</v>
      </c>
      <c r="B10" s="73">
        <f t="shared" ref="B10:K10" si="0">SUM(B6:B9)</f>
        <v>47</v>
      </c>
      <c r="C10" s="73">
        <f t="shared" si="0"/>
        <v>48</v>
      </c>
      <c r="D10" s="73">
        <f t="shared" si="0"/>
        <v>49</v>
      </c>
      <c r="E10" s="73">
        <f t="shared" si="0"/>
        <v>49</v>
      </c>
      <c r="F10" s="73">
        <f t="shared" si="0"/>
        <v>50</v>
      </c>
      <c r="G10" s="73">
        <f t="shared" si="0"/>
        <v>50</v>
      </c>
      <c r="H10" s="73">
        <f t="shared" si="0"/>
        <v>49</v>
      </c>
      <c r="I10" s="73">
        <f t="shared" si="0"/>
        <v>50</v>
      </c>
      <c r="J10" s="73">
        <f t="shared" si="0"/>
        <v>53</v>
      </c>
      <c r="K10" s="73">
        <f t="shared" si="0"/>
        <v>51</v>
      </c>
      <c r="L10" s="73">
        <f t="shared" ref="L10:U10" si="1">SUM(L6:L9)</f>
        <v>53</v>
      </c>
      <c r="M10" s="73">
        <f t="shared" si="1"/>
        <v>52</v>
      </c>
      <c r="N10" s="73">
        <f t="shared" si="1"/>
        <v>53</v>
      </c>
      <c r="O10" s="73">
        <f t="shared" si="1"/>
        <v>54</v>
      </c>
      <c r="P10" s="73">
        <f t="shared" si="1"/>
        <v>56</v>
      </c>
      <c r="Q10" s="73">
        <f t="shared" si="1"/>
        <v>56</v>
      </c>
      <c r="R10" s="73">
        <f t="shared" si="1"/>
        <v>57</v>
      </c>
      <c r="S10" s="73">
        <f t="shared" si="1"/>
        <v>57</v>
      </c>
      <c r="T10" s="73">
        <f t="shared" si="1"/>
        <v>56</v>
      </c>
      <c r="U10" s="73">
        <f t="shared" si="1"/>
        <v>55</v>
      </c>
    </row>
    <row r="11" spans="1:21" ht="15" customHeight="1">
      <c r="A11" s="67"/>
      <c r="B11" s="67"/>
      <c r="C11" s="67"/>
      <c r="D11" s="67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</row>
    <row r="12" spans="1:21" ht="15" customHeight="1">
      <c r="A12" s="71" t="s">
        <v>503</v>
      </c>
      <c r="B12" s="71"/>
      <c r="C12" s="71"/>
      <c r="D12" s="71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68"/>
    </row>
    <row r="13" spans="1:21" ht="15" customHeight="1">
      <c r="A13" s="74" t="s">
        <v>434</v>
      </c>
      <c r="B13" s="77">
        <v>19</v>
      </c>
      <c r="C13" s="77">
        <v>16</v>
      </c>
      <c r="D13" s="77">
        <v>20</v>
      </c>
      <c r="E13" s="77">
        <v>22</v>
      </c>
      <c r="F13" s="77">
        <v>27</v>
      </c>
      <c r="G13" s="77">
        <v>27</v>
      </c>
      <c r="H13" s="77">
        <v>29</v>
      </c>
      <c r="I13" s="77">
        <v>29</v>
      </c>
      <c r="J13" s="77">
        <v>33</v>
      </c>
      <c r="K13" s="77">
        <v>36</v>
      </c>
      <c r="L13" s="77">
        <v>36</v>
      </c>
      <c r="M13" s="77">
        <v>35</v>
      </c>
      <c r="N13" s="77">
        <v>38</v>
      </c>
      <c r="O13" s="77">
        <v>43</v>
      </c>
      <c r="P13" s="77">
        <v>46</v>
      </c>
      <c r="Q13" s="77">
        <v>47</v>
      </c>
      <c r="R13" s="77">
        <v>54</v>
      </c>
      <c r="S13" s="77">
        <v>55</v>
      </c>
      <c r="T13" s="77">
        <v>54</v>
      </c>
      <c r="U13" s="77">
        <v>53</v>
      </c>
    </row>
    <row r="14" spans="1:21" ht="15" customHeight="1">
      <c r="A14" s="74" t="s">
        <v>583</v>
      </c>
      <c r="B14" s="78">
        <v>0</v>
      </c>
      <c r="C14" s="78">
        <v>0</v>
      </c>
      <c r="D14" s="78">
        <v>0</v>
      </c>
      <c r="E14" s="78">
        <v>0</v>
      </c>
      <c r="F14" s="78">
        <v>0</v>
      </c>
      <c r="G14" s="78">
        <v>0</v>
      </c>
      <c r="H14" s="78">
        <v>0</v>
      </c>
      <c r="I14" s="78">
        <v>0</v>
      </c>
      <c r="J14" s="78">
        <v>0</v>
      </c>
      <c r="K14" s="78">
        <v>0</v>
      </c>
      <c r="L14" s="78">
        <v>0</v>
      </c>
      <c r="M14" s="78">
        <v>0</v>
      </c>
      <c r="N14" s="78">
        <v>0</v>
      </c>
      <c r="O14" s="78">
        <v>0</v>
      </c>
      <c r="P14" s="78">
        <v>0</v>
      </c>
      <c r="Q14" s="78">
        <v>0</v>
      </c>
      <c r="R14" s="78">
        <v>1</v>
      </c>
      <c r="S14" s="78">
        <v>1</v>
      </c>
      <c r="T14" s="78">
        <v>1</v>
      </c>
      <c r="U14" s="78">
        <v>1</v>
      </c>
    </row>
    <row r="15" spans="1:21" ht="15" customHeight="1">
      <c r="A15" s="74" t="s">
        <v>370</v>
      </c>
      <c r="B15" s="40">
        <v>0</v>
      </c>
      <c r="C15" s="40">
        <v>0</v>
      </c>
      <c r="D15" s="40">
        <v>0</v>
      </c>
      <c r="E15" s="40">
        <v>0</v>
      </c>
      <c r="F15" s="40">
        <v>0</v>
      </c>
      <c r="G15" s="40">
        <v>0</v>
      </c>
      <c r="H15" s="40">
        <v>0</v>
      </c>
      <c r="I15" s="40">
        <v>0</v>
      </c>
      <c r="J15" s="40">
        <v>1</v>
      </c>
      <c r="K15" s="40">
        <v>2</v>
      </c>
      <c r="L15" s="40">
        <v>3</v>
      </c>
      <c r="M15" s="40">
        <v>4</v>
      </c>
      <c r="N15" s="40">
        <v>5</v>
      </c>
      <c r="O15" s="40">
        <v>6</v>
      </c>
      <c r="P15" s="40">
        <v>6</v>
      </c>
      <c r="Q15" s="40">
        <v>6</v>
      </c>
      <c r="R15" s="40">
        <v>5</v>
      </c>
      <c r="S15" s="40">
        <v>4</v>
      </c>
      <c r="T15" s="40">
        <v>3</v>
      </c>
      <c r="U15" s="40">
        <v>3</v>
      </c>
    </row>
    <row r="16" spans="1:21" ht="15" customHeight="1">
      <c r="A16" s="76" t="s">
        <v>111</v>
      </c>
      <c r="B16" s="78">
        <v>7</v>
      </c>
      <c r="C16" s="78">
        <v>8</v>
      </c>
      <c r="D16" s="78">
        <v>9</v>
      </c>
      <c r="E16" s="78">
        <v>8</v>
      </c>
      <c r="F16" s="78">
        <v>9</v>
      </c>
      <c r="G16" s="78">
        <v>10</v>
      </c>
      <c r="H16" s="78">
        <v>11</v>
      </c>
      <c r="I16" s="78">
        <v>13</v>
      </c>
      <c r="J16" s="78">
        <v>12</v>
      </c>
      <c r="K16" s="78">
        <v>15</v>
      </c>
      <c r="L16" s="78">
        <v>17</v>
      </c>
      <c r="M16" s="78">
        <v>23</v>
      </c>
      <c r="N16" s="78">
        <v>23</v>
      </c>
      <c r="O16" s="78">
        <v>25</v>
      </c>
      <c r="P16" s="78">
        <v>24</v>
      </c>
      <c r="Q16" s="78">
        <v>25</v>
      </c>
      <c r="R16" s="78">
        <v>29</v>
      </c>
      <c r="S16" s="78">
        <v>28</v>
      </c>
      <c r="T16" s="78">
        <v>27</v>
      </c>
      <c r="U16" s="78">
        <v>26</v>
      </c>
    </row>
    <row r="17" spans="1:21" ht="15" customHeight="1">
      <c r="A17" s="76" t="s">
        <v>629</v>
      </c>
      <c r="B17" s="78">
        <v>15</v>
      </c>
      <c r="C17" s="78">
        <v>15</v>
      </c>
      <c r="D17" s="78">
        <v>15</v>
      </c>
      <c r="E17" s="78">
        <v>18</v>
      </c>
      <c r="F17" s="78">
        <v>18</v>
      </c>
      <c r="G17" s="78">
        <v>18</v>
      </c>
      <c r="H17" s="78">
        <v>22</v>
      </c>
      <c r="I17" s="78">
        <v>24</v>
      </c>
      <c r="J17" s="78">
        <v>25</v>
      </c>
      <c r="K17" s="78">
        <v>25</v>
      </c>
      <c r="L17" s="78">
        <v>24</v>
      </c>
      <c r="M17" s="78">
        <v>24</v>
      </c>
      <c r="N17" s="78">
        <v>25</v>
      </c>
      <c r="O17" s="78">
        <v>25</v>
      </c>
      <c r="P17" s="78">
        <v>24</v>
      </c>
      <c r="Q17" s="78">
        <v>24</v>
      </c>
      <c r="R17" s="78">
        <v>20</v>
      </c>
      <c r="S17" s="78">
        <v>21</v>
      </c>
      <c r="T17" s="78">
        <v>20</v>
      </c>
      <c r="U17" s="78">
        <v>19</v>
      </c>
    </row>
    <row r="18" spans="1:21" ht="15" customHeight="1">
      <c r="A18" s="76" t="s">
        <v>635</v>
      </c>
      <c r="B18" s="78">
        <v>0</v>
      </c>
      <c r="C18" s="78">
        <v>0</v>
      </c>
      <c r="D18" s="78">
        <v>0</v>
      </c>
      <c r="E18" s="78">
        <v>0</v>
      </c>
      <c r="F18" s="78">
        <v>0</v>
      </c>
      <c r="G18" s="78">
        <v>0</v>
      </c>
      <c r="H18" s="78">
        <v>0</v>
      </c>
      <c r="I18" s="78">
        <v>0</v>
      </c>
      <c r="J18" s="78">
        <v>0</v>
      </c>
      <c r="K18" s="78">
        <v>2</v>
      </c>
      <c r="L18" s="78">
        <v>2</v>
      </c>
      <c r="M18" s="78">
        <v>2</v>
      </c>
      <c r="N18" s="78">
        <v>2</v>
      </c>
      <c r="O18" s="78">
        <v>2</v>
      </c>
      <c r="P18" s="78">
        <v>1</v>
      </c>
      <c r="Q18" s="78">
        <v>1</v>
      </c>
      <c r="R18" s="78">
        <v>1</v>
      </c>
      <c r="S18" s="78">
        <v>1</v>
      </c>
      <c r="T18" s="78">
        <v>1</v>
      </c>
      <c r="U18" s="78">
        <v>1</v>
      </c>
    </row>
    <row r="19" spans="1:21" ht="15" customHeight="1">
      <c r="A19" s="76" t="s">
        <v>293</v>
      </c>
      <c r="B19" s="78">
        <v>2</v>
      </c>
      <c r="C19" s="78">
        <v>2</v>
      </c>
      <c r="D19" s="78">
        <v>2</v>
      </c>
      <c r="E19" s="78">
        <v>2</v>
      </c>
      <c r="F19" s="78">
        <v>2</v>
      </c>
      <c r="G19" s="78">
        <v>2</v>
      </c>
      <c r="H19" s="78">
        <v>2</v>
      </c>
      <c r="I19" s="78">
        <v>2</v>
      </c>
      <c r="J19" s="78">
        <v>2</v>
      </c>
      <c r="K19" s="78">
        <v>2</v>
      </c>
      <c r="L19" s="78">
        <v>2</v>
      </c>
      <c r="M19" s="78">
        <v>3</v>
      </c>
      <c r="N19" s="78">
        <v>2</v>
      </c>
      <c r="O19" s="78">
        <v>2</v>
      </c>
      <c r="P19" s="78">
        <v>1</v>
      </c>
      <c r="Q19" s="78">
        <v>1</v>
      </c>
      <c r="R19" s="78">
        <v>1</v>
      </c>
      <c r="S19" s="78">
        <v>1</v>
      </c>
      <c r="T19" s="78">
        <v>1</v>
      </c>
      <c r="U19" s="78">
        <v>2</v>
      </c>
    </row>
    <row r="20" spans="1:21" ht="15" customHeight="1">
      <c r="A20" s="71" t="s">
        <v>110</v>
      </c>
      <c r="B20" s="80">
        <f t="shared" ref="B20:U20" si="2">SUM(B13:B19)</f>
        <v>43</v>
      </c>
      <c r="C20" s="80">
        <f t="shared" si="2"/>
        <v>41</v>
      </c>
      <c r="D20" s="80">
        <f t="shared" si="2"/>
        <v>46</v>
      </c>
      <c r="E20" s="80">
        <f t="shared" si="2"/>
        <v>50</v>
      </c>
      <c r="F20" s="80">
        <f t="shared" si="2"/>
        <v>56</v>
      </c>
      <c r="G20" s="80">
        <f t="shared" si="2"/>
        <v>57</v>
      </c>
      <c r="H20" s="80">
        <f t="shared" si="2"/>
        <v>64</v>
      </c>
      <c r="I20" s="80">
        <f t="shared" si="2"/>
        <v>68</v>
      </c>
      <c r="J20" s="80">
        <f t="shared" si="2"/>
        <v>73</v>
      </c>
      <c r="K20" s="80">
        <f t="shared" si="2"/>
        <v>82</v>
      </c>
      <c r="L20" s="80">
        <f t="shared" si="2"/>
        <v>84</v>
      </c>
      <c r="M20" s="80">
        <f t="shared" si="2"/>
        <v>91</v>
      </c>
      <c r="N20" s="80">
        <f t="shared" si="2"/>
        <v>95</v>
      </c>
      <c r="O20" s="80">
        <f t="shared" si="2"/>
        <v>103</v>
      </c>
      <c r="P20" s="80">
        <f t="shared" si="2"/>
        <v>102</v>
      </c>
      <c r="Q20" s="80">
        <f t="shared" si="2"/>
        <v>104</v>
      </c>
      <c r="R20" s="80">
        <f t="shared" si="2"/>
        <v>111</v>
      </c>
      <c r="S20" s="80">
        <f t="shared" si="2"/>
        <v>111</v>
      </c>
      <c r="T20" s="80">
        <f t="shared" si="2"/>
        <v>107</v>
      </c>
      <c r="U20" s="80">
        <f t="shared" si="2"/>
        <v>105</v>
      </c>
    </row>
    <row r="21" spans="1:21" ht="15" customHeight="1">
      <c r="A21" s="67"/>
      <c r="B21" s="67"/>
      <c r="C21" s="67"/>
      <c r="D21" s="67"/>
      <c r="E21" s="68"/>
      <c r="F21" s="68"/>
      <c r="G21" s="68"/>
      <c r="H21" s="68"/>
      <c r="I21" s="68"/>
      <c r="J21" s="68"/>
      <c r="K21" s="68"/>
      <c r="L21" s="68"/>
      <c r="M21" s="68"/>
      <c r="N21" s="68"/>
      <c r="O21" s="68"/>
      <c r="P21" s="68"/>
      <c r="Q21" s="68"/>
      <c r="R21" s="68"/>
      <c r="S21" s="68"/>
      <c r="T21" s="68"/>
      <c r="U21" s="68"/>
    </row>
    <row r="22" spans="1:21" ht="15" customHeight="1">
      <c r="A22" s="71" t="s">
        <v>112</v>
      </c>
      <c r="B22" s="73">
        <f t="shared" ref="B22:U22" si="3">B10+B20</f>
        <v>90</v>
      </c>
      <c r="C22" s="73">
        <f t="shared" si="3"/>
        <v>89</v>
      </c>
      <c r="D22" s="73">
        <f t="shared" si="3"/>
        <v>95</v>
      </c>
      <c r="E22" s="73">
        <f t="shared" si="3"/>
        <v>99</v>
      </c>
      <c r="F22" s="73">
        <f t="shared" si="3"/>
        <v>106</v>
      </c>
      <c r="G22" s="73">
        <f t="shared" si="3"/>
        <v>107</v>
      </c>
      <c r="H22" s="73">
        <f t="shared" si="3"/>
        <v>113</v>
      </c>
      <c r="I22" s="73">
        <f t="shared" si="3"/>
        <v>118</v>
      </c>
      <c r="J22" s="73">
        <f t="shared" si="3"/>
        <v>126</v>
      </c>
      <c r="K22" s="73">
        <f t="shared" si="3"/>
        <v>133</v>
      </c>
      <c r="L22" s="73">
        <f t="shared" si="3"/>
        <v>137</v>
      </c>
      <c r="M22" s="73">
        <f t="shared" si="3"/>
        <v>143</v>
      </c>
      <c r="N22" s="73">
        <f t="shared" si="3"/>
        <v>148</v>
      </c>
      <c r="O22" s="73">
        <f t="shared" si="3"/>
        <v>157</v>
      </c>
      <c r="P22" s="73">
        <f t="shared" si="3"/>
        <v>158</v>
      </c>
      <c r="Q22" s="73">
        <f t="shared" si="3"/>
        <v>160</v>
      </c>
      <c r="R22" s="73">
        <f t="shared" si="3"/>
        <v>168</v>
      </c>
      <c r="S22" s="73">
        <f t="shared" si="3"/>
        <v>168</v>
      </c>
      <c r="T22" s="73">
        <f t="shared" si="3"/>
        <v>163</v>
      </c>
      <c r="U22" s="73">
        <f t="shared" si="3"/>
        <v>160</v>
      </c>
    </row>
    <row r="23" spans="1:21" ht="15" customHeight="1"/>
    <row r="24" spans="1:21" ht="15" customHeight="1">
      <c r="A24" s="26"/>
    </row>
    <row r="25" spans="1:21" ht="15" customHeight="1">
      <c r="A25" s="88" t="s">
        <v>113</v>
      </c>
      <c r="B25" s="88"/>
      <c r="C25" s="88"/>
      <c r="D25" s="88"/>
      <c r="E25" s="88"/>
      <c r="F25" s="88"/>
      <c r="G25" s="88"/>
      <c r="H25" s="88"/>
      <c r="I25" s="88"/>
      <c r="J25" s="88"/>
      <c r="K25" s="88"/>
      <c r="L25" s="88"/>
      <c r="M25" s="88"/>
      <c r="N25" s="88"/>
      <c r="O25" s="88"/>
      <c r="P25" s="88"/>
      <c r="Q25" s="88"/>
      <c r="R25" s="88"/>
      <c r="S25" s="88"/>
      <c r="T25" s="88"/>
      <c r="U25" s="88"/>
    </row>
    <row r="26" spans="1:21" ht="15" customHeight="1">
      <c r="A26" s="87"/>
      <c r="B26" s="87"/>
      <c r="C26" s="87"/>
      <c r="D26" s="87"/>
      <c r="E26" s="87"/>
      <c r="F26" s="87"/>
    </row>
    <row r="27" spans="1:21" ht="15" customHeight="1">
      <c r="A27" s="67"/>
      <c r="B27" s="12" t="s">
        <v>39</v>
      </c>
      <c r="C27" s="12" t="s">
        <v>40</v>
      </c>
      <c r="D27" s="12" t="s">
        <v>41</v>
      </c>
      <c r="E27" s="12" t="s">
        <v>42</v>
      </c>
      <c r="F27" s="12" t="s">
        <v>43</v>
      </c>
      <c r="G27" s="12" t="s">
        <v>44</v>
      </c>
      <c r="H27" s="12" t="s">
        <v>45</v>
      </c>
      <c r="I27" s="12" t="s">
        <v>46</v>
      </c>
      <c r="J27" s="12" t="s">
        <v>47</v>
      </c>
      <c r="K27" s="12" t="s">
        <v>48</v>
      </c>
      <c r="L27" s="12" t="s">
        <v>49</v>
      </c>
      <c r="M27" s="12" t="s">
        <v>50</v>
      </c>
      <c r="N27" s="12" t="s">
        <v>51</v>
      </c>
      <c r="O27" s="12" t="s">
        <v>52</v>
      </c>
      <c r="P27" s="12" t="s">
        <v>53</v>
      </c>
      <c r="Q27" s="12" t="s">
        <v>54</v>
      </c>
      <c r="R27" s="12" t="s">
        <v>55</v>
      </c>
      <c r="S27" s="12" t="s">
        <v>56</v>
      </c>
      <c r="T27" s="12" t="s">
        <v>57</v>
      </c>
      <c r="U27" s="12" t="s">
        <v>58</v>
      </c>
    </row>
    <row r="28" spans="1:21" ht="15" customHeight="1">
      <c r="A28" s="71" t="s">
        <v>433</v>
      </c>
      <c r="B28" s="71"/>
      <c r="C28" s="71"/>
      <c r="D28" s="71"/>
      <c r="E28" s="68"/>
      <c r="F28" s="68"/>
    </row>
    <row r="29" spans="1:21" ht="15" customHeight="1">
      <c r="A29" s="74" t="s">
        <v>434</v>
      </c>
      <c r="B29" s="77">
        <f>'1990-2009'!B54</f>
        <v>4784</v>
      </c>
      <c r="C29" s="77">
        <f>'1990-2009'!C54</f>
        <v>4893</v>
      </c>
      <c r="D29" s="77">
        <f>'1990-2009'!D54</f>
        <v>5147</v>
      </c>
      <c r="E29" s="77">
        <f>'1990-2009'!E54</f>
        <v>4979</v>
      </c>
      <c r="F29" s="77">
        <f>'1990-2009'!F54</f>
        <v>4962</v>
      </c>
      <c r="G29" s="77">
        <f>'1990-2009'!G54</f>
        <v>5487</v>
      </c>
      <c r="H29" s="77">
        <f>'1990-2009'!H54</f>
        <v>5417</v>
      </c>
      <c r="I29" s="77">
        <f>'1990-2009'!I54</f>
        <v>5334</v>
      </c>
      <c r="J29" s="77">
        <f>'1990-2009'!J54</f>
        <v>6195</v>
      </c>
      <c r="K29" s="77">
        <f>'1990-2009'!K54</f>
        <v>5039</v>
      </c>
      <c r="L29" s="77">
        <f>'1990-2009'!L54</f>
        <v>5701</v>
      </c>
      <c r="M29" s="77">
        <f>'1990-2009'!M54</f>
        <v>5766</v>
      </c>
      <c r="N29" s="77">
        <f>'1990-2009'!N54</f>
        <v>5744</v>
      </c>
      <c r="O29" s="77">
        <f>'1990-2009'!O54</f>
        <v>5975</v>
      </c>
      <c r="P29" s="77">
        <f>'1990-2009'!P54</f>
        <v>5958</v>
      </c>
      <c r="Q29" s="77">
        <f>'1990-2009'!Q54</f>
        <v>6257</v>
      </c>
      <c r="R29" s="77">
        <f>'1990-2009'!R54</f>
        <v>6268</v>
      </c>
      <c r="S29" s="77">
        <f>'1990-2009'!S54</f>
        <v>6288</v>
      </c>
      <c r="T29" s="77">
        <f>'1990-2009'!T54</f>
        <v>6341</v>
      </c>
      <c r="U29" s="77">
        <f>'1990-2009'!U54</f>
        <v>6417</v>
      </c>
    </row>
    <row r="30" spans="1:21" ht="15" customHeight="1">
      <c r="A30" s="74" t="s">
        <v>370</v>
      </c>
      <c r="B30" s="77">
        <f>'1990-2009'!B59</f>
        <v>319</v>
      </c>
      <c r="C30" s="77">
        <f>'1990-2009'!C59</f>
        <v>319</v>
      </c>
      <c r="D30" s="77">
        <f>'1990-2009'!D59</f>
        <v>319</v>
      </c>
      <c r="E30" s="77">
        <f>'1990-2009'!E59</f>
        <v>319</v>
      </c>
      <c r="F30" s="77">
        <f>'1990-2009'!F59</f>
        <v>319</v>
      </c>
      <c r="G30" s="77">
        <f>'1990-2009'!G59</f>
        <v>319</v>
      </c>
      <c r="H30" s="77">
        <f>'1990-2009'!H59</f>
        <v>273</v>
      </c>
      <c r="I30" s="77">
        <f>'1990-2009'!I59</f>
        <v>273</v>
      </c>
      <c r="J30" s="77">
        <f>'1990-2009'!J59</f>
        <v>273</v>
      </c>
      <c r="K30" s="77">
        <f>'1990-2009'!K59</f>
        <v>325</v>
      </c>
      <c r="L30" s="77">
        <f>'1990-2009'!L59</f>
        <v>325</v>
      </c>
      <c r="M30" s="77">
        <f>'1990-2009'!M59</f>
        <v>325</v>
      </c>
      <c r="N30" s="77">
        <f>'1990-2009'!N59</f>
        <v>325</v>
      </c>
      <c r="O30" s="77">
        <f>'1990-2009'!O59</f>
        <v>325</v>
      </c>
      <c r="P30" s="77">
        <f>'1990-2009'!P59</f>
        <v>325</v>
      </c>
      <c r="Q30" s="77">
        <f>'1990-2009'!Q59</f>
        <v>325</v>
      </c>
      <c r="R30" s="77">
        <f>'1990-2009'!R59</f>
        <v>493</v>
      </c>
      <c r="S30" s="77">
        <f>'1990-2009'!S59</f>
        <v>493</v>
      </c>
      <c r="T30" s="77">
        <f>'1990-2009'!T59</f>
        <v>493</v>
      </c>
      <c r="U30" s="77">
        <f>'1990-2009'!U59</f>
        <v>493</v>
      </c>
    </row>
    <row r="31" spans="1:21" ht="15" customHeight="1">
      <c r="A31" s="75" t="s">
        <v>102</v>
      </c>
      <c r="B31" s="77">
        <f>'1990-2009'!B91</f>
        <v>230</v>
      </c>
      <c r="C31" s="77">
        <f>'1990-2009'!C91</f>
        <v>244</v>
      </c>
      <c r="D31" s="77">
        <f>'1990-2009'!D91</f>
        <v>245</v>
      </c>
      <c r="E31" s="77">
        <f>'1990-2009'!E91</f>
        <v>254</v>
      </c>
      <c r="F31" s="77">
        <f>'1990-2009'!F91</f>
        <v>262</v>
      </c>
      <c r="G31" s="77">
        <f>'1990-2009'!G91</f>
        <v>272</v>
      </c>
      <c r="H31" s="77">
        <f>'1990-2009'!H91</f>
        <v>257</v>
      </c>
      <c r="I31" s="77">
        <f>'1990-2009'!I91</f>
        <v>238</v>
      </c>
      <c r="J31" s="77">
        <f>'1990-2009'!J91</f>
        <v>238</v>
      </c>
      <c r="K31" s="77">
        <f>'1990-2009'!K91</f>
        <v>243</v>
      </c>
      <c r="L31" s="77">
        <f>'1990-2009'!L91</f>
        <v>243</v>
      </c>
      <c r="M31" s="77">
        <f>'1990-2009'!M91</f>
        <v>218</v>
      </c>
      <c r="N31" s="77">
        <f>'1990-2009'!N91</f>
        <v>256</v>
      </c>
      <c r="O31" s="77">
        <f>'1990-2009'!O91</f>
        <v>263</v>
      </c>
      <c r="P31" s="77">
        <f>'1990-2009'!P91</f>
        <v>265</v>
      </c>
      <c r="Q31" s="77">
        <f>'1990-2009'!Q91</f>
        <v>265</v>
      </c>
      <c r="R31" s="77">
        <f>'1990-2009'!R91</f>
        <v>243</v>
      </c>
      <c r="S31" s="77">
        <f>'1990-2009'!S91</f>
        <v>246</v>
      </c>
      <c r="T31" s="77">
        <f>'1990-2009'!T91</f>
        <v>246</v>
      </c>
      <c r="U31" s="77">
        <f>'1990-2009'!U91</f>
        <v>236</v>
      </c>
    </row>
    <row r="32" spans="1:21" ht="15" customHeight="1">
      <c r="A32" s="75" t="s">
        <v>644</v>
      </c>
      <c r="B32" s="77">
        <f>'1990-2009'!B95</f>
        <v>0</v>
      </c>
      <c r="C32" s="77">
        <f>'1990-2009'!C95</f>
        <v>0</v>
      </c>
      <c r="D32" s="77">
        <f>'1990-2009'!D95</f>
        <v>0</v>
      </c>
      <c r="E32" s="77">
        <f>'1990-2009'!E95</f>
        <v>0</v>
      </c>
      <c r="F32" s="77">
        <f>'1990-2009'!F95</f>
        <v>0</v>
      </c>
      <c r="G32" s="77">
        <f>'1990-2009'!G95</f>
        <v>0</v>
      </c>
      <c r="H32" s="77">
        <f>'1990-2009'!H95</f>
        <v>0</v>
      </c>
      <c r="I32" s="77">
        <f>'1990-2009'!I95</f>
        <v>0</v>
      </c>
      <c r="J32" s="77">
        <f>'1990-2009'!J95</f>
        <v>0</v>
      </c>
      <c r="K32" s="77">
        <f>'1990-2009'!K95</f>
        <v>7</v>
      </c>
      <c r="L32" s="77">
        <f>'1990-2009'!L95</f>
        <v>7</v>
      </c>
      <c r="M32" s="77">
        <f>'1990-2009'!M95</f>
        <v>7</v>
      </c>
      <c r="N32" s="77">
        <f>'1990-2009'!N95</f>
        <v>7</v>
      </c>
      <c r="O32" s="77">
        <f>'1990-2009'!O95</f>
        <v>7</v>
      </c>
      <c r="P32" s="77">
        <f>'1990-2009'!P95</f>
        <v>7</v>
      </c>
      <c r="Q32" s="77">
        <f>'1990-2009'!Q95</f>
        <v>7</v>
      </c>
      <c r="R32" s="77">
        <f>'1990-2009'!R95</f>
        <v>7</v>
      </c>
      <c r="S32" s="77">
        <f>'1990-2009'!S95</f>
        <v>7</v>
      </c>
      <c r="T32" s="77">
        <f>'1990-2009'!T95</f>
        <v>7</v>
      </c>
      <c r="U32" s="77">
        <f>'1990-2009'!U95</f>
        <v>7</v>
      </c>
    </row>
    <row r="33" spans="1:21" ht="15" customHeight="1">
      <c r="A33" s="71" t="s">
        <v>110</v>
      </c>
      <c r="B33" s="80">
        <f>SUM(B29:B32)</f>
        <v>5333</v>
      </c>
      <c r="C33" s="80">
        <f t="shared" ref="C33:H33" si="4">SUM(C29:C32)</f>
        <v>5456</v>
      </c>
      <c r="D33" s="80">
        <f t="shared" si="4"/>
        <v>5711</v>
      </c>
      <c r="E33" s="80">
        <f t="shared" si="4"/>
        <v>5552</v>
      </c>
      <c r="F33" s="80">
        <f t="shared" si="4"/>
        <v>5543</v>
      </c>
      <c r="G33" s="80">
        <f t="shared" si="4"/>
        <v>6078</v>
      </c>
      <c r="H33" s="80">
        <f t="shared" si="4"/>
        <v>5947</v>
      </c>
      <c r="I33" s="80">
        <f t="shared" ref="I33" si="5">SUM(I29:I32)</f>
        <v>5845</v>
      </c>
      <c r="J33" s="80">
        <f t="shared" ref="J33" si="6">SUM(J29:J32)</f>
        <v>6706</v>
      </c>
      <c r="K33" s="80">
        <f t="shared" ref="K33" si="7">SUM(K29:K32)</f>
        <v>5614</v>
      </c>
      <c r="L33" s="80">
        <f t="shared" ref="L33" si="8">SUM(L29:L32)</f>
        <v>6276</v>
      </c>
      <c r="M33" s="80">
        <f t="shared" ref="M33" si="9">SUM(M29:M32)</f>
        <v>6316</v>
      </c>
      <c r="N33" s="80">
        <f t="shared" ref="N33" si="10">SUM(N29:N32)</f>
        <v>6332</v>
      </c>
      <c r="O33" s="80">
        <f t="shared" ref="O33" si="11">SUM(O29:O32)</f>
        <v>6570</v>
      </c>
      <c r="P33" s="80">
        <f t="shared" ref="P33" si="12">SUM(P29:P32)</f>
        <v>6555</v>
      </c>
      <c r="Q33" s="80">
        <f t="shared" ref="Q33" si="13">SUM(Q29:Q32)</f>
        <v>6854</v>
      </c>
      <c r="R33" s="80">
        <f t="shared" ref="R33" si="14">SUM(R29:R32)</f>
        <v>7011</v>
      </c>
      <c r="S33" s="80">
        <f t="shared" ref="S33" si="15">SUM(S29:S32)</f>
        <v>7034</v>
      </c>
      <c r="T33" s="80">
        <f t="shared" ref="T33" si="16">SUM(T29:T32)</f>
        <v>7087</v>
      </c>
      <c r="U33" s="80">
        <f t="shared" ref="U33" si="17">SUM(U29:U32)</f>
        <v>7153</v>
      </c>
    </row>
    <row r="34" spans="1:21" ht="15" customHeight="1">
      <c r="A34" s="67"/>
      <c r="B34" s="67"/>
      <c r="C34" s="67"/>
      <c r="D34" s="67"/>
      <c r="E34" s="67"/>
      <c r="F34" s="67"/>
      <c r="G34" s="67"/>
      <c r="H34" s="67"/>
      <c r="I34" s="67"/>
      <c r="J34" s="67"/>
      <c r="K34" s="67"/>
      <c r="L34" s="67"/>
      <c r="M34" s="67"/>
      <c r="N34" s="67"/>
      <c r="O34" s="67"/>
      <c r="P34" s="67"/>
      <c r="Q34" s="67"/>
      <c r="R34" s="67"/>
      <c r="S34" s="67"/>
      <c r="T34" s="67"/>
      <c r="U34" s="67"/>
    </row>
    <row r="35" spans="1:21" ht="15" customHeight="1">
      <c r="A35" s="71" t="s">
        <v>503</v>
      </c>
      <c r="B35" s="71"/>
      <c r="C35" s="71"/>
      <c r="D35" s="71"/>
      <c r="E35" s="71"/>
      <c r="F35" s="71"/>
      <c r="G35" s="71"/>
      <c r="H35" s="71"/>
      <c r="I35" s="71"/>
      <c r="J35" s="71"/>
      <c r="K35" s="71"/>
      <c r="L35" s="71"/>
      <c r="M35" s="71"/>
      <c r="N35" s="71"/>
      <c r="O35" s="71"/>
      <c r="P35" s="71"/>
      <c r="Q35" s="71"/>
      <c r="R35" s="71"/>
      <c r="S35" s="71"/>
      <c r="T35" s="71"/>
      <c r="U35" s="71"/>
    </row>
    <row r="36" spans="1:21" ht="15" customHeight="1">
      <c r="A36" s="74" t="s">
        <v>434</v>
      </c>
      <c r="B36" s="78">
        <f>'1990-2009'!B190</f>
        <v>1871</v>
      </c>
      <c r="C36" s="78">
        <f>'1990-2009'!C190</f>
        <v>1794</v>
      </c>
      <c r="D36" s="78">
        <f>'1990-2009'!D190</f>
        <v>2041</v>
      </c>
      <c r="E36" s="78">
        <f>'1990-2009'!E190</f>
        <v>2262</v>
      </c>
      <c r="F36" s="78">
        <f>'1990-2009'!F190</f>
        <v>3170</v>
      </c>
      <c r="G36" s="78">
        <f>'1990-2009'!G190</f>
        <v>3336</v>
      </c>
      <c r="H36" s="78">
        <f>'1990-2009'!H190</f>
        <v>3361</v>
      </c>
      <c r="I36" s="78">
        <f>'1990-2009'!I190</f>
        <v>3955</v>
      </c>
      <c r="J36" s="78">
        <f>'1990-2009'!J190</f>
        <v>4059</v>
      </c>
      <c r="K36" s="78">
        <f>'1990-2009'!K190</f>
        <v>3971</v>
      </c>
      <c r="L36" s="78">
        <f>'1990-2009'!L190</f>
        <v>3213</v>
      </c>
      <c r="M36" s="78">
        <f>'1990-2009'!M190</f>
        <v>3221</v>
      </c>
      <c r="N36" s="78">
        <f>'1990-2009'!N190</f>
        <v>3434</v>
      </c>
      <c r="O36" s="78">
        <f>'1990-2009'!O190</f>
        <v>4174</v>
      </c>
      <c r="P36" s="78">
        <f>'1990-2009'!P190</f>
        <v>4389</v>
      </c>
      <c r="Q36" s="78">
        <f>'1990-2009'!Q190</f>
        <v>4643</v>
      </c>
      <c r="R36" s="78">
        <f>'1990-2009'!R190</f>
        <v>4749</v>
      </c>
      <c r="S36" s="78">
        <f>'1990-2009'!S190</f>
        <v>4759</v>
      </c>
      <c r="T36" s="78">
        <f>'1990-2009'!T190</f>
        <v>4605</v>
      </c>
      <c r="U36" s="78">
        <f>'1990-2009'!U190</f>
        <v>4760</v>
      </c>
    </row>
    <row r="37" spans="1:21" ht="15" customHeight="1">
      <c r="A37" s="74" t="s">
        <v>583</v>
      </c>
      <c r="B37" s="78">
        <f>'1990-2009'!B194</f>
        <v>0</v>
      </c>
      <c r="C37" s="78">
        <f>'1990-2009'!C194</f>
        <v>0</v>
      </c>
      <c r="D37" s="78">
        <f>'1990-2009'!D194</f>
        <v>0</v>
      </c>
      <c r="E37" s="78">
        <f>'1990-2009'!E194</f>
        <v>0</v>
      </c>
      <c r="F37" s="78">
        <f>'1990-2009'!F194</f>
        <v>0</v>
      </c>
      <c r="G37" s="78">
        <f>'1990-2009'!G194</f>
        <v>0</v>
      </c>
      <c r="H37" s="78">
        <f>'1990-2009'!H194</f>
        <v>0</v>
      </c>
      <c r="I37" s="78">
        <f>'1990-2009'!I194</f>
        <v>0</v>
      </c>
      <c r="J37" s="78">
        <f>'1990-2009'!J194</f>
        <v>0</v>
      </c>
      <c r="K37" s="78">
        <f>'1990-2009'!K194</f>
        <v>0</v>
      </c>
      <c r="L37" s="78">
        <f>'1990-2009'!L194</f>
        <v>0</v>
      </c>
      <c r="M37" s="78">
        <f>'1990-2009'!M194</f>
        <v>0</v>
      </c>
      <c r="N37" s="78">
        <f>'1990-2009'!N194</f>
        <v>0</v>
      </c>
      <c r="O37" s="78">
        <f>'1990-2009'!O194</f>
        <v>0</v>
      </c>
      <c r="P37" s="78">
        <f>'1990-2009'!P194</f>
        <v>0</v>
      </c>
      <c r="Q37" s="78">
        <f>'1990-2009'!Q194</f>
        <v>0</v>
      </c>
      <c r="R37" s="78">
        <f>'1990-2009'!R194</f>
        <v>19</v>
      </c>
      <c r="S37" s="78">
        <f>'1990-2009'!S194</f>
        <v>19</v>
      </c>
      <c r="T37" s="78">
        <f>'1990-2009'!T194</f>
        <v>19</v>
      </c>
      <c r="U37" s="78">
        <f>'1990-2009'!U194</f>
        <v>19</v>
      </c>
    </row>
    <row r="38" spans="1:21" ht="15" customHeight="1">
      <c r="A38" s="74" t="s">
        <v>370</v>
      </c>
      <c r="B38" s="78">
        <f>'1990-2009'!B203</f>
        <v>0</v>
      </c>
      <c r="C38" s="78">
        <f>'1990-2009'!C203</f>
        <v>0</v>
      </c>
      <c r="D38" s="78">
        <f>'1990-2009'!D203</f>
        <v>0</v>
      </c>
      <c r="E38" s="78">
        <f>'1990-2009'!E203</f>
        <v>0</v>
      </c>
      <c r="F38" s="78">
        <f>'1990-2009'!F203</f>
        <v>0</v>
      </c>
      <c r="G38" s="78">
        <f>'1990-2009'!G203</f>
        <v>0</v>
      </c>
      <c r="H38" s="78">
        <f>'1990-2009'!H203</f>
        <v>0</v>
      </c>
      <c r="I38" s="78">
        <f>'1990-2009'!I203</f>
        <v>0</v>
      </c>
      <c r="J38" s="78">
        <f>'1990-2009'!J203</f>
        <v>15</v>
      </c>
      <c r="K38" s="78">
        <f>'1990-2009'!K203</f>
        <v>194</v>
      </c>
      <c r="L38" s="78">
        <f>'1990-2009'!L203</f>
        <v>224</v>
      </c>
      <c r="M38" s="78">
        <f>'1990-2009'!M203</f>
        <v>240</v>
      </c>
      <c r="N38" s="78">
        <f>'1990-2009'!N203</f>
        <v>342</v>
      </c>
      <c r="O38" s="78">
        <f>'1990-2009'!O203</f>
        <v>405</v>
      </c>
      <c r="P38" s="78">
        <f>'1990-2009'!P203</f>
        <v>379</v>
      </c>
      <c r="Q38" s="78">
        <f>'1990-2009'!Q203</f>
        <v>379</v>
      </c>
      <c r="R38" s="78">
        <f>'1990-2009'!R203</f>
        <v>349</v>
      </c>
      <c r="S38" s="78">
        <f>'1990-2009'!S203</f>
        <v>272</v>
      </c>
      <c r="T38" s="78">
        <f>'1990-2009'!T203</f>
        <v>262</v>
      </c>
      <c r="U38" s="78">
        <f>'1990-2009'!U203</f>
        <v>262</v>
      </c>
    </row>
    <row r="39" spans="1:21" ht="15" customHeight="1">
      <c r="A39" s="76" t="s">
        <v>111</v>
      </c>
      <c r="B39" s="78">
        <f>'1990-2009'!B252</f>
        <v>78</v>
      </c>
      <c r="C39" s="78">
        <f>'1990-2009'!C252</f>
        <v>78</v>
      </c>
      <c r="D39" s="78">
        <f>'1990-2009'!D252</f>
        <v>89</v>
      </c>
      <c r="E39" s="78">
        <f>'1990-2009'!E252</f>
        <v>86</v>
      </c>
      <c r="F39" s="78">
        <f>'1990-2009'!F252</f>
        <v>95</v>
      </c>
      <c r="G39" s="78">
        <f>'1990-2009'!G252</f>
        <v>104</v>
      </c>
      <c r="H39" s="78">
        <f>'1990-2009'!H252</f>
        <v>114</v>
      </c>
      <c r="I39" s="78">
        <f>'1990-2009'!I252</f>
        <v>140</v>
      </c>
      <c r="J39" s="78">
        <f>'1990-2009'!J252</f>
        <v>129</v>
      </c>
      <c r="K39" s="78">
        <f>'1990-2009'!K252</f>
        <v>152</v>
      </c>
      <c r="L39" s="78">
        <f>'1990-2009'!L252</f>
        <v>171</v>
      </c>
      <c r="M39" s="78">
        <f>'1990-2009'!M252</f>
        <v>239</v>
      </c>
      <c r="N39" s="78">
        <f>'1990-2009'!N252</f>
        <v>229</v>
      </c>
      <c r="O39" s="78">
        <f>'1990-2009'!O252</f>
        <v>259</v>
      </c>
      <c r="P39" s="78">
        <f>'1990-2009'!P252</f>
        <v>267</v>
      </c>
      <c r="Q39" s="78">
        <f>'1990-2009'!Q252</f>
        <v>271</v>
      </c>
      <c r="R39" s="78">
        <f>'1990-2009'!R252</f>
        <v>324</v>
      </c>
      <c r="S39" s="78">
        <f>'1990-2009'!S252</f>
        <v>308</v>
      </c>
      <c r="T39" s="78">
        <f>'1990-2009'!T252</f>
        <v>319</v>
      </c>
      <c r="U39" s="78">
        <f>'1990-2009'!U252</f>
        <v>303</v>
      </c>
    </row>
    <row r="40" spans="1:21" ht="15" customHeight="1">
      <c r="A40" s="76" t="s">
        <v>629</v>
      </c>
      <c r="B40" s="78">
        <f>'1990-2009'!B288</f>
        <v>531</v>
      </c>
      <c r="C40" s="78">
        <f>'1990-2009'!C288</f>
        <v>546</v>
      </c>
      <c r="D40" s="78">
        <f>'1990-2009'!D288</f>
        <v>549</v>
      </c>
      <c r="E40" s="78">
        <f>'1990-2009'!E288</f>
        <v>656</v>
      </c>
      <c r="F40" s="78">
        <f>'1990-2009'!F288</f>
        <v>684</v>
      </c>
      <c r="G40" s="78">
        <f>'1990-2009'!G288</f>
        <v>706</v>
      </c>
      <c r="H40" s="78">
        <f>'1990-2009'!H288</f>
        <v>816</v>
      </c>
      <c r="I40" s="78">
        <f>'1990-2009'!I288</f>
        <v>860</v>
      </c>
      <c r="J40" s="78">
        <f>'1990-2009'!J288</f>
        <v>906</v>
      </c>
      <c r="K40" s="78">
        <f>'1990-2009'!K288</f>
        <v>958</v>
      </c>
      <c r="L40" s="78">
        <f>'1990-2009'!L288</f>
        <v>957</v>
      </c>
      <c r="M40" s="78">
        <f>'1990-2009'!M288</f>
        <v>1027</v>
      </c>
      <c r="N40" s="78">
        <f>'1990-2009'!N288</f>
        <v>1061</v>
      </c>
      <c r="O40" s="78">
        <f>'1990-2009'!O288</f>
        <v>1081</v>
      </c>
      <c r="P40" s="78">
        <f>'1990-2009'!P288</f>
        <v>1013</v>
      </c>
      <c r="Q40" s="78">
        <f>'1990-2009'!Q288</f>
        <v>1026</v>
      </c>
      <c r="R40" s="78">
        <f>'1990-2009'!R288</f>
        <v>866</v>
      </c>
      <c r="S40" s="78">
        <f>'1990-2009'!S288</f>
        <v>896</v>
      </c>
      <c r="T40" s="78">
        <f>'1990-2009'!T288</f>
        <v>842</v>
      </c>
      <c r="U40" s="78">
        <f>'1990-2009'!U288</f>
        <v>813</v>
      </c>
    </row>
    <row r="41" spans="1:21" ht="15" customHeight="1">
      <c r="A41" s="76" t="s">
        <v>635</v>
      </c>
      <c r="B41" s="78">
        <f>'1990-2009'!B293</f>
        <v>0</v>
      </c>
      <c r="C41" s="78">
        <f>'1990-2009'!C293</f>
        <v>0</v>
      </c>
      <c r="D41" s="78">
        <f>'1990-2009'!D293</f>
        <v>0</v>
      </c>
      <c r="E41" s="78">
        <f>'1990-2009'!E293</f>
        <v>0</v>
      </c>
      <c r="F41" s="78">
        <f>'1990-2009'!F293</f>
        <v>0</v>
      </c>
      <c r="G41" s="78">
        <f>'1990-2009'!G293</f>
        <v>0</v>
      </c>
      <c r="H41" s="78">
        <f>'1990-2009'!H293</f>
        <v>0</v>
      </c>
      <c r="I41" s="78">
        <f>'1990-2009'!I293</f>
        <v>0</v>
      </c>
      <c r="J41" s="78">
        <f>'1990-2009'!J293</f>
        <v>0</v>
      </c>
      <c r="K41" s="78">
        <f>'1990-2009'!K293</f>
        <v>180</v>
      </c>
      <c r="L41" s="78">
        <f>'1990-2009'!L293</f>
        <v>180</v>
      </c>
      <c r="M41" s="78">
        <f>'1990-2009'!M293</f>
        <v>260</v>
      </c>
      <c r="N41" s="78">
        <f>'1990-2009'!N293</f>
        <v>260</v>
      </c>
      <c r="O41" s="78">
        <f>'1990-2009'!O293</f>
        <v>260</v>
      </c>
      <c r="P41" s="78">
        <f>'1990-2009'!P293</f>
        <v>156</v>
      </c>
      <c r="Q41" s="78">
        <f>'1990-2009'!Q293</f>
        <v>156</v>
      </c>
      <c r="R41" s="78">
        <f>'1990-2009'!R293</f>
        <v>156</v>
      </c>
      <c r="S41" s="78">
        <f>'1990-2009'!S293</f>
        <v>156</v>
      </c>
      <c r="T41" s="78">
        <f>'1990-2009'!T293</f>
        <v>162</v>
      </c>
      <c r="U41" s="78">
        <f>'1990-2009'!U293</f>
        <v>162</v>
      </c>
    </row>
    <row r="42" spans="1:21" ht="15" customHeight="1">
      <c r="A42" s="76" t="s">
        <v>293</v>
      </c>
      <c r="B42" s="78">
        <f>'1990-2009'!B301</f>
        <v>25</v>
      </c>
      <c r="C42" s="78">
        <f>'1990-2009'!C301</f>
        <v>23</v>
      </c>
      <c r="D42" s="78">
        <f>'1990-2009'!D301</f>
        <v>25</v>
      </c>
      <c r="E42" s="78">
        <f>'1990-2009'!E301</f>
        <v>25</v>
      </c>
      <c r="F42" s="78">
        <f>'1990-2009'!F301</f>
        <v>27</v>
      </c>
      <c r="G42" s="78">
        <f>'1990-2009'!G301</f>
        <v>27</v>
      </c>
      <c r="H42" s="78">
        <f>'1990-2009'!H301</f>
        <v>27</v>
      </c>
      <c r="I42" s="78">
        <f>'1990-2009'!I301</f>
        <v>33</v>
      </c>
      <c r="J42" s="78">
        <f>'1990-2009'!J301</f>
        <v>33</v>
      </c>
      <c r="K42" s="78">
        <f>'1990-2009'!K301</f>
        <v>33</v>
      </c>
      <c r="L42" s="78">
        <f>'1990-2009'!L301</f>
        <v>41</v>
      </c>
      <c r="M42" s="78">
        <f>'1990-2009'!M301</f>
        <v>135</v>
      </c>
      <c r="N42" s="78">
        <f>'1990-2009'!N301</f>
        <v>101</v>
      </c>
      <c r="O42" s="78">
        <f>'1990-2009'!O301</f>
        <v>101</v>
      </c>
      <c r="P42" s="78">
        <f>'1990-2009'!P301</f>
        <v>7</v>
      </c>
      <c r="Q42" s="78">
        <f>'1990-2009'!Q301</f>
        <v>7</v>
      </c>
      <c r="R42" s="78">
        <f>'1990-2009'!R301</f>
        <v>7</v>
      </c>
      <c r="S42" s="78">
        <f>'1990-2009'!S301</f>
        <v>15</v>
      </c>
      <c r="T42" s="78">
        <f>'1990-2009'!T301</f>
        <v>15</v>
      </c>
      <c r="U42" s="78">
        <f>'1990-2009'!U301</f>
        <v>58</v>
      </c>
    </row>
    <row r="43" spans="1:21" s="12" customFormat="1" ht="15" customHeight="1">
      <c r="A43" s="71" t="s">
        <v>110</v>
      </c>
      <c r="B43" s="80">
        <f t="shared" ref="B43:U43" si="18">SUM(B36:B42)</f>
        <v>2505</v>
      </c>
      <c r="C43" s="80">
        <f t="shared" si="18"/>
        <v>2441</v>
      </c>
      <c r="D43" s="80">
        <f t="shared" si="18"/>
        <v>2704</v>
      </c>
      <c r="E43" s="80">
        <f t="shared" si="18"/>
        <v>3029</v>
      </c>
      <c r="F43" s="80">
        <f t="shared" si="18"/>
        <v>3976</v>
      </c>
      <c r="G43" s="80">
        <f t="shared" si="18"/>
        <v>4173</v>
      </c>
      <c r="H43" s="80">
        <f t="shared" si="18"/>
        <v>4318</v>
      </c>
      <c r="I43" s="80">
        <f t="shared" si="18"/>
        <v>4988</v>
      </c>
      <c r="J43" s="80">
        <f t="shared" si="18"/>
        <v>5142</v>
      </c>
      <c r="K43" s="80">
        <f t="shared" si="18"/>
        <v>5488</v>
      </c>
      <c r="L43" s="80">
        <f t="shared" si="18"/>
        <v>4786</v>
      </c>
      <c r="M43" s="80">
        <f t="shared" si="18"/>
        <v>5122</v>
      </c>
      <c r="N43" s="80">
        <f t="shared" si="18"/>
        <v>5427</v>
      </c>
      <c r="O43" s="80">
        <f t="shared" si="18"/>
        <v>6280</v>
      </c>
      <c r="P43" s="80">
        <f t="shared" si="18"/>
        <v>6211</v>
      </c>
      <c r="Q43" s="80">
        <f t="shared" si="18"/>
        <v>6482</v>
      </c>
      <c r="R43" s="80">
        <f t="shared" si="18"/>
        <v>6470</v>
      </c>
      <c r="S43" s="80">
        <f t="shared" si="18"/>
        <v>6425</v>
      </c>
      <c r="T43" s="80">
        <f t="shared" si="18"/>
        <v>6224</v>
      </c>
      <c r="U43" s="80">
        <f t="shared" si="18"/>
        <v>6377</v>
      </c>
    </row>
    <row r="44" spans="1:21" s="12" customFormat="1" ht="15" customHeight="1">
      <c r="A44" s="67"/>
      <c r="B44" s="67"/>
      <c r="C44" s="67"/>
      <c r="D44" s="67"/>
      <c r="E44" s="67"/>
      <c r="F44" s="67"/>
      <c r="G44" s="67"/>
      <c r="H44" s="67"/>
      <c r="I44" s="67"/>
      <c r="J44" s="67"/>
      <c r="K44" s="67"/>
      <c r="L44" s="67"/>
      <c r="M44" s="67"/>
      <c r="N44" s="67"/>
      <c r="O44" s="67"/>
      <c r="P44" s="67"/>
      <c r="Q44" s="67"/>
      <c r="R44" s="67"/>
      <c r="S44" s="67"/>
      <c r="T44" s="67"/>
      <c r="U44" s="67"/>
    </row>
    <row r="45" spans="1:21" s="12" customFormat="1" ht="15" customHeight="1">
      <c r="A45" s="71" t="s">
        <v>114</v>
      </c>
      <c r="B45" s="80">
        <f t="shared" ref="B45:U45" si="19">B33+B43</f>
        <v>7838</v>
      </c>
      <c r="C45" s="80">
        <f t="shared" si="19"/>
        <v>7897</v>
      </c>
      <c r="D45" s="80">
        <f t="shared" si="19"/>
        <v>8415</v>
      </c>
      <c r="E45" s="80">
        <f t="shared" si="19"/>
        <v>8581</v>
      </c>
      <c r="F45" s="80">
        <f t="shared" si="19"/>
        <v>9519</v>
      </c>
      <c r="G45" s="80">
        <f t="shared" si="19"/>
        <v>10251</v>
      </c>
      <c r="H45" s="80">
        <f t="shared" si="19"/>
        <v>10265</v>
      </c>
      <c r="I45" s="80">
        <f t="shared" si="19"/>
        <v>10833</v>
      </c>
      <c r="J45" s="80">
        <f t="shared" si="19"/>
        <v>11848</v>
      </c>
      <c r="K45" s="80">
        <f t="shared" si="19"/>
        <v>11102</v>
      </c>
      <c r="L45" s="80">
        <f t="shared" si="19"/>
        <v>11062</v>
      </c>
      <c r="M45" s="80">
        <f t="shared" si="19"/>
        <v>11438</v>
      </c>
      <c r="N45" s="80">
        <f t="shared" si="19"/>
        <v>11759</v>
      </c>
      <c r="O45" s="80">
        <f t="shared" si="19"/>
        <v>12850</v>
      </c>
      <c r="P45" s="80">
        <f t="shared" si="19"/>
        <v>12766</v>
      </c>
      <c r="Q45" s="80">
        <f t="shared" si="19"/>
        <v>13336</v>
      </c>
      <c r="R45" s="80">
        <f t="shared" si="19"/>
        <v>13481</v>
      </c>
      <c r="S45" s="80">
        <f t="shared" si="19"/>
        <v>13459</v>
      </c>
      <c r="T45" s="80">
        <f t="shared" si="19"/>
        <v>13311</v>
      </c>
      <c r="U45" s="80">
        <f t="shared" si="19"/>
        <v>13530</v>
      </c>
    </row>
    <row r="46" spans="1:21" s="12" customFormat="1" ht="12.75" customHeight="1">
      <c r="A46"/>
      <c r="B46"/>
      <c r="C46"/>
      <c r="D46"/>
      <c r="M46"/>
      <c r="N46"/>
      <c r="P46"/>
    </row>
    <row r="47" spans="1:21" s="12" customFormat="1" ht="12.75" customHeight="1">
      <c r="A47"/>
      <c r="B47"/>
      <c r="C47"/>
      <c r="D47"/>
      <c r="M47"/>
      <c r="N47"/>
      <c r="P47"/>
    </row>
    <row r="48" spans="1:21" s="12" customFormat="1" ht="12.75" customHeight="1">
      <c r="A48"/>
      <c r="B48"/>
      <c r="C48"/>
      <c r="D48"/>
      <c r="M48"/>
      <c r="N48"/>
      <c r="P48"/>
    </row>
    <row r="49" spans="1:16" s="12" customFormat="1" ht="12.75" customHeight="1">
      <c r="A49"/>
      <c r="B49"/>
      <c r="C49"/>
      <c r="D49"/>
      <c r="M49"/>
      <c r="N49"/>
      <c r="P49"/>
    </row>
    <row r="50" spans="1:16" s="12" customFormat="1" ht="12.75" customHeight="1">
      <c r="A50"/>
      <c r="B50"/>
      <c r="C50"/>
      <c r="D50"/>
      <c r="M50"/>
      <c r="N50"/>
      <c r="P50"/>
    </row>
    <row r="51" spans="1:16" s="12" customFormat="1" ht="12.75" customHeight="1">
      <c r="A51"/>
      <c r="B51"/>
      <c r="C51"/>
      <c r="D51"/>
      <c r="M51"/>
      <c r="N51"/>
      <c r="P51"/>
    </row>
    <row r="52" spans="1:16" s="12" customFormat="1" ht="12.75" customHeight="1">
      <c r="A52"/>
      <c r="B52"/>
      <c r="C52"/>
      <c r="D52"/>
      <c r="M52"/>
      <c r="N52"/>
      <c r="P52"/>
    </row>
    <row r="53" spans="1:16" s="12" customFormat="1" ht="12.75" customHeight="1">
      <c r="A53"/>
      <c r="B53"/>
      <c r="C53"/>
      <c r="D53"/>
      <c r="M53"/>
      <c r="N53"/>
      <c r="P53"/>
    </row>
    <row r="54" spans="1:16" s="12" customFormat="1" ht="12.75" customHeight="1">
      <c r="A54"/>
      <c r="B54"/>
      <c r="C54"/>
      <c r="D54"/>
      <c r="M54"/>
      <c r="N54"/>
      <c r="P54"/>
    </row>
    <row r="55" spans="1:16" s="12" customFormat="1" ht="12.75" customHeight="1">
      <c r="A55"/>
      <c r="B55"/>
      <c r="C55"/>
      <c r="D55"/>
      <c r="M55"/>
      <c r="N55"/>
      <c r="P55"/>
    </row>
    <row r="56" spans="1:16" s="12" customFormat="1" ht="12.75" customHeight="1">
      <c r="A56"/>
      <c r="B56"/>
      <c r="C56"/>
      <c r="D56"/>
      <c r="M56"/>
      <c r="N56"/>
      <c r="P56"/>
    </row>
    <row r="57" spans="1:16" s="12" customFormat="1" ht="12.75" customHeight="1">
      <c r="A57"/>
      <c r="B57"/>
      <c r="C57"/>
      <c r="D57"/>
      <c r="M57"/>
      <c r="N57"/>
      <c r="P57"/>
    </row>
    <row r="58" spans="1:16" s="12" customFormat="1" ht="12.75" customHeight="1">
      <c r="A58"/>
      <c r="B58"/>
      <c r="C58"/>
      <c r="D58"/>
      <c r="M58"/>
      <c r="N58"/>
      <c r="P58"/>
    </row>
    <row r="59" spans="1:16" ht="12.75" customHeight="1"/>
    <row r="60" spans="1:16" ht="12.75" customHeight="1"/>
    <row r="61" spans="1:16" ht="12.75" customHeight="1"/>
    <row r="62" spans="1:16" ht="12.75" customHeight="1"/>
    <row r="63" spans="1:16" ht="12.75" customHeight="1"/>
    <row r="64" spans="1:16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</sheetData>
  <mergeCells count="2">
    <mergeCell ref="A25:U25"/>
    <mergeCell ref="A2:U2"/>
  </mergeCells>
  <pageMargins left="0.7" right="0.7" top="0.75" bottom="0.75" header="0.3" footer="0.3"/>
  <pageSetup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2:I259"/>
  <sheetViews>
    <sheetView workbookViewId="0">
      <pane ySplit="2" topLeftCell="A3" activePane="bottomLeft" state="frozen"/>
      <selection pane="bottomLeft"/>
      <selection activeCell="R271" sqref="R271"/>
    </sheetView>
  </sheetViews>
  <sheetFormatPr defaultColWidth="9.140625" defaultRowHeight="14.45"/>
  <cols>
    <col min="1" max="1" width="44.5703125" style="32" customWidth="1"/>
    <col min="2" max="2" width="9.140625" style="28" customWidth="1"/>
    <col min="3" max="4" width="9.140625" style="27" customWidth="1"/>
    <col min="5" max="6" width="9.140625" style="28" customWidth="1"/>
    <col min="7" max="7" width="9.140625" style="33"/>
    <col min="8" max="16384" width="9.140625" style="27"/>
  </cols>
  <sheetData>
    <row r="2" spans="1:7" ht="12.75" customHeight="1">
      <c r="A2" s="27"/>
      <c r="B2" s="66" t="s">
        <v>58</v>
      </c>
      <c r="C2" s="66" t="s">
        <v>59</v>
      </c>
      <c r="D2" s="66" t="s">
        <v>60</v>
      </c>
      <c r="E2" s="66" t="s">
        <v>61</v>
      </c>
      <c r="F2" s="66" t="s">
        <v>62</v>
      </c>
      <c r="G2" s="35" t="s">
        <v>63</v>
      </c>
    </row>
    <row r="3" spans="1:7">
      <c r="A3" s="36" t="s">
        <v>433</v>
      </c>
      <c r="B3" s="27"/>
      <c r="E3" s="27"/>
      <c r="F3" s="27"/>
      <c r="G3" s="27"/>
    </row>
    <row r="4" spans="1:7">
      <c r="A4" s="36" t="s">
        <v>434</v>
      </c>
      <c r="G4" s="37"/>
    </row>
    <row r="5" spans="1:7">
      <c r="A5" s="38" t="s">
        <v>480</v>
      </c>
      <c r="B5" s="39" t="s">
        <v>68</v>
      </c>
      <c r="C5" s="39" t="s">
        <v>68</v>
      </c>
      <c r="D5" s="40">
        <v>18</v>
      </c>
      <c r="E5" s="28">
        <v>18</v>
      </c>
      <c r="F5" s="28">
        <v>18</v>
      </c>
      <c r="G5" s="33">
        <v>18</v>
      </c>
    </row>
    <row r="6" spans="1:7" s="42" customFormat="1" ht="15" customHeight="1">
      <c r="A6" s="38" t="s">
        <v>645</v>
      </c>
      <c r="B6" s="43" t="s">
        <v>68</v>
      </c>
      <c r="C6" s="43" t="s">
        <v>68</v>
      </c>
      <c r="D6" s="43" t="s">
        <v>68</v>
      </c>
      <c r="E6" s="43" t="s">
        <v>68</v>
      </c>
      <c r="F6" s="43" t="s">
        <v>68</v>
      </c>
      <c r="G6" s="41">
        <v>151</v>
      </c>
    </row>
    <row r="7" spans="1:7">
      <c r="A7" s="38" t="s">
        <v>66</v>
      </c>
      <c r="B7" s="28">
        <v>645</v>
      </c>
      <c r="C7" s="28">
        <v>645</v>
      </c>
      <c r="D7" s="28">
        <v>645</v>
      </c>
      <c r="E7" s="28">
        <v>645</v>
      </c>
      <c r="F7" s="28">
        <v>652</v>
      </c>
      <c r="G7" s="33">
        <v>652</v>
      </c>
    </row>
    <row r="8" spans="1:7">
      <c r="A8" s="38" t="s">
        <v>646</v>
      </c>
      <c r="B8" s="44" t="s">
        <v>68</v>
      </c>
      <c r="C8" s="44" t="s">
        <v>68</v>
      </c>
      <c r="D8" s="44" t="s">
        <v>68</v>
      </c>
      <c r="E8" s="44" t="s">
        <v>68</v>
      </c>
      <c r="F8" s="28">
        <v>24</v>
      </c>
      <c r="G8" s="33">
        <v>24</v>
      </c>
    </row>
    <row r="9" spans="1:7">
      <c r="A9" s="38" t="s">
        <v>437</v>
      </c>
      <c r="B9" s="28">
        <v>30</v>
      </c>
      <c r="C9" s="28" t="s">
        <v>68</v>
      </c>
      <c r="D9" s="28" t="s">
        <v>68</v>
      </c>
      <c r="E9" s="28" t="s">
        <v>68</v>
      </c>
      <c r="F9" s="28" t="s">
        <v>68</v>
      </c>
      <c r="G9" s="33" t="s">
        <v>68</v>
      </c>
    </row>
    <row r="10" spans="1:7">
      <c r="A10" s="38" t="s">
        <v>439</v>
      </c>
      <c r="B10" s="28">
        <v>56</v>
      </c>
      <c r="C10" s="28">
        <v>56</v>
      </c>
      <c r="D10" s="28">
        <v>56</v>
      </c>
      <c r="E10" s="28">
        <v>56</v>
      </c>
      <c r="F10" s="28">
        <v>56</v>
      </c>
      <c r="G10" s="33">
        <v>56</v>
      </c>
    </row>
    <row r="11" spans="1:7">
      <c r="A11" s="38" t="s">
        <v>441</v>
      </c>
      <c r="B11" s="28">
        <v>68</v>
      </c>
      <c r="C11" s="28">
        <v>68</v>
      </c>
      <c r="D11" s="28">
        <v>68</v>
      </c>
      <c r="E11" s="28">
        <v>68</v>
      </c>
      <c r="F11" s="28" t="s">
        <v>647</v>
      </c>
      <c r="G11" s="33">
        <v>68</v>
      </c>
    </row>
    <row r="12" spans="1:7">
      <c r="A12" s="38" t="s">
        <v>648</v>
      </c>
      <c r="B12" s="28">
        <v>136</v>
      </c>
      <c r="C12" s="28">
        <v>136</v>
      </c>
      <c r="D12" s="28">
        <v>136</v>
      </c>
      <c r="E12" s="28">
        <v>136</v>
      </c>
      <c r="F12" s="28">
        <v>136</v>
      </c>
      <c r="G12" s="33">
        <v>136</v>
      </c>
    </row>
    <row r="13" spans="1:7">
      <c r="A13" s="38" t="s">
        <v>649</v>
      </c>
      <c r="B13" s="28">
        <v>260</v>
      </c>
      <c r="C13" s="28">
        <v>260</v>
      </c>
      <c r="D13" s="28">
        <v>260</v>
      </c>
      <c r="E13" s="28">
        <v>260</v>
      </c>
      <c r="F13" s="28">
        <v>260</v>
      </c>
      <c r="G13" s="33">
        <v>260</v>
      </c>
    </row>
    <row r="14" spans="1:7">
      <c r="A14" s="38" t="s">
        <v>444</v>
      </c>
      <c r="B14" s="28">
        <v>27</v>
      </c>
      <c r="C14" s="28">
        <v>27</v>
      </c>
      <c r="D14" s="28">
        <v>27</v>
      </c>
      <c r="E14" s="28">
        <v>27</v>
      </c>
      <c r="F14" s="28">
        <v>27</v>
      </c>
      <c r="G14" s="33">
        <v>27</v>
      </c>
    </row>
    <row r="15" spans="1:7">
      <c r="A15" s="38" t="s">
        <v>446</v>
      </c>
      <c r="B15" s="28">
        <v>184</v>
      </c>
      <c r="C15" s="28">
        <v>184</v>
      </c>
      <c r="D15" s="28">
        <v>184</v>
      </c>
      <c r="E15" s="28">
        <v>184</v>
      </c>
      <c r="F15" s="28">
        <v>184</v>
      </c>
      <c r="G15" s="33">
        <v>184</v>
      </c>
    </row>
    <row r="16" spans="1:7">
      <c r="A16" s="38" t="s">
        <v>650</v>
      </c>
      <c r="B16" s="44" t="s">
        <v>68</v>
      </c>
      <c r="C16" s="44" t="s">
        <v>68</v>
      </c>
      <c r="D16" s="44" t="s">
        <v>68</v>
      </c>
      <c r="E16" s="28">
        <v>15</v>
      </c>
      <c r="F16" s="28">
        <v>15</v>
      </c>
      <c r="G16" s="33">
        <v>15</v>
      </c>
    </row>
    <row r="17" spans="1:7">
      <c r="A17" s="38" t="s">
        <v>447</v>
      </c>
      <c r="B17" s="28">
        <v>44</v>
      </c>
      <c r="C17" s="28">
        <v>44</v>
      </c>
      <c r="D17" s="28">
        <v>44</v>
      </c>
      <c r="E17" s="28">
        <v>44</v>
      </c>
      <c r="F17" s="28">
        <v>44</v>
      </c>
      <c r="G17" s="33">
        <v>44</v>
      </c>
    </row>
    <row r="18" spans="1:7">
      <c r="A18" s="38" t="s">
        <v>448</v>
      </c>
      <c r="B18" s="28">
        <v>386</v>
      </c>
      <c r="C18" s="28">
        <v>386</v>
      </c>
      <c r="D18" s="28">
        <v>386</v>
      </c>
      <c r="E18" s="28">
        <v>386</v>
      </c>
      <c r="F18" s="28">
        <v>386</v>
      </c>
      <c r="G18" s="33">
        <v>386</v>
      </c>
    </row>
    <row r="19" spans="1:7">
      <c r="A19" s="38" t="s">
        <v>450</v>
      </c>
      <c r="B19" s="28">
        <v>299</v>
      </c>
      <c r="C19" s="28">
        <v>310</v>
      </c>
      <c r="D19" s="28">
        <v>310</v>
      </c>
      <c r="E19" s="28">
        <v>310</v>
      </c>
      <c r="F19" s="28">
        <v>310</v>
      </c>
      <c r="G19" s="33">
        <v>310</v>
      </c>
    </row>
    <row r="20" spans="1:7">
      <c r="A20" s="38" t="s">
        <v>451</v>
      </c>
      <c r="B20" s="28">
        <v>126</v>
      </c>
      <c r="C20" s="28">
        <v>126</v>
      </c>
      <c r="D20" s="28">
        <v>126</v>
      </c>
      <c r="E20" s="28">
        <v>126</v>
      </c>
      <c r="F20" s="28">
        <v>126</v>
      </c>
      <c r="G20" s="33">
        <v>126</v>
      </c>
    </row>
    <row r="21" spans="1:7">
      <c r="A21" s="38" t="s">
        <v>651</v>
      </c>
      <c r="B21" s="28">
        <v>201</v>
      </c>
      <c r="C21" s="28">
        <v>201</v>
      </c>
      <c r="D21" s="28">
        <v>201</v>
      </c>
      <c r="E21" s="28">
        <v>201</v>
      </c>
      <c r="F21" s="28">
        <v>201</v>
      </c>
      <c r="G21" s="33">
        <v>201</v>
      </c>
    </row>
    <row r="22" spans="1:7">
      <c r="A22" s="38" t="s">
        <v>453</v>
      </c>
      <c r="B22" s="28">
        <v>115</v>
      </c>
      <c r="C22" s="28">
        <v>115</v>
      </c>
      <c r="D22" s="28">
        <v>115</v>
      </c>
      <c r="E22" s="28">
        <v>115</v>
      </c>
      <c r="F22" s="28">
        <v>115</v>
      </c>
      <c r="G22" s="33">
        <v>115</v>
      </c>
    </row>
    <row r="23" spans="1:7">
      <c r="A23" s="38" t="s">
        <v>456</v>
      </c>
      <c r="B23" s="28">
        <v>71</v>
      </c>
      <c r="C23" s="28">
        <v>71</v>
      </c>
      <c r="D23" s="28">
        <v>71</v>
      </c>
      <c r="E23" s="28">
        <v>71</v>
      </c>
      <c r="F23" s="28">
        <v>71</v>
      </c>
      <c r="G23" s="33">
        <v>74</v>
      </c>
    </row>
    <row r="24" spans="1:7">
      <c r="A24" s="38" t="s">
        <v>457</v>
      </c>
      <c r="B24" s="28">
        <v>51</v>
      </c>
      <c r="C24" s="28">
        <v>51</v>
      </c>
      <c r="D24" s="28">
        <v>51</v>
      </c>
      <c r="E24" s="28">
        <v>51</v>
      </c>
      <c r="F24" s="28">
        <v>51</v>
      </c>
      <c r="G24" s="33">
        <v>51</v>
      </c>
    </row>
    <row r="25" spans="1:7">
      <c r="A25" s="38" t="s">
        <v>458</v>
      </c>
      <c r="B25" s="28">
        <v>25</v>
      </c>
      <c r="C25" s="28">
        <v>25</v>
      </c>
      <c r="D25" s="28">
        <v>25</v>
      </c>
      <c r="E25" s="28">
        <v>25</v>
      </c>
      <c r="F25" s="28">
        <v>25</v>
      </c>
      <c r="G25" s="33">
        <v>25</v>
      </c>
    </row>
    <row r="26" spans="1:7">
      <c r="A26" s="38" t="s">
        <v>459</v>
      </c>
      <c r="B26" s="28">
        <v>30</v>
      </c>
      <c r="C26" s="28">
        <v>30</v>
      </c>
      <c r="D26" s="28">
        <v>30</v>
      </c>
      <c r="E26" s="28">
        <v>30</v>
      </c>
      <c r="F26" s="28">
        <v>30</v>
      </c>
      <c r="G26" s="33">
        <v>30</v>
      </c>
    </row>
    <row r="27" spans="1:7">
      <c r="A27" s="38" t="s">
        <v>460</v>
      </c>
      <c r="B27" s="28">
        <v>50</v>
      </c>
      <c r="C27" s="28">
        <v>50</v>
      </c>
      <c r="D27" s="28">
        <v>50</v>
      </c>
      <c r="E27" s="28">
        <v>50</v>
      </c>
      <c r="F27" s="28">
        <v>50</v>
      </c>
      <c r="G27" s="33">
        <v>50</v>
      </c>
    </row>
    <row r="28" spans="1:7">
      <c r="A28" s="38" t="s">
        <v>461</v>
      </c>
      <c r="B28" s="28">
        <v>42</v>
      </c>
      <c r="C28" s="28">
        <v>42</v>
      </c>
      <c r="D28" s="28">
        <v>42</v>
      </c>
      <c r="E28" s="28">
        <v>42</v>
      </c>
      <c r="F28" s="28">
        <v>42</v>
      </c>
      <c r="G28" s="33">
        <v>42</v>
      </c>
    </row>
    <row r="29" spans="1:7">
      <c r="A29" s="38" t="s">
        <v>462</v>
      </c>
      <c r="B29" s="28">
        <v>115</v>
      </c>
      <c r="C29" s="28">
        <v>115</v>
      </c>
      <c r="D29" s="28">
        <v>115</v>
      </c>
      <c r="E29" s="28">
        <v>115</v>
      </c>
      <c r="F29" s="28">
        <v>115</v>
      </c>
      <c r="G29" s="33">
        <v>115</v>
      </c>
    </row>
    <row r="30" spans="1:7">
      <c r="A30" s="38" t="s">
        <v>652</v>
      </c>
      <c r="B30" s="43" t="s">
        <v>68</v>
      </c>
      <c r="C30" s="43" t="s">
        <v>68</v>
      </c>
      <c r="D30" s="43" t="s">
        <v>68</v>
      </c>
      <c r="E30" s="43" t="s">
        <v>68</v>
      </c>
      <c r="F30" s="43" t="s">
        <v>68</v>
      </c>
      <c r="G30" s="33">
        <v>156</v>
      </c>
    </row>
    <row r="31" spans="1:7">
      <c r="A31" s="38" t="s">
        <v>463</v>
      </c>
      <c r="B31" s="28">
        <v>400</v>
      </c>
      <c r="C31" s="28">
        <v>400</v>
      </c>
      <c r="D31" s="28">
        <v>400</v>
      </c>
      <c r="E31" s="28">
        <v>400</v>
      </c>
      <c r="F31" s="28">
        <v>400</v>
      </c>
      <c r="G31" s="33">
        <v>400</v>
      </c>
    </row>
    <row r="32" spans="1:7">
      <c r="A32" s="38" t="s">
        <v>464</v>
      </c>
      <c r="B32" s="28">
        <v>248</v>
      </c>
      <c r="C32" s="28">
        <v>370</v>
      </c>
      <c r="D32" s="28">
        <v>483</v>
      </c>
      <c r="E32" s="28">
        <v>483</v>
      </c>
      <c r="F32" s="28">
        <v>483</v>
      </c>
      <c r="G32" s="33">
        <v>483</v>
      </c>
    </row>
    <row r="33" spans="1:7">
      <c r="A33" s="38" t="s">
        <v>168</v>
      </c>
      <c r="B33" s="28" t="s">
        <v>68</v>
      </c>
      <c r="C33" s="28">
        <v>15</v>
      </c>
      <c r="D33" s="28">
        <v>15</v>
      </c>
      <c r="E33" s="28">
        <v>15</v>
      </c>
      <c r="F33" s="28">
        <v>15</v>
      </c>
      <c r="G33" s="33">
        <v>15</v>
      </c>
    </row>
    <row r="34" spans="1:7">
      <c r="A34" s="38" t="s">
        <v>465</v>
      </c>
      <c r="B34" s="28">
        <v>173</v>
      </c>
      <c r="C34" s="28" t="s">
        <v>68</v>
      </c>
      <c r="D34" s="28" t="s">
        <v>68</v>
      </c>
      <c r="E34" s="28" t="s">
        <v>68</v>
      </c>
      <c r="F34" s="28" t="s">
        <v>68</v>
      </c>
      <c r="G34" s="33" t="s">
        <v>68</v>
      </c>
    </row>
    <row r="35" spans="1:7">
      <c r="A35" s="38" t="s">
        <v>653</v>
      </c>
      <c r="B35" s="44" t="s">
        <v>68</v>
      </c>
      <c r="C35" s="44" t="s">
        <v>68</v>
      </c>
      <c r="D35" s="44" t="s">
        <v>68</v>
      </c>
      <c r="E35" s="44" t="s">
        <v>68</v>
      </c>
      <c r="F35" s="28">
        <v>15</v>
      </c>
      <c r="G35" s="33">
        <v>15</v>
      </c>
    </row>
    <row r="36" spans="1:7">
      <c r="A36" s="38" t="s">
        <v>466</v>
      </c>
      <c r="B36" s="28">
        <v>47</v>
      </c>
      <c r="C36" s="28">
        <v>47</v>
      </c>
      <c r="D36" s="28">
        <v>47</v>
      </c>
      <c r="E36" s="28">
        <v>47</v>
      </c>
      <c r="F36" s="28">
        <v>47</v>
      </c>
      <c r="G36" s="33">
        <v>47</v>
      </c>
    </row>
    <row r="37" spans="1:7">
      <c r="A37" s="38" t="s">
        <v>467</v>
      </c>
      <c r="B37" s="28">
        <v>233</v>
      </c>
      <c r="C37" s="28">
        <v>233</v>
      </c>
      <c r="D37" s="28">
        <v>233</v>
      </c>
      <c r="E37" s="28">
        <v>233</v>
      </c>
      <c r="F37" s="28">
        <v>233</v>
      </c>
      <c r="G37" s="33">
        <v>233</v>
      </c>
    </row>
    <row r="38" spans="1:7">
      <c r="A38" s="38" t="s">
        <v>654</v>
      </c>
      <c r="B38" s="28">
        <v>125</v>
      </c>
      <c r="C38" s="28">
        <v>125</v>
      </c>
      <c r="D38" s="28">
        <v>125</v>
      </c>
      <c r="E38" s="28">
        <v>125</v>
      </c>
      <c r="F38" s="28">
        <v>125</v>
      </c>
      <c r="G38" s="33">
        <v>125</v>
      </c>
    </row>
    <row r="39" spans="1:7">
      <c r="A39" s="38" t="s">
        <v>468</v>
      </c>
      <c r="B39" s="28">
        <v>96</v>
      </c>
      <c r="C39" s="28" t="s">
        <v>68</v>
      </c>
      <c r="D39" s="28" t="s">
        <v>68</v>
      </c>
      <c r="E39" s="28" t="s">
        <v>68</v>
      </c>
      <c r="F39" s="28" t="s">
        <v>68</v>
      </c>
      <c r="G39" s="33" t="s">
        <v>68</v>
      </c>
    </row>
    <row r="40" spans="1:7">
      <c r="A40" s="38" t="s">
        <v>469</v>
      </c>
      <c r="B40" s="28">
        <v>525</v>
      </c>
      <c r="C40" s="28">
        <v>525</v>
      </c>
      <c r="D40" s="28">
        <v>525</v>
      </c>
      <c r="E40" s="28">
        <v>525</v>
      </c>
      <c r="F40" s="28">
        <v>525</v>
      </c>
      <c r="G40" s="33">
        <v>525</v>
      </c>
    </row>
    <row r="41" spans="1:7">
      <c r="A41" s="38" t="s">
        <v>470</v>
      </c>
      <c r="B41" s="28">
        <v>15</v>
      </c>
      <c r="C41" s="28">
        <v>15</v>
      </c>
      <c r="D41" s="28">
        <v>15</v>
      </c>
      <c r="E41" s="28">
        <v>21</v>
      </c>
      <c r="F41" s="28">
        <v>21</v>
      </c>
      <c r="G41" s="33">
        <v>21</v>
      </c>
    </row>
    <row r="42" spans="1:7">
      <c r="A42" s="38" t="s">
        <v>655</v>
      </c>
      <c r="B42" s="28">
        <v>78</v>
      </c>
      <c r="C42" s="28">
        <v>78</v>
      </c>
      <c r="D42" s="28">
        <v>78</v>
      </c>
      <c r="E42" s="28">
        <v>78</v>
      </c>
      <c r="F42" s="28">
        <v>78</v>
      </c>
      <c r="G42" s="33">
        <v>78</v>
      </c>
    </row>
    <row r="43" spans="1:7">
      <c r="A43" s="38" t="s">
        <v>472</v>
      </c>
      <c r="B43" s="28">
        <v>44</v>
      </c>
      <c r="C43" s="28">
        <v>44</v>
      </c>
      <c r="D43" s="28">
        <v>44</v>
      </c>
      <c r="E43" s="28">
        <v>44</v>
      </c>
      <c r="F43" s="28">
        <v>44</v>
      </c>
      <c r="G43" s="33">
        <v>44</v>
      </c>
    </row>
    <row r="44" spans="1:7">
      <c r="A44" s="38" t="s">
        <v>473</v>
      </c>
      <c r="B44" s="28">
        <v>240</v>
      </c>
      <c r="C44" s="28">
        <v>240</v>
      </c>
      <c r="D44" s="28">
        <v>240</v>
      </c>
      <c r="E44" s="28">
        <v>240</v>
      </c>
      <c r="F44" s="28">
        <v>240</v>
      </c>
      <c r="G44" s="33">
        <v>240</v>
      </c>
    </row>
    <row r="45" spans="1:7">
      <c r="A45" s="38" t="s">
        <v>656</v>
      </c>
      <c r="B45" s="44" t="s">
        <v>68</v>
      </c>
      <c r="C45" s="28">
        <v>503</v>
      </c>
      <c r="D45" s="28">
        <v>503</v>
      </c>
      <c r="E45" s="28">
        <v>503</v>
      </c>
      <c r="F45" s="28">
        <v>503</v>
      </c>
      <c r="G45" s="33">
        <v>503</v>
      </c>
    </row>
    <row r="46" spans="1:7">
      <c r="A46" s="38" t="s">
        <v>657</v>
      </c>
      <c r="B46" s="28">
        <v>570</v>
      </c>
      <c r="C46" s="28">
        <v>570</v>
      </c>
      <c r="D46" s="28">
        <v>570</v>
      </c>
      <c r="E46" s="28">
        <v>570</v>
      </c>
      <c r="F46" s="28">
        <v>570</v>
      </c>
      <c r="G46" s="33">
        <v>570</v>
      </c>
    </row>
    <row r="47" spans="1:7">
      <c r="A47" s="38" t="s">
        <v>474</v>
      </c>
      <c r="B47" s="28">
        <v>416</v>
      </c>
      <c r="C47" s="28">
        <v>416</v>
      </c>
      <c r="D47" s="28">
        <v>416</v>
      </c>
      <c r="E47" s="28">
        <v>416</v>
      </c>
      <c r="F47" s="28">
        <v>416</v>
      </c>
      <c r="G47" s="33">
        <v>416</v>
      </c>
    </row>
    <row r="48" spans="1:7">
      <c r="A48" s="38" t="s">
        <v>658</v>
      </c>
      <c r="B48" s="28">
        <v>222</v>
      </c>
      <c r="C48" s="28">
        <v>222</v>
      </c>
      <c r="D48" s="28">
        <v>222</v>
      </c>
      <c r="E48" s="28">
        <v>222</v>
      </c>
      <c r="F48" s="28">
        <v>222</v>
      </c>
      <c r="G48" s="33">
        <v>222</v>
      </c>
    </row>
    <row r="49" spans="1:7" s="42" customFormat="1">
      <c r="A49" s="38" t="s">
        <v>475</v>
      </c>
      <c r="B49" s="28">
        <v>24</v>
      </c>
      <c r="C49" s="28">
        <v>24</v>
      </c>
      <c r="D49" s="28">
        <v>24</v>
      </c>
      <c r="E49" s="40">
        <v>24</v>
      </c>
      <c r="F49" s="40">
        <v>24</v>
      </c>
      <c r="G49" s="41">
        <v>24</v>
      </c>
    </row>
    <row r="50" spans="1:7" s="42" customFormat="1">
      <c r="A50" s="45" t="s">
        <v>110</v>
      </c>
      <c r="B50" s="46">
        <f t="shared" ref="B50:G50" si="0">SUM(B5:B49)</f>
        <v>6417</v>
      </c>
      <c r="C50" s="46">
        <f t="shared" si="0"/>
        <v>6769</v>
      </c>
      <c r="D50" s="46">
        <f t="shared" si="0"/>
        <v>6900</v>
      </c>
      <c r="E50" s="46">
        <f t="shared" si="0"/>
        <v>6921</v>
      </c>
      <c r="F50" s="46">
        <f t="shared" si="0"/>
        <v>6899</v>
      </c>
      <c r="G50" s="47">
        <f t="shared" si="0"/>
        <v>7277</v>
      </c>
    </row>
    <row r="51" spans="1:7" s="42" customFormat="1">
      <c r="A51" s="45"/>
      <c r="B51" s="46"/>
      <c r="C51" s="46"/>
      <c r="D51" s="46"/>
      <c r="E51" s="46"/>
      <c r="F51" s="46"/>
      <c r="G51" s="47"/>
    </row>
    <row r="52" spans="1:7" s="42" customFormat="1">
      <c r="A52" s="48" t="s">
        <v>102</v>
      </c>
      <c r="B52" s="40"/>
      <c r="C52" s="40"/>
      <c r="D52" s="40"/>
      <c r="E52" s="40"/>
      <c r="F52" s="40"/>
      <c r="G52" s="41"/>
    </row>
    <row r="53" spans="1:7">
      <c r="A53" s="38" t="s">
        <v>659</v>
      </c>
      <c r="B53" s="28">
        <v>21</v>
      </c>
      <c r="C53" s="28">
        <v>21</v>
      </c>
      <c r="D53" s="28">
        <v>21</v>
      </c>
      <c r="E53" s="28">
        <v>21</v>
      </c>
      <c r="F53" s="28">
        <v>21</v>
      </c>
      <c r="G53" s="33">
        <v>21</v>
      </c>
    </row>
    <row r="54" spans="1:7">
      <c r="A54" s="38" t="s">
        <v>479</v>
      </c>
      <c r="B54" s="28">
        <v>9</v>
      </c>
      <c r="C54" s="28">
        <v>9</v>
      </c>
      <c r="D54" s="28">
        <v>9</v>
      </c>
      <c r="E54" s="28">
        <v>9</v>
      </c>
      <c r="F54" s="28">
        <v>9</v>
      </c>
      <c r="G54" s="33">
        <v>9</v>
      </c>
    </row>
    <row r="55" spans="1:7">
      <c r="A55" s="38" t="s">
        <v>480</v>
      </c>
      <c r="B55" s="40">
        <v>18</v>
      </c>
      <c r="C55" s="40">
        <v>18</v>
      </c>
      <c r="D55" s="40" t="s">
        <v>68</v>
      </c>
      <c r="E55" s="28" t="s">
        <v>68</v>
      </c>
      <c r="F55" s="28" t="s">
        <v>68</v>
      </c>
      <c r="G55" s="33" t="s">
        <v>68</v>
      </c>
    </row>
    <row r="56" spans="1:7">
      <c r="A56" s="38" t="s">
        <v>482</v>
      </c>
      <c r="B56" s="28">
        <v>12</v>
      </c>
      <c r="C56" s="28">
        <v>12</v>
      </c>
      <c r="D56" s="28">
        <v>12</v>
      </c>
      <c r="E56" s="28">
        <v>12</v>
      </c>
      <c r="F56" s="28">
        <v>12</v>
      </c>
      <c r="G56" s="33">
        <v>12</v>
      </c>
    </row>
    <row r="57" spans="1:7">
      <c r="A57" s="38" t="s">
        <v>483</v>
      </c>
      <c r="B57" s="28">
        <v>13</v>
      </c>
      <c r="C57" s="28" t="s">
        <v>68</v>
      </c>
      <c r="D57" s="28" t="s">
        <v>68</v>
      </c>
      <c r="E57" s="28" t="s">
        <v>68</v>
      </c>
      <c r="F57" s="28" t="s">
        <v>68</v>
      </c>
      <c r="G57" s="33" t="s">
        <v>68</v>
      </c>
    </row>
    <row r="58" spans="1:7">
      <c r="A58" s="38" t="s">
        <v>485</v>
      </c>
      <c r="B58" s="28">
        <v>12</v>
      </c>
      <c r="C58" s="28">
        <v>12</v>
      </c>
      <c r="D58" s="28">
        <v>12</v>
      </c>
      <c r="E58" s="28">
        <v>12</v>
      </c>
      <c r="F58" s="28">
        <v>12</v>
      </c>
      <c r="G58" s="33" t="s">
        <v>68</v>
      </c>
    </row>
    <row r="59" spans="1:7">
      <c r="A59" s="38" t="s">
        <v>660</v>
      </c>
      <c r="B59" s="44" t="s">
        <v>68</v>
      </c>
      <c r="C59" s="44" t="s">
        <v>68</v>
      </c>
      <c r="D59" s="44" t="s">
        <v>68</v>
      </c>
      <c r="E59" s="28">
        <v>14</v>
      </c>
      <c r="F59" s="28">
        <v>19</v>
      </c>
      <c r="G59" s="33">
        <v>19</v>
      </c>
    </row>
    <row r="60" spans="1:7">
      <c r="A60" s="38" t="s">
        <v>661</v>
      </c>
      <c r="B60" s="40">
        <v>26</v>
      </c>
      <c r="C60" s="40">
        <v>26</v>
      </c>
      <c r="D60" s="40">
        <v>26</v>
      </c>
      <c r="E60" s="28">
        <v>26</v>
      </c>
      <c r="F60" s="28">
        <v>26</v>
      </c>
      <c r="G60" s="33">
        <v>26</v>
      </c>
    </row>
    <row r="61" spans="1:7" s="42" customFormat="1">
      <c r="A61" s="38" t="s">
        <v>487</v>
      </c>
      <c r="B61" s="40">
        <v>25</v>
      </c>
      <c r="C61" s="40">
        <v>25</v>
      </c>
      <c r="D61" s="40" t="s">
        <v>68</v>
      </c>
      <c r="E61" s="40" t="s">
        <v>68</v>
      </c>
      <c r="F61" s="40" t="s">
        <v>68</v>
      </c>
      <c r="G61" s="41" t="s">
        <v>68</v>
      </c>
    </row>
    <row r="62" spans="1:7">
      <c r="A62" s="38" t="s">
        <v>488</v>
      </c>
      <c r="B62" s="28">
        <v>25</v>
      </c>
      <c r="C62" s="28" t="s">
        <v>68</v>
      </c>
      <c r="D62" s="28">
        <v>25</v>
      </c>
      <c r="E62" s="28">
        <v>25</v>
      </c>
      <c r="F62" s="28">
        <v>25</v>
      </c>
      <c r="G62" s="33">
        <v>25</v>
      </c>
    </row>
    <row r="63" spans="1:7" s="42" customFormat="1">
      <c r="A63" s="38" t="s">
        <v>489</v>
      </c>
      <c r="B63" s="40">
        <v>14</v>
      </c>
      <c r="C63" s="40">
        <v>14</v>
      </c>
      <c r="D63" s="40" t="s">
        <v>68</v>
      </c>
      <c r="E63" s="40" t="s">
        <v>68</v>
      </c>
      <c r="F63" s="40" t="s">
        <v>68</v>
      </c>
      <c r="G63" s="41" t="s">
        <v>68</v>
      </c>
    </row>
    <row r="64" spans="1:7">
      <c r="A64" s="38" t="s">
        <v>492</v>
      </c>
      <c r="B64" s="28">
        <v>13</v>
      </c>
      <c r="C64" s="28" t="s">
        <v>68</v>
      </c>
      <c r="D64" s="28" t="s">
        <v>68</v>
      </c>
      <c r="E64" s="28" t="s">
        <v>68</v>
      </c>
      <c r="F64" s="28" t="s">
        <v>68</v>
      </c>
      <c r="G64" s="33" t="s">
        <v>68</v>
      </c>
    </row>
    <row r="65" spans="1:7">
      <c r="A65" s="38" t="s">
        <v>346</v>
      </c>
      <c r="B65" s="28">
        <v>8</v>
      </c>
      <c r="C65" s="28">
        <v>8</v>
      </c>
      <c r="D65" s="28">
        <v>19</v>
      </c>
      <c r="E65" s="28">
        <v>19</v>
      </c>
      <c r="F65" s="28">
        <v>19</v>
      </c>
      <c r="G65" s="33">
        <v>19</v>
      </c>
    </row>
    <row r="66" spans="1:7">
      <c r="A66" s="38" t="s">
        <v>662</v>
      </c>
      <c r="B66" s="44" t="s">
        <v>68</v>
      </c>
      <c r="C66" s="44" t="s">
        <v>68</v>
      </c>
      <c r="D66" s="44" t="s">
        <v>68</v>
      </c>
      <c r="E66" s="28">
        <v>5</v>
      </c>
      <c r="F66" s="28">
        <v>5</v>
      </c>
      <c r="G66" s="33">
        <v>5</v>
      </c>
    </row>
    <row r="67" spans="1:7">
      <c r="A67" s="38" t="s">
        <v>663</v>
      </c>
      <c r="B67" s="43" t="s">
        <v>68</v>
      </c>
      <c r="C67" s="43" t="s">
        <v>68</v>
      </c>
      <c r="D67" s="43" t="s">
        <v>68</v>
      </c>
      <c r="E67" s="43" t="s">
        <v>68</v>
      </c>
      <c r="F67" s="43" t="s">
        <v>68</v>
      </c>
      <c r="G67" s="33">
        <v>20</v>
      </c>
    </row>
    <row r="68" spans="1:7">
      <c r="A68" s="38" t="s">
        <v>495</v>
      </c>
      <c r="B68" s="28">
        <v>7</v>
      </c>
      <c r="C68" s="28">
        <v>11</v>
      </c>
      <c r="D68" s="28">
        <v>11</v>
      </c>
      <c r="E68" s="28">
        <v>11</v>
      </c>
      <c r="F68" s="28">
        <v>11</v>
      </c>
      <c r="G68" s="33">
        <v>11</v>
      </c>
    </row>
    <row r="69" spans="1:7">
      <c r="A69" s="38" t="s">
        <v>664</v>
      </c>
      <c r="B69" s="44" t="s">
        <v>68</v>
      </c>
      <c r="C69" s="28">
        <v>25</v>
      </c>
      <c r="D69" s="28">
        <v>25</v>
      </c>
      <c r="E69" s="28">
        <v>25</v>
      </c>
      <c r="F69" s="28">
        <v>25</v>
      </c>
      <c r="G69" s="33">
        <v>25</v>
      </c>
    </row>
    <row r="70" spans="1:7">
      <c r="A70" s="38" t="s">
        <v>498</v>
      </c>
      <c r="B70" s="28">
        <v>15</v>
      </c>
      <c r="C70" s="28">
        <v>15</v>
      </c>
      <c r="D70" s="28">
        <v>15</v>
      </c>
      <c r="E70" s="28">
        <v>15</v>
      </c>
      <c r="F70" s="28">
        <v>15</v>
      </c>
      <c r="G70" s="33" t="s">
        <v>68</v>
      </c>
    </row>
    <row r="71" spans="1:7">
      <c r="A71" s="38" t="s">
        <v>352</v>
      </c>
      <c r="B71" s="28">
        <v>18</v>
      </c>
      <c r="C71" s="28">
        <v>18</v>
      </c>
      <c r="D71" s="28">
        <v>18</v>
      </c>
      <c r="E71" s="28">
        <v>18</v>
      </c>
      <c r="F71" s="28">
        <v>18</v>
      </c>
      <c r="G71" s="33">
        <v>18</v>
      </c>
    </row>
    <row r="72" spans="1:7">
      <c r="A72" s="38" t="s">
        <v>665</v>
      </c>
      <c r="B72" s="43" t="s">
        <v>68</v>
      </c>
      <c r="C72" s="43" t="s">
        <v>68</v>
      </c>
      <c r="D72" s="43" t="s">
        <v>68</v>
      </c>
      <c r="E72" s="43" t="s">
        <v>68</v>
      </c>
      <c r="F72" s="43" t="s">
        <v>68</v>
      </c>
      <c r="G72" s="33">
        <v>7</v>
      </c>
    </row>
    <row r="73" spans="1:7">
      <c r="A73" s="38" t="s">
        <v>666</v>
      </c>
      <c r="B73" s="43" t="s">
        <v>68</v>
      </c>
      <c r="C73" s="43" t="s">
        <v>68</v>
      </c>
      <c r="D73" s="33">
        <v>12</v>
      </c>
      <c r="E73" s="28">
        <v>12</v>
      </c>
      <c r="F73" s="28">
        <v>12</v>
      </c>
      <c r="G73" s="33">
        <v>12</v>
      </c>
    </row>
    <row r="74" spans="1:7">
      <c r="A74" s="49" t="s">
        <v>110</v>
      </c>
      <c r="B74" s="34">
        <f t="shared" ref="B74:G74" si="1">SUM(B53:B73)</f>
        <v>236</v>
      </c>
      <c r="C74" s="34">
        <f t="shared" si="1"/>
        <v>214</v>
      </c>
      <c r="D74" s="34">
        <f t="shared" si="1"/>
        <v>205</v>
      </c>
      <c r="E74" s="34">
        <f t="shared" si="1"/>
        <v>224</v>
      </c>
      <c r="F74" s="34">
        <f t="shared" si="1"/>
        <v>229</v>
      </c>
      <c r="G74" s="50">
        <f t="shared" si="1"/>
        <v>229</v>
      </c>
    </row>
    <row r="75" spans="1:7">
      <c r="A75" s="49"/>
      <c r="B75" s="34"/>
      <c r="C75" s="34"/>
      <c r="D75" s="34"/>
      <c r="E75" s="34"/>
      <c r="F75" s="34"/>
      <c r="G75" s="50"/>
    </row>
    <row r="76" spans="1:7">
      <c r="A76" s="49" t="s">
        <v>370</v>
      </c>
    </row>
    <row r="77" spans="1:7">
      <c r="A77" s="38" t="s">
        <v>476</v>
      </c>
      <c r="B77" s="28">
        <v>168</v>
      </c>
      <c r="C77" s="28">
        <v>168</v>
      </c>
      <c r="D77" s="28">
        <v>264</v>
      </c>
      <c r="E77" s="28">
        <v>264</v>
      </c>
      <c r="F77" s="28">
        <v>264</v>
      </c>
      <c r="G77" s="33">
        <v>264</v>
      </c>
    </row>
    <row r="78" spans="1:7">
      <c r="A78" s="38" t="s">
        <v>343</v>
      </c>
      <c r="B78" s="28">
        <v>283</v>
      </c>
      <c r="C78" s="28">
        <v>283</v>
      </c>
      <c r="D78" s="28">
        <v>283</v>
      </c>
      <c r="E78" s="28">
        <v>283</v>
      </c>
      <c r="F78" s="28">
        <v>283</v>
      </c>
      <c r="G78" s="33">
        <v>283</v>
      </c>
    </row>
    <row r="79" spans="1:7">
      <c r="A79" s="48" t="s">
        <v>110</v>
      </c>
      <c r="B79" s="50">
        <f t="shared" ref="B79:G79" si="2">SUM(B77:B78)</f>
        <v>451</v>
      </c>
      <c r="C79" s="50">
        <f t="shared" si="2"/>
        <v>451</v>
      </c>
      <c r="D79" s="50">
        <f t="shared" si="2"/>
        <v>547</v>
      </c>
      <c r="E79" s="50">
        <f t="shared" si="2"/>
        <v>547</v>
      </c>
      <c r="F79" s="50">
        <f t="shared" si="2"/>
        <v>547</v>
      </c>
      <c r="G79" s="50">
        <f t="shared" si="2"/>
        <v>547</v>
      </c>
    </row>
    <row r="80" spans="1:7">
      <c r="A80" s="51"/>
      <c r="B80" s="50"/>
      <c r="C80" s="50"/>
      <c r="D80" s="50"/>
      <c r="E80" s="50"/>
      <c r="F80" s="50"/>
      <c r="G80" s="50"/>
    </row>
    <row r="81" spans="1:9">
      <c r="A81" s="48" t="s">
        <v>667</v>
      </c>
    </row>
    <row r="82" spans="1:9">
      <c r="A82" s="38" t="s">
        <v>501</v>
      </c>
      <c r="B82" s="28">
        <v>7</v>
      </c>
      <c r="C82" s="28" t="s">
        <v>68</v>
      </c>
      <c r="D82" s="28" t="s">
        <v>68</v>
      </c>
      <c r="E82" s="28" t="s">
        <v>68</v>
      </c>
      <c r="F82" s="28" t="s">
        <v>68</v>
      </c>
      <c r="G82" s="33" t="s">
        <v>68</v>
      </c>
    </row>
    <row r="83" spans="1:9" s="42" customFormat="1">
      <c r="A83" s="48" t="s">
        <v>110</v>
      </c>
      <c r="B83" s="50">
        <v>7</v>
      </c>
      <c r="C83" s="50">
        <v>0</v>
      </c>
      <c r="D83" s="50">
        <v>0</v>
      </c>
      <c r="E83" s="50">
        <v>0</v>
      </c>
      <c r="F83" s="50">
        <v>0</v>
      </c>
      <c r="G83" s="50">
        <v>0</v>
      </c>
    </row>
    <row r="84" spans="1:9" s="42" customFormat="1">
      <c r="A84" s="48"/>
      <c r="B84" s="50"/>
      <c r="C84" s="50"/>
      <c r="D84" s="50"/>
      <c r="E84" s="50"/>
      <c r="F84" s="50"/>
      <c r="G84" s="50"/>
    </row>
    <row r="85" spans="1:9" s="42" customFormat="1">
      <c r="A85" s="51" t="s">
        <v>502</v>
      </c>
      <c r="B85" s="52">
        <f t="shared" ref="B85:G85" si="3">B50+B74+B79+B83</f>
        <v>7111</v>
      </c>
      <c r="C85" s="52">
        <f t="shared" si="3"/>
        <v>7434</v>
      </c>
      <c r="D85" s="52">
        <f t="shared" si="3"/>
        <v>7652</v>
      </c>
      <c r="E85" s="52">
        <f t="shared" si="3"/>
        <v>7692</v>
      </c>
      <c r="F85" s="52">
        <f t="shared" si="3"/>
        <v>7675</v>
      </c>
      <c r="G85" s="52">
        <f t="shared" si="3"/>
        <v>8053</v>
      </c>
    </row>
    <row r="86" spans="1:9">
      <c r="A86" s="35"/>
    </row>
    <row r="87" spans="1:9">
      <c r="A87" s="51" t="s">
        <v>503</v>
      </c>
    </row>
    <row r="88" spans="1:9">
      <c r="A88" s="48" t="s">
        <v>434</v>
      </c>
      <c r="I88" s="51"/>
    </row>
    <row r="89" spans="1:9" s="53" customFormat="1" ht="12.75" customHeight="1">
      <c r="A89" s="38" t="s">
        <v>668</v>
      </c>
      <c r="B89" s="35" t="s">
        <v>68</v>
      </c>
      <c r="C89" s="35" t="s">
        <v>68</v>
      </c>
      <c r="D89" s="35" t="s">
        <v>68</v>
      </c>
      <c r="E89" s="35" t="s">
        <v>68</v>
      </c>
      <c r="F89" s="35" t="s">
        <v>68</v>
      </c>
      <c r="G89" s="35">
        <v>88</v>
      </c>
    </row>
    <row r="90" spans="1:9" s="53" customFormat="1" ht="12.75" customHeight="1">
      <c r="A90" s="38" t="s">
        <v>669</v>
      </c>
      <c r="B90" s="35" t="s">
        <v>68</v>
      </c>
      <c r="C90" s="35" t="s">
        <v>68</v>
      </c>
      <c r="D90" s="35" t="s">
        <v>68</v>
      </c>
      <c r="E90" s="35" t="s">
        <v>68</v>
      </c>
      <c r="F90" s="35" t="s">
        <v>68</v>
      </c>
      <c r="G90" s="35">
        <v>104</v>
      </c>
    </row>
    <row r="91" spans="1:9" s="53" customFormat="1">
      <c r="A91" s="38" t="s">
        <v>291</v>
      </c>
      <c r="B91" s="28">
        <v>36</v>
      </c>
      <c r="C91" s="28">
        <v>32</v>
      </c>
      <c r="D91" s="28">
        <v>32</v>
      </c>
      <c r="E91" s="28" t="s">
        <v>68</v>
      </c>
      <c r="F91" s="28" t="s">
        <v>68</v>
      </c>
      <c r="G91" s="33" t="s">
        <v>68</v>
      </c>
      <c r="H91" s="27"/>
    </row>
    <row r="92" spans="1:9" s="53" customFormat="1">
      <c r="A92" s="38" t="s">
        <v>506</v>
      </c>
      <c r="B92" s="28">
        <v>20</v>
      </c>
      <c r="C92" s="28">
        <v>20</v>
      </c>
      <c r="D92" s="28">
        <v>20</v>
      </c>
      <c r="E92" s="28">
        <v>20</v>
      </c>
      <c r="F92" s="28">
        <v>20</v>
      </c>
      <c r="G92" s="33">
        <v>21</v>
      </c>
      <c r="H92" s="27"/>
    </row>
    <row r="93" spans="1:9">
      <c r="A93" s="38" t="s">
        <v>508</v>
      </c>
      <c r="B93" s="28">
        <v>16</v>
      </c>
      <c r="C93" s="28">
        <v>16</v>
      </c>
      <c r="D93" s="28">
        <v>16</v>
      </c>
      <c r="E93" s="28">
        <v>16</v>
      </c>
      <c r="F93" s="28">
        <v>16</v>
      </c>
      <c r="G93" s="33">
        <v>16</v>
      </c>
    </row>
    <row r="94" spans="1:9">
      <c r="A94" s="38" t="s">
        <v>509</v>
      </c>
      <c r="B94" s="28">
        <v>19</v>
      </c>
      <c r="C94" s="28">
        <v>19</v>
      </c>
      <c r="D94" s="28">
        <v>19</v>
      </c>
      <c r="E94" s="28">
        <v>19</v>
      </c>
      <c r="F94" s="28" t="s">
        <v>68</v>
      </c>
      <c r="G94" s="33" t="s">
        <v>68</v>
      </c>
    </row>
    <row r="95" spans="1:9">
      <c r="A95" s="38" t="s">
        <v>510</v>
      </c>
      <c r="B95" s="28">
        <v>60</v>
      </c>
      <c r="C95" s="28">
        <v>60</v>
      </c>
      <c r="D95" s="28">
        <v>60</v>
      </c>
      <c r="E95" s="28">
        <v>60</v>
      </c>
      <c r="F95" s="28">
        <v>60</v>
      </c>
      <c r="G95" s="33">
        <v>60</v>
      </c>
    </row>
    <row r="96" spans="1:9">
      <c r="A96" s="38" t="s">
        <v>511</v>
      </c>
      <c r="B96" s="28">
        <v>108</v>
      </c>
      <c r="C96" s="28">
        <v>106</v>
      </c>
      <c r="D96" s="28">
        <v>106</v>
      </c>
      <c r="E96" s="28">
        <v>106</v>
      </c>
      <c r="F96" s="28">
        <v>106</v>
      </c>
      <c r="G96" s="33">
        <v>106</v>
      </c>
    </row>
    <row r="97" spans="1:8">
      <c r="A97" s="38" t="s">
        <v>512</v>
      </c>
      <c r="B97" s="28">
        <v>53</v>
      </c>
      <c r="C97" s="28">
        <v>52</v>
      </c>
      <c r="D97" s="28">
        <v>52</v>
      </c>
      <c r="E97" s="28">
        <v>52</v>
      </c>
      <c r="F97" s="28">
        <v>52</v>
      </c>
      <c r="G97" s="33">
        <v>52</v>
      </c>
    </row>
    <row r="98" spans="1:8">
      <c r="A98" s="38" t="s">
        <v>514</v>
      </c>
      <c r="B98" s="28">
        <v>150</v>
      </c>
      <c r="C98" s="28">
        <v>152</v>
      </c>
      <c r="D98" s="28">
        <v>152</v>
      </c>
      <c r="E98" s="28">
        <v>152</v>
      </c>
      <c r="F98" s="28">
        <v>152</v>
      </c>
      <c r="G98" s="33">
        <v>152</v>
      </c>
    </row>
    <row r="99" spans="1:8">
      <c r="A99" s="38" t="s">
        <v>670</v>
      </c>
      <c r="B99" s="35" t="s">
        <v>68</v>
      </c>
      <c r="C99" s="35" t="s">
        <v>68</v>
      </c>
      <c r="D99" s="35" t="s">
        <v>68</v>
      </c>
      <c r="E99" s="35" t="s">
        <v>68</v>
      </c>
      <c r="F99" s="35" t="s">
        <v>68</v>
      </c>
      <c r="G99" s="35">
        <v>130</v>
      </c>
      <c r="H99" s="53"/>
    </row>
    <row r="100" spans="1:8" ht="12.75" customHeight="1">
      <c r="A100" s="38" t="s">
        <v>515</v>
      </c>
      <c r="B100" s="28">
        <v>720</v>
      </c>
      <c r="C100" s="28">
        <v>720</v>
      </c>
      <c r="D100" s="28">
        <v>720</v>
      </c>
      <c r="E100" s="28">
        <v>720</v>
      </c>
      <c r="F100" s="28">
        <v>720</v>
      </c>
      <c r="G100" s="33">
        <v>720</v>
      </c>
    </row>
    <row r="101" spans="1:8">
      <c r="A101" s="38" t="s">
        <v>671</v>
      </c>
      <c r="B101" s="28">
        <v>174</v>
      </c>
      <c r="C101" s="28">
        <v>174</v>
      </c>
      <c r="D101" s="28">
        <v>174</v>
      </c>
      <c r="E101" s="28">
        <v>174</v>
      </c>
      <c r="F101" s="28">
        <v>174</v>
      </c>
      <c r="G101" s="33">
        <v>174</v>
      </c>
    </row>
    <row r="102" spans="1:8" ht="15" customHeight="1">
      <c r="A102" s="38" t="s">
        <v>518</v>
      </c>
      <c r="B102" s="40">
        <v>69</v>
      </c>
      <c r="C102" s="40">
        <v>69</v>
      </c>
      <c r="D102" s="40">
        <v>69</v>
      </c>
      <c r="E102" s="40">
        <v>69</v>
      </c>
      <c r="F102" s="40">
        <v>69</v>
      </c>
      <c r="G102" s="41">
        <v>69</v>
      </c>
      <c r="H102" s="42"/>
    </row>
    <row r="103" spans="1:8" ht="14.25" customHeight="1">
      <c r="A103" s="38" t="s">
        <v>520</v>
      </c>
      <c r="B103" s="40">
        <v>30</v>
      </c>
      <c r="C103" s="40">
        <v>30</v>
      </c>
      <c r="D103" s="40" t="s">
        <v>68</v>
      </c>
      <c r="E103" s="28" t="s">
        <v>68</v>
      </c>
      <c r="F103" s="28" t="s">
        <v>68</v>
      </c>
      <c r="G103" s="33" t="s">
        <v>68</v>
      </c>
    </row>
    <row r="104" spans="1:8">
      <c r="A104" s="38" t="s">
        <v>521</v>
      </c>
      <c r="B104" s="28">
        <v>486</v>
      </c>
      <c r="C104" s="28">
        <v>486</v>
      </c>
      <c r="D104" s="28">
        <v>486</v>
      </c>
      <c r="E104" s="40">
        <v>486</v>
      </c>
      <c r="F104" s="40">
        <v>486</v>
      </c>
      <c r="G104" s="41">
        <v>486</v>
      </c>
      <c r="H104" s="42"/>
    </row>
    <row r="105" spans="1:8" s="42" customFormat="1">
      <c r="A105" s="38" t="s">
        <v>672</v>
      </c>
      <c r="B105" s="28">
        <v>19</v>
      </c>
      <c r="C105" s="28">
        <v>19</v>
      </c>
      <c r="D105" s="28">
        <v>19</v>
      </c>
      <c r="E105" s="28">
        <v>19</v>
      </c>
      <c r="F105" s="28">
        <v>19</v>
      </c>
      <c r="G105" s="33">
        <v>19</v>
      </c>
      <c r="H105" s="27"/>
    </row>
    <row r="106" spans="1:8">
      <c r="A106" s="38" t="s">
        <v>522</v>
      </c>
      <c r="B106" s="28">
        <v>20</v>
      </c>
      <c r="C106" s="28">
        <v>20</v>
      </c>
      <c r="D106" s="28">
        <v>20</v>
      </c>
      <c r="E106" s="28">
        <v>20</v>
      </c>
      <c r="F106" s="28">
        <v>20</v>
      </c>
      <c r="G106" s="33">
        <v>20</v>
      </c>
    </row>
    <row r="107" spans="1:8">
      <c r="A107" s="38" t="s">
        <v>527</v>
      </c>
      <c r="B107" s="28">
        <v>254</v>
      </c>
      <c r="C107" s="28">
        <v>254</v>
      </c>
      <c r="D107" s="28">
        <v>254</v>
      </c>
      <c r="E107" s="28">
        <v>254</v>
      </c>
      <c r="F107" s="28">
        <v>254</v>
      </c>
      <c r="G107" s="33">
        <v>254</v>
      </c>
    </row>
    <row r="108" spans="1:8">
      <c r="A108" s="38" t="s">
        <v>528</v>
      </c>
      <c r="B108" s="28">
        <v>116</v>
      </c>
      <c r="C108" s="28">
        <v>116</v>
      </c>
      <c r="D108" s="28">
        <v>116</v>
      </c>
      <c r="E108" s="28">
        <v>116</v>
      </c>
      <c r="F108" s="28">
        <v>116</v>
      </c>
      <c r="G108" s="33">
        <v>116</v>
      </c>
    </row>
    <row r="109" spans="1:8">
      <c r="A109" s="38" t="s">
        <v>530</v>
      </c>
      <c r="B109" s="28">
        <v>23</v>
      </c>
      <c r="C109" s="28">
        <v>23</v>
      </c>
      <c r="D109" s="28">
        <v>23</v>
      </c>
      <c r="E109" s="28" t="s">
        <v>68</v>
      </c>
      <c r="F109" s="28" t="s">
        <v>68</v>
      </c>
      <c r="G109" s="33" t="s">
        <v>68</v>
      </c>
    </row>
    <row r="110" spans="1:8">
      <c r="A110" s="38" t="s">
        <v>532</v>
      </c>
      <c r="B110" s="28">
        <v>20</v>
      </c>
      <c r="C110" s="28">
        <v>20</v>
      </c>
      <c r="D110" s="28">
        <v>20</v>
      </c>
      <c r="E110" s="28">
        <v>20</v>
      </c>
      <c r="F110" s="28">
        <v>20</v>
      </c>
      <c r="G110" s="33">
        <v>20</v>
      </c>
    </row>
    <row r="111" spans="1:8">
      <c r="A111" s="38" t="s">
        <v>533</v>
      </c>
      <c r="B111" s="28">
        <v>72</v>
      </c>
      <c r="C111" s="28">
        <v>72</v>
      </c>
      <c r="D111" s="28">
        <v>72</v>
      </c>
      <c r="E111" s="28">
        <v>72</v>
      </c>
      <c r="F111" s="28">
        <v>72</v>
      </c>
      <c r="G111" s="33">
        <v>72</v>
      </c>
    </row>
    <row r="112" spans="1:8">
      <c r="A112" s="38" t="s">
        <v>535</v>
      </c>
      <c r="B112" s="28">
        <v>29</v>
      </c>
      <c r="C112" s="28">
        <v>29</v>
      </c>
      <c r="D112" s="28">
        <v>29</v>
      </c>
      <c r="E112" s="28">
        <v>29</v>
      </c>
      <c r="F112" s="28">
        <v>29</v>
      </c>
      <c r="G112" s="33">
        <v>29</v>
      </c>
    </row>
    <row r="113" spans="1:8">
      <c r="A113" s="38" t="s">
        <v>536</v>
      </c>
      <c r="B113" s="28">
        <v>38</v>
      </c>
      <c r="C113" s="28">
        <v>38</v>
      </c>
      <c r="D113" s="28">
        <v>38</v>
      </c>
      <c r="E113" s="28">
        <v>38</v>
      </c>
      <c r="F113" s="28">
        <v>38</v>
      </c>
      <c r="G113" s="33">
        <v>38</v>
      </c>
    </row>
    <row r="114" spans="1:8">
      <c r="A114" s="38" t="s">
        <v>537</v>
      </c>
      <c r="B114" s="28">
        <v>118</v>
      </c>
      <c r="C114" s="28">
        <v>118</v>
      </c>
      <c r="D114" s="28">
        <v>118</v>
      </c>
      <c r="E114" s="28">
        <v>118</v>
      </c>
      <c r="F114" s="28">
        <v>118</v>
      </c>
      <c r="G114" s="33">
        <v>118</v>
      </c>
    </row>
    <row r="115" spans="1:8">
      <c r="A115" s="38" t="s">
        <v>538</v>
      </c>
      <c r="B115" s="28">
        <v>21</v>
      </c>
      <c r="C115" s="28" t="s">
        <v>68</v>
      </c>
      <c r="D115" s="28" t="s">
        <v>68</v>
      </c>
      <c r="E115" s="28" t="s">
        <v>68</v>
      </c>
      <c r="F115" s="28" t="s">
        <v>68</v>
      </c>
      <c r="G115" s="33" t="s">
        <v>68</v>
      </c>
    </row>
    <row r="116" spans="1:8">
      <c r="A116" s="38" t="s">
        <v>539</v>
      </c>
      <c r="B116" s="28">
        <v>27</v>
      </c>
      <c r="C116" s="28">
        <v>27</v>
      </c>
      <c r="D116" s="28">
        <v>27</v>
      </c>
      <c r="E116" s="28">
        <v>27</v>
      </c>
      <c r="F116" s="28">
        <v>27</v>
      </c>
      <c r="G116" s="33">
        <v>27</v>
      </c>
    </row>
    <row r="117" spans="1:8">
      <c r="A117" s="38" t="s">
        <v>540</v>
      </c>
      <c r="B117" s="28">
        <v>18</v>
      </c>
      <c r="C117" s="28" t="s">
        <v>68</v>
      </c>
      <c r="D117" s="28" t="s">
        <v>68</v>
      </c>
      <c r="E117" s="28" t="s">
        <v>68</v>
      </c>
      <c r="F117" s="28" t="s">
        <v>68</v>
      </c>
      <c r="G117" s="33" t="s">
        <v>68</v>
      </c>
    </row>
    <row r="118" spans="1:8">
      <c r="A118" s="38" t="s">
        <v>541</v>
      </c>
      <c r="B118" s="40">
        <v>55</v>
      </c>
      <c r="C118" s="40">
        <v>57</v>
      </c>
      <c r="D118" s="40">
        <v>57</v>
      </c>
      <c r="E118" s="28" t="s">
        <v>68</v>
      </c>
      <c r="F118" s="28" t="s">
        <v>68</v>
      </c>
      <c r="G118" s="33" t="s">
        <v>68</v>
      </c>
    </row>
    <row r="119" spans="1:8">
      <c r="A119" s="38" t="s">
        <v>673</v>
      </c>
      <c r="B119" s="54" t="s">
        <v>68</v>
      </c>
      <c r="C119" s="54" t="s">
        <v>68</v>
      </c>
      <c r="D119" s="54" t="s">
        <v>68</v>
      </c>
      <c r="E119" s="54" t="s">
        <v>68</v>
      </c>
      <c r="F119" s="54" t="s">
        <v>68</v>
      </c>
      <c r="G119" s="35">
        <v>17</v>
      </c>
      <c r="H119" s="53"/>
    </row>
    <row r="120" spans="1:8">
      <c r="A120" s="38" t="s">
        <v>543</v>
      </c>
      <c r="B120" s="28">
        <v>73</v>
      </c>
      <c r="C120" s="28">
        <v>73</v>
      </c>
      <c r="D120" s="28">
        <v>73</v>
      </c>
      <c r="E120" s="28">
        <v>73</v>
      </c>
      <c r="F120" s="28">
        <v>73</v>
      </c>
      <c r="G120" s="33">
        <v>73</v>
      </c>
    </row>
    <row r="121" spans="1:8">
      <c r="A121" s="38" t="s">
        <v>674</v>
      </c>
      <c r="B121" s="44" t="s">
        <v>68</v>
      </c>
      <c r="C121" s="44" t="s">
        <v>68</v>
      </c>
      <c r="D121" s="28">
        <v>20</v>
      </c>
      <c r="E121" s="28">
        <v>20</v>
      </c>
      <c r="F121" s="28">
        <v>20</v>
      </c>
      <c r="G121" s="33">
        <v>20</v>
      </c>
    </row>
    <row r="122" spans="1:8">
      <c r="A122" s="38" t="s">
        <v>544</v>
      </c>
      <c r="B122" s="28">
        <v>24</v>
      </c>
      <c r="C122" s="28" t="s">
        <v>68</v>
      </c>
      <c r="D122" s="28" t="s">
        <v>68</v>
      </c>
      <c r="E122" s="28" t="s">
        <v>68</v>
      </c>
      <c r="F122" s="28" t="s">
        <v>68</v>
      </c>
      <c r="G122" s="33" t="s">
        <v>68</v>
      </c>
    </row>
    <row r="123" spans="1:8">
      <c r="A123" s="38" t="s">
        <v>545</v>
      </c>
      <c r="B123" s="28">
        <v>19</v>
      </c>
      <c r="C123" s="28">
        <v>15</v>
      </c>
      <c r="D123" s="28">
        <v>15</v>
      </c>
      <c r="E123" s="28">
        <v>15</v>
      </c>
      <c r="F123" s="28">
        <v>15</v>
      </c>
      <c r="G123" s="33">
        <v>15</v>
      </c>
    </row>
    <row r="124" spans="1:8">
      <c r="A124" s="38" t="s">
        <v>546</v>
      </c>
      <c r="B124" s="28">
        <v>25</v>
      </c>
      <c r="C124" s="28">
        <v>25</v>
      </c>
      <c r="D124" s="28">
        <v>25</v>
      </c>
      <c r="E124" s="28" t="s">
        <v>68</v>
      </c>
      <c r="F124" s="28" t="s">
        <v>68</v>
      </c>
      <c r="G124" s="33" t="s">
        <v>68</v>
      </c>
    </row>
    <row r="125" spans="1:8">
      <c r="A125" s="38" t="s">
        <v>548</v>
      </c>
      <c r="B125" s="28">
        <v>30</v>
      </c>
      <c r="C125" s="28">
        <v>30</v>
      </c>
      <c r="D125" s="28">
        <v>30</v>
      </c>
      <c r="E125" s="28">
        <v>30</v>
      </c>
      <c r="F125" s="28">
        <v>30</v>
      </c>
      <c r="G125" s="33">
        <v>30</v>
      </c>
    </row>
    <row r="126" spans="1:8">
      <c r="A126" s="38" t="s">
        <v>675</v>
      </c>
      <c r="B126" s="44" t="s">
        <v>68</v>
      </c>
      <c r="C126" s="44" t="s">
        <v>68</v>
      </c>
      <c r="D126" s="28">
        <v>139</v>
      </c>
      <c r="E126" s="28">
        <v>139</v>
      </c>
      <c r="F126" s="28">
        <v>139</v>
      </c>
      <c r="G126" s="33">
        <v>139</v>
      </c>
    </row>
    <row r="127" spans="1:8">
      <c r="A127" s="38" t="s">
        <v>676</v>
      </c>
      <c r="B127" s="44" t="s">
        <v>68</v>
      </c>
      <c r="C127" s="28">
        <v>36</v>
      </c>
      <c r="D127" s="28">
        <v>36</v>
      </c>
      <c r="E127" s="28">
        <v>36</v>
      </c>
      <c r="F127" s="28">
        <v>36</v>
      </c>
      <c r="G127" s="33">
        <v>36</v>
      </c>
    </row>
    <row r="128" spans="1:8">
      <c r="A128" s="38" t="s">
        <v>549</v>
      </c>
      <c r="B128" s="28">
        <v>19</v>
      </c>
      <c r="C128" s="28">
        <v>19</v>
      </c>
      <c r="D128" s="28">
        <v>19</v>
      </c>
      <c r="E128" s="28">
        <v>19</v>
      </c>
      <c r="F128" s="28" t="s">
        <v>68</v>
      </c>
      <c r="G128" s="33" t="s">
        <v>68</v>
      </c>
    </row>
    <row r="129" spans="1:8">
      <c r="A129" s="38" t="s">
        <v>550</v>
      </c>
      <c r="B129" s="44" t="s">
        <v>68</v>
      </c>
      <c r="C129" s="44" t="s">
        <v>68</v>
      </c>
      <c r="D129" s="44" t="s">
        <v>68</v>
      </c>
      <c r="E129" s="28">
        <v>24</v>
      </c>
      <c r="F129" s="28">
        <v>24</v>
      </c>
      <c r="G129" s="33">
        <v>24</v>
      </c>
    </row>
    <row r="130" spans="1:8">
      <c r="A130" s="38" t="s">
        <v>551</v>
      </c>
      <c r="B130" s="28">
        <v>39</v>
      </c>
      <c r="C130" s="28">
        <v>39</v>
      </c>
      <c r="D130" s="28">
        <v>39</v>
      </c>
      <c r="E130" s="28">
        <v>50</v>
      </c>
      <c r="F130" s="28">
        <v>49</v>
      </c>
      <c r="G130" s="33">
        <v>49</v>
      </c>
    </row>
    <row r="131" spans="1:8">
      <c r="A131" s="38" t="s">
        <v>552</v>
      </c>
      <c r="B131" s="28">
        <v>120</v>
      </c>
      <c r="C131" s="28">
        <v>120</v>
      </c>
      <c r="D131" s="28">
        <v>120</v>
      </c>
      <c r="E131" s="28">
        <v>120</v>
      </c>
      <c r="F131" s="28">
        <v>120</v>
      </c>
      <c r="G131" s="33">
        <v>120</v>
      </c>
    </row>
    <row r="132" spans="1:8">
      <c r="A132" s="38" t="s">
        <v>677</v>
      </c>
      <c r="B132" s="54" t="s">
        <v>68</v>
      </c>
      <c r="C132" s="54" t="s">
        <v>68</v>
      </c>
      <c r="D132" s="54" t="s">
        <v>68</v>
      </c>
      <c r="E132" s="54" t="s">
        <v>68</v>
      </c>
      <c r="F132" s="54" t="s">
        <v>68</v>
      </c>
      <c r="G132" s="35">
        <v>104</v>
      </c>
      <c r="H132" s="53"/>
    </row>
    <row r="133" spans="1:8">
      <c r="A133" s="38" t="s">
        <v>558</v>
      </c>
      <c r="B133" s="28">
        <v>42</v>
      </c>
      <c r="C133" s="28">
        <v>47</v>
      </c>
      <c r="D133" s="28">
        <v>47</v>
      </c>
      <c r="E133" s="28" t="s">
        <v>68</v>
      </c>
      <c r="F133" s="28" t="s">
        <v>68</v>
      </c>
      <c r="G133" s="33" t="s">
        <v>68</v>
      </c>
    </row>
    <row r="134" spans="1:8">
      <c r="A134" s="38" t="s">
        <v>559</v>
      </c>
      <c r="B134" s="28">
        <v>60</v>
      </c>
      <c r="C134" s="28">
        <v>31</v>
      </c>
      <c r="D134" s="28">
        <v>31</v>
      </c>
      <c r="E134" s="28">
        <v>31</v>
      </c>
      <c r="F134" s="28">
        <v>31</v>
      </c>
      <c r="G134" s="33" t="s">
        <v>68</v>
      </c>
    </row>
    <row r="135" spans="1:8">
      <c r="A135" s="38" t="s">
        <v>638</v>
      </c>
      <c r="B135" s="28">
        <v>15</v>
      </c>
      <c r="C135" s="28">
        <v>15</v>
      </c>
      <c r="D135" s="28">
        <v>15</v>
      </c>
      <c r="E135" s="28" t="s">
        <v>68</v>
      </c>
      <c r="F135" s="28" t="s">
        <v>68</v>
      </c>
      <c r="G135" s="33" t="s">
        <v>68</v>
      </c>
    </row>
    <row r="136" spans="1:8">
      <c r="A136" s="38" t="s">
        <v>560</v>
      </c>
      <c r="B136" s="44" t="s">
        <v>68</v>
      </c>
      <c r="C136" s="44" t="s">
        <v>68</v>
      </c>
      <c r="D136" s="44" t="s">
        <v>68</v>
      </c>
      <c r="E136" s="28">
        <v>14</v>
      </c>
      <c r="F136" s="28">
        <v>14</v>
      </c>
      <c r="G136" s="33">
        <v>14</v>
      </c>
    </row>
    <row r="137" spans="1:8">
      <c r="A137" s="38" t="s">
        <v>561</v>
      </c>
      <c r="B137" s="28">
        <v>32</v>
      </c>
      <c r="C137" s="28">
        <v>32</v>
      </c>
      <c r="D137" s="28">
        <v>32</v>
      </c>
      <c r="E137" s="28">
        <v>32</v>
      </c>
      <c r="F137" s="28">
        <v>32</v>
      </c>
      <c r="G137" s="33">
        <v>32</v>
      </c>
    </row>
    <row r="138" spans="1:8">
      <c r="A138" s="38" t="s">
        <v>563</v>
      </c>
      <c r="B138" s="28">
        <v>141</v>
      </c>
      <c r="C138" s="28">
        <v>141</v>
      </c>
      <c r="D138" s="28">
        <v>141</v>
      </c>
      <c r="E138" s="28">
        <v>141</v>
      </c>
      <c r="F138" s="28">
        <v>141</v>
      </c>
      <c r="G138" s="33">
        <v>141</v>
      </c>
    </row>
    <row r="139" spans="1:8">
      <c r="A139" s="38" t="s">
        <v>564</v>
      </c>
      <c r="B139" s="28">
        <v>140</v>
      </c>
      <c r="C139" s="28">
        <v>140</v>
      </c>
      <c r="D139" s="28">
        <v>140</v>
      </c>
      <c r="E139" s="28">
        <v>140</v>
      </c>
      <c r="F139" s="28">
        <v>140</v>
      </c>
      <c r="G139" s="33">
        <v>140</v>
      </c>
    </row>
    <row r="140" spans="1:8">
      <c r="A140" s="38" t="s">
        <v>678</v>
      </c>
      <c r="B140" s="44" t="s">
        <v>68</v>
      </c>
      <c r="C140" s="28">
        <v>136</v>
      </c>
      <c r="D140" s="28">
        <v>136</v>
      </c>
      <c r="E140" s="28">
        <v>136</v>
      </c>
      <c r="F140" s="28">
        <v>136</v>
      </c>
      <c r="G140" s="33">
        <v>136</v>
      </c>
    </row>
    <row r="141" spans="1:8">
      <c r="A141" s="38" t="s">
        <v>569</v>
      </c>
      <c r="B141" s="28">
        <v>24</v>
      </c>
      <c r="C141" s="28">
        <v>24</v>
      </c>
      <c r="D141" s="28">
        <v>24</v>
      </c>
      <c r="E141" s="28">
        <v>24</v>
      </c>
      <c r="F141" s="28">
        <v>24</v>
      </c>
      <c r="G141" s="33">
        <v>24</v>
      </c>
    </row>
    <row r="142" spans="1:8">
      <c r="A142" s="38" t="s">
        <v>570</v>
      </c>
      <c r="B142" s="28">
        <v>75</v>
      </c>
      <c r="C142" s="28">
        <v>75</v>
      </c>
      <c r="D142" s="28">
        <v>75</v>
      </c>
      <c r="E142" s="28">
        <v>75</v>
      </c>
      <c r="F142" s="28">
        <v>75</v>
      </c>
      <c r="G142" s="33">
        <v>75</v>
      </c>
    </row>
    <row r="143" spans="1:8">
      <c r="A143" s="38" t="s">
        <v>679</v>
      </c>
      <c r="B143" s="44" t="s">
        <v>68</v>
      </c>
      <c r="C143" s="28">
        <v>62</v>
      </c>
      <c r="D143" s="28">
        <v>62</v>
      </c>
      <c r="E143" s="28">
        <v>62</v>
      </c>
      <c r="F143" s="28">
        <v>62</v>
      </c>
      <c r="G143" s="33">
        <v>62</v>
      </c>
    </row>
    <row r="144" spans="1:8">
      <c r="A144" s="38" t="s">
        <v>571</v>
      </c>
      <c r="B144" s="28">
        <v>60</v>
      </c>
      <c r="C144" s="28">
        <v>60</v>
      </c>
      <c r="D144" s="28">
        <v>118</v>
      </c>
      <c r="E144" s="28">
        <v>118</v>
      </c>
      <c r="F144" s="28">
        <v>118</v>
      </c>
      <c r="G144" s="33">
        <v>118</v>
      </c>
    </row>
    <row r="145" spans="1:7">
      <c r="A145" s="38" t="s">
        <v>572</v>
      </c>
      <c r="B145" s="28">
        <v>112</v>
      </c>
      <c r="C145" s="28">
        <v>112</v>
      </c>
      <c r="D145" s="28">
        <v>112</v>
      </c>
      <c r="E145" s="28">
        <v>112</v>
      </c>
      <c r="F145" s="28">
        <v>112</v>
      </c>
      <c r="G145" s="33">
        <v>112</v>
      </c>
    </row>
    <row r="146" spans="1:7">
      <c r="A146" s="38" t="s">
        <v>680</v>
      </c>
      <c r="B146" s="44" t="s">
        <v>68</v>
      </c>
      <c r="C146" s="44" t="s">
        <v>68</v>
      </c>
      <c r="D146" s="44" t="s">
        <v>68</v>
      </c>
      <c r="E146" s="44" t="s">
        <v>68</v>
      </c>
      <c r="F146" s="28">
        <v>20</v>
      </c>
      <c r="G146" s="33">
        <v>20</v>
      </c>
    </row>
    <row r="147" spans="1:7">
      <c r="A147" s="38" t="s">
        <v>575</v>
      </c>
      <c r="B147" s="28">
        <v>22</v>
      </c>
      <c r="C147" s="28">
        <v>29</v>
      </c>
      <c r="D147" s="28">
        <v>29</v>
      </c>
      <c r="E147" s="28">
        <v>29</v>
      </c>
      <c r="F147" s="28">
        <v>29</v>
      </c>
      <c r="G147" s="33" t="s">
        <v>68</v>
      </c>
    </row>
    <row r="148" spans="1:7">
      <c r="A148" s="38" t="s">
        <v>577</v>
      </c>
      <c r="B148" s="28">
        <v>69</v>
      </c>
      <c r="C148" s="28">
        <v>69</v>
      </c>
      <c r="D148" s="28">
        <v>69</v>
      </c>
      <c r="E148" s="28">
        <v>69</v>
      </c>
      <c r="F148" s="28">
        <v>91</v>
      </c>
      <c r="G148" s="33">
        <v>91</v>
      </c>
    </row>
    <row r="149" spans="1:7">
      <c r="A149" s="38" t="s">
        <v>681</v>
      </c>
      <c r="B149" s="28" t="s">
        <v>68</v>
      </c>
      <c r="C149" s="28">
        <v>156</v>
      </c>
      <c r="D149" s="28">
        <v>156</v>
      </c>
      <c r="E149" s="28">
        <v>156</v>
      </c>
      <c r="F149" s="28">
        <v>156</v>
      </c>
      <c r="G149" s="33">
        <v>156</v>
      </c>
    </row>
    <row r="150" spans="1:7">
      <c r="A150" s="38" t="s">
        <v>578</v>
      </c>
      <c r="B150" s="28">
        <v>75</v>
      </c>
      <c r="C150" s="28">
        <v>75</v>
      </c>
      <c r="D150" s="28">
        <v>75</v>
      </c>
      <c r="E150" s="28">
        <v>75</v>
      </c>
      <c r="F150" s="28">
        <v>75</v>
      </c>
      <c r="G150" s="33">
        <v>75</v>
      </c>
    </row>
    <row r="151" spans="1:7">
      <c r="A151" s="38" t="s">
        <v>682</v>
      </c>
      <c r="B151" s="28">
        <v>52</v>
      </c>
      <c r="C151" s="28" t="s">
        <v>68</v>
      </c>
      <c r="D151" s="28" t="s">
        <v>68</v>
      </c>
      <c r="E151" s="28" t="s">
        <v>68</v>
      </c>
      <c r="F151" s="28" t="s">
        <v>68</v>
      </c>
      <c r="G151" s="33" t="s">
        <v>68</v>
      </c>
    </row>
    <row r="152" spans="1:7">
      <c r="A152" s="38" t="s">
        <v>683</v>
      </c>
      <c r="B152" s="28">
        <v>107</v>
      </c>
      <c r="C152" s="28">
        <v>107</v>
      </c>
      <c r="D152" s="28">
        <v>107</v>
      </c>
      <c r="E152" s="28">
        <v>107</v>
      </c>
      <c r="F152" s="28">
        <v>107</v>
      </c>
      <c r="G152" s="33">
        <v>107</v>
      </c>
    </row>
    <row r="153" spans="1:7">
      <c r="A153" s="38" t="s">
        <v>684</v>
      </c>
      <c r="B153" s="28">
        <v>598</v>
      </c>
      <c r="C153" s="28">
        <v>598</v>
      </c>
      <c r="D153" s="28">
        <v>598</v>
      </c>
      <c r="E153" s="28">
        <v>598</v>
      </c>
      <c r="F153" s="28">
        <v>598</v>
      </c>
      <c r="G153" s="33">
        <v>598</v>
      </c>
    </row>
    <row r="154" spans="1:7" s="42" customFormat="1">
      <c r="A154" s="45" t="s">
        <v>110</v>
      </c>
      <c r="B154" s="52">
        <f t="shared" ref="B154:G154" si="4">SUM(B89:B153)</f>
        <v>4744</v>
      </c>
      <c r="C154" s="52">
        <f t="shared" si="4"/>
        <v>4995</v>
      </c>
      <c r="D154" s="52">
        <f t="shared" si="4"/>
        <v>5182</v>
      </c>
      <c r="E154" s="52">
        <f t="shared" si="4"/>
        <v>5032</v>
      </c>
      <c r="F154" s="52">
        <f t="shared" si="4"/>
        <v>5035</v>
      </c>
      <c r="G154" s="52">
        <f t="shared" si="4"/>
        <v>5419</v>
      </c>
    </row>
    <row r="155" spans="1:7" s="42" customFormat="1">
      <c r="A155" s="45"/>
      <c r="B155" s="52"/>
      <c r="C155" s="52"/>
      <c r="D155" s="52"/>
      <c r="E155" s="52"/>
      <c r="F155" s="52"/>
      <c r="G155" s="52"/>
    </row>
    <row r="156" spans="1:7">
      <c r="A156" s="48" t="s">
        <v>102</v>
      </c>
      <c r="C156" s="28"/>
    </row>
    <row r="157" spans="1:7">
      <c r="A157" s="38" t="s">
        <v>594</v>
      </c>
      <c r="B157" s="28">
        <v>9</v>
      </c>
      <c r="C157" s="28">
        <v>9</v>
      </c>
      <c r="D157" s="28">
        <v>9</v>
      </c>
      <c r="E157" s="28">
        <v>9</v>
      </c>
      <c r="F157" s="28">
        <v>9</v>
      </c>
      <c r="G157" s="33">
        <v>9</v>
      </c>
    </row>
    <row r="158" spans="1:7">
      <c r="A158" s="38" t="s">
        <v>685</v>
      </c>
      <c r="B158" s="44" t="s">
        <v>68</v>
      </c>
      <c r="C158" s="44" t="s">
        <v>68</v>
      </c>
      <c r="D158" s="28">
        <v>12</v>
      </c>
      <c r="E158" s="28">
        <v>12</v>
      </c>
      <c r="F158" s="28">
        <v>12</v>
      </c>
      <c r="G158" s="33" t="s">
        <v>68</v>
      </c>
    </row>
    <row r="159" spans="1:7">
      <c r="A159" s="38" t="s">
        <v>595</v>
      </c>
      <c r="B159" s="28">
        <v>7</v>
      </c>
      <c r="C159" s="28">
        <v>7</v>
      </c>
      <c r="D159" s="28">
        <v>7</v>
      </c>
      <c r="E159" s="28">
        <v>7</v>
      </c>
      <c r="F159" s="28">
        <v>7</v>
      </c>
      <c r="G159" s="33">
        <v>9</v>
      </c>
    </row>
    <row r="160" spans="1:7">
      <c r="A160" s="38" t="s">
        <v>596</v>
      </c>
      <c r="B160" s="28">
        <v>10</v>
      </c>
      <c r="C160" s="28">
        <v>10</v>
      </c>
      <c r="D160" s="28">
        <v>10</v>
      </c>
      <c r="E160" s="28">
        <v>10</v>
      </c>
      <c r="F160" s="28">
        <v>10</v>
      </c>
      <c r="G160" s="33">
        <v>10</v>
      </c>
    </row>
    <row r="161" spans="1:7">
      <c r="A161" s="38" t="s">
        <v>597</v>
      </c>
      <c r="B161" s="28">
        <v>9</v>
      </c>
      <c r="C161" s="28">
        <v>9</v>
      </c>
      <c r="D161" s="28">
        <v>9</v>
      </c>
      <c r="E161" s="28">
        <v>9</v>
      </c>
      <c r="F161" s="28">
        <v>9</v>
      </c>
      <c r="G161" s="33">
        <v>9</v>
      </c>
    </row>
    <row r="162" spans="1:7">
      <c r="A162" s="38" t="s">
        <v>686</v>
      </c>
      <c r="B162" s="44" t="s">
        <v>68</v>
      </c>
      <c r="C162" s="28">
        <v>9</v>
      </c>
      <c r="D162" s="28">
        <v>9</v>
      </c>
      <c r="E162" s="28">
        <v>9</v>
      </c>
      <c r="F162" s="28">
        <v>9</v>
      </c>
      <c r="G162" s="33">
        <v>19</v>
      </c>
    </row>
    <row r="163" spans="1:7">
      <c r="A163" s="38" t="s">
        <v>598</v>
      </c>
      <c r="B163" s="28">
        <v>5</v>
      </c>
      <c r="C163" s="28">
        <v>5</v>
      </c>
      <c r="D163" s="28">
        <v>5</v>
      </c>
      <c r="E163" s="28">
        <v>5</v>
      </c>
      <c r="F163" s="28">
        <v>5</v>
      </c>
      <c r="G163" s="33" t="s">
        <v>68</v>
      </c>
    </row>
    <row r="164" spans="1:7">
      <c r="A164" s="38" t="s">
        <v>401</v>
      </c>
      <c r="B164" s="28">
        <v>9</v>
      </c>
      <c r="C164" s="28">
        <v>9</v>
      </c>
      <c r="D164" s="28">
        <v>9</v>
      </c>
      <c r="E164" s="28">
        <v>9</v>
      </c>
      <c r="F164" s="28">
        <v>9</v>
      </c>
      <c r="G164" s="33">
        <v>9</v>
      </c>
    </row>
    <row r="165" spans="1:7">
      <c r="A165" s="38" t="s">
        <v>507</v>
      </c>
      <c r="B165" s="28">
        <v>12</v>
      </c>
      <c r="C165" s="28">
        <v>12</v>
      </c>
      <c r="D165" s="28">
        <v>12</v>
      </c>
      <c r="E165" s="28">
        <v>12</v>
      </c>
      <c r="F165" s="28">
        <v>12</v>
      </c>
      <c r="G165" s="33">
        <v>12</v>
      </c>
    </row>
    <row r="166" spans="1:7">
      <c r="A166" s="38" t="s">
        <v>599</v>
      </c>
      <c r="B166" s="28">
        <v>7</v>
      </c>
      <c r="C166" s="28">
        <v>7</v>
      </c>
      <c r="D166" s="28">
        <v>7</v>
      </c>
      <c r="E166" s="28">
        <v>7</v>
      </c>
      <c r="F166" s="28">
        <v>7</v>
      </c>
      <c r="G166" s="33">
        <v>7</v>
      </c>
    </row>
    <row r="167" spans="1:7">
      <c r="A167" s="38" t="s">
        <v>602</v>
      </c>
      <c r="B167" s="28">
        <v>17</v>
      </c>
      <c r="C167" s="28">
        <v>17</v>
      </c>
      <c r="D167" s="28">
        <v>17</v>
      </c>
      <c r="E167" s="28">
        <v>17</v>
      </c>
      <c r="F167" s="28" t="s">
        <v>68</v>
      </c>
      <c r="G167" s="33" t="s">
        <v>68</v>
      </c>
    </row>
    <row r="168" spans="1:7">
      <c r="A168" s="38" t="s">
        <v>603</v>
      </c>
      <c r="B168" s="28">
        <v>5</v>
      </c>
      <c r="C168" s="28">
        <v>5</v>
      </c>
      <c r="D168" s="28">
        <v>5</v>
      </c>
      <c r="E168" s="28">
        <v>5</v>
      </c>
      <c r="F168" s="28">
        <v>5</v>
      </c>
      <c r="G168" s="33">
        <v>5</v>
      </c>
    </row>
    <row r="169" spans="1:7">
      <c r="A169" s="38" t="s">
        <v>604</v>
      </c>
      <c r="B169" s="28">
        <v>13</v>
      </c>
      <c r="C169" s="28">
        <v>13</v>
      </c>
      <c r="D169" s="28" t="s">
        <v>68</v>
      </c>
      <c r="E169" s="28" t="s">
        <v>68</v>
      </c>
      <c r="F169" s="28" t="s">
        <v>68</v>
      </c>
      <c r="G169" s="33" t="s">
        <v>68</v>
      </c>
    </row>
    <row r="170" spans="1:7">
      <c r="A170" s="38" t="s">
        <v>605</v>
      </c>
      <c r="B170" s="28">
        <v>13</v>
      </c>
      <c r="C170" s="28">
        <v>13</v>
      </c>
      <c r="D170" s="28">
        <v>13</v>
      </c>
      <c r="E170" s="28">
        <v>13</v>
      </c>
      <c r="F170" s="28">
        <v>13</v>
      </c>
      <c r="G170" s="33">
        <v>13</v>
      </c>
    </row>
    <row r="171" spans="1:7">
      <c r="A171" s="38" t="s">
        <v>606</v>
      </c>
      <c r="B171" s="28">
        <v>10</v>
      </c>
      <c r="C171" s="28">
        <v>10</v>
      </c>
      <c r="D171" s="28">
        <v>10</v>
      </c>
      <c r="E171" s="28">
        <v>10</v>
      </c>
      <c r="F171" s="28">
        <v>10</v>
      </c>
      <c r="G171" s="33">
        <v>10</v>
      </c>
    </row>
    <row r="172" spans="1:7">
      <c r="A172" s="38" t="s">
        <v>607</v>
      </c>
      <c r="B172" s="28">
        <v>13</v>
      </c>
      <c r="C172" s="28">
        <v>13</v>
      </c>
      <c r="D172" s="28" t="s">
        <v>68</v>
      </c>
      <c r="E172" s="28" t="s">
        <v>68</v>
      </c>
      <c r="F172" s="28" t="s">
        <v>68</v>
      </c>
      <c r="G172" s="33" t="s">
        <v>68</v>
      </c>
    </row>
    <row r="173" spans="1:7">
      <c r="A173" s="38" t="s">
        <v>525</v>
      </c>
      <c r="B173" s="28">
        <v>16</v>
      </c>
      <c r="C173" s="28">
        <v>16</v>
      </c>
      <c r="D173" s="28">
        <v>16</v>
      </c>
      <c r="E173" s="28">
        <v>16</v>
      </c>
      <c r="F173" s="28">
        <v>16</v>
      </c>
      <c r="G173" s="33">
        <v>16</v>
      </c>
    </row>
    <row r="174" spans="1:7">
      <c r="A174" s="38" t="s">
        <v>608</v>
      </c>
      <c r="B174" s="28">
        <v>13</v>
      </c>
      <c r="C174" s="28">
        <v>13</v>
      </c>
      <c r="D174" s="28">
        <v>13</v>
      </c>
      <c r="E174" s="28">
        <v>13</v>
      </c>
      <c r="F174" s="28">
        <v>19</v>
      </c>
      <c r="G174" s="33">
        <v>19</v>
      </c>
    </row>
    <row r="175" spans="1:7">
      <c r="A175" s="38" t="s">
        <v>609</v>
      </c>
      <c r="B175" s="28">
        <v>10</v>
      </c>
      <c r="C175" s="28">
        <v>10</v>
      </c>
      <c r="D175" s="28" t="s">
        <v>68</v>
      </c>
      <c r="E175" s="28" t="s">
        <v>68</v>
      </c>
      <c r="F175" s="28" t="s">
        <v>68</v>
      </c>
      <c r="G175" s="33" t="s">
        <v>68</v>
      </c>
    </row>
    <row r="176" spans="1:7">
      <c r="A176" s="38" t="s">
        <v>610</v>
      </c>
      <c r="B176" s="28">
        <v>10</v>
      </c>
      <c r="C176" s="28">
        <v>8</v>
      </c>
      <c r="D176" s="28">
        <v>8</v>
      </c>
      <c r="E176" s="28">
        <v>8</v>
      </c>
      <c r="F176" s="28">
        <v>8</v>
      </c>
      <c r="G176" s="33">
        <v>8</v>
      </c>
    </row>
    <row r="177" spans="1:7">
      <c r="A177" s="38" t="s">
        <v>687</v>
      </c>
      <c r="B177" s="44" t="s">
        <v>68</v>
      </c>
      <c r="C177" s="28">
        <v>10</v>
      </c>
      <c r="D177" s="28">
        <v>10</v>
      </c>
      <c r="E177" s="28">
        <v>10</v>
      </c>
      <c r="F177" s="28">
        <v>13</v>
      </c>
      <c r="G177" s="33">
        <v>13</v>
      </c>
    </row>
    <row r="178" spans="1:7">
      <c r="A178" s="38" t="s">
        <v>688</v>
      </c>
      <c r="B178" s="44" t="s">
        <v>68</v>
      </c>
      <c r="C178" s="44" t="s">
        <v>68</v>
      </c>
      <c r="D178" s="28">
        <v>22</v>
      </c>
      <c r="E178" s="28">
        <v>22</v>
      </c>
      <c r="F178" s="28">
        <v>22</v>
      </c>
      <c r="G178" s="33">
        <v>22</v>
      </c>
    </row>
    <row r="179" spans="1:7">
      <c r="A179" s="38" t="s">
        <v>612</v>
      </c>
      <c r="B179" s="28">
        <v>8</v>
      </c>
      <c r="C179" s="28">
        <v>8</v>
      </c>
      <c r="D179" s="28">
        <v>8</v>
      </c>
      <c r="E179" s="28">
        <v>8</v>
      </c>
      <c r="F179" s="28">
        <v>8</v>
      </c>
      <c r="G179" s="33">
        <v>8</v>
      </c>
    </row>
    <row r="180" spans="1:7">
      <c r="A180" s="38" t="s">
        <v>613</v>
      </c>
      <c r="B180" s="28">
        <v>15</v>
      </c>
      <c r="C180" s="28">
        <v>15</v>
      </c>
      <c r="D180" s="28">
        <v>15</v>
      </c>
      <c r="E180" s="28">
        <v>15</v>
      </c>
      <c r="F180" s="28">
        <v>15</v>
      </c>
      <c r="G180" s="33" t="s">
        <v>68</v>
      </c>
    </row>
    <row r="181" spans="1:7">
      <c r="A181" s="38" t="s">
        <v>615</v>
      </c>
      <c r="B181" s="28">
        <v>12</v>
      </c>
      <c r="C181" s="28">
        <v>12</v>
      </c>
      <c r="D181" s="28">
        <v>12</v>
      </c>
      <c r="E181" s="28">
        <v>12</v>
      </c>
      <c r="F181" s="28" t="s">
        <v>68</v>
      </c>
      <c r="G181" s="33" t="s">
        <v>68</v>
      </c>
    </row>
    <row r="182" spans="1:7">
      <c r="A182" s="38" t="s">
        <v>618</v>
      </c>
      <c r="B182" s="28">
        <v>15</v>
      </c>
      <c r="C182" s="28">
        <v>15</v>
      </c>
      <c r="D182" s="28">
        <v>15</v>
      </c>
      <c r="E182" s="28">
        <v>15</v>
      </c>
      <c r="F182" s="28">
        <v>15</v>
      </c>
      <c r="G182" s="33">
        <v>15</v>
      </c>
    </row>
    <row r="183" spans="1:7">
      <c r="A183" s="38" t="s">
        <v>689</v>
      </c>
      <c r="B183" s="55" t="s">
        <v>68</v>
      </c>
      <c r="C183" s="55" t="s">
        <v>68</v>
      </c>
      <c r="D183" s="55" t="s">
        <v>68</v>
      </c>
      <c r="E183" s="28">
        <v>11</v>
      </c>
      <c r="F183" s="28">
        <v>11</v>
      </c>
      <c r="G183" s="33">
        <v>11</v>
      </c>
    </row>
    <row r="184" spans="1:7">
      <c r="A184" s="38" t="s">
        <v>620</v>
      </c>
      <c r="B184" s="28">
        <v>11</v>
      </c>
      <c r="C184" s="28">
        <v>11</v>
      </c>
      <c r="D184" s="28">
        <v>11</v>
      </c>
      <c r="E184" s="28">
        <v>11</v>
      </c>
      <c r="F184" s="28">
        <v>11</v>
      </c>
      <c r="G184" s="33">
        <v>11</v>
      </c>
    </row>
    <row r="185" spans="1:7">
      <c r="A185" s="38" t="s">
        <v>621</v>
      </c>
      <c r="B185" s="28">
        <v>6</v>
      </c>
      <c r="C185" s="28">
        <v>6</v>
      </c>
      <c r="D185" s="28">
        <v>6</v>
      </c>
      <c r="E185" s="28">
        <v>6</v>
      </c>
      <c r="F185" s="28">
        <v>6</v>
      </c>
      <c r="G185" s="33">
        <v>6</v>
      </c>
    </row>
    <row r="186" spans="1:7">
      <c r="A186" s="38" t="s">
        <v>622</v>
      </c>
      <c r="B186" s="28">
        <v>9</v>
      </c>
      <c r="C186" s="28">
        <v>9</v>
      </c>
      <c r="D186" s="28" t="s">
        <v>68</v>
      </c>
      <c r="E186" s="28" t="s">
        <v>68</v>
      </c>
      <c r="F186" s="28" t="s">
        <v>68</v>
      </c>
      <c r="G186" s="33" t="s">
        <v>68</v>
      </c>
    </row>
    <row r="187" spans="1:7">
      <c r="A187" s="38" t="s">
        <v>690</v>
      </c>
      <c r="B187" s="44" t="s">
        <v>68</v>
      </c>
      <c r="C187" s="28">
        <v>12</v>
      </c>
      <c r="D187" s="28">
        <v>12</v>
      </c>
      <c r="E187" s="28">
        <v>12</v>
      </c>
      <c r="F187" s="28">
        <v>12</v>
      </c>
      <c r="G187" s="33" t="s">
        <v>68</v>
      </c>
    </row>
    <row r="188" spans="1:7">
      <c r="A188" s="38" t="s">
        <v>580</v>
      </c>
      <c r="B188" s="28">
        <v>15</v>
      </c>
      <c r="C188" s="28">
        <v>15</v>
      </c>
      <c r="D188" s="28">
        <v>15</v>
      </c>
      <c r="E188" s="28">
        <v>15</v>
      </c>
      <c r="F188" s="28" t="s">
        <v>68</v>
      </c>
      <c r="G188" s="33" t="s">
        <v>68</v>
      </c>
    </row>
    <row r="189" spans="1:7">
      <c r="A189" s="51" t="s">
        <v>110</v>
      </c>
      <c r="B189" s="50">
        <f t="shared" ref="B189:G189" si="5">SUM(B157:B188)</f>
        <v>279</v>
      </c>
      <c r="C189" s="50">
        <f t="shared" si="5"/>
        <v>308</v>
      </c>
      <c r="D189" s="50">
        <f t="shared" si="5"/>
        <v>297</v>
      </c>
      <c r="E189" s="50">
        <f t="shared" si="5"/>
        <v>308</v>
      </c>
      <c r="F189" s="50">
        <f t="shared" si="5"/>
        <v>273</v>
      </c>
      <c r="G189" s="50">
        <f t="shared" si="5"/>
        <v>241</v>
      </c>
    </row>
    <row r="190" spans="1:7">
      <c r="A190" s="51"/>
      <c r="B190" s="50"/>
      <c r="C190" s="50"/>
      <c r="D190" s="50"/>
      <c r="E190" s="50"/>
      <c r="F190" s="50"/>
      <c r="G190" s="50"/>
    </row>
    <row r="191" spans="1:7">
      <c r="A191" s="48" t="s">
        <v>299</v>
      </c>
      <c r="C191" s="28"/>
    </row>
    <row r="192" spans="1:7">
      <c r="A192" s="38" t="s">
        <v>691</v>
      </c>
      <c r="B192" s="28">
        <v>27</v>
      </c>
      <c r="C192" s="28">
        <v>27</v>
      </c>
      <c r="D192" s="28">
        <v>27</v>
      </c>
      <c r="E192" s="28">
        <v>27</v>
      </c>
      <c r="F192" s="28" t="s">
        <v>68</v>
      </c>
      <c r="G192" s="33" t="s">
        <v>68</v>
      </c>
    </row>
    <row r="193" spans="1:7">
      <c r="A193" s="38" t="s">
        <v>692</v>
      </c>
      <c r="B193" s="28">
        <v>75</v>
      </c>
      <c r="C193" s="28">
        <v>75</v>
      </c>
      <c r="D193" s="28">
        <v>75</v>
      </c>
      <c r="E193" s="28">
        <v>75</v>
      </c>
      <c r="F193" s="28">
        <v>75</v>
      </c>
      <c r="G193" s="33">
        <v>75</v>
      </c>
    </row>
    <row r="194" spans="1:7">
      <c r="A194" s="38" t="s">
        <v>693</v>
      </c>
      <c r="B194" s="28">
        <v>24</v>
      </c>
      <c r="C194" s="28">
        <v>24</v>
      </c>
      <c r="D194" s="28">
        <v>24</v>
      </c>
      <c r="E194" s="28">
        <v>24</v>
      </c>
      <c r="F194" s="28">
        <v>24</v>
      </c>
      <c r="G194" s="33" t="s">
        <v>68</v>
      </c>
    </row>
    <row r="195" spans="1:7">
      <c r="A195" s="38" t="s">
        <v>694</v>
      </c>
      <c r="B195" s="44" t="s">
        <v>68</v>
      </c>
      <c r="C195" s="44" t="s">
        <v>68</v>
      </c>
      <c r="D195" s="44" t="s">
        <v>68</v>
      </c>
      <c r="E195" s="44" t="s">
        <v>68</v>
      </c>
      <c r="F195" s="28">
        <v>19</v>
      </c>
      <c r="G195" s="33">
        <v>25</v>
      </c>
    </row>
    <row r="196" spans="1:7">
      <c r="A196" s="38" t="s">
        <v>695</v>
      </c>
      <c r="B196" s="28">
        <v>16</v>
      </c>
      <c r="C196" s="28">
        <v>16</v>
      </c>
      <c r="D196" s="28">
        <v>16</v>
      </c>
      <c r="E196" s="28">
        <v>16</v>
      </c>
      <c r="F196" s="28">
        <v>16</v>
      </c>
      <c r="G196" s="33">
        <v>16</v>
      </c>
    </row>
    <row r="197" spans="1:7">
      <c r="A197" s="38" t="s">
        <v>696</v>
      </c>
      <c r="B197" s="28">
        <v>33</v>
      </c>
      <c r="C197" s="28">
        <v>33</v>
      </c>
      <c r="D197" s="28">
        <v>49</v>
      </c>
      <c r="E197" s="28">
        <v>49</v>
      </c>
      <c r="F197" s="28">
        <v>49</v>
      </c>
      <c r="G197" s="33">
        <v>49</v>
      </c>
    </row>
    <row r="198" spans="1:7">
      <c r="A198" s="38" t="s">
        <v>697</v>
      </c>
      <c r="B198" s="28">
        <v>74</v>
      </c>
      <c r="C198" s="28">
        <v>74</v>
      </c>
      <c r="D198" s="28">
        <v>74</v>
      </c>
      <c r="E198" s="28">
        <v>74</v>
      </c>
      <c r="F198" s="28">
        <v>74</v>
      </c>
      <c r="G198" s="33">
        <v>74</v>
      </c>
    </row>
    <row r="199" spans="1:7">
      <c r="A199" s="38" t="s">
        <v>698</v>
      </c>
      <c r="B199" s="28">
        <v>27</v>
      </c>
      <c r="C199" s="28">
        <v>27</v>
      </c>
      <c r="D199" s="28">
        <v>27</v>
      </c>
      <c r="E199" s="28">
        <v>27</v>
      </c>
      <c r="F199" s="28">
        <v>27</v>
      </c>
      <c r="G199" s="33">
        <v>27</v>
      </c>
    </row>
    <row r="200" spans="1:7">
      <c r="A200" s="38" t="s">
        <v>699</v>
      </c>
      <c r="B200" s="40">
        <v>21</v>
      </c>
      <c r="C200" s="40">
        <v>21</v>
      </c>
      <c r="D200" s="40" t="s">
        <v>68</v>
      </c>
      <c r="E200" s="28" t="s">
        <v>68</v>
      </c>
      <c r="F200" s="28" t="s">
        <v>68</v>
      </c>
      <c r="G200" s="33" t="s">
        <v>68</v>
      </c>
    </row>
    <row r="201" spans="1:7">
      <c r="A201" s="38" t="s">
        <v>700</v>
      </c>
      <c r="B201" s="28">
        <v>42</v>
      </c>
      <c r="C201" s="28">
        <v>42</v>
      </c>
      <c r="D201" s="28">
        <v>42</v>
      </c>
      <c r="E201" s="28">
        <v>42</v>
      </c>
      <c r="F201" s="28">
        <v>42</v>
      </c>
      <c r="G201" s="33" t="s">
        <v>68</v>
      </c>
    </row>
    <row r="202" spans="1:7">
      <c r="A202" s="38" t="s">
        <v>701</v>
      </c>
      <c r="B202" s="28">
        <v>41</v>
      </c>
      <c r="C202" s="28">
        <v>41</v>
      </c>
      <c r="D202" s="28">
        <v>41</v>
      </c>
      <c r="E202" s="28">
        <v>41</v>
      </c>
      <c r="F202" s="28">
        <v>41</v>
      </c>
      <c r="G202" s="33" t="s">
        <v>68</v>
      </c>
    </row>
    <row r="203" spans="1:7">
      <c r="A203" s="38" t="s">
        <v>702</v>
      </c>
      <c r="B203" s="44" t="s">
        <v>68</v>
      </c>
      <c r="C203" s="44" t="s">
        <v>68</v>
      </c>
      <c r="D203" s="28">
        <v>52</v>
      </c>
      <c r="E203" s="28">
        <v>52</v>
      </c>
      <c r="F203" s="28">
        <v>52</v>
      </c>
      <c r="G203" s="33">
        <v>52</v>
      </c>
    </row>
    <row r="204" spans="1:7">
      <c r="A204" s="38" t="s">
        <v>703</v>
      </c>
      <c r="B204" s="28">
        <v>34</v>
      </c>
      <c r="C204" s="28">
        <v>34</v>
      </c>
      <c r="D204" s="28">
        <v>34</v>
      </c>
      <c r="E204" s="28">
        <v>34</v>
      </c>
      <c r="F204" s="28">
        <v>34</v>
      </c>
      <c r="G204" s="33">
        <v>34</v>
      </c>
    </row>
    <row r="205" spans="1:7">
      <c r="A205" s="38" t="s">
        <v>704</v>
      </c>
      <c r="B205" s="28">
        <v>49</v>
      </c>
      <c r="C205" s="28">
        <v>49</v>
      </c>
      <c r="D205" s="28">
        <v>49</v>
      </c>
      <c r="E205" s="28">
        <v>49</v>
      </c>
      <c r="F205" s="28">
        <v>49</v>
      </c>
      <c r="G205" s="33" t="s">
        <v>68</v>
      </c>
    </row>
    <row r="206" spans="1:7">
      <c r="A206" s="38" t="s">
        <v>705</v>
      </c>
      <c r="B206" s="44" t="s">
        <v>68</v>
      </c>
      <c r="C206" s="44" t="s">
        <v>68</v>
      </c>
      <c r="D206" s="44" t="s">
        <v>68</v>
      </c>
      <c r="E206" s="44" t="s">
        <v>68</v>
      </c>
      <c r="F206" s="44" t="s">
        <v>68</v>
      </c>
      <c r="G206" s="33">
        <v>12</v>
      </c>
    </row>
    <row r="207" spans="1:7">
      <c r="A207" s="38" t="s">
        <v>706</v>
      </c>
      <c r="B207" s="28">
        <v>61</v>
      </c>
      <c r="C207" s="28">
        <v>61</v>
      </c>
      <c r="D207" s="28">
        <v>61</v>
      </c>
      <c r="E207" s="28">
        <v>61</v>
      </c>
      <c r="F207" s="28">
        <v>61</v>
      </c>
      <c r="G207" s="33">
        <v>61</v>
      </c>
    </row>
    <row r="208" spans="1:7">
      <c r="A208" s="38" t="s">
        <v>707</v>
      </c>
      <c r="B208" s="28">
        <v>25</v>
      </c>
      <c r="C208" s="28">
        <v>25</v>
      </c>
      <c r="D208" s="28">
        <v>25</v>
      </c>
      <c r="E208" s="28" t="s">
        <v>68</v>
      </c>
      <c r="F208" s="28" t="s">
        <v>68</v>
      </c>
      <c r="G208" s="33" t="s">
        <v>68</v>
      </c>
    </row>
    <row r="209" spans="1:7">
      <c r="A209" s="38" t="s">
        <v>708</v>
      </c>
      <c r="B209" s="28">
        <v>74</v>
      </c>
      <c r="C209" s="28">
        <v>74</v>
      </c>
      <c r="D209" s="28">
        <v>74</v>
      </c>
      <c r="E209" s="28">
        <v>74</v>
      </c>
      <c r="F209" s="28">
        <v>74</v>
      </c>
      <c r="G209" s="33">
        <v>74</v>
      </c>
    </row>
    <row r="210" spans="1:7">
      <c r="A210" s="38" t="s">
        <v>709</v>
      </c>
      <c r="B210" s="28">
        <v>42</v>
      </c>
      <c r="C210" s="28">
        <v>42</v>
      </c>
      <c r="D210" s="28">
        <v>42</v>
      </c>
      <c r="E210" s="28">
        <v>42</v>
      </c>
      <c r="F210" s="28">
        <v>42</v>
      </c>
      <c r="G210" s="33">
        <v>35</v>
      </c>
    </row>
    <row r="211" spans="1:7">
      <c r="A211" s="38" t="s">
        <v>710</v>
      </c>
      <c r="B211" s="43">
        <v>35</v>
      </c>
      <c r="C211" s="43">
        <v>35</v>
      </c>
      <c r="D211" s="28">
        <v>35</v>
      </c>
      <c r="E211" s="28">
        <v>35</v>
      </c>
      <c r="F211" s="28">
        <v>35</v>
      </c>
      <c r="G211" s="33">
        <v>42</v>
      </c>
    </row>
    <row r="212" spans="1:7">
      <c r="A212" s="38" t="s">
        <v>711</v>
      </c>
      <c r="B212" s="28">
        <v>55</v>
      </c>
      <c r="C212" s="28">
        <v>55</v>
      </c>
      <c r="D212" s="28">
        <v>55</v>
      </c>
      <c r="E212" s="28">
        <v>55</v>
      </c>
      <c r="F212" s="28">
        <v>55</v>
      </c>
      <c r="G212" s="33">
        <v>55</v>
      </c>
    </row>
    <row r="213" spans="1:7">
      <c r="A213" s="38" t="s">
        <v>712</v>
      </c>
      <c r="B213" s="44" t="s">
        <v>68</v>
      </c>
      <c r="C213" s="44" t="s">
        <v>68</v>
      </c>
      <c r="D213" s="44" t="s">
        <v>68</v>
      </c>
      <c r="E213" s="44" t="s">
        <v>68</v>
      </c>
      <c r="F213" s="28">
        <v>15</v>
      </c>
      <c r="G213" s="33">
        <v>15</v>
      </c>
    </row>
    <row r="214" spans="1:7" s="42" customFormat="1">
      <c r="A214" s="48" t="s">
        <v>110</v>
      </c>
      <c r="B214" s="50">
        <f t="shared" ref="B214:G214" si="6">SUM(B192:B212)</f>
        <v>755</v>
      </c>
      <c r="C214" s="50">
        <f t="shared" si="6"/>
        <v>755</v>
      </c>
      <c r="D214" s="50">
        <f t="shared" si="6"/>
        <v>802</v>
      </c>
      <c r="E214" s="50">
        <f t="shared" si="6"/>
        <v>777</v>
      </c>
      <c r="F214" s="50">
        <f t="shared" si="6"/>
        <v>769</v>
      </c>
      <c r="G214" s="50">
        <f t="shared" si="6"/>
        <v>631</v>
      </c>
    </row>
    <row r="215" spans="1:7" s="42" customFormat="1">
      <c r="A215" s="48"/>
      <c r="B215" s="50"/>
      <c r="C215" s="50"/>
      <c r="D215" s="50"/>
      <c r="E215" s="50"/>
      <c r="F215" s="50"/>
      <c r="G215" s="50"/>
    </row>
    <row r="216" spans="1:7">
      <c r="A216" s="48" t="s">
        <v>635</v>
      </c>
      <c r="C216" s="28"/>
      <c r="D216" s="28"/>
    </row>
    <row r="217" spans="1:7">
      <c r="A217" s="38" t="s">
        <v>637</v>
      </c>
      <c r="B217" s="28">
        <v>162</v>
      </c>
      <c r="C217" s="28">
        <v>162</v>
      </c>
      <c r="D217" s="28">
        <v>162</v>
      </c>
      <c r="E217" s="28">
        <v>162</v>
      </c>
      <c r="F217" s="28">
        <v>162</v>
      </c>
      <c r="G217" s="33">
        <v>162</v>
      </c>
    </row>
    <row r="218" spans="1:7">
      <c r="A218" s="48" t="s">
        <v>110</v>
      </c>
      <c r="B218" s="50">
        <f t="shared" ref="B218:G218" si="7">SUM(B217:B217)</f>
        <v>162</v>
      </c>
      <c r="C218" s="50">
        <f t="shared" si="7"/>
        <v>162</v>
      </c>
      <c r="D218" s="50">
        <f t="shared" si="7"/>
        <v>162</v>
      </c>
      <c r="E218" s="50">
        <f t="shared" si="7"/>
        <v>162</v>
      </c>
      <c r="F218" s="50">
        <f t="shared" si="7"/>
        <v>162</v>
      </c>
      <c r="G218" s="50">
        <f t="shared" si="7"/>
        <v>162</v>
      </c>
    </row>
    <row r="219" spans="1:7">
      <c r="A219" s="48"/>
      <c r="B219" s="50"/>
      <c r="C219" s="50"/>
      <c r="D219" s="50"/>
      <c r="E219" s="50"/>
      <c r="F219" s="50"/>
      <c r="G219" s="50"/>
    </row>
    <row r="220" spans="1:7">
      <c r="A220" s="56" t="s">
        <v>667</v>
      </c>
    </row>
    <row r="221" spans="1:7" s="42" customFormat="1">
      <c r="A221" s="38" t="s">
        <v>713</v>
      </c>
      <c r="B221" s="57" t="s">
        <v>68</v>
      </c>
      <c r="C221" s="35">
        <v>34</v>
      </c>
      <c r="D221" s="35" t="s">
        <v>68</v>
      </c>
      <c r="E221" s="35" t="s">
        <v>68</v>
      </c>
      <c r="F221" s="35" t="s">
        <v>68</v>
      </c>
      <c r="G221" s="41" t="s">
        <v>68</v>
      </c>
    </row>
    <row r="222" spans="1:7">
      <c r="A222" s="38" t="s">
        <v>640</v>
      </c>
      <c r="B222" s="28">
        <v>43</v>
      </c>
      <c r="C222" s="35" t="s">
        <v>68</v>
      </c>
      <c r="D222" s="35" t="s">
        <v>68</v>
      </c>
      <c r="E222" s="35" t="s">
        <v>68</v>
      </c>
      <c r="F222" s="35" t="s">
        <v>68</v>
      </c>
      <c r="G222" s="33" t="s">
        <v>68</v>
      </c>
    </row>
    <row r="223" spans="1:7">
      <c r="A223" s="48" t="s">
        <v>110</v>
      </c>
      <c r="B223" s="50">
        <f t="shared" ref="B223:G223" si="8">SUM(B221:B222)</f>
        <v>43</v>
      </c>
      <c r="C223" s="50">
        <f t="shared" si="8"/>
        <v>34</v>
      </c>
      <c r="D223" s="50">
        <f t="shared" si="8"/>
        <v>0</v>
      </c>
      <c r="E223" s="50">
        <f t="shared" si="8"/>
        <v>0</v>
      </c>
      <c r="F223" s="50">
        <f t="shared" si="8"/>
        <v>0</v>
      </c>
      <c r="G223" s="50">
        <f t="shared" si="8"/>
        <v>0</v>
      </c>
    </row>
    <row r="224" spans="1:7">
      <c r="A224" s="48"/>
      <c r="B224" s="50"/>
      <c r="C224" s="50"/>
      <c r="D224" s="50"/>
      <c r="E224" s="50"/>
      <c r="F224" s="50"/>
      <c r="G224" s="50"/>
    </row>
    <row r="225" spans="1:7">
      <c r="A225" s="56" t="s">
        <v>370</v>
      </c>
      <c r="E225" s="27"/>
    </row>
    <row r="226" spans="1:7">
      <c r="A226" s="38" t="s">
        <v>714</v>
      </c>
      <c r="B226" s="57" t="s">
        <v>68</v>
      </c>
      <c r="C226" s="57" t="s">
        <v>68</v>
      </c>
      <c r="D226" s="57" t="s">
        <v>68</v>
      </c>
      <c r="E226" s="57" t="s">
        <v>68</v>
      </c>
      <c r="F226" s="28">
        <v>15</v>
      </c>
      <c r="G226" s="33">
        <v>15</v>
      </c>
    </row>
    <row r="227" spans="1:7">
      <c r="A227" s="38" t="s">
        <v>585</v>
      </c>
      <c r="B227" s="28">
        <v>167</v>
      </c>
      <c r="C227" s="28">
        <v>167</v>
      </c>
      <c r="D227" s="28">
        <v>167</v>
      </c>
      <c r="E227" s="28">
        <v>167</v>
      </c>
      <c r="F227" s="28">
        <v>167</v>
      </c>
      <c r="G227" s="33">
        <v>167</v>
      </c>
    </row>
    <row r="228" spans="1:7">
      <c r="A228" s="38" t="s">
        <v>588</v>
      </c>
      <c r="B228" s="28">
        <v>58</v>
      </c>
      <c r="C228" s="28">
        <v>58</v>
      </c>
      <c r="D228" s="41" t="s">
        <v>68</v>
      </c>
      <c r="E228" s="28" t="s">
        <v>68</v>
      </c>
      <c r="F228" s="28" t="s">
        <v>68</v>
      </c>
      <c r="G228" s="33" t="s">
        <v>68</v>
      </c>
    </row>
    <row r="229" spans="1:7">
      <c r="A229" s="38" t="s">
        <v>589</v>
      </c>
      <c r="B229" s="28">
        <v>37</v>
      </c>
      <c r="C229" s="28">
        <v>37</v>
      </c>
      <c r="D229" s="28">
        <v>37</v>
      </c>
      <c r="E229" s="28">
        <v>37</v>
      </c>
      <c r="F229" s="28">
        <v>37</v>
      </c>
      <c r="G229" s="33">
        <v>37</v>
      </c>
    </row>
    <row r="230" spans="1:7">
      <c r="A230" s="38" t="s">
        <v>715</v>
      </c>
      <c r="B230" s="28">
        <v>36</v>
      </c>
      <c r="C230" s="28">
        <v>36</v>
      </c>
      <c r="D230" s="28">
        <v>36</v>
      </c>
      <c r="E230" s="28">
        <v>36</v>
      </c>
      <c r="F230" s="28">
        <v>36</v>
      </c>
      <c r="G230" s="33">
        <v>36</v>
      </c>
    </row>
    <row r="231" spans="1:7">
      <c r="A231" s="48" t="s">
        <v>110</v>
      </c>
      <c r="B231" s="50">
        <f>SUM(B226:B230)</f>
        <v>298</v>
      </c>
      <c r="C231" s="50">
        <f t="shared" ref="C231:G231" si="9">SUM(C226:C230)</f>
        <v>298</v>
      </c>
      <c r="D231" s="50">
        <f t="shared" si="9"/>
        <v>240</v>
      </c>
      <c r="E231" s="50">
        <f t="shared" si="9"/>
        <v>240</v>
      </c>
      <c r="F231" s="50">
        <f t="shared" si="9"/>
        <v>255</v>
      </c>
      <c r="G231" s="50">
        <f t="shared" si="9"/>
        <v>255</v>
      </c>
    </row>
    <row r="232" spans="1:7">
      <c r="A232" s="48"/>
      <c r="B232" s="50"/>
      <c r="C232" s="50"/>
      <c r="D232" s="50"/>
      <c r="E232" s="50"/>
      <c r="F232" s="50"/>
      <c r="G232" s="50"/>
    </row>
    <row r="233" spans="1:7">
      <c r="A233" s="56" t="s">
        <v>716</v>
      </c>
    </row>
    <row r="234" spans="1:7">
      <c r="A234" s="58" t="s">
        <v>717</v>
      </c>
      <c r="B234" s="44" t="s">
        <v>68</v>
      </c>
      <c r="C234" s="44" t="s">
        <v>68</v>
      </c>
      <c r="D234" s="44" t="s">
        <v>68</v>
      </c>
      <c r="E234" s="44" t="s">
        <v>68</v>
      </c>
      <c r="F234" s="44" t="s">
        <v>68</v>
      </c>
      <c r="G234" s="33">
        <v>5</v>
      </c>
    </row>
    <row r="235" spans="1:7" s="42" customFormat="1">
      <c r="A235" s="48" t="s">
        <v>110</v>
      </c>
      <c r="B235" s="50"/>
      <c r="C235" s="50"/>
      <c r="D235" s="50"/>
      <c r="E235" s="50"/>
      <c r="F235" s="50"/>
      <c r="G235" s="50">
        <f>SUM(G234)</f>
        <v>5</v>
      </c>
    </row>
    <row r="236" spans="1:7">
      <c r="A236" s="59"/>
      <c r="B236" s="40"/>
      <c r="C236" s="42"/>
      <c r="D236" s="42"/>
      <c r="E236" s="40"/>
      <c r="F236" s="40"/>
      <c r="G236" s="41"/>
    </row>
    <row r="237" spans="1:7">
      <c r="A237" s="51" t="s">
        <v>642</v>
      </c>
      <c r="B237" s="60">
        <f t="shared" ref="B237:G237" si="10">B154+B189+B214+B218+B223+B231+B235</f>
        <v>6281</v>
      </c>
      <c r="C237" s="60">
        <f t="shared" si="10"/>
        <v>6552</v>
      </c>
      <c r="D237" s="60">
        <f t="shared" si="10"/>
        <v>6683</v>
      </c>
      <c r="E237" s="60">
        <f t="shared" si="10"/>
        <v>6519</v>
      </c>
      <c r="F237" s="60">
        <f t="shared" si="10"/>
        <v>6494</v>
      </c>
      <c r="G237" s="60">
        <f t="shared" si="10"/>
        <v>6713</v>
      </c>
    </row>
    <row r="238" spans="1:7">
      <c r="A238" s="36"/>
      <c r="B238" s="46"/>
      <c r="C238" s="46"/>
    </row>
    <row r="239" spans="1:7">
      <c r="A239" s="30"/>
      <c r="B239" s="27"/>
      <c r="E239" s="27"/>
      <c r="F239" s="27"/>
      <c r="G239" s="27"/>
    </row>
    <row r="240" spans="1:7">
      <c r="A240" s="36" t="s">
        <v>643</v>
      </c>
      <c r="B240" s="61">
        <f t="shared" ref="B240:G240" si="11">B85+B237</f>
        <v>13392</v>
      </c>
      <c r="C240" s="61">
        <f t="shared" si="11"/>
        <v>13986</v>
      </c>
      <c r="D240" s="61">
        <f t="shared" si="11"/>
        <v>14335</v>
      </c>
      <c r="E240" s="61">
        <f t="shared" si="11"/>
        <v>14211</v>
      </c>
      <c r="F240" s="61">
        <f t="shared" si="11"/>
        <v>14169</v>
      </c>
      <c r="G240" s="61">
        <f t="shared" si="11"/>
        <v>14766</v>
      </c>
    </row>
    <row r="241" spans="1:8">
      <c r="G241" s="41"/>
      <c r="H241" s="42"/>
    </row>
    <row r="242" spans="1:8">
      <c r="G242" s="41"/>
      <c r="H242" s="42"/>
    </row>
    <row r="243" spans="1:8">
      <c r="B243" s="62"/>
      <c r="C243" s="62"/>
      <c r="D243" s="62"/>
      <c r="E243" s="62"/>
      <c r="F243" s="62"/>
      <c r="G243" s="62"/>
      <c r="H243" s="42"/>
    </row>
    <row r="244" spans="1:8">
      <c r="G244" s="41"/>
      <c r="H244" s="42"/>
    </row>
    <row r="245" spans="1:8">
      <c r="G245" s="41"/>
      <c r="H245" s="42"/>
    </row>
    <row r="246" spans="1:8">
      <c r="G246" s="41"/>
      <c r="H246" s="42"/>
    </row>
    <row r="247" spans="1:8">
      <c r="G247" s="41"/>
      <c r="H247" s="42"/>
    </row>
    <row r="248" spans="1:8">
      <c r="G248" s="41"/>
      <c r="H248" s="42"/>
    </row>
    <row r="249" spans="1:8">
      <c r="G249" s="41"/>
      <c r="H249" s="42"/>
    </row>
    <row r="250" spans="1:8">
      <c r="G250" s="41"/>
      <c r="H250" s="42"/>
    </row>
    <row r="251" spans="1:8">
      <c r="G251" s="41"/>
      <c r="H251" s="42"/>
    </row>
    <row r="252" spans="1:8">
      <c r="G252" s="41"/>
      <c r="H252" s="42"/>
    </row>
    <row r="253" spans="1:8">
      <c r="A253" s="27"/>
      <c r="B253" s="27"/>
      <c r="E253" s="27"/>
      <c r="F253" s="27"/>
      <c r="G253" s="41"/>
      <c r="H253" s="42"/>
    </row>
    <row r="254" spans="1:8">
      <c r="A254" s="27"/>
      <c r="B254" s="27"/>
      <c r="E254" s="27"/>
      <c r="F254" s="27"/>
      <c r="G254" s="41"/>
      <c r="H254" s="42"/>
    </row>
    <row r="255" spans="1:8">
      <c r="A255" s="27"/>
      <c r="B255" s="27"/>
      <c r="E255" s="27"/>
      <c r="F255" s="27"/>
      <c r="G255" s="41"/>
      <c r="H255" s="42"/>
    </row>
    <row r="256" spans="1:8">
      <c r="A256" s="27"/>
      <c r="B256" s="27"/>
      <c r="E256" s="27"/>
      <c r="F256" s="27"/>
      <c r="G256" s="41"/>
      <c r="H256" s="42"/>
    </row>
    <row r="257" spans="1:8">
      <c r="A257" s="27"/>
      <c r="B257" s="27"/>
      <c r="E257" s="27"/>
      <c r="F257" s="27"/>
      <c r="G257" s="41"/>
      <c r="H257" s="42"/>
    </row>
    <row r="259" spans="1:8">
      <c r="A259" s="27"/>
      <c r="B259" s="27"/>
      <c r="E259" s="27"/>
      <c r="F259" s="27"/>
      <c r="G259" s="63"/>
    </row>
  </sheetData>
  <pageMargins left="0.25" right="0.25" top="0.75" bottom="0.5" header="0.3" footer="0.3"/>
  <pageSetup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H249"/>
  <sheetViews>
    <sheetView showGridLines="0" tabSelected="1" workbookViewId="0"/>
  </sheetViews>
  <sheetFormatPr defaultColWidth="9.140625" defaultRowHeight="20.100000000000001" customHeight="1"/>
  <cols>
    <col min="1" max="1" width="23" style="82" customWidth="1"/>
    <col min="2" max="4" width="9.140625" style="83"/>
    <col min="5" max="6" width="9.140625" style="82"/>
    <col min="7" max="7" width="9.140625" style="83"/>
    <col min="8" max="16384" width="9.140625" style="82"/>
  </cols>
  <sheetData>
    <row r="1" spans="1:8" ht="15" customHeight="1"/>
    <row r="2" spans="1:8" ht="15" customHeight="1">
      <c r="A2" s="88" t="s">
        <v>109</v>
      </c>
      <c r="B2" s="88"/>
      <c r="C2" s="88"/>
      <c r="D2" s="88"/>
      <c r="E2" s="88"/>
      <c r="F2" s="88"/>
      <c r="G2" s="88"/>
      <c r="H2" s="88"/>
    </row>
    <row r="3" spans="1:8" ht="15" customHeight="1">
      <c r="A3" s="42"/>
      <c r="B3" s="40"/>
      <c r="C3" s="40"/>
      <c r="D3" s="40"/>
    </row>
    <row r="4" spans="1:8" ht="15" customHeight="1">
      <c r="A4" s="42"/>
      <c r="B4" s="66" t="s">
        <v>58</v>
      </c>
      <c r="C4" s="66" t="s">
        <v>59</v>
      </c>
      <c r="D4" s="66" t="s">
        <v>60</v>
      </c>
      <c r="E4" s="66" t="s">
        <v>61</v>
      </c>
      <c r="F4" s="66" t="s">
        <v>718</v>
      </c>
      <c r="G4" s="66" t="s">
        <v>719</v>
      </c>
    </row>
    <row r="5" spans="1:8" ht="15" customHeight="1">
      <c r="A5" s="84" t="s">
        <v>720</v>
      </c>
      <c r="B5" s="40"/>
      <c r="C5" s="82"/>
      <c r="D5" s="82"/>
    </row>
    <row r="6" spans="1:8" ht="15" customHeight="1">
      <c r="A6" s="76" t="s">
        <v>721</v>
      </c>
      <c r="B6" s="40">
        <v>37</v>
      </c>
      <c r="C6" s="40">
        <v>36</v>
      </c>
      <c r="D6" s="40">
        <v>37</v>
      </c>
      <c r="E6" s="40">
        <v>37</v>
      </c>
      <c r="F6" s="40">
        <v>40</v>
      </c>
      <c r="G6" s="72">
        <v>42</v>
      </c>
    </row>
    <row r="7" spans="1:8" ht="15" customHeight="1">
      <c r="A7" s="76" t="s">
        <v>102</v>
      </c>
      <c r="B7" s="40">
        <v>15</v>
      </c>
      <c r="C7" s="40">
        <v>13</v>
      </c>
      <c r="D7" s="40">
        <v>11</v>
      </c>
      <c r="E7" s="40">
        <v>14</v>
      </c>
      <c r="F7" s="40">
        <v>14</v>
      </c>
      <c r="G7" s="72">
        <v>14</v>
      </c>
    </row>
    <row r="8" spans="1:8" ht="15" customHeight="1">
      <c r="A8" s="76" t="s">
        <v>370</v>
      </c>
      <c r="B8" s="40">
        <v>2</v>
      </c>
      <c r="C8" s="40">
        <v>2</v>
      </c>
      <c r="D8" s="40">
        <v>2</v>
      </c>
      <c r="E8" s="40">
        <v>2</v>
      </c>
      <c r="F8" s="40">
        <v>2</v>
      </c>
      <c r="G8" s="72">
        <v>2</v>
      </c>
    </row>
    <row r="9" spans="1:8" ht="15" customHeight="1">
      <c r="A9" s="76" t="s">
        <v>667</v>
      </c>
      <c r="B9" s="40">
        <v>1</v>
      </c>
      <c r="C9" s="40">
        <v>0</v>
      </c>
      <c r="D9" s="40">
        <v>0</v>
      </c>
      <c r="E9" s="40">
        <v>0</v>
      </c>
      <c r="F9" s="40">
        <v>0</v>
      </c>
      <c r="G9" s="72">
        <v>0</v>
      </c>
    </row>
    <row r="10" spans="1:8" ht="15" customHeight="1">
      <c r="A10" s="71" t="s">
        <v>110</v>
      </c>
      <c r="B10" s="73">
        <f t="shared" ref="B10:G10" si="0">SUM(B6:B9)</f>
        <v>55</v>
      </c>
      <c r="C10" s="73">
        <f t="shared" si="0"/>
        <v>51</v>
      </c>
      <c r="D10" s="73">
        <f t="shared" si="0"/>
        <v>50</v>
      </c>
      <c r="E10" s="73">
        <f t="shared" si="0"/>
        <v>53</v>
      </c>
      <c r="F10" s="73">
        <f t="shared" si="0"/>
        <v>56</v>
      </c>
      <c r="G10" s="73">
        <f t="shared" si="0"/>
        <v>58</v>
      </c>
    </row>
    <row r="11" spans="1:8" ht="15" customHeight="1">
      <c r="A11" s="42"/>
      <c r="B11" s="40"/>
      <c r="C11" s="82"/>
      <c r="D11" s="82"/>
      <c r="G11" s="72"/>
    </row>
    <row r="12" spans="1:8" ht="15" customHeight="1">
      <c r="A12" s="84" t="s">
        <v>503</v>
      </c>
      <c r="B12" s="40" t="s">
        <v>722</v>
      </c>
      <c r="C12" s="82"/>
      <c r="D12" s="82"/>
    </row>
    <row r="13" spans="1:8" ht="15" customHeight="1">
      <c r="A13" s="76" t="s">
        <v>721</v>
      </c>
      <c r="B13" s="40">
        <v>54</v>
      </c>
      <c r="C13" s="40">
        <v>51</v>
      </c>
      <c r="D13" s="40">
        <v>53</v>
      </c>
      <c r="E13" s="40">
        <v>49</v>
      </c>
      <c r="F13" s="40">
        <v>46</v>
      </c>
      <c r="G13" s="72">
        <v>50</v>
      </c>
      <c r="H13" s="40"/>
    </row>
    <row r="14" spans="1:8" ht="15" customHeight="1">
      <c r="A14" s="76" t="s">
        <v>111</v>
      </c>
      <c r="B14" s="40">
        <v>25</v>
      </c>
      <c r="C14" s="40">
        <v>29</v>
      </c>
      <c r="D14" s="40">
        <v>27</v>
      </c>
      <c r="E14" s="40">
        <v>29</v>
      </c>
      <c r="F14" s="40">
        <v>26</v>
      </c>
      <c r="G14" s="72">
        <v>21</v>
      </c>
    </row>
    <row r="15" spans="1:8" ht="15" customHeight="1">
      <c r="A15" s="76" t="s">
        <v>370</v>
      </c>
      <c r="B15" s="40">
        <v>4</v>
      </c>
      <c r="C15" s="40">
        <v>4</v>
      </c>
      <c r="D15" s="40">
        <v>3</v>
      </c>
      <c r="E15" s="40">
        <v>3</v>
      </c>
      <c r="F15" s="40">
        <v>4</v>
      </c>
      <c r="G15" s="72">
        <v>4</v>
      </c>
    </row>
    <row r="16" spans="1:8" ht="15" customHeight="1">
      <c r="A16" s="76" t="s">
        <v>667</v>
      </c>
      <c r="B16" s="40">
        <v>2</v>
      </c>
      <c r="C16" s="40">
        <v>2</v>
      </c>
      <c r="D16" s="40">
        <v>0</v>
      </c>
      <c r="E16" s="40">
        <v>0</v>
      </c>
      <c r="F16" s="40">
        <v>0</v>
      </c>
      <c r="G16" s="72">
        <v>0</v>
      </c>
    </row>
    <row r="17" spans="1:8" ht="15" customHeight="1">
      <c r="A17" s="76" t="s">
        <v>635</v>
      </c>
      <c r="B17" s="40">
        <v>1</v>
      </c>
      <c r="C17" s="40">
        <v>1</v>
      </c>
      <c r="D17" s="40">
        <v>1</v>
      </c>
      <c r="E17" s="40">
        <v>1</v>
      </c>
      <c r="F17" s="40">
        <v>1</v>
      </c>
      <c r="G17" s="72">
        <v>1</v>
      </c>
    </row>
    <row r="18" spans="1:8" ht="15" customHeight="1">
      <c r="A18" s="76" t="s">
        <v>299</v>
      </c>
      <c r="B18" s="40">
        <v>18</v>
      </c>
      <c r="C18" s="40">
        <v>18</v>
      </c>
      <c r="D18" s="40">
        <v>17</v>
      </c>
      <c r="E18" s="40">
        <v>16</v>
      </c>
      <c r="F18" s="40">
        <v>18</v>
      </c>
      <c r="G18" s="72">
        <v>15</v>
      </c>
    </row>
    <row r="19" spans="1:8" ht="15" customHeight="1">
      <c r="A19" s="85" t="s">
        <v>723</v>
      </c>
      <c r="B19" s="40"/>
      <c r="C19" s="40"/>
      <c r="D19" s="40"/>
      <c r="E19" s="40"/>
      <c r="F19" s="40"/>
      <c r="G19" s="72">
        <v>1</v>
      </c>
    </row>
    <row r="20" spans="1:8" ht="15" customHeight="1">
      <c r="A20" s="71" t="s">
        <v>110</v>
      </c>
      <c r="B20" s="80">
        <f t="shared" ref="B20:G20" si="1">SUM(B13:B19)</f>
        <v>104</v>
      </c>
      <c r="C20" s="80">
        <f t="shared" si="1"/>
        <v>105</v>
      </c>
      <c r="D20" s="80">
        <f t="shared" si="1"/>
        <v>101</v>
      </c>
      <c r="E20" s="80">
        <f t="shared" si="1"/>
        <v>98</v>
      </c>
      <c r="F20" s="80">
        <f t="shared" si="1"/>
        <v>95</v>
      </c>
      <c r="G20" s="80">
        <f t="shared" si="1"/>
        <v>92</v>
      </c>
    </row>
    <row r="21" spans="1:8" ht="15" customHeight="1">
      <c r="A21" s="42"/>
      <c r="B21" s="40"/>
      <c r="C21" s="82"/>
      <c r="D21" s="82"/>
    </row>
    <row r="22" spans="1:8" ht="15" customHeight="1">
      <c r="A22" s="84" t="s">
        <v>112</v>
      </c>
      <c r="B22" s="46">
        <f t="shared" ref="B22:G22" si="2">B20+B10</f>
        <v>159</v>
      </c>
      <c r="C22" s="46">
        <f t="shared" si="2"/>
        <v>156</v>
      </c>
      <c r="D22" s="46">
        <f t="shared" si="2"/>
        <v>151</v>
      </c>
      <c r="E22" s="46">
        <f t="shared" si="2"/>
        <v>151</v>
      </c>
      <c r="F22" s="46">
        <f t="shared" si="2"/>
        <v>151</v>
      </c>
      <c r="G22" s="46">
        <f t="shared" si="2"/>
        <v>150</v>
      </c>
    </row>
    <row r="23" spans="1:8" ht="15" customHeight="1">
      <c r="A23" s="84"/>
      <c r="B23" s="46"/>
      <c r="C23" s="46"/>
      <c r="D23" s="46"/>
      <c r="E23" s="46"/>
      <c r="F23" s="46"/>
      <c r="G23" s="46"/>
    </row>
    <row r="24" spans="1:8" ht="15" customHeight="1"/>
    <row r="25" spans="1:8" ht="15" customHeight="1">
      <c r="A25" s="88" t="s">
        <v>113</v>
      </c>
      <c r="B25" s="88"/>
      <c r="C25" s="88"/>
      <c r="D25" s="88"/>
      <c r="E25" s="88"/>
      <c r="F25" s="88"/>
      <c r="G25" s="88"/>
      <c r="H25" s="88"/>
    </row>
    <row r="26" spans="1:8" ht="15" customHeight="1"/>
    <row r="27" spans="1:8" ht="15" customHeight="1">
      <c r="B27" s="66" t="s">
        <v>58</v>
      </c>
      <c r="C27" s="66" t="s">
        <v>59</v>
      </c>
      <c r="D27" s="66" t="s">
        <v>60</v>
      </c>
      <c r="E27" s="66" t="s">
        <v>61</v>
      </c>
      <c r="F27" s="66" t="s">
        <v>718</v>
      </c>
      <c r="G27" s="66" t="s">
        <v>719</v>
      </c>
    </row>
    <row r="28" spans="1:8" ht="15" customHeight="1">
      <c r="A28" s="84" t="s">
        <v>720</v>
      </c>
    </row>
    <row r="29" spans="1:8" ht="15" customHeight="1">
      <c r="A29" s="76" t="s">
        <v>721</v>
      </c>
      <c r="B29" s="29">
        <f>'2009-14'!B50</f>
        <v>6417</v>
      </c>
      <c r="C29" s="29">
        <f>'2009-14'!C50</f>
        <v>6769</v>
      </c>
      <c r="D29" s="29">
        <f>'2009-14'!D50</f>
        <v>6900</v>
      </c>
      <c r="E29" s="29">
        <f>'2009-14'!E50</f>
        <v>6921</v>
      </c>
      <c r="F29" s="29">
        <f>'2009-14'!F50</f>
        <v>6899</v>
      </c>
      <c r="G29" s="29">
        <f>'2009-14'!G50</f>
        <v>7277</v>
      </c>
    </row>
    <row r="30" spans="1:8" ht="15" customHeight="1">
      <c r="A30" s="76" t="s">
        <v>102</v>
      </c>
      <c r="B30" s="83">
        <f>'2009-14'!B74</f>
        <v>236</v>
      </c>
      <c r="C30" s="83">
        <f>'2009-14'!C74</f>
        <v>214</v>
      </c>
      <c r="D30" s="83">
        <f>'2009-14'!D74</f>
        <v>205</v>
      </c>
      <c r="E30" s="83">
        <f>'2009-14'!E74</f>
        <v>224</v>
      </c>
      <c r="F30" s="83">
        <f>'2009-14'!F74</f>
        <v>229</v>
      </c>
      <c r="G30" s="83">
        <f>'2009-14'!G74</f>
        <v>229</v>
      </c>
    </row>
    <row r="31" spans="1:8" ht="15" customHeight="1">
      <c r="A31" s="76" t="s">
        <v>370</v>
      </c>
      <c r="B31" s="83">
        <f>'2009-14'!B79</f>
        <v>451</v>
      </c>
      <c r="C31" s="83">
        <f>'2009-14'!C79</f>
        <v>451</v>
      </c>
      <c r="D31" s="83">
        <f>'2009-14'!D79</f>
        <v>547</v>
      </c>
      <c r="E31" s="83">
        <f>'2009-14'!E79</f>
        <v>547</v>
      </c>
      <c r="F31" s="83">
        <f>'2009-14'!F79</f>
        <v>547</v>
      </c>
      <c r="G31" s="83">
        <f>'2009-14'!G79</f>
        <v>547</v>
      </c>
    </row>
    <row r="32" spans="1:8" ht="15" customHeight="1">
      <c r="A32" s="76" t="s">
        <v>667</v>
      </c>
      <c r="B32" s="83">
        <f>'2009-14'!B83</f>
        <v>7</v>
      </c>
      <c r="C32" s="83">
        <f>'2009-14'!C83</f>
        <v>0</v>
      </c>
      <c r="D32" s="83">
        <f>'2009-14'!D83</f>
        <v>0</v>
      </c>
      <c r="E32" s="83">
        <f>'2009-14'!E83</f>
        <v>0</v>
      </c>
      <c r="F32" s="83">
        <f>'2009-14'!F83</f>
        <v>0</v>
      </c>
      <c r="G32" s="83">
        <f>'2009-14'!G83</f>
        <v>0</v>
      </c>
    </row>
    <row r="33" spans="1:7" ht="15" customHeight="1">
      <c r="A33" s="71" t="s">
        <v>110</v>
      </c>
      <c r="B33" s="80">
        <f>SUM(B29:B32)</f>
        <v>7111</v>
      </c>
      <c r="C33" s="80">
        <f t="shared" ref="C33:G33" si="3">SUM(C29:C32)</f>
        <v>7434</v>
      </c>
      <c r="D33" s="80">
        <f t="shared" si="3"/>
        <v>7652</v>
      </c>
      <c r="E33" s="80">
        <f t="shared" si="3"/>
        <v>7692</v>
      </c>
      <c r="F33" s="80">
        <f t="shared" si="3"/>
        <v>7675</v>
      </c>
      <c r="G33" s="80">
        <f t="shared" si="3"/>
        <v>8053</v>
      </c>
    </row>
    <row r="34" spans="1:7" ht="15" customHeight="1">
      <c r="A34" s="42"/>
    </row>
    <row r="35" spans="1:7" ht="15" customHeight="1">
      <c r="A35" s="84" t="s">
        <v>503</v>
      </c>
    </row>
    <row r="36" spans="1:7" ht="15" customHeight="1">
      <c r="A36" s="76" t="s">
        <v>721</v>
      </c>
      <c r="B36" s="29">
        <f>'2009-14'!B154</f>
        <v>4744</v>
      </c>
      <c r="C36" s="29">
        <f>'2009-14'!C154</f>
        <v>4995</v>
      </c>
      <c r="D36" s="29">
        <f>'2009-14'!D154</f>
        <v>5182</v>
      </c>
      <c r="E36" s="29">
        <f>'2009-14'!E154</f>
        <v>5032</v>
      </c>
      <c r="F36" s="29">
        <f>'2009-14'!F154</f>
        <v>5035</v>
      </c>
      <c r="G36" s="29">
        <f>'2009-14'!G154</f>
        <v>5419</v>
      </c>
    </row>
    <row r="37" spans="1:7" ht="15" customHeight="1">
      <c r="A37" s="76" t="s">
        <v>111</v>
      </c>
      <c r="B37" s="83">
        <f>'2009-14'!B189</f>
        <v>279</v>
      </c>
      <c r="C37" s="83">
        <f>'2009-14'!C189</f>
        <v>308</v>
      </c>
      <c r="D37" s="83">
        <f>'2009-14'!D189</f>
        <v>297</v>
      </c>
      <c r="E37" s="83">
        <f>'2009-14'!E189</f>
        <v>308</v>
      </c>
      <c r="F37" s="83">
        <f>'2009-14'!F189</f>
        <v>273</v>
      </c>
      <c r="G37" s="83">
        <f>'2009-14'!G189</f>
        <v>241</v>
      </c>
    </row>
    <row r="38" spans="1:7" ht="15" customHeight="1">
      <c r="A38" s="76" t="s">
        <v>370</v>
      </c>
      <c r="B38" s="83">
        <f>'2009-14'!B231</f>
        <v>298</v>
      </c>
      <c r="C38" s="83">
        <f>'2009-14'!C231</f>
        <v>298</v>
      </c>
      <c r="D38" s="83">
        <f>'2009-14'!D231</f>
        <v>240</v>
      </c>
      <c r="E38" s="83">
        <f>'2009-14'!E231</f>
        <v>240</v>
      </c>
      <c r="F38" s="83">
        <f>'2009-14'!F231</f>
        <v>255</v>
      </c>
      <c r="G38" s="83">
        <f>'2009-14'!G231</f>
        <v>255</v>
      </c>
    </row>
    <row r="39" spans="1:7" ht="15" customHeight="1">
      <c r="A39" s="76" t="s">
        <v>667</v>
      </c>
      <c r="B39" s="83">
        <f>'2009-14'!B223</f>
        <v>43</v>
      </c>
      <c r="C39" s="83">
        <f>'2009-14'!C223</f>
        <v>34</v>
      </c>
      <c r="D39" s="83">
        <f>'2009-14'!D223</f>
        <v>0</v>
      </c>
      <c r="E39" s="83">
        <f>'2009-14'!E223</f>
        <v>0</v>
      </c>
      <c r="F39" s="83">
        <f>'2009-14'!F223</f>
        <v>0</v>
      </c>
      <c r="G39" s="83">
        <f>'2009-14'!G223</f>
        <v>0</v>
      </c>
    </row>
    <row r="40" spans="1:7" ht="15" customHeight="1">
      <c r="A40" s="76" t="s">
        <v>635</v>
      </c>
      <c r="B40" s="83">
        <f>'2009-14'!B218</f>
        <v>162</v>
      </c>
      <c r="C40" s="83">
        <f>'2009-14'!C218</f>
        <v>162</v>
      </c>
      <c r="D40" s="83">
        <f>'2009-14'!D218</f>
        <v>162</v>
      </c>
      <c r="E40" s="83">
        <f>'2009-14'!E218</f>
        <v>162</v>
      </c>
      <c r="F40" s="83">
        <f>'2009-14'!F218</f>
        <v>162</v>
      </c>
      <c r="G40" s="83">
        <f>'2009-14'!G218</f>
        <v>162</v>
      </c>
    </row>
    <row r="41" spans="1:7" ht="15" customHeight="1">
      <c r="A41" s="76" t="s">
        <v>299</v>
      </c>
      <c r="B41" s="83">
        <f>'2009-14'!B214</f>
        <v>755</v>
      </c>
      <c r="C41" s="83">
        <f>'2009-14'!C214</f>
        <v>755</v>
      </c>
      <c r="D41" s="83">
        <f>'2009-14'!D214</f>
        <v>802</v>
      </c>
      <c r="E41" s="83">
        <f>'2009-14'!E214</f>
        <v>777</v>
      </c>
      <c r="F41" s="83">
        <f>'2009-14'!F214</f>
        <v>769</v>
      </c>
      <c r="G41" s="83">
        <f>'2009-14'!G214</f>
        <v>631</v>
      </c>
    </row>
    <row r="42" spans="1:7" ht="15" customHeight="1">
      <c r="A42" s="85" t="s">
        <v>723</v>
      </c>
      <c r="B42" s="83">
        <f>'2009-14'!B235</f>
        <v>0</v>
      </c>
      <c r="C42" s="83">
        <f>'2009-14'!C235</f>
        <v>0</v>
      </c>
      <c r="D42" s="83">
        <f>'2009-14'!D235</f>
        <v>0</v>
      </c>
      <c r="E42" s="83">
        <f>'2009-14'!E235</f>
        <v>0</v>
      </c>
      <c r="F42" s="83">
        <f>'2009-14'!F235</f>
        <v>0</v>
      </c>
      <c r="G42" s="83">
        <f>'2009-14'!G235</f>
        <v>5</v>
      </c>
    </row>
    <row r="43" spans="1:7" ht="15" customHeight="1">
      <c r="A43" s="71" t="s">
        <v>110</v>
      </c>
      <c r="B43" s="80">
        <f>SUM(B36:B42)</f>
        <v>6281</v>
      </c>
      <c r="C43" s="80">
        <f t="shared" ref="C43:G43" si="4">SUM(C36:C42)</f>
        <v>6552</v>
      </c>
      <c r="D43" s="80">
        <f t="shared" si="4"/>
        <v>6683</v>
      </c>
      <c r="E43" s="80">
        <f t="shared" si="4"/>
        <v>6519</v>
      </c>
      <c r="F43" s="80">
        <f t="shared" si="4"/>
        <v>6494</v>
      </c>
      <c r="G43" s="80">
        <f t="shared" si="4"/>
        <v>6713</v>
      </c>
    </row>
    <row r="44" spans="1:7" ht="15" customHeight="1">
      <c r="A44" s="42"/>
    </row>
    <row r="45" spans="1:7" ht="15" customHeight="1">
      <c r="A45" s="71" t="s">
        <v>114</v>
      </c>
      <c r="B45" s="86">
        <f>B33+B43</f>
        <v>13392</v>
      </c>
      <c r="C45" s="86">
        <f t="shared" ref="C45:G45" si="5">C33+C43</f>
        <v>13986</v>
      </c>
      <c r="D45" s="86">
        <f t="shared" si="5"/>
        <v>14335</v>
      </c>
      <c r="E45" s="86">
        <f t="shared" si="5"/>
        <v>14211</v>
      </c>
      <c r="F45" s="86">
        <f t="shared" si="5"/>
        <v>14169</v>
      </c>
      <c r="G45" s="86">
        <f t="shared" si="5"/>
        <v>14766</v>
      </c>
    </row>
    <row r="46" spans="1:7" ht="15" customHeight="1"/>
    <row r="47" spans="1:7" ht="15" customHeight="1"/>
    <row r="48" spans="1:7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/>
    <row r="100" ht="15" customHeight="1"/>
    <row r="101" ht="15" customHeight="1"/>
    <row r="102" ht="15" customHeight="1"/>
    <row r="103" ht="15" customHeight="1"/>
    <row r="104" ht="15" customHeight="1"/>
    <row r="105" ht="15" customHeight="1"/>
    <row r="106" ht="15" customHeight="1"/>
    <row r="107" ht="15" customHeight="1"/>
    <row r="108" ht="15" customHeight="1"/>
    <row r="109" ht="15" customHeight="1"/>
    <row r="110" ht="15" customHeight="1"/>
    <row r="111" ht="15" customHeight="1"/>
    <row r="112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ht="15" customHeight="1"/>
    <row r="130" ht="15" customHeight="1"/>
    <row r="131" ht="15" customHeight="1"/>
    <row r="132" ht="15" customHeight="1"/>
    <row r="133" ht="15" customHeight="1"/>
    <row r="134" ht="15" customHeight="1"/>
    <row r="135" ht="15" customHeight="1"/>
    <row r="136" ht="15" customHeight="1"/>
    <row r="137" ht="15" customHeight="1"/>
    <row r="138" ht="15" customHeight="1"/>
    <row r="139" ht="15" customHeight="1"/>
    <row r="140" ht="15" customHeight="1"/>
    <row r="141" ht="15" customHeight="1"/>
    <row r="142" ht="15" customHeight="1"/>
    <row r="143" ht="15" customHeight="1"/>
    <row r="144" ht="15" customHeight="1"/>
    <row r="145" ht="15" customHeight="1"/>
    <row r="146" ht="15" customHeight="1"/>
    <row r="147" ht="15" customHeight="1"/>
    <row r="148" ht="15" customHeight="1"/>
    <row r="149" ht="15" customHeight="1"/>
    <row r="150" ht="15" customHeight="1"/>
    <row r="151" ht="15" customHeight="1"/>
    <row r="152" ht="15" customHeight="1"/>
    <row r="153" ht="15" customHeight="1"/>
    <row r="154" ht="15" customHeight="1"/>
    <row r="155" ht="15" customHeight="1"/>
    <row r="156" ht="15" customHeight="1"/>
    <row r="157" ht="15" customHeight="1"/>
    <row r="158" ht="15" customHeight="1"/>
    <row r="159" ht="15" customHeight="1"/>
    <row r="160" ht="15" customHeight="1"/>
    <row r="161" ht="15" customHeight="1"/>
    <row r="162" ht="15" customHeight="1"/>
    <row r="163" ht="15" customHeight="1"/>
    <row r="164" ht="15" customHeight="1"/>
    <row r="165" ht="15" customHeight="1"/>
    <row r="166" ht="15" customHeight="1"/>
    <row r="167" ht="15" customHeight="1"/>
    <row r="168" ht="15" customHeight="1"/>
    <row r="169" ht="15" customHeight="1"/>
    <row r="170" ht="15" customHeight="1"/>
    <row r="171" ht="15" customHeight="1"/>
    <row r="172" ht="15" customHeight="1"/>
    <row r="173" ht="15" customHeight="1"/>
    <row r="174" ht="15" customHeight="1"/>
    <row r="175" ht="15" customHeight="1"/>
    <row r="176" ht="15" customHeight="1"/>
    <row r="177" ht="15" customHeight="1"/>
    <row r="178" ht="15" customHeight="1"/>
    <row r="179" ht="15" customHeight="1"/>
    <row r="180" ht="15" customHeight="1"/>
    <row r="181" ht="15" customHeight="1"/>
    <row r="182" ht="15" customHeight="1"/>
    <row r="183" ht="15" customHeight="1"/>
    <row r="184" ht="15" customHeight="1"/>
    <row r="185" ht="15" customHeight="1"/>
    <row r="186" ht="15" customHeight="1"/>
    <row r="187" ht="15" customHeight="1"/>
    <row r="188" ht="15" customHeight="1"/>
    <row r="189" ht="15" customHeight="1"/>
    <row r="190" ht="15" customHeight="1"/>
    <row r="191" ht="15" customHeight="1"/>
    <row r="192" ht="15" customHeight="1"/>
    <row r="193" ht="15" customHeight="1"/>
    <row r="194" ht="15" customHeight="1"/>
    <row r="195" ht="15" customHeight="1"/>
    <row r="196" ht="15" customHeight="1"/>
    <row r="197" ht="15" customHeight="1"/>
    <row r="198" ht="15" customHeight="1"/>
    <row r="199" ht="15" customHeight="1"/>
    <row r="200" ht="15" customHeight="1"/>
    <row r="201" ht="15" customHeight="1"/>
    <row r="202" ht="15" customHeight="1"/>
    <row r="203" ht="15" customHeight="1"/>
    <row r="204" ht="15" customHeight="1"/>
    <row r="205" ht="15" customHeight="1"/>
    <row r="206" ht="15" customHeight="1"/>
    <row r="207" ht="15" customHeight="1"/>
    <row r="208" ht="15" customHeight="1"/>
    <row r="209" ht="15" customHeight="1"/>
    <row r="210" ht="15" customHeight="1"/>
    <row r="211" ht="15" customHeight="1"/>
    <row r="212" ht="15" customHeight="1"/>
    <row r="213" ht="15" customHeight="1"/>
    <row r="214" ht="15" customHeight="1"/>
    <row r="215" ht="15" customHeight="1"/>
    <row r="216" ht="15" customHeight="1"/>
    <row r="217" ht="15" customHeight="1"/>
    <row r="218" ht="15" customHeight="1"/>
    <row r="219" ht="15" customHeight="1"/>
    <row r="220" ht="15" customHeight="1"/>
    <row r="221" ht="15" customHeight="1"/>
    <row r="222" ht="15" customHeight="1"/>
    <row r="223" ht="15" customHeight="1"/>
    <row r="224" ht="15" customHeight="1"/>
    <row r="225" ht="15" customHeight="1"/>
    <row r="226" ht="15" customHeight="1"/>
    <row r="227" ht="15" customHeight="1"/>
    <row r="228" ht="15" customHeight="1"/>
    <row r="229" ht="15" customHeight="1"/>
    <row r="230" ht="15" customHeight="1"/>
    <row r="231" ht="15" customHeight="1"/>
    <row r="232" ht="15" customHeight="1"/>
    <row r="233" ht="15" customHeight="1"/>
    <row r="234" ht="15" customHeight="1"/>
    <row r="235" ht="15" customHeight="1"/>
    <row r="236" ht="15" customHeight="1"/>
    <row r="237" ht="15" customHeight="1"/>
    <row r="238" ht="15" customHeight="1"/>
    <row r="239" ht="15" customHeight="1"/>
    <row r="240" ht="15" customHeight="1"/>
    <row r="241" ht="15" customHeight="1"/>
    <row r="242" ht="15" customHeight="1"/>
    <row r="243" ht="15" customHeight="1"/>
    <row r="244" ht="15" customHeight="1"/>
    <row r="245" ht="15" customHeight="1"/>
    <row r="246" ht="15" customHeight="1"/>
    <row r="247" ht="15" customHeight="1"/>
    <row r="248" ht="15" customHeight="1"/>
    <row r="249" ht="15" customHeight="1"/>
  </sheetData>
  <mergeCells count="2">
    <mergeCell ref="A2:H2"/>
    <mergeCell ref="A25:H25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F83"/>
  <sheetViews>
    <sheetView workbookViewId="0">
      <pane ySplit="2" topLeftCell="A3" activePane="bottomLeft" state="frozen"/>
      <selection pane="bottomLeft"/>
    </sheetView>
  </sheetViews>
  <sheetFormatPr defaultRowHeight="14.45"/>
  <cols>
    <col min="1" max="1" width="42.42578125" bestFit="1" customWidth="1"/>
  </cols>
  <sheetData>
    <row r="2" spans="1:6">
      <c r="B2" s="12" t="s">
        <v>1</v>
      </c>
      <c r="C2" s="12" t="s">
        <v>2</v>
      </c>
      <c r="D2" s="12" t="s">
        <v>3</v>
      </c>
      <c r="E2" s="12" t="s">
        <v>4</v>
      </c>
      <c r="F2" s="12" t="s">
        <v>5</v>
      </c>
    </row>
    <row r="3" spans="1:6">
      <c r="A3" s="15" t="s">
        <v>64</v>
      </c>
      <c r="B3" s="13"/>
      <c r="C3" s="13"/>
      <c r="D3" s="13"/>
      <c r="E3" s="13"/>
      <c r="F3" s="13"/>
    </row>
    <row r="4" spans="1:6">
      <c r="A4" s="17" t="s">
        <v>65</v>
      </c>
      <c r="B4" s="13"/>
      <c r="C4" s="13"/>
      <c r="D4" s="13"/>
      <c r="E4" s="13"/>
      <c r="F4" s="13"/>
    </row>
    <row r="5" spans="1:6">
      <c r="A5" s="18" t="s">
        <v>66</v>
      </c>
      <c r="B5" s="13">
        <v>300</v>
      </c>
      <c r="C5" s="13">
        <v>335</v>
      </c>
      <c r="D5" s="13">
        <v>335</v>
      </c>
      <c r="E5" s="13">
        <v>435</v>
      </c>
      <c r="F5" s="13">
        <v>435</v>
      </c>
    </row>
    <row r="6" spans="1:6">
      <c r="A6" s="18" t="s">
        <v>67</v>
      </c>
      <c r="B6" s="13" t="s">
        <v>68</v>
      </c>
      <c r="C6" s="13" t="s">
        <v>68</v>
      </c>
      <c r="D6" s="13" t="s">
        <v>68</v>
      </c>
      <c r="E6" s="13" t="s">
        <v>68</v>
      </c>
      <c r="F6" s="13">
        <v>303</v>
      </c>
    </row>
    <row r="7" spans="1:6">
      <c r="A7" s="18" t="s">
        <v>69</v>
      </c>
      <c r="B7" s="13" t="s">
        <v>68</v>
      </c>
      <c r="C7" s="13">
        <v>84</v>
      </c>
      <c r="D7" s="13">
        <v>84</v>
      </c>
      <c r="E7" s="13">
        <v>100</v>
      </c>
      <c r="F7" s="13">
        <v>100</v>
      </c>
    </row>
    <row r="8" spans="1:6">
      <c r="A8" s="18" t="s">
        <v>70</v>
      </c>
      <c r="B8" s="13">
        <v>180</v>
      </c>
      <c r="C8" s="13">
        <v>180</v>
      </c>
      <c r="D8" s="13">
        <v>180</v>
      </c>
      <c r="E8" s="13">
        <v>180</v>
      </c>
      <c r="F8" s="13">
        <v>180</v>
      </c>
    </row>
    <row r="9" spans="1:6">
      <c r="A9" s="18" t="s">
        <v>71</v>
      </c>
      <c r="B9" s="13">
        <v>150</v>
      </c>
      <c r="C9" s="13">
        <v>150</v>
      </c>
      <c r="D9" s="13">
        <v>150</v>
      </c>
      <c r="E9" s="13">
        <v>150</v>
      </c>
      <c r="F9" s="13">
        <v>150</v>
      </c>
    </row>
    <row r="10" spans="1:6">
      <c r="A10" s="18" t="s">
        <v>72</v>
      </c>
      <c r="B10" s="13" t="s">
        <v>68</v>
      </c>
      <c r="C10" s="13">
        <v>66</v>
      </c>
      <c r="D10" s="13">
        <v>66</v>
      </c>
      <c r="E10" s="13">
        <v>66</v>
      </c>
      <c r="F10" s="13">
        <v>66</v>
      </c>
    </row>
    <row r="11" spans="1:6">
      <c r="A11" s="18" t="s">
        <v>73</v>
      </c>
      <c r="B11" s="13">
        <v>16</v>
      </c>
      <c r="C11" s="13">
        <v>58</v>
      </c>
      <c r="D11" s="13">
        <v>58</v>
      </c>
      <c r="E11" s="13">
        <v>58</v>
      </c>
      <c r="F11" s="13">
        <v>58</v>
      </c>
    </row>
    <row r="12" spans="1:6">
      <c r="A12" s="19" t="s">
        <v>74</v>
      </c>
      <c r="B12" s="64">
        <f>SUM(B5:B11)</f>
        <v>646</v>
      </c>
      <c r="C12" s="64">
        <f>SUM(C5:C11)</f>
        <v>873</v>
      </c>
      <c r="D12" s="64">
        <f>SUM(D5:D11)</f>
        <v>873</v>
      </c>
      <c r="E12" s="64">
        <f>SUM(E5:E11)</f>
        <v>989</v>
      </c>
      <c r="F12" s="64">
        <f>SUM(F5:F11)</f>
        <v>1292</v>
      </c>
    </row>
    <row r="13" spans="1:6">
      <c r="A13" s="16"/>
      <c r="B13" s="13"/>
      <c r="C13" s="13"/>
      <c r="D13" s="13"/>
      <c r="E13" s="13"/>
      <c r="F13" s="13"/>
    </row>
    <row r="14" spans="1:6">
      <c r="A14" s="15" t="s">
        <v>64</v>
      </c>
      <c r="B14" s="13"/>
      <c r="C14" s="13"/>
      <c r="D14" s="13"/>
      <c r="E14" s="13"/>
      <c r="F14" s="13"/>
    </row>
    <row r="15" spans="1:6">
      <c r="A15" s="17" t="s">
        <v>75</v>
      </c>
      <c r="B15" s="13"/>
      <c r="C15" s="13"/>
      <c r="D15" s="13"/>
      <c r="E15" s="13"/>
      <c r="F15" s="13"/>
    </row>
    <row r="16" spans="1:6">
      <c r="A16" s="20" t="s">
        <v>76</v>
      </c>
      <c r="B16" s="13">
        <v>28</v>
      </c>
      <c r="C16" s="13">
        <v>28</v>
      </c>
      <c r="D16" s="13">
        <v>28</v>
      </c>
      <c r="E16" s="13">
        <v>40</v>
      </c>
      <c r="F16" s="13">
        <v>40</v>
      </c>
    </row>
    <row r="17" spans="1:6">
      <c r="A17" s="18" t="s">
        <v>77</v>
      </c>
      <c r="B17" s="13" t="s">
        <v>68</v>
      </c>
      <c r="C17" s="13">
        <v>42</v>
      </c>
      <c r="D17" s="13">
        <v>42</v>
      </c>
      <c r="E17" s="13">
        <v>42</v>
      </c>
      <c r="F17" s="13">
        <v>42</v>
      </c>
    </row>
    <row r="18" spans="1:6">
      <c r="A18" s="18" t="s">
        <v>78</v>
      </c>
      <c r="B18" s="13" t="s">
        <v>68</v>
      </c>
      <c r="C18" s="13">
        <v>15</v>
      </c>
      <c r="D18" s="13">
        <v>15</v>
      </c>
      <c r="E18" s="13">
        <v>32</v>
      </c>
      <c r="F18" s="13">
        <v>32</v>
      </c>
    </row>
    <row r="19" spans="1:6">
      <c r="A19" s="20" t="s">
        <v>79</v>
      </c>
      <c r="B19" s="13" t="s">
        <v>68</v>
      </c>
      <c r="C19" s="13" t="s">
        <v>68</v>
      </c>
      <c r="D19" s="13" t="s">
        <v>68</v>
      </c>
      <c r="E19" s="13">
        <v>29</v>
      </c>
      <c r="F19" s="13">
        <v>29</v>
      </c>
    </row>
    <row r="20" spans="1:6">
      <c r="A20" s="21" t="s">
        <v>80</v>
      </c>
      <c r="B20" s="13">
        <v>24</v>
      </c>
      <c r="C20" s="13">
        <v>24</v>
      </c>
      <c r="D20" s="13">
        <v>24</v>
      </c>
      <c r="E20" s="13">
        <v>24</v>
      </c>
      <c r="F20" s="13">
        <v>24</v>
      </c>
    </row>
    <row r="21" spans="1:6">
      <c r="A21" s="20" t="s">
        <v>81</v>
      </c>
      <c r="B21" s="13">
        <v>20</v>
      </c>
      <c r="C21" s="13">
        <v>20</v>
      </c>
      <c r="D21" s="13">
        <v>20</v>
      </c>
      <c r="E21" s="13">
        <v>20</v>
      </c>
      <c r="F21" s="13">
        <v>20</v>
      </c>
    </row>
    <row r="22" spans="1:6">
      <c r="A22" s="22" t="s">
        <v>82</v>
      </c>
      <c r="B22" s="13">
        <v>50</v>
      </c>
      <c r="C22" s="13">
        <v>50</v>
      </c>
      <c r="D22" s="13">
        <v>50</v>
      </c>
      <c r="E22" s="13">
        <v>50</v>
      </c>
      <c r="F22" s="13">
        <v>50</v>
      </c>
    </row>
    <row r="23" spans="1:6">
      <c r="A23" s="21" t="s">
        <v>83</v>
      </c>
      <c r="B23" s="13">
        <v>18</v>
      </c>
      <c r="C23" s="13">
        <v>18</v>
      </c>
      <c r="D23" s="13">
        <v>18</v>
      </c>
      <c r="E23" s="13">
        <v>18</v>
      </c>
      <c r="F23" s="13" t="s">
        <v>68</v>
      </c>
    </row>
    <row r="24" spans="1:6">
      <c r="A24" s="19" t="s">
        <v>74</v>
      </c>
      <c r="B24" s="64">
        <f>SUM(B16:B23)</f>
        <v>140</v>
      </c>
      <c r="C24" s="64">
        <f>SUM(C16:C23)</f>
        <v>197</v>
      </c>
      <c r="D24" s="64">
        <f>SUM(D16:D23)</f>
        <v>197</v>
      </c>
      <c r="E24" s="64">
        <f>SUM(E16:E23)</f>
        <v>255</v>
      </c>
      <c r="F24" s="64">
        <f>SUM(F16:F23)</f>
        <v>237</v>
      </c>
    </row>
    <row r="25" spans="1:6">
      <c r="A25" s="16"/>
      <c r="B25" s="13"/>
      <c r="C25" s="13"/>
      <c r="D25" s="13"/>
      <c r="E25" s="13"/>
      <c r="F25" s="13"/>
    </row>
    <row r="26" spans="1:6">
      <c r="A26" s="15" t="s">
        <v>84</v>
      </c>
      <c r="B26" s="13"/>
      <c r="C26" s="13"/>
      <c r="D26" s="13"/>
      <c r="E26" s="13"/>
      <c r="F26" s="13"/>
    </row>
    <row r="27" spans="1:6">
      <c r="A27" s="17" t="s">
        <v>65</v>
      </c>
      <c r="B27" s="13"/>
      <c r="C27" s="13"/>
      <c r="D27" s="13"/>
      <c r="E27" s="13"/>
      <c r="F27" s="13"/>
    </row>
    <row r="28" spans="1:6">
      <c r="A28" s="21" t="s">
        <v>85</v>
      </c>
      <c r="B28" s="13">
        <v>58</v>
      </c>
      <c r="C28" s="13">
        <v>100</v>
      </c>
      <c r="D28" s="13">
        <v>100</v>
      </c>
      <c r="E28" s="13">
        <v>100</v>
      </c>
      <c r="F28" s="13">
        <v>100</v>
      </c>
    </row>
    <row r="29" spans="1:6">
      <c r="A29" s="21" t="s">
        <v>86</v>
      </c>
      <c r="B29" s="13">
        <v>61</v>
      </c>
      <c r="C29" s="13">
        <v>61</v>
      </c>
      <c r="D29" s="13">
        <v>61</v>
      </c>
      <c r="E29" s="13">
        <v>61</v>
      </c>
      <c r="F29" s="13">
        <v>61</v>
      </c>
    </row>
    <row r="30" spans="1:6">
      <c r="A30" s="21" t="s">
        <v>87</v>
      </c>
      <c r="B30" s="13">
        <v>60</v>
      </c>
      <c r="C30" s="13">
        <v>60</v>
      </c>
      <c r="D30" s="13">
        <v>60</v>
      </c>
      <c r="E30" s="13">
        <v>60</v>
      </c>
      <c r="F30" s="13">
        <v>60</v>
      </c>
    </row>
    <row r="31" spans="1:6">
      <c r="A31" s="21" t="s">
        <v>88</v>
      </c>
      <c r="B31" s="13">
        <v>62</v>
      </c>
      <c r="C31" s="13">
        <v>62</v>
      </c>
      <c r="D31" s="13">
        <v>62</v>
      </c>
      <c r="E31" s="13">
        <v>62</v>
      </c>
      <c r="F31" s="13">
        <v>62</v>
      </c>
    </row>
    <row r="32" spans="1:6">
      <c r="A32" s="21" t="s">
        <v>89</v>
      </c>
      <c r="B32" s="13">
        <v>42</v>
      </c>
      <c r="C32" s="13">
        <v>70</v>
      </c>
      <c r="D32" s="13">
        <v>116</v>
      </c>
      <c r="E32" s="13">
        <v>116</v>
      </c>
      <c r="F32" s="13">
        <v>116</v>
      </c>
    </row>
    <row r="33" spans="1:6">
      <c r="A33" s="21" t="s">
        <v>90</v>
      </c>
      <c r="B33" s="13">
        <v>67</v>
      </c>
      <c r="C33" s="13">
        <v>67</v>
      </c>
      <c r="D33" s="13">
        <v>67</v>
      </c>
      <c r="E33" s="13">
        <v>67</v>
      </c>
      <c r="F33" s="13">
        <v>67</v>
      </c>
    </row>
    <row r="34" spans="1:6">
      <c r="A34" s="21" t="s">
        <v>91</v>
      </c>
      <c r="B34" s="13" t="s">
        <v>68</v>
      </c>
      <c r="C34" s="13" t="s">
        <v>68</v>
      </c>
      <c r="D34" s="13" t="s">
        <v>68</v>
      </c>
      <c r="E34" s="13">
        <v>34</v>
      </c>
      <c r="F34" s="13">
        <v>34</v>
      </c>
    </row>
    <row r="35" spans="1:6">
      <c r="A35" s="21" t="s">
        <v>92</v>
      </c>
      <c r="B35" s="13">
        <v>15</v>
      </c>
      <c r="C35" s="13">
        <v>15</v>
      </c>
      <c r="D35" s="13">
        <v>15</v>
      </c>
      <c r="E35" s="13" t="s">
        <v>68</v>
      </c>
      <c r="F35" s="13" t="s">
        <v>68</v>
      </c>
    </row>
    <row r="36" spans="1:6">
      <c r="A36" s="21" t="s">
        <v>93</v>
      </c>
      <c r="B36" s="13" t="s">
        <v>68</v>
      </c>
      <c r="C36" s="13">
        <v>30</v>
      </c>
      <c r="D36" s="13">
        <v>30</v>
      </c>
      <c r="E36" s="13">
        <v>55</v>
      </c>
      <c r="F36" s="13">
        <v>55</v>
      </c>
    </row>
    <row r="37" spans="1:6">
      <c r="A37" s="19" t="s">
        <v>74</v>
      </c>
      <c r="B37" s="64">
        <f>SUM(B28:B36)</f>
        <v>365</v>
      </c>
      <c r="C37" s="64">
        <f>SUM(C28:C36)</f>
        <v>465</v>
      </c>
      <c r="D37" s="64">
        <f>SUM(D28:D36)</f>
        <v>511</v>
      </c>
      <c r="E37" s="64">
        <f>SUM(E28:E36)</f>
        <v>555</v>
      </c>
      <c r="F37" s="64">
        <f>SUM(F28:F36)</f>
        <v>555</v>
      </c>
    </row>
    <row r="38" spans="1:6">
      <c r="A38" s="16"/>
      <c r="B38" s="13"/>
      <c r="C38" s="13"/>
      <c r="D38" s="13"/>
      <c r="E38" s="13"/>
      <c r="F38" s="13"/>
    </row>
    <row r="39" spans="1:6">
      <c r="A39" s="15" t="s">
        <v>84</v>
      </c>
      <c r="B39" s="13"/>
      <c r="C39" s="13"/>
      <c r="D39" s="13"/>
      <c r="E39" s="13"/>
      <c r="F39" s="13"/>
    </row>
    <row r="40" spans="1:6">
      <c r="A40" s="17" t="s">
        <v>75</v>
      </c>
      <c r="B40" s="13"/>
      <c r="C40" s="13"/>
      <c r="D40" s="13"/>
      <c r="E40" s="13"/>
      <c r="F40" s="13"/>
    </row>
    <row r="41" spans="1:6">
      <c r="A41" s="21" t="s">
        <v>94</v>
      </c>
      <c r="B41" s="13">
        <v>25</v>
      </c>
      <c r="C41" s="13">
        <v>25</v>
      </c>
      <c r="D41" s="13">
        <v>25</v>
      </c>
      <c r="E41" s="13">
        <v>25</v>
      </c>
      <c r="F41" s="13">
        <v>25</v>
      </c>
    </row>
    <row r="42" spans="1:6">
      <c r="A42" s="21" t="s">
        <v>95</v>
      </c>
      <c r="B42" s="13" t="s">
        <v>68</v>
      </c>
      <c r="C42" s="13" t="s">
        <v>68</v>
      </c>
      <c r="D42" s="13" t="s">
        <v>68</v>
      </c>
      <c r="E42" s="13">
        <v>17</v>
      </c>
      <c r="F42" s="13">
        <v>17</v>
      </c>
    </row>
    <row r="43" spans="1:6">
      <c r="A43" s="22" t="s">
        <v>96</v>
      </c>
      <c r="B43" s="13" t="s">
        <v>68</v>
      </c>
      <c r="C43" s="13" t="s">
        <v>68</v>
      </c>
      <c r="D43" s="13" t="s">
        <v>68</v>
      </c>
      <c r="E43" s="13">
        <v>24</v>
      </c>
      <c r="F43" s="13">
        <v>24</v>
      </c>
    </row>
    <row r="44" spans="1:6">
      <c r="A44" s="21" t="s">
        <v>97</v>
      </c>
      <c r="B44" s="13">
        <v>90</v>
      </c>
      <c r="C44" s="13">
        <v>90</v>
      </c>
      <c r="D44" s="13">
        <v>90</v>
      </c>
      <c r="E44" s="13">
        <v>90</v>
      </c>
      <c r="F44" s="13">
        <v>90</v>
      </c>
    </row>
    <row r="45" spans="1:6">
      <c r="A45" s="21" t="s">
        <v>98</v>
      </c>
      <c r="B45" s="13" t="s">
        <v>68</v>
      </c>
      <c r="C45" s="13">
        <v>11</v>
      </c>
      <c r="D45" s="13">
        <v>11</v>
      </c>
      <c r="E45" s="13">
        <v>11</v>
      </c>
      <c r="F45" s="13">
        <v>11</v>
      </c>
    </row>
    <row r="46" spans="1:6">
      <c r="A46" s="21" t="s">
        <v>99</v>
      </c>
      <c r="B46" s="13">
        <v>42</v>
      </c>
      <c r="C46" s="13">
        <v>42</v>
      </c>
      <c r="D46" s="13">
        <v>42</v>
      </c>
      <c r="E46" s="13">
        <v>42</v>
      </c>
      <c r="F46" s="13">
        <v>42</v>
      </c>
    </row>
    <row r="47" spans="1:6">
      <c r="A47" s="21" t="s">
        <v>100</v>
      </c>
      <c r="B47" s="13" t="s">
        <v>68</v>
      </c>
      <c r="C47" s="13" t="s">
        <v>68</v>
      </c>
      <c r="D47" s="13" t="s">
        <v>68</v>
      </c>
      <c r="E47" s="13">
        <v>15</v>
      </c>
      <c r="F47" s="13">
        <v>19</v>
      </c>
    </row>
    <row r="48" spans="1:6">
      <c r="A48" s="21" t="s">
        <v>101</v>
      </c>
      <c r="B48" s="13">
        <v>10</v>
      </c>
      <c r="C48" s="13">
        <v>10</v>
      </c>
      <c r="D48" s="13">
        <v>10</v>
      </c>
      <c r="E48" s="13">
        <v>10</v>
      </c>
      <c r="F48" s="13">
        <v>10</v>
      </c>
    </row>
    <row r="49" spans="1:6">
      <c r="A49" s="19" t="s">
        <v>74</v>
      </c>
      <c r="B49" s="64">
        <f>SUM(B41:B48)</f>
        <v>167</v>
      </c>
      <c r="C49" s="64">
        <f>SUM(C41:C48)</f>
        <v>178</v>
      </c>
      <c r="D49" s="64">
        <f>SUM(D41:D48)</f>
        <v>178</v>
      </c>
      <c r="E49" s="64">
        <f>SUM(E41:E48)</f>
        <v>234</v>
      </c>
      <c r="F49" s="64">
        <f>SUM(F41:F48)</f>
        <v>238</v>
      </c>
    </row>
    <row r="50" spans="1:6">
      <c r="A50" s="16"/>
      <c r="B50" s="13"/>
      <c r="C50" s="13"/>
      <c r="D50" s="13"/>
      <c r="E50" s="13"/>
      <c r="F50" s="13"/>
    </row>
    <row r="51" spans="1:6">
      <c r="A51" s="15" t="s">
        <v>102</v>
      </c>
      <c r="B51" s="13"/>
      <c r="C51" s="13"/>
      <c r="D51" s="13"/>
      <c r="E51" s="13"/>
      <c r="F51" s="13"/>
    </row>
    <row r="52" spans="1:6">
      <c r="A52" s="17" t="s">
        <v>65</v>
      </c>
      <c r="B52" s="13"/>
      <c r="C52" s="13"/>
      <c r="D52" s="13"/>
      <c r="E52" s="13"/>
      <c r="F52" s="13"/>
    </row>
    <row r="53" spans="1:6">
      <c r="A53" s="21" t="s">
        <v>103</v>
      </c>
      <c r="B53" s="13" t="s">
        <v>68</v>
      </c>
      <c r="C53" s="13" t="s">
        <v>68</v>
      </c>
      <c r="D53" s="13" t="s">
        <v>68</v>
      </c>
      <c r="E53" s="13">
        <v>19</v>
      </c>
      <c r="F53" s="13">
        <v>19</v>
      </c>
    </row>
    <row r="54" spans="1:6">
      <c r="A54" s="21" t="s">
        <v>104</v>
      </c>
      <c r="B54" s="13" t="s">
        <v>68</v>
      </c>
      <c r="C54" s="13" t="s">
        <v>68</v>
      </c>
      <c r="D54" s="13" t="s">
        <v>68</v>
      </c>
      <c r="E54" s="13">
        <v>12</v>
      </c>
      <c r="F54" s="13">
        <v>12</v>
      </c>
    </row>
    <row r="55" spans="1:6">
      <c r="A55" s="21" t="s">
        <v>105</v>
      </c>
      <c r="B55" s="13" t="s">
        <v>68</v>
      </c>
      <c r="C55" s="13">
        <v>12</v>
      </c>
      <c r="D55" s="13">
        <v>12</v>
      </c>
      <c r="E55" s="13" t="s">
        <v>68</v>
      </c>
      <c r="F55" s="13" t="s">
        <v>68</v>
      </c>
    </row>
    <row r="56" spans="1:6">
      <c r="A56" s="19" t="s">
        <v>74</v>
      </c>
      <c r="B56" s="64">
        <f>SUM(B53:B55)</f>
        <v>0</v>
      </c>
      <c r="C56" s="64">
        <f>SUM(C53:C55)</f>
        <v>12</v>
      </c>
      <c r="D56" s="64">
        <f>SUM(D53:D55)</f>
        <v>12</v>
      </c>
      <c r="E56" s="64">
        <f>SUM(E53:E55)</f>
        <v>31</v>
      </c>
      <c r="F56" s="64">
        <f>SUM(F53:F55)</f>
        <v>31</v>
      </c>
    </row>
    <row r="57" spans="1:6">
      <c r="A57" s="16"/>
      <c r="B57" s="13"/>
      <c r="C57" s="13"/>
      <c r="D57" s="13"/>
      <c r="E57" s="13"/>
      <c r="F57" s="13"/>
    </row>
    <row r="58" spans="1:6">
      <c r="A58" s="15" t="s">
        <v>102</v>
      </c>
      <c r="B58" s="13"/>
      <c r="C58" s="13"/>
      <c r="D58" s="13"/>
      <c r="E58" s="13"/>
      <c r="F58" s="13"/>
    </row>
    <row r="59" spans="1:6">
      <c r="A59" s="17" t="s">
        <v>75</v>
      </c>
      <c r="B59" s="13"/>
      <c r="C59" s="13"/>
      <c r="D59" s="13"/>
      <c r="E59" s="13"/>
      <c r="F59" s="13"/>
    </row>
    <row r="60" spans="1:6">
      <c r="A60" s="21" t="s">
        <v>106</v>
      </c>
      <c r="B60" s="13">
        <v>5</v>
      </c>
      <c r="C60" s="13">
        <v>5</v>
      </c>
      <c r="D60" s="13">
        <v>5</v>
      </c>
      <c r="E60" s="13">
        <v>5</v>
      </c>
      <c r="F60" s="13">
        <v>10</v>
      </c>
    </row>
    <row r="61" spans="1:6">
      <c r="A61" s="19" t="s">
        <v>74</v>
      </c>
      <c r="B61" s="64">
        <f>SUM(B60:B60)</f>
        <v>5</v>
      </c>
      <c r="C61" s="64">
        <f>SUM(C60:C60)</f>
        <v>5</v>
      </c>
      <c r="D61" s="64">
        <f>SUM(D60:D60)</f>
        <v>5</v>
      </c>
      <c r="E61" s="64">
        <f>SUM(E60:E60)</f>
        <v>5</v>
      </c>
      <c r="F61" s="64">
        <f>SUM(F60:F60)</f>
        <v>10</v>
      </c>
    </row>
    <row r="62" spans="1:6">
      <c r="A62" s="16"/>
      <c r="B62" s="13"/>
      <c r="C62" s="13"/>
      <c r="D62" s="13"/>
      <c r="E62" s="13"/>
      <c r="F62" s="13"/>
    </row>
    <row r="63" spans="1:6">
      <c r="A63" s="16"/>
      <c r="B63" s="13"/>
      <c r="C63" s="13"/>
      <c r="D63" s="13"/>
      <c r="E63" s="13"/>
      <c r="F63" s="13"/>
    </row>
    <row r="64" spans="1:6">
      <c r="A64" s="15" t="s">
        <v>107</v>
      </c>
      <c r="B64" s="64">
        <f>B12+B24+B37+B49+B56+B61</f>
        <v>1323</v>
      </c>
      <c r="C64" s="64">
        <f>C12+C24+C37+C49+C56+C61</f>
        <v>1730</v>
      </c>
      <c r="D64" s="64">
        <f>D12+D24+D37+D49+D56+D61</f>
        <v>1776</v>
      </c>
      <c r="E64" s="64">
        <f>E12+E24+E37+E49+E56+E61</f>
        <v>2069</v>
      </c>
      <c r="F64" s="64">
        <f>F12+F24+F37+F49+F56+F61</f>
        <v>2363</v>
      </c>
    </row>
    <row r="65" spans="1:1">
      <c r="A65" s="2"/>
    </row>
    <row r="66" spans="1:1">
      <c r="A66" s="10"/>
    </row>
    <row r="67" spans="1:1">
      <c r="A67" s="10" t="s">
        <v>108</v>
      </c>
    </row>
    <row r="69" spans="1:1">
      <c r="A69" s="2"/>
    </row>
    <row r="70" spans="1:1">
      <c r="A70" s="3"/>
    </row>
    <row r="71" spans="1:1">
      <c r="A71" s="3"/>
    </row>
    <row r="72" spans="1:1">
      <c r="A72" s="3"/>
    </row>
    <row r="73" spans="1:1">
      <c r="A73" s="3"/>
    </row>
    <row r="74" spans="1:1">
      <c r="A74" s="3"/>
    </row>
    <row r="77" spans="1:1">
      <c r="A77" s="3"/>
    </row>
    <row r="78" spans="1:1">
      <c r="A78" s="3"/>
    </row>
    <row r="79" spans="1:1">
      <c r="A79" s="3"/>
    </row>
    <row r="80" spans="1:1">
      <c r="A80" s="3"/>
    </row>
    <row r="81" spans="1:1">
      <c r="A81" s="3"/>
    </row>
    <row r="82" spans="1:1">
      <c r="A82" s="3"/>
    </row>
    <row r="83" spans="1:1">
      <c r="A83" s="3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104"/>
  <sheetViews>
    <sheetView showGridLines="0" workbookViewId="0"/>
  </sheetViews>
  <sheetFormatPr defaultRowHeight="20.100000000000001" customHeight="1"/>
  <cols>
    <col min="1" max="1" width="23" customWidth="1"/>
    <col min="2" max="4" width="9.5703125" customWidth="1"/>
    <col min="5" max="6" width="9.5703125" style="12" customWidth="1"/>
    <col min="7" max="13" width="9.140625" style="12"/>
    <col min="16" max="16" width="9.140625" style="12"/>
  </cols>
  <sheetData>
    <row r="1" spans="1:17" ht="12.75" customHeight="1"/>
    <row r="2" spans="1:17" s="30" customFormat="1" ht="15" customHeight="1">
      <c r="A2" s="88" t="s">
        <v>109</v>
      </c>
      <c r="B2" s="88"/>
      <c r="C2" s="88"/>
      <c r="D2" s="88"/>
      <c r="E2" s="88"/>
      <c r="F2" s="88"/>
      <c r="G2" s="79"/>
      <c r="H2" s="79"/>
      <c r="I2" s="79"/>
      <c r="J2" s="79"/>
      <c r="K2" s="79"/>
      <c r="L2" s="79"/>
      <c r="M2" s="79"/>
      <c r="N2" s="79"/>
      <c r="O2" s="79"/>
      <c r="P2" s="79"/>
    </row>
    <row r="3" spans="1:17" s="30" customFormat="1" ht="15" customHeight="1">
      <c r="A3" s="87"/>
      <c r="B3" s="87"/>
      <c r="C3" s="87"/>
      <c r="D3" s="87"/>
      <c r="E3" s="87"/>
      <c r="F3" s="87"/>
      <c r="G3" s="79"/>
      <c r="H3" s="79"/>
      <c r="I3" s="79"/>
      <c r="J3" s="79"/>
      <c r="K3" s="79"/>
      <c r="L3" s="79"/>
      <c r="M3" s="79"/>
      <c r="N3" s="79"/>
      <c r="O3" s="79"/>
      <c r="P3" s="79"/>
    </row>
    <row r="4" spans="1:17" ht="15" customHeight="1">
      <c r="A4" s="67"/>
      <c r="B4" s="12" t="s">
        <v>1</v>
      </c>
      <c r="C4" s="12" t="s">
        <v>2</v>
      </c>
      <c r="D4" s="12" t="s">
        <v>3</v>
      </c>
      <c r="E4" s="12" t="s">
        <v>4</v>
      </c>
      <c r="F4" s="12" t="s">
        <v>5</v>
      </c>
      <c r="G4" s="31"/>
      <c r="H4" s="31"/>
      <c r="I4" s="31"/>
      <c r="J4" s="31"/>
      <c r="K4" s="31"/>
      <c r="L4" s="31"/>
      <c r="M4" s="31"/>
      <c r="N4" s="31"/>
      <c r="O4" s="31"/>
      <c r="P4" s="31"/>
    </row>
    <row r="5" spans="1:17" ht="15" customHeight="1">
      <c r="A5" s="71" t="s">
        <v>65</v>
      </c>
      <c r="B5" s="71"/>
      <c r="C5" s="71"/>
      <c r="D5" s="71"/>
      <c r="E5" s="68"/>
      <c r="F5" s="68"/>
      <c r="G5" s="68"/>
      <c r="H5" s="68"/>
      <c r="I5" s="68"/>
      <c r="J5" s="68"/>
      <c r="K5" s="68"/>
      <c r="L5" s="69"/>
      <c r="M5" s="69"/>
      <c r="N5" s="69"/>
      <c r="O5" s="69"/>
      <c r="P5" s="70"/>
    </row>
    <row r="6" spans="1:17" ht="15" customHeight="1">
      <c r="A6" s="74" t="s">
        <v>64</v>
      </c>
      <c r="B6" s="68">
        <v>4</v>
      </c>
      <c r="C6" s="68">
        <v>5</v>
      </c>
      <c r="D6" s="68">
        <v>5</v>
      </c>
      <c r="E6" s="68">
        <v>5</v>
      </c>
      <c r="F6" s="68">
        <v>6</v>
      </c>
      <c r="G6" s="68"/>
      <c r="H6" s="68"/>
      <c r="I6" s="68"/>
      <c r="J6" s="68"/>
      <c r="K6" s="68"/>
      <c r="L6" s="68"/>
      <c r="M6" s="68"/>
      <c r="N6" s="68"/>
      <c r="O6" s="68"/>
      <c r="P6" s="72"/>
    </row>
    <row r="7" spans="1:17" ht="15" customHeight="1">
      <c r="A7" s="74" t="s">
        <v>84</v>
      </c>
      <c r="B7" s="68">
        <v>7</v>
      </c>
      <c r="C7" s="68">
        <v>8</v>
      </c>
      <c r="D7" s="68">
        <v>8</v>
      </c>
      <c r="E7" s="68">
        <v>8</v>
      </c>
      <c r="F7" s="68">
        <v>8</v>
      </c>
      <c r="G7" s="68"/>
      <c r="H7" s="68"/>
      <c r="I7" s="68"/>
      <c r="J7" s="68"/>
      <c r="K7" s="68"/>
      <c r="L7" s="68"/>
      <c r="M7" s="68"/>
      <c r="N7" s="68"/>
      <c r="O7" s="68"/>
      <c r="P7" s="72"/>
    </row>
    <row r="8" spans="1:17" ht="15" customHeight="1">
      <c r="A8" s="75" t="s">
        <v>102</v>
      </c>
      <c r="B8" s="68">
        <v>0</v>
      </c>
      <c r="C8" s="68">
        <v>1</v>
      </c>
      <c r="D8" s="68">
        <v>1</v>
      </c>
      <c r="E8" s="68">
        <v>2</v>
      </c>
      <c r="F8" s="68">
        <v>2</v>
      </c>
      <c r="G8" s="68"/>
      <c r="H8" s="68"/>
      <c r="I8" s="68"/>
      <c r="J8" s="68"/>
      <c r="K8" s="68"/>
      <c r="L8" s="68"/>
      <c r="M8" s="68"/>
      <c r="N8" s="68"/>
      <c r="O8" s="68"/>
      <c r="P8" s="72"/>
    </row>
    <row r="9" spans="1:17" ht="15" customHeight="1">
      <c r="A9" s="71" t="s">
        <v>110</v>
      </c>
      <c r="B9" s="73">
        <f>SUM(B6:B8)</f>
        <v>11</v>
      </c>
      <c r="C9" s="73">
        <f t="shared" ref="C9:F9" si="0">SUM(C6:C8)</f>
        <v>14</v>
      </c>
      <c r="D9" s="73">
        <f t="shared" si="0"/>
        <v>14</v>
      </c>
      <c r="E9" s="73">
        <f t="shared" si="0"/>
        <v>15</v>
      </c>
      <c r="F9" s="73">
        <f t="shared" si="0"/>
        <v>16</v>
      </c>
      <c r="G9" s="68"/>
      <c r="H9" s="68"/>
      <c r="I9" s="68"/>
      <c r="J9" s="68"/>
      <c r="K9" s="68"/>
      <c r="L9" s="69"/>
      <c r="M9" s="69"/>
      <c r="N9" s="69"/>
      <c r="O9" s="69"/>
      <c r="P9" s="72"/>
    </row>
    <row r="10" spans="1:17" ht="15" customHeight="1">
      <c r="A10" s="67"/>
      <c r="B10" s="67"/>
      <c r="C10" s="67"/>
      <c r="D10" s="67"/>
      <c r="E10" s="68"/>
      <c r="F10" s="68"/>
      <c r="G10" s="68"/>
      <c r="H10" s="68"/>
      <c r="I10" s="68"/>
      <c r="J10" s="68"/>
      <c r="K10" s="68"/>
      <c r="L10" s="69"/>
      <c r="M10" s="69"/>
      <c r="N10" s="69"/>
      <c r="O10" s="69"/>
      <c r="P10" s="72"/>
    </row>
    <row r="11" spans="1:17" ht="15" customHeight="1">
      <c r="A11" s="71" t="s">
        <v>75</v>
      </c>
      <c r="B11" s="71"/>
      <c r="C11" s="71"/>
      <c r="D11" s="71"/>
      <c r="E11" s="68"/>
      <c r="F11" s="68"/>
      <c r="G11" s="68"/>
      <c r="H11" s="68"/>
      <c r="I11" s="68"/>
      <c r="J11" s="68"/>
      <c r="K11" s="68"/>
      <c r="L11" s="69"/>
      <c r="M11" s="69"/>
      <c r="N11" s="69"/>
      <c r="O11" s="69"/>
      <c r="P11" s="70"/>
    </row>
    <row r="12" spans="1:17" ht="15" customHeight="1">
      <c r="A12" s="74" t="s">
        <v>64</v>
      </c>
      <c r="B12" s="40">
        <v>5</v>
      </c>
      <c r="C12" s="40">
        <v>7</v>
      </c>
      <c r="D12" s="40">
        <v>7</v>
      </c>
      <c r="E12" s="40">
        <v>8</v>
      </c>
      <c r="F12" s="40">
        <v>7</v>
      </c>
      <c r="G12" s="40"/>
      <c r="H12" s="40"/>
      <c r="I12" s="40"/>
      <c r="J12" s="40"/>
      <c r="K12" s="40"/>
      <c r="L12" s="40"/>
      <c r="M12" s="40"/>
      <c r="N12" s="40"/>
      <c r="O12" s="40"/>
      <c r="P12" s="72"/>
      <c r="Q12" s="28"/>
    </row>
    <row r="13" spans="1:17" ht="15" customHeight="1">
      <c r="A13" s="74" t="s">
        <v>84</v>
      </c>
      <c r="B13" s="40">
        <v>4</v>
      </c>
      <c r="C13" s="40">
        <v>5</v>
      </c>
      <c r="D13" s="40">
        <v>5</v>
      </c>
      <c r="E13" s="40">
        <v>8</v>
      </c>
      <c r="F13" s="40">
        <v>8</v>
      </c>
      <c r="G13" s="40"/>
      <c r="H13" s="40"/>
      <c r="I13" s="40"/>
      <c r="J13" s="40"/>
      <c r="K13" s="40"/>
      <c r="L13" s="40"/>
      <c r="M13" s="40"/>
      <c r="N13" s="40"/>
      <c r="O13" s="40"/>
      <c r="P13" s="72"/>
      <c r="Q13" s="28"/>
    </row>
    <row r="14" spans="1:17" ht="15" customHeight="1">
      <c r="A14" s="76" t="s">
        <v>111</v>
      </c>
      <c r="B14" s="40">
        <v>1</v>
      </c>
      <c r="C14" s="40">
        <v>1</v>
      </c>
      <c r="D14" s="40">
        <v>1</v>
      </c>
      <c r="E14" s="40">
        <v>1</v>
      </c>
      <c r="F14" s="40">
        <v>1</v>
      </c>
      <c r="G14" s="40"/>
      <c r="H14" s="40"/>
      <c r="I14" s="40"/>
      <c r="J14" s="40"/>
      <c r="K14" s="40"/>
      <c r="L14" s="40"/>
      <c r="M14" s="40"/>
      <c r="N14" s="40"/>
      <c r="O14" s="40"/>
      <c r="P14" s="72"/>
    </row>
    <row r="15" spans="1:17" ht="15" customHeight="1">
      <c r="A15" s="71" t="s">
        <v>110</v>
      </c>
      <c r="B15" s="73">
        <f>SUM(B12:B14)</f>
        <v>10</v>
      </c>
      <c r="C15" s="73">
        <f t="shared" ref="C15:F15" si="1">SUM(C12:C14)</f>
        <v>13</v>
      </c>
      <c r="D15" s="73">
        <f t="shared" si="1"/>
        <v>13</v>
      </c>
      <c r="E15" s="73">
        <f t="shared" si="1"/>
        <v>17</v>
      </c>
      <c r="F15" s="73">
        <f t="shared" si="1"/>
        <v>16</v>
      </c>
      <c r="G15" s="40"/>
      <c r="H15" s="40"/>
      <c r="I15" s="40"/>
      <c r="J15" s="40"/>
      <c r="K15" s="40"/>
      <c r="L15" s="40"/>
      <c r="M15" s="40"/>
      <c r="N15" s="40"/>
      <c r="O15" s="40"/>
      <c r="P15" s="72"/>
    </row>
    <row r="16" spans="1:17" ht="15" customHeight="1">
      <c r="A16" s="67"/>
      <c r="B16" s="67"/>
      <c r="C16" s="67"/>
      <c r="D16" s="67"/>
      <c r="E16" s="68"/>
      <c r="F16" s="68"/>
      <c r="G16" s="68"/>
      <c r="H16" s="68"/>
      <c r="I16" s="68"/>
      <c r="J16" s="68"/>
      <c r="K16" s="68"/>
      <c r="L16" s="69"/>
      <c r="M16" s="69"/>
      <c r="N16" s="69"/>
      <c r="O16" s="69"/>
      <c r="P16" s="70"/>
    </row>
    <row r="17" spans="1:16" ht="15" customHeight="1">
      <c r="A17" s="71" t="s">
        <v>112</v>
      </c>
      <c r="B17" s="73">
        <f>B9+B15</f>
        <v>21</v>
      </c>
      <c r="C17" s="73">
        <f>SUM(C6:C14)</f>
        <v>41</v>
      </c>
      <c r="D17" s="73">
        <f>SUM(D6:D14)</f>
        <v>41</v>
      </c>
      <c r="E17" s="73">
        <f>SUM(E6:E14)</f>
        <v>47</v>
      </c>
      <c r="F17" s="73">
        <f>SUM(F6:F14)</f>
        <v>48</v>
      </c>
      <c r="G17" s="73"/>
      <c r="H17" s="73"/>
      <c r="I17" s="73"/>
      <c r="J17" s="73"/>
      <c r="K17" s="73"/>
      <c r="L17" s="73"/>
      <c r="M17" s="73"/>
      <c r="N17" s="73"/>
      <c r="O17" s="73"/>
      <c r="P17" s="73"/>
    </row>
    <row r="18" spans="1:16" ht="15" customHeight="1"/>
    <row r="19" spans="1:16" ht="15" customHeight="1">
      <c r="A19" s="26"/>
    </row>
    <row r="20" spans="1:16" ht="15" customHeight="1">
      <c r="A20" s="88" t="s">
        <v>113</v>
      </c>
      <c r="B20" s="88"/>
      <c r="C20" s="88"/>
      <c r="D20" s="88"/>
      <c r="E20" s="88"/>
      <c r="F20" s="88"/>
    </row>
    <row r="21" spans="1:16" ht="15" customHeight="1">
      <c r="A21" s="87"/>
      <c r="B21" s="87"/>
      <c r="C21" s="87"/>
      <c r="D21" s="87"/>
      <c r="E21" s="87"/>
      <c r="F21" s="87"/>
    </row>
    <row r="22" spans="1:16" ht="15" customHeight="1">
      <c r="A22" s="67"/>
      <c r="B22" s="12" t="s">
        <v>1</v>
      </c>
      <c r="C22" s="12" t="s">
        <v>2</v>
      </c>
      <c r="D22" s="12" t="s">
        <v>3</v>
      </c>
      <c r="E22" s="12" t="s">
        <v>4</v>
      </c>
      <c r="F22" s="12" t="s">
        <v>5</v>
      </c>
    </row>
    <row r="23" spans="1:16" ht="15" customHeight="1">
      <c r="A23" s="71" t="s">
        <v>65</v>
      </c>
      <c r="B23" s="71"/>
      <c r="C23" s="71"/>
      <c r="D23" s="71"/>
      <c r="E23" s="68"/>
      <c r="F23" s="68"/>
    </row>
    <row r="24" spans="1:16" ht="15" customHeight="1">
      <c r="A24" s="74" t="s">
        <v>64</v>
      </c>
      <c r="B24" s="77">
        <f>'1955-58'!B12</f>
        <v>646</v>
      </c>
      <c r="C24" s="77">
        <f>'1955-58'!C12</f>
        <v>873</v>
      </c>
      <c r="D24" s="77">
        <f>'1955-58'!D12</f>
        <v>873</v>
      </c>
      <c r="E24" s="77">
        <f>'1955-58'!E12</f>
        <v>989</v>
      </c>
      <c r="F24" s="77">
        <f>'1955-58'!F12</f>
        <v>1292</v>
      </c>
    </row>
    <row r="25" spans="1:16" ht="15" customHeight="1">
      <c r="A25" s="74" t="s">
        <v>84</v>
      </c>
      <c r="B25" s="77">
        <f>'1955-58'!B37</f>
        <v>365</v>
      </c>
      <c r="C25" s="77">
        <f>'1955-58'!C37</f>
        <v>465</v>
      </c>
      <c r="D25" s="77">
        <f>'1955-58'!D37</f>
        <v>511</v>
      </c>
      <c r="E25" s="77">
        <f>'1955-58'!E37</f>
        <v>555</v>
      </c>
      <c r="F25" s="77">
        <f>'1955-58'!F37</f>
        <v>555</v>
      </c>
    </row>
    <row r="26" spans="1:16" ht="15" customHeight="1">
      <c r="A26" s="75" t="s">
        <v>102</v>
      </c>
      <c r="B26" s="77">
        <f>'1955-58'!B56</f>
        <v>0</v>
      </c>
      <c r="C26" s="77">
        <f>'1955-58'!C56</f>
        <v>12</v>
      </c>
      <c r="D26" s="77">
        <f>'1955-58'!D56</f>
        <v>12</v>
      </c>
      <c r="E26" s="77">
        <f>'1955-58'!E56</f>
        <v>31</v>
      </c>
      <c r="F26" s="77">
        <f>'1955-58'!F56</f>
        <v>31</v>
      </c>
    </row>
    <row r="27" spans="1:16" ht="15" customHeight="1">
      <c r="A27" s="71" t="s">
        <v>110</v>
      </c>
      <c r="B27" s="80">
        <f>SUM(B24:B26)</f>
        <v>1011</v>
      </c>
      <c r="C27" s="80">
        <f t="shared" ref="C27:F27" si="2">SUM(C24:C26)</f>
        <v>1350</v>
      </c>
      <c r="D27" s="80">
        <f t="shared" si="2"/>
        <v>1396</v>
      </c>
      <c r="E27" s="80">
        <f t="shared" si="2"/>
        <v>1575</v>
      </c>
      <c r="F27" s="80">
        <f t="shared" si="2"/>
        <v>1878</v>
      </c>
    </row>
    <row r="28" spans="1:16" ht="15" customHeight="1">
      <c r="A28" s="67"/>
      <c r="B28" s="67"/>
      <c r="C28" s="67"/>
      <c r="D28" s="67"/>
      <c r="E28" s="68"/>
      <c r="F28" s="68"/>
    </row>
    <row r="29" spans="1:16" ht="15" customHeight="1">
      <c r="A29" s="71" t="s">
        <v>75</v>
      </c>
      <c r="B29" s="71"/>
      <c r="C29" s="71"/>
      <c r="D29" s="71"/>
      <c r="E29" s="68"/>
      <c r="F29" s="68"/>
    </row>
    <row r="30" spans="1:16" ht="15" customHeight="1">
      <c r="A30" s="74" t="s">
        <v>64</v>
      </c>
      <c r="B30" s="78">
        <f>'1955-58'!B24</f>
        <v>140</v>
      </c>
      <c r="C30" s="78">
        <f>'1955-58'!C24</f>
        <v>197</v>
      </c>
      <c r="D30" s="78">
        <f>'1955-58'!D24</f>
        <v>197</v>
      </c>
      <c r="E30" s="78">
        <f>'1955-58'!E24</f>
        <v>255</v>
      </c>
      <c r="F30" s="78">
        <f>'1955-58'!F24</f>
        <v>237</v>
      </c>
    </row>
    <row r="31" spans="1:16" ht="15" customHeight="1">
      <c r="A31" s="74" t="s">
        <v>84</v>
      </c>
      <c r="B31" s="78">
        <f>'1955-58'!B49</f>
        <v>167</v>
      </c>
      <c r="C31" s="78">
        <f>'1955-58'!C49</f>
        <v>178</v>
      </c>
      <c r="D31" s="78">
        <f>'1955-58'!D49</f>
        <v>178</v>
      </c>
      <c r="E31" s="78">
        <f>'1955-58'!E49</f>
        <v>234</v>
      </c>
      <c r="F31" s="78">
        <f>'1955-58'!F49</f>
        <v>238</v>
      </c>
    </row>
    <row r="32" spans="1:16" ht="15" customHeight="1">
      <c r="A32" s="76" t="s">
        <v>111</v>
      </c>
      <c r="B32" s="78">
        <f>'1955-58'!B61</f>
        <v>5</v>
      </c>
      <c r="C32" s="78">
        <f>'1955-58'!C61</f>
        <v>5</v>
      </c>
      <c r="D32" s="78">
        <f>'1955-58'!D61</f>
        <v>5</v>
      </c>
      <c r="E32" s="78">
        <f>'1955-58'!E61</f>
        <v>5</v>
      </c>
      <c r="F32" s="78">
        <f>'1955-58'!F61</f>
        <v>10</v>
      </c>
    </row>
    <row r="33" spans="1:6" ht="15" customHeight="1">
      <c r="A33" s="71" t="s">
        <v>110</v>
      </c>
      <c r="B33" s="73">
        <f>SUM(B30:B32)</f>
        <v>312</v>
      </c>
      <c r="C33" s="73">
        <f t="shared" ref="C33:E33" si="3">SUM(C30:C32)</f>
        <v>380</v>
      </c>
      <c r="D33" s="73">
        <f t="shared" si="3"/>
        <v>380</v>
      </c>
      <c r="E33" s="73">
        <f t="shared" si="3"/>
        <v>494</v>
      </c>
      <c r="F33" s="80">
        <f>SUM(F30:F32)</f>
        <v>485</v>
      </c>
    </row>
    <row r="34" spans="1:6" ht="15" customHeight="1">
      <c r="A34" s="67"/>
      <c r="B34" s="67"/>
      <c r="C34" s="67"/>
      <c r="D34" s="67"/>
      <c r="E34" s="68"/>
      <c r="F34" s="68"/>
    </row>
    <row r="35" spans="1:6" ht="15" customHeight="1">
      <c r="A35" s="71" t="s">
        <v>114</v>
      </c>
      <c r="B35" s="80">
        <f>B27+B33</f>
        <v>1323</v>
      </c>
      <c r="C35" s="80">
        <f t="shared" ref="C35:F35" si="4">C27+C33</f>
        <v>1730</v>
      </c>
      <c r="D35" s="80">
        <f t="shared" si="4"/>
        <v>1776</v>
      </c>
      <c r="E35" s="80">
        <f t="shared" si="4"/>
        <v>2069</v>
      </c>
      <c r="F35" s="80">
        <f t="shared" si="4"/>
        <v>2363</v>
      </c>
    </row>
    <row r="36" spans="1:6" ht="12.75" customHeight="1"/>
    <row r="37" spans="1:6" ht="12.75" customHeight="1"/>
    <row r="38" spans="1:6" ht="12.75" customHeight="1"/>
    <row r="39" spans="1:6" ht="12.75" customHeight="1"/>
    <row r="40" spans="1:6" ht="12.75" customHeight="1"/>
    <row r="41" spans="1:6" ht="12.75" customHeight="1"/>
    <row r="42" spans="1:6" ht="12.75" customHeight="1"/>
    <row r="43" spans="1:6" ht="12.75" customHeight="1"/>
    <row r="44" spans="1:6" ht="12.75" customHeight="1"/>
    <row r="45" spans="1:6" ht="12.75" customHeight="1"/>
    <row r="46" spans="1:6" ht="12.75" customHeight="1"/>
    <row r="47" spans="1:6" ht="12.75" customHeight="1"/>
    <row r="48" spans="1:6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</sheetData>
  <mergeCells count="2">
    <mergeCell ref="A2:F2"/>
    <mergeCell ref="A20:F20"/>
  </mergeCells>
  <pageMargins left="0.7" right="0.7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H165"/>
  <sheetViews>
    <sheetView workbookViewId="0">
      <pane ySplit="2" topLeftCell="A3" activePane="bottomLeft" state="frozen"/>
      <selection pane="bottomLeft"/>
    </sheetView>
  </sheetViews>
  <sheetFormatPr defaultRowHeight="14.45"/>
  <cols>
    <col min="1" max="1" width="42.42578125" bestFit="1" customWidth="1"/>
  </cols>
  <sheetData>
    <row r="2" spans="1:8">
      <c r="B2" s="12" t="s">
        <v>6</v>
      </c>
      <c r="C2" s="12" t="s">
        <v>7</v>
      </c>
      <c r="D2" s="12" t="s">
        <v>8</v>
      </c>
      <c r="E2" s="12" t="s">
        <v>9</v>
      </c>
      <c r="F2" s="12" t="s">
        <v>10</v>
      </c>
      <c r="G2" s="12" t="s">
        <v>11</v>
      </c>
      <c r="H2" s="12" t="s">
        <v>12</v>
      </c>
    </row>
    <row r="3" spans="1:8">
      <c r="A3" s="15" t="s">
        <v>64</v>
      </c>
      <c r="B3" s="13"/>
      <c r="C3" s="13"/>
      <c r="D3" s="13"/>
      <c r="E3" s="13"/>
      <c r="F3" s="13"/>
      <c r="G3" s="13"/>
      <c r="H3" s="13"/>
    </row>
    <row r="4" spans="1:8">
      <c r="A4" s="17" t="s">
        <v>65</v>
      </c>
      <c r="B4" s="13"/>
      <c r="C4" s="13"/>
      <c r="D4" s="13"/>
      <c r="E4" s="13"/>
      <c r="F4" s="13"/>
      <c r="G4" s="13"/>
      <c r="H4" s="13"/>
    </row>
    <row r="5" spans="1:8">
      <c r="A5" s="22" t="s">
        <v>115</v>
      </c>
      <c r="B5" s="13" t="s">
        <v>68</v>
      </c>
      <c r="C5" s="13" t="s">
        <v>68</v>
      </c>
      <c r="D5" s="13" t="s">
        <v>68</v>
      </c>
      <c r="E5" s="13" t="s">
        <v>68</v>
      </c>
      <c r="F5" s="13">
        <v>439</v>
      </c>
      <c r="G5" s="13">
        <v>439</v>
      </c>
      <c r="H5" s="13">
        <v>439</v>
      </c>
    </row>
    <row r="6" spans="1:8">
      <c r="A6" s="22" t="s">
        <v>116</v>
      </c>
      <c r="B6" s="13" t="s">
        <v>68</v>
      </c>
      <c r="C6" s="13">
        <v>40</v>
      </c>
      <c r="D6" s="13">
        <v>40</v>
      </c>
      <c r="E6" s="13">
        <v>40</v>
      </c>
      <c r="F6" s="13">
        <v>40</v>
      </c>
      <c r="G6" s="13">
        <v>40</v>
      </c>
      <c r="H6" s="13">
        <v>40</v>
      </c>
    </row>
    <row r="7" spans="1:8">
      <c r="A7" s="22" t="s">
        <v>117</v>
      </c>
      <c r="B7" s="13" t="s">
        <v>68</v>
      </c>
      <c r="C7" s="13" t="s">
        <v>68</v>
      </c>
      <c r="D7" s="13" t="s">
        <v>68</v>
      </c>
      <c r="E7" s="13" t="s">
        <v>68</v>
      </c>
      <c r="F7" s="13" t="s">
        <v>68</v>
      </c>
      <c r="G7" s="13" t="s">
        <v>68</v>
      </c>
      <c r="H7" s="13">
        <v>60</v>
      </c>
    </row>
    <row r="8" spans="1:8">
      <c r="A8" s="18" t="s">
        <v>66</v>
      </c>
      <c r="B8" s="13">
        <v>335</v>
      </c>
      <c r="C8" s="13">
        <v>335</v>
      </c>
      <c r="D8" s="13">
        <v>335</v>
      </c>
      <c r="E8" s="13">
        <v>460</v>
      </c>
      <c r="F8" s="13">
        <v>460</v>
      </c>
      <c r="G8" s="13">
        <v>460</v>
      </c>
      <c r="H8" s="13">
        <v>460</v>
      </c>
    </row>
    <row r="9" spans="1:8">
      <c r="A9" s="18" t="s">
        <v>70</v>
      </c>
      <c r="B9" s="13">
        <v>180</v>
      </c>
      <c r="C9" s="13">
        <v>180</v>
      </c>
      <c r="D9" s="13">
        <v>180</v>
      </c>
      <c r="E9" s="13">
        <v>180</v>
      </c>
      <c r="F9" s="13">
        <v>340</v>
      </c>
      <c r="G9" s="13">
        <v>340</v>
      </c>
      <c r="H9" s="13">
        <v>340</v>
      </c>
    </row>
    <row r="10" spans="1:8">
      <c r="A10" s="18" t="s">
        <v>118</v>
      </c>
      <c r="B10" s="13" t="s">
        <v>68</v>
      </c>
      <c r="C10" s="13" t="s">
        <v>68</v>
      </c>
      <c r="D10" s="13" t="s">
        <v>68</v>
      </c>
      <c r="E10" s="13">
        <v>43</v>
      </c>
      <c r="F10" s="13">
        <v>43</v>
      </c>
      <c r="G10" s="13">
        <v>43</v>
      </c>
      <c r="H10" s="13">
        <v>43</v>
      </c>
    </row>
    <row r="11" spans="1:8">
      <c r="A11" s="20" t="s">
        <v>72</v>
      </c>
      <c r="B11" s="13">
        <v>66</v>
      </c>
      <c r="C11" s="13">
        <v>66</v>
      </c>
      <c r="D11" s="13">
        <v>66</v>
      </c>
      <c r="E11" s="13">
        <v>66</v>
      </c>
      <c r="F11" s="13" t="s">
        <v>68</v>
      </c>
      <c r="G11" s="13" t="s">
        <v>68</v>
      </c>
      <c r="H11" s="13" t="s">
        <v>68</v>
      </c>
    </row>
    <row r="12" spans="1:8">
      <c r="A12" s="20" t="s">
        <v>119</v>
      </c>
      <c r="B12" s="13" t="s">
        <v>68</v>
      </c>
      <c r="C12" s="13" t="s">
        <v>68</v>
      </c>
      <c r="D12" s="13" t="s">
        <v>68</v>
      </c>
      <c r="E12" s="13" t="s">
        <v>68</v>
      </c>
      <c r="F12" s="13" t="s">
        <v>68</v>
      </c>
      <c r="G12" s="13">
        <v>56</v>
      </c>
      <c r="H12" s="13">
        <v>154</v>
      </c>
    </row>
    <row r="13" spans="1:8">
      <c r="A13" s="20" t="s">
        <v>120</v>
      </c>
      <c r="B13" s="13" t="s">
        <v>68</v>
      </c>
      <c r="C13" s="13" t="s">
        <v>68</v>
      </c>
      <c r="D13" s="13" t="s">
        <v>68</v>
      </c>
      <c r="E13" s="13">
        <v>107</v>
      </c>
      <c r="F13" s="13">
        <v>107</v>
      </c>
      <c r="G13" s="13">
        <v>107</v>
      </c>
      <c r="H13" s="13">
        <v>107</v>
      </c>
    </row>
    <row r="14" spans="1:8">
      <c r="A14" s="20" t="s">
        <v>73</v>
      </c>
      <c r="B14" s="13">
        <v>58</v>
      </c>
      <c r="C14" s="13">
        <v>58</v>
      </c>
      <c r="D14" s="13">
        <v>58</v>
      </c>
      <c r="E14" s="13">
        <v>58</v>
      </c>
      <c r="F14" s="13">
        <v>58</v>
      </c>
      <c r="G14" s="13" t="s">
        <v>68</v>
      </c>
      <c r="H14" s="13" t="s">
        <v>68</v>
      </c>
    </row>
    <row r="15" spans="1:8">
      <c r="A15" s="20" t="s">
        <v>121</v>
      </c>
      <c r="B15" s="13" t="s">
        <v>68</v>
      </c>
      <c r="C15" s="13" t="s">
        <v>68</v>
      </c>
      <c r="D15" s="13" t="s">
        <v>68</v>
      </c>
      <c r="E15" s="13" t="s">
        <v>68</v>
      </c>
      <c r="F15" s="13" t="s">
        <v>68</v>
      </c>
      <c r="G15" s="13" t="s">
        <v>68</v>
      </c>
      <c r="H15" s="13">
        <v>160</v>
      </c>
    </row>
    <row r="16" spans="1:8">
      <c r="A16" s="20" t="s">
        <v>122</v>
      </c>
      <c r="B16" s="13" t="s">
        <v>68</v>
      </c>
      <c r="C16" s="13" t="s">
        <v>68</v>
      </c>
      <c r="D16" s="13" t="s">
        <v>68</v>
      </c>
      <c r="E16" s="13" t="s">
        <v>68</v>
      </c>
      <c r="F16" s="13">
        <v>272</v>
      </c>
      <c r="G16" s="13">
        <v>272</v>
      </c>
      <c r="H16" s="13">
        <v>272</v>
      </c>
    </row>
    <row r="17" spans="1:8">
      <c r="A17" s="20" t="s">
        <v>123</v>
      </c>
      <c r="B17" s="13">
        <v>252</v>
      </c>
      <c r="C17" s="13">
        <v>252</v>
      </c>
      <c r="D17" s="13">
        <v>252</v>
      </c>
      <c r="E17" s="13">
        <v>252</v>
      </c>
      <c r="F17" s="13">
        <v>252</v>
      </c>
      <c r="G17" s="13">
        <v>252</v>
      </c>
      <c r="H17" s="13">
        <v>252</v>
      </c>
    </row>
    <row r="18" spans="1:8">
      <c r="A18" s="20" t="s">
        <v>124</v>
      </c>
      <c r="B18" s="13" t="s">
        <v>68</v>
      </c>
      <c r="C18" s="13" t="s">
        <v>68</v>
      </c>
      <c r="D18" s="13" t="s">
        <v>68</v>
      </c>
      <c r="E18" s="13" t="s">
        <v>68</v>
      </c>
      <c r="F18" s="13">
        <v>29</v>
      </c>
      <c r="G18" s="13">
        <v>29</v>
      </c>
      <c r="H18" s="13">
        <v>52</v>
      </c>
    </row>
    <row r="19" spans="1:8">
      <c r="A19" s="18" t="s">
        <v>69</v>
      </c>
      <c r="B19" s="13">
        <v>100</v>
      </c>
      <c r="C19" s="13">
        <v>100</v>
      </c>
      <c r="D19" s="13">
        <v>100</v>
      </c>
      <c r="E19" s="13">
        <v>100</v>
      </c>
      <c r="F19" s="13">
        <v>100</v>
      </c>
      <c r="G19" s="13">
        <v>100</v>
      </c>
      <c r="H19" s="13" t="s">
        <v>68</v>
      </c>
    </row>
    <row r="20" spans="1:8">
      <c r="A20" s="18" t="s">
        <v>125</v>
      </c>
      <c r="B20" s="13" t="s">
        <v>68</v>
      </c>
      <c r="C20" s="13" t="s">
        <v>68</v>
      </c>
      <c r="D20" s="13">
        <v>216</v>
      </c>
      <c r="E20" s="13">
        <v>216</v>
      </c>
      <c r="F20" s="13">
        <v>216</v>
      </c>
      <c r="G20" s="13">
        <v>216</v>
      </c>
      <c r="H20" s="13">
        <v>216</v>
      </c>
    </row>
    <row r="21" spans="1:8">
      <c r="A21" s="18" t="s">
        <v>71</v>
      </c>
      <c r="B21" s="13">
        <v>150</v>
      </c>
      <c r="C21" s="13">
        <v>150</v>
      </c>
      <c r="D21" s="13">
        <v>150</v>
      </c>
      <c r="E21" s="13">
        <v>150</v>
      </c>
      <c r="F21" s="13">
        <v>150</v>
      </c>
      <c r="G21" s="13">
        <v>150</v>
      </c>
      <c r="H21" s="13">
        <v>150</v>
      </c>
    </row>
    <row r="22" spans="1:8">
      <c r="A22" s="20" t="s">
        <v>126</v>
      </c>
      <c r="B22" s="13" t="s">
        <v>68</v>
      </c>
      <c r="C22" s="13" t="s">
        <v>68</v>
      </c>
      <c r="D22" s="13" t="s">
        <v>68</v>
      </c>
      <c r="E22" s="13">
        <v>132</v>
      </c>
      <c r="F22" s="13">
        <v>132</v>
      </c>
      <c r="G22" s="13">
        <v>154</v>
      </c>
      <c r="H22" s="13">
        <v>154</v>
      </c>
    </row>
    <row r="23" spans="1:8">
      <c r="A23" s="20" t="s">
        <v>127</v>
      </c>
      <c r="B23" s="13" t="s">
        <v>68</v>
      </c>
      <c r="C23" s="13" t="s">
        <v>68</v>
      </c>
      <c r="D23" s="13" t="s">
        <v>68</v>
      </c>
      <c r="E23" s="13" t="s">
        <v>68</v>
      </c>
      <c r="F23" s="13" t="s">
        <v>68</v>
      </c>
      <c r="G23" s="13">
        <v>450</v>
      </c>
      <c r="H23" s="13">
        <v>450</v>
      </c>
    </row>
    <row r="24" spans="1:8">
      <c r="A24" s="18" t="s">
        <v>128</v>
      </c>
      <c r="B24" s="13" t="s">
        <v>68</v>
      </c>
      <c r="C24" s="13" t="s">
        <v>68</v>
      </c>
      <c r="D24" s="13" t="s">
        <v>68</v>
      </c>
      <c r="E24" s="13" t="s">
        <v>68</v>
      </c>
      <c r="F24" s="13" t="s">
        <v>68</v>
      </c>
      <c r="G24" s="13">
        <v>350</v>
      </c>
      <c r="H24" s="13">
        <v>350</v>
      </c>
    </row>
    <row r="25" spans="1:8">
      <c r="A25" s="18" t="s">
        <v>129</v>
      </c>
      <c r="B25" s="13" t="s">
        <v>68</v>
      </c>
      <c r="C25" s="13" t="s">
        <v>68</v>
      </c>
      <c r="D25" s="13" t="s">
        <v>68</v>
      </c>
      <c r="E25" s="13" t="s">
        <v>68</v>
      </c>
      <c r="F25" s="13" t="s">
        <v>68</v>
      </c>
      <c r="G25" s="13" t="s">
        <v>68</v>
      </c>
      <c r="H25" s="13">
        <v>42</v>
      </c>
    </row>
    <row r="26" spans="1:8">
      <c r="A26" s="18" t="s">
        <v>65</v>
      </c>
      <c r="B26" s="13">
        <v>303</v>
      </c>
      <c r="C26" s="13">
        <v>303</v>
      </c>
      <c r="D26" s="13">
        <v>303</v>
      </c>
      <c r="E26" s="13">
        <v>303</v>
      </c>
      <c r="F26" s="13">
        <v>303</v>
      </c>
      <c r="G26" s="13">
        <v>303</v>
      </c>
      <c r="H26" s="13">
        <v>346</v>
      </c>
    </row>
    <row r="27" spans="1:8">
      <c r="A27" s="18" t="s">
        <v>130</v>
      </c>
      <c r="B27" s="13" t="s">
        <v>68</v>
      </c>
      <c r="C27" s="13" t="s">
        <v>68</v>
      </c>
      <c r="D27" s="13" t="s">
        <v>68</v>
      </c>
      <c r="E27" s="13" t="s">
        <v>68</v>
      </c>
      <c r="F27" s="13">
        <v>95</v>
      </c>
      <c r="G27" s="13">
        <v>95</v>
      </c>
      <c r="H27" s="13">
        <v>95</v>
      </c>
    </row>
    <row r="28" spans="1:8">
      <c r="A28" s="19" t="s">
        <v>74</v>
      </c>
      <c r="B28" s="64">
        <f t="shared" ref="B28:H28" si="0">SUM(B5:B27)</f>
        <v>1444</v>
      </c>
      <c r="C28" s="64">
        <f t="shared" si="0"/>
        <v>1484</v>
      </c>
      <c r="D28" s="64">
        <f t="shared" si="0"/>
        <v>1700</v>
      </c>
      <c r="E28" s="64">
        <f t="shared" si="0"/>
        <v>2107</v>
      </c>
      <c r="F28" s="64">
        <f t="shared" si="0"/>
        <v>3036</v>
      </c>
      <c r="G28" s="64">
        <f t="shared" si="0"/>
        <v>3856</v>
      </c>
      <c r="H28" s="64">
        <f t="shared" si="0"/>
        <v>4182</v>
      </c>
    </row>
    <row r="29" spans="1:8">
      <c r="A29" s="16"/>
      <c r="B29" s="13"/>
      <c r="C29" s="13"/>
      <c r="D29" s="13"/>
      <c r="E29" s="13"/>
      <c r="F29" s="13"/>
      <c r="G29" s="13"/>
      <c r="H29" s="13"/>
    </row>
    <row r="30" spans="1:8">
      <c r="A30" s="15" t="s">
        <v>64</v>
      </c>
      <c r="B30" s="13"/>
      <c r="C30" s="13"/>
      <c r="D30" s="13"/>
      <c r="E30" s="13"/>
      <c r="F30" s="13"/>
      <c r="G30" s="13"/>
      <c r="H30" s="13"/>
    </row>
    <row r="31" spans="1:8">
      <c r="A31" s="17" t="s">
        <v>75</v>
      </c>
      <c r="B31" s="13"/>
      <c r="C31" s="13"/>
      <c r="D31" s="13"/>
      <c r="E31" s="13"/>
      <c r="F31" s="13"/>
      <c r="G31" s="13"/>
      <c r="H31" s="13"/>
    </row>
    <row r="32" spans="1:8">
      <c r="A32" s="22" t="s">
        <v>131</v>
      </c>
      <c r="B32" s="13" t="s">
        <v>68</v>
      </c>
      <c r="C32" s="13" t="s">
        <v>68</v>
      </c>
      <c r="D32" s="13" t="s">
        <v>68</v>
      </c>
      <c r="E32" s="13" t="s">
        <v>68</v>
      </c>
      <c r="F32" s="13">
        <v>220</v>
      </c>
      <c r="G32" s="13">
        <v>85</v>
      </c>
      <c r="H32" s="13">
        <v>85</v>
      </c>
    </row>
    <row r="33" spans="1:8">
      <c r="A33" s="21" t="s">
        <v>132</v>
      </c>
      <c r="B33" s="13" t="s">
        <v>68</v>
      </c>
      <c r="C33" s="13" t="s">
        <v>68</v>
      </c>
      <c r="D33" s="13" t="s">
        <v>68</v>
      </c>
      <c r="E33" s="13">
        <v>24</v>
      </c>
      <c r="F33" s="13">
        <v>85</v>
      </c>
      <c r="G33" s="13">
        <v>24</v>
      </c>
      <c r="H33" s="13">
        <v>24</v>
      </c>
    </row>
    <row r="34" spans="1:8">
      <c r="A34" s="20" t="s">
        <v>133</v>
      </c>
      <c r="B34" s="13">
        <v>136</v>
      </c>
      <c r="C34" s="13">
        <v>148</v>
      </c>
      <c r="D34" s="13">
        <v>188</v>
      </c>
      <c r="E34" s="13">
        <v>236</v>
      </c>
      <c r="F34" s="13">
        <v>236</v>
      </c>
      <c r="G34" s="13">
        <v>236</v>
      </c>
      <c r="H34" s="13">
        <v>272</v>
      </c>
    </row>
    <row r="35" spans="1:8">
      <c r="A35" s="18" t="s">
        <v>134</v>
      </c>
      <c r="B35" s="13" t="s">
        <v>68</v>
      </c>
      <c r="C35" s="13" t="s">
        <v>68</v>
      </c>
      <c r="D35" s="13" t="s">
        <v>68</v>
      </c>
      <c r="E35" s="13" t="s">
        <v>68</v>
      </c>
      <c r="F35" s="13" t="s">
        <v>68</v>
      </c>
      <c r="G35" s="13">
        <v>220</v>
      </c>
      <c r="H35" s="13">
        <v>220</v>
      </c>
    </row>
    <row r="36" spans="1:8">
      <c r="A36" s="18" t="s">
        <v>77</v>
      </c>
      <c r="B36" s="13">
        <v>42</v>
      </c>
      <c r="C36" s="13">
        <v>42</v>
      </c>
      <c r="D36" s="13">
        <v>42</v>
      </c>
      <c r="E36" s="13">
        <v>42</v>
      </c>
      <c r="F36" s="13">
        <v>42</v>
      </c>
      <c r="G36" s="13">
        <v>42</v>
      </c>
      <c r="H36" s="13">
        <v>42</v>
      </c>
    </row>
    <row r="37" spans="1:8">
      <c r="A37" s="18" t="s">
        <v>135</v>
      </c>
      <c r="B37" s="13" t="s">
        <v>68</v>
      </c>
      <c r="C37" s="13" t="s">
        <v>68</v>
      </c>
      <c r="D37" s="13" t="s">
        <v>68</v>
      </c>
      <c r="E37" s="13" t="s">
        <v>68</v>
      </c>
      <c r="F37" s="13">
        <v>58</v>
      </c>
      <c r="G37" s="13">
        <v>57</v>
      </c>
      <c r="H37" s="13">
        <v>57</v>
      </c>
    </row>
    <row r="38" spans="1:8">
      <c r="A38" s="21" t="s">
        <v>80</v>
      </c>
      <c r="B38" s="13">
        <v>24</v>
      </c>
      <c r="C38" s="13">
        <v>24</v>
      </c>
      <c r="D38" s="13" t="s">
        <v>68</v>
      </c>
      <c r="E38" s="13" t="s">
        <v>68</v>
      </c>
      <c r="F38" s="13" t="s">
        <v>68</v>
      </c>
      <c r="G38" s="13" t="s">
        <v>68</v>
      </c>
      <c r="H38" s="13" t="s">
        <v>68</v>
      </c>
    </row>
    <row r="39" spans="1:8">
      <c r="A39" s="21" t="s">
        <v>80</v>
      </c>
      <c r="B39" s="13" t="s">
        <v>68</v>
      </c>
      <c r="C39" s="13" t="s">
        <v>68</v>
      </c>
      <c r="D39" s="13">
        <v>20</v>
      </c>
      <c r="E39" s="13" t="s">
        <v>68</v>
      </c>
      <c r="F39" s="13" t="s">
        <v>68</v>
      </c>
      <c r="G39" s="13" t="s">
        <v>68</v>
      </c>
      <c r="H39" s="13" t="s">
        <v>68</v>
      </c>
    </row>
    <row r="40" spans="1:8">
      <c r="A40" s="20" t="s">
        <v>136</v>
      </c>
      <c r="B40" s="13" t="s">
        <v>68</v>
      </c>
      <c r="C40" s="13" t="s">
        <v>68</v>
      </c>
      <c r="D40" s="13">
        <v>19</v>
      </c>
      <c r="E40" s="13">
        <v>19</v>
      </c>
      <c r="F40" s="13">
        <v>19</v>
      </c>
      <c r="G40" s="13">
        <v>19</v>
      </c>
      <c r="H40" s="13" t="s">
        <v>68</v>
      </c>
    </row>
    <row r="41" spans="1:8">
      <c r="A41" s="18" t="s">
        <v>78</v>
      </c>
      <c r="B41" s="13">
        <v>32</v>
      </c>
      <c r="C41" s="13">
        <v>40</v>
      </c>
      <c r="D41" s="13">
        <v>40</v>
      </c>
      <c r="E41" s="13">
        <v>40</v>
      </c>
      <c r="F41" s="13">
        <v>40</v>
      </c>
      <c r="G41" s="13">
        <v>40</v>
      </c>
      <c r="H41" s="13">
        <v>40</v>
      </c>
    </row>
    <row r="42" spans="1:8">
      <c r="A42" s="18" t="s">
        <v>137</v>
      </c>
      <c r="B42" s="13" t="s">
        <v>68</v>
      </c>
      <c r="C42" s="13" t="s">
        <v>68</v>
      </c>
      <c r="D42" s="13" t="s">
        <v>68</v>
      </c>
      <c r="E42" s="13" t="s">
        <v>68</v>
      </c>
      <c r="F42" s="13" t="s">
        <v>68</v>
      </c>
      <c r="G42" s="13">
        <v>150</v>
      </c>
      <c r="H42" s="13">
        <v>150</v>
      </c>
    </row>
    <row r="43" spans="1:8">
      <c r="A43" s="20" t="s">
        <v>76</v>
      </c>
      <c r="B43" s="13">
        <v>40</v>
      </c>
      <c r="C43" s="13">
        <v>40</v>
      </c>
      <c r="D43" s="13">
        <v>40</v>
      </c>
      <c r="E43" s="13">
        <v>40</v>
      </c>
      <c r="F43" s="13">
        <v>40</v>
      </c>
      <c r="G43" s="13">
        <v>40</v>
      </c>
      <c r="H43" s="13">
        <v>40</v>
      </c>
    </row>
    <row r="44" spans="1:8">
      <c r="A44" s="18" t="s">
        <v>138</v>
      </c>
      <c r="B44" s="13" t="s">
        <v>68</v>
      </c>
      <c r="C44" s="13">
        <v>170</v>
      </c>
      <c r="D44" s="13">
        <v>170</v>
      </c>
      <c r="E44" s="13">
        <v>170</v>
      </c>
      <c r="F44" s="13">
        <v>170</v>
      </c>
      <c r="G44" s="13">
        <v>170</v>
      </c>
      <c r="H44" s="13">
        <v>170</v>
      </c>
    </row>
    <row r="45" spans="1:8">
      <c r="A45" s="20" t="s">
        <v>79</v>
      </c>
      <c r="B45" s="13">
        <v>29</v>
      </c>
      <c r="C45" s="13">
        <v>29</v>
      </c>
      <c r="D45" s="13">
        <v>29</v>
      </c>
      <c r="E45" s="13" t="s">
        <v>68</v>
      </c>
      <c r="F45" s="13">
        <v>29</v>
      </c>
      <c r="G45" s="13">
        <v>29</v>
      </c>
      <c r="H45" s="13" t="s">
        <v>68</v>
      </c>
    </row>
    <row r="46" spans="1:8">
      <c r="A46" s="20" t="s">
        <v>139</v>
      </c>
      <c r="B46" s="13" t="s">
        <v>68</v>
      </c>
      <c r="C46" s="13" t="s">
        <v>68</v>
      </c>
      <c r="D46" s="13" t="s">
        <v>68</v>
      </c>
      <c r="E46" s="13" t="s">
        <v>68</v>
      </c>
      <c r="F46" s="13" t="s">
        <v>68</v>
      </c>
      <c r="G46" s="13">
        <v>21</v>
      </c>
      <c r="H46" s="13">
        <v>27</v>
      </c>
    </row>
    <row r="47" spans="1:8">
      <c r="A47" s="20" t="s">
        <v>81</v>
      </c>
      <c r="B47" s="13">
        <v>20</v>
      </c>
      <c r="C47" s="13">
        <v>20</v>
      </c>
      <c r="D47" s="13" t="s">
        <v>68</v>
      </c>
      <c r="E47" s="13">
        <v>25</v>
      </c>
      <c r="F47" s="13">
        <v>25</v>
      </c>
      <c r="G47" s="13">
        <v>25</v>
      </c>
      <c r="H47" s="13">
        <v>25</v>
      </c>
    </row>
    <row r="48" spans="1:8">
      <c r="A48" s="19" t="s">
        <v>74</v>
      </c>
      <c r="B48" s="64">
        <f t="shared" ref="B48:H48" si="1">SUM(B32:B47)</f>
        <v>323</v>
      </c>
      <c r="C48" s="64">
        <f t="shared" si="1"/>
        <v>513</v>
      </c>
      <c r="D48" s="64">
        <f t="shared" si="1"/>
        <v>548</v>
      </c>
      <c r="E48" s="64">
        <f t="shared" si="1"/>
        <v>596</v>
      </c>
      <c r="F48" s="64">
        <f t="shared" si="1"/>
        <v>964</v>
      </c>
      <c r="G48" s="64">
        <f t="shared" si="1"/>
        <v>1158</v>
      </c>
      <c r="H48" s="64">
        <f t="shared" si="1"/>
        <v>1152</v>
      </c>
    </row>
    <row r="49" spans="1:8">
      <c r="A49" s="16"/>
      <c r="B49" s="13"/>
      <c r="C49" s="13"/>
      <c r="D49" s="13"/>
      <c r="E49" s="13"/>
      <c r="F49" s="13"/>
      <c r="G49" s="13"/>
      <c r="H49" s="13"/>
    </row>
    <row r="50" spans="1:8">
      <c r="A50" s="15" t="s">
        <v>84</v>
      </c>
      <c r="B50" s="13"/>
      <c r="C50" s="13"/>
      <c r="D50" s="13"/>
      <c r="E50" s="13"/>
      <c r="F50" s="13"/>
      <c r="G50" s="13"/>
      <c r="H50" s="13"/>
    </row>
    <row r="51" spans="1:8">
      <c r="A51" s="17" t="s">
        <v>65</v>
      </c>
      <c r="B51" s="13"/>
      <c r="C51" s="13"/>
      <c r="D51" s="13"/>
      <c r="E51" s="13"/>
      <c r="F51" s="13"/>
      <c r="G51" s="13"/>
      <c r="H51" s="13"/>
    </row>
    <row r="52" spans="1:8">
      <c r="A52" s="21" t="s">
        <v>140</v>
      </c>
      <c r="B52" s="13" t="s">
        <v>68</v>
      </c>
      <c r="C52" s="13" t="s">
        <v>68</v>
      </c>
      <c r="D52" s="13">
        <v>24</v>
      </c>
      <c r="E52" s="13">
        <v>24</v>
      </c>
      <c r="F52" s="13">
        <v>24</v>
      </c>
      <c r="G52" s="13">
        <v>24</v>
      </c>
      <c r="H52" s="13" t="s">
        <v>68</v>
      </c>
    </row>
    <row r="53" spans="1:8">
      <c r="A53" s="21" t="s">
        <v>85</v>
      </c>
      <c r="B53" s="13">
        <v>100</v>
      </c>
      <c r="C53" s="13">
        <v>100</v>
      </c>
      <c r="D53" s="13">
        <v>135</v>
      </c>
      <c r="E53" s="13">
        <v>135</v>
      </c>
      <c r="F53" s="13">
        <v>135</v>
      </c>
      <c r="G53" s="13">
        <v>135</v>
      </c>
      <c r="H53" s="13">
        <v>135</v>
      </c>
    </row>
    <row r="54" spans="1:8">
      <c r="A54" s="21" t="s">
        <v>86</v>
      </c>
      <c r="B54" s="13">
        <v>61</v>
      </c>
      <c r="C54" s="13">
        <v>61</v>
      </c>
      <c r="D54" s="13">
        <v>61</v>
      </c>
      <c r="E54" s="13">
        <v>61</v>
      </c>
      <c r="F54" s="13">
        <v>61</v>
      </c>
      <c r="G54" s="13">
        <v>61</v>
      </c>
      <c r="H54" s="13">
        <v>61</v>
      </c>
    </row>
    <row r="55" spans="1:8">
      <c r="A55" s="21" t="s">
        <v>87</v>
      </c>
      <c r="B55" s="13">
        <v>60</v>
      </c>
      <c r="C55" s="13">
        <v>60</v>
      </c>
      <c r="D55" s="13">
        <v>60</v>
      </c>
      <c r="E55" s="13">
        <v>60</v>
      </c>
      <c r="F55" s="13">
        <v>60</v>
      </c>
      <c r="G55" s="13">
        <v>60</v>
      </c>
      <c r="H55" s="13">
        <v>60</v>
      </c>
    </row>
    <row r="56" spans="1:8">
      <c r="A56" s="21" t="s">
        <v>141</v>
      </c>
      <c r="B56" s="13" t="s">
        <v>68</v>
      </c>
      <c r="C56" s="13" t="s">
        <v>68</v>
      </c>
      <c r="D56" s="13">
        <v>28</v>
      </c>
      <c r="E56" s="13">
        <v>28</v>
      </c>
      <c r="F56" s="13">
        <v>28</v>
      </c>
      <c r="G56" s="13">
        <v>28</v>
      </c>
      <c r="H56" s="13">
        <v>28</v>
      </c>
    </row>
    <row r="57" spans="1:8">
      <c r="A57" s="21" t="s">
        <v>142</v>
      </c>
      <c r="B57" s="13" t="s">
        <v>68</v>
      </c>
      <c r="C57" s="13" t="s">
        <v>68</v>
      </c>
      <c r="D57" s="13">
        <v>48</v>
      </c>
      <c r="E57" s="13">
        <v>48</v>
      </c>
      <c r="F57" s="13">
        <v>48</v>
      </c>
      <c r="G57" s="13">
        <v>48</v>
      </c>
      <c r="H57" s="13">
        <v>48</v>
      </c>
    </row>
    <row r="58" spans="1:8">
      <c r="A58" s="21" t="s">
        <v>88</v>
      </c>
      <c r="B58" s="13">
        <v>62</v>
      </c>
      <c r="C58" s="13">
        <v>62</v>
      </c>
      <c r="D58" s="13">
        <v>62</v>
      </c>
      <c r="E58" s="13">
        <v>62</v>
      </c>
      <c r="F58" s="13">
        <v>62</v>
      </c>
      <c r="G58" s="13">
        <v>62</v>
      </c>
      <c r="H58" s="13">
        <v>62</v>
      </c>
    </row>
    <row r="59" spans="1:8">
      <c r="A59" s="21" t="s">
        <v>143</v>
      </c>
      <c r="B59" s="13" t="s">
        <v>68</v>
      </c>
      <c r="C59" s="13" t="s">
        <v>68</v>
      </c>
      <c r="D59" s="13" t="s">
        <v>68</v>
      </c>
      <c r="E59" s="13" t="s">
        <v>68</v>
      </c>
      <c r="F59" s="13" t="s">
        <v>68</v>
      </c>
      <c r="G59" s="13">
        <v>27</v>
      </c>
      <c r="H59" s="13">
        <v>29</v>
      </c>
    </row>
    <row r="60" spans="1:8">
      <c r="A60" s="21" t="s">
        <v>144</v>
      </c>
      <c r="B60" s="13">
        <v>55</v>
      </c>
      <c r="C60" s="13">
        <v>55</v>
      </c>
      <c r="D60" s="13">
        <v>55</v>
      </c>
      <c r="E60" s="13">
        <v>55</v>
      </c>
      <c r="F60" s="13">
        <v>55</v>
      </c>
      <c r="G60" s="13">
        <v>55</v>
      </c>
      <c r="H60" s="13">
        <v>55</v>
      </c>
    </row>
    <row r="61" spans="1:8">
      <c r="A61" s="21" t="s">
        <v>145</v>
      </c>
      <c r="B61" s="13" t="s">
        <v>68</v>
      </c>
      <c r="C61" s="13" t="s">
        <v>68</v>
      </c>
      <c r="D61" s="13" t="s">
        <v>68</v>
      </c>
      <c r="E61" s="13" t="s">
        <v>68</v>
      </c>
      <c r="F61" s="13" t="s">
        <v>68</v>
      </c>
      <c r="G61" s="13" t="s">
        <v>68</v>
      </c>
      <c r="H61" s="13">
        <v>27</v>
      </c>
    </row>
    <row r="62" spans="1:8">
      <c r="A62" s="21" t="s">
        <v>89</v>
      </c>
      <c r="B62" s="13">
        <v>116</v>
      </c>
      <c r="C62" s="13">
        <v>116</v>
      </c>
      <c r="D62" s="13">
        <v>116</v>
      </c>
      <c r="E62" s="13">
        <v>116</v>
      </c>
      <c r="F62" s="13">
        <v>116</v>
      </c>
      <c r="G62" s="13">
        <v>116</v>
      </c>
      <c r="H62" s="13">
        <v>116</v>
      </c>
    </row>
    <row r="63" spans="1:8">
      <c r="A63" s="21" t="s">
        <v>90</v>
      </c>
      <c r="B63" s="13">
        <v>67</v>
      </c>
      <c r="C63" s="13">
        <v>67</v>
      </c>
      <c r="D63" s="13">
        <v>67</v>
      </c>
      <c r="E63" s="13">
        <v>67</v>
      </c>
      <c r="F63" s="13">
        <v>67</v>
      </c>
      <c r="G63" s="13">
        <v>67</v>
      </c>
      <c r="H63" s="13">
        <v>67</v>
      </c>
    </row>
    <row r="64" spans="1:8">
      <c r="A64" s="21" t="s">
        <v>146</v>
      </c>
      <c r="B64" s="13" t="s">
        <v>68</v>
      </c>
      <c r="C64" s="13" t="s">
        <v>68</v>
      </c>
      <c r="D64" s="13" t="s">
        <v>68</v>
      </c>
      <c r="E64" s="13" t="s">
        <v>68</v>
      </c>
      <c r="F64" s="13" t="s">
        <v>68</v>
      </c>
      <c r="G64" s="13">
        <v>90</v>
      </c>
      <c r="H64" s="13">
        <v>90</v>
      </c>
    </row>
    <row r="65" spans="1:8">
      <c r="A65" s="21" t="s">
        <v>91</v>
      </c>
      <c r="B65" s="13">
        <v>34</v>
      </c>
      <c r="C65" s="13">
        <v>34</v>
      </c>
      <c r="D65" s="13">
        <v>34</v>
      </c>
      <c r="E65" s="13">
        <v>34</v>
      </c>
      <c r="F65" s="13">
        <v>34</v>
      </c>
      <c r="G65" s="13">
        <v>34</v>
      </c>
      <c r="H65" s="13">
        <v>34</v>
      </c>
    </row>
    <row r="66" spans="1:8">
      <c r="A66" s="21" t="s">
        <v>147</v>
      </c>
      <c r="B66" s="13" t="s">
        <v>68</v>
      </c>
      <c r="C66" s="13" t="s">
        <v>68</v>
      </c>
      <c r="D66" s="13" t="s">
        <v>68</v>
      </c>
      <c r="E66" s="13">
        <v>40</v>
      </c>
      <c r="F66" s="13">
        <v>40</v>
      </c>
      <c r="G66" s="13">
        <v>40</v>
      </c>
      <c r="H66" s="13">
        <v>40</v>
      </c>
    </row>
    <row r="67" spans="1:8">
      <c r="A67" s="19" t="s">
        <v>74</v>
      </c>
      <c r="B67" s="64">
        <f t="shared" ref="B67:H67" si="2">SUM(B52:B66)</f>
        <v>555</v>
      </c>
      <c r="C67" s="64">
        <f t="shared" si="2"/>
        <v>555</v>
      </c>
      <c r="D67" s="64">
        <f t="shared" si="2"/>
        <v>690</v>
      </c>
      <c r="E67" s="64">
        <f t="shared" si="2"/>
        <v>730</v>
      </c>
      <c r="F67" s="64">
        <f t="shared" si="2"/>
        <v>730</v>
      </c>
      <c r="G67" s="64">
        <f t="shared" si="2"/>
        <v>847</v>
      </c>
      <c r="H67" s="64">
        <f t="shared" si="2"/>
        <v>852</v>
      </c>
    </row>
    <row r="68" spans="1:8">
      <c r="A68" s="16"/>
      <c r="B68" s="13"/>
      <c r="C68" s="13"/>
      <c r="D68" s="13"/>
      <c r="E68" s="13"/>
      <c r="F68" s="13"/>
      <c r="G68" s="13"/>
      <c r="H68" s="13"/>
    </row>
    <row r="69" spans="1:8">
      <c r="A69" s="15" t="s">
        <v>84</v>
      </c>
      <c r="B69" s="13"/>
      <c r="C69" s="13"/>
      <c r="D69" s="13"/>
      <c r="E69" s="13"/>
      <c r="F69" s="13"/>
      <c r="G69" s="13"/>
      <c r="H69" s="13"/>
    </row>
    <row r="70" spans="1:8">
      <c r="A70" s="17" t="s">
        <v>75</v>
      </c>
      <c r="B70" s="13"/>
      <c r="C70" s="13"/>
      <c r="D70" s="13"/>
      <c r="E70" s="13"/>
      <c r="F70" s="13"/>
      <c r="G70" s="13"/>
      <c r="H70" s="13"/>
    </row>
    <row r="71" spans="1:8">
      <c r="A71" s="22" t="s">
        <v>96</v>
      </c>
      <c r="B71" s="13">
        <v>24</v>
      </c>
      <c r="C71" s="13">
        <v>24</v>
      </c>
      <c r="D71" s="13">
        <v>24</v>
      </c>
      <c r="E71" s="13">
        <v>24</v>
      </c>
      <c r="F71" s="13">
        <v>24</v>
      </c>
      <c r="G71" s="13">
        <v>24</v>
      </c>
      <c r="H71" s="13" t="s">
        <v>68</v>
      </c>
    </row>
    <row r="72" spans="1:8">
      <c r="A72" s="21" t="s">
        <v>148</v>
      </c>
      <c r="B72" s="13" t="s">
        <v>68</v>
      </c>
      <c r="C72" s="13">
        <v>30</v>
      </c>
      <c r="D72" s="13" t="s">
        <v>68</v>
      </c>
      <c r="E72" s="13" t="s">
        <v>68</v>
      </c>
      <c r="F72" s="13" t="s">
        <v>68</v>
      </c>
      <c r="G72" s="13" t="s">
        <v>68</v>
      </c>
      <c r="H72" s="13" t="s">
        <v>68</v>
      </c>
    </row>
    <row r="73" spans="1:8">
      <c r="A73" s="21" t="s">
        <v>149</v>
      </c>
      <c r="B73" s="13" t="s">
        <v>68</v>
      </c>
      <c r="C73" s="13" t="s">
        <v>68</v>
      </c>
      <c r="D73" s="13" t="s">
        <v>68</v>
      </c>
      <c r="E73" s="13" t="s">
        <v>68</v>
      </c>
      <c r="F73" s="13" t="s">
        <v>68</v>
      </c>
      <c r="G73" s="13" t="s">
        <v>68</v>
      </c>
      <c r="H73" s="13">
        <v>22</v>
      </c>
    </row>
    <row r="74" spans="1:8">
      <c r="A74" s="21" t="s">
        <v>98</v>
      </c>
      <c r="B74" s="13">
        <v>11</v>
      </c>
      <c r="C74" s="13">
        <v>11</v>
      </c>
      <c r="D74" s="13">
        <v>11</v>
      </c>
      <c r="E74" s="13" t="s">
        <v>68</v>
      </c>
      <c r="F74" s="13" t="s">
        <v>68</v>
      </c>
      <c r="G74" s="13" t="s">
        <v>68</v>
      </c>
      <c r="H74" s="13" t="s">
        <v>68</v>
      </c>
    </row>
    <row r="75" spans="1:8">
      <c r="A75" s="21" t="s">
        <v>150</v>
      </c>
      <c r="B75" s="13" t="s">
        <v>68</v>
      </c>
      <c r="C75" s="13" t="s">
        <v>68</v>
      </c>
      <c r="D75" s="13" t="s">
        <v>68</v>
      </c>
      <c r="E75" s="13">
        <v>20</v>
      </c>
      <c r="F75" s="13">
        <v>20</v>
      </c>
      <c r="G75" s="13">
        <v>20</v>
      </c>
      <c r="H75" s="13">
        <v>20</v>
      </c>
    </row>
    <row r="76" spans="1:8">
      <c r="A76" s="21" t="s">
        <v>95</v>
      </c>
      <c r="B76" s="13">
        <v>17</v>
      </c>
      <c r="C76" s="13">
        <v>17</v>
      </c>
      <c r="D76" s="13">
        <v>17</v>
      </c>
      <c r="E76" s="13" t="s">
        <v>68</v>
      </c>
      <c r="F76" s="13" t="s">
        <v>68</v>
      </c>
      <c r="G76" s="13" t="s">
        <v>68</v>
      </c>
      <c r="H76" s="13" t="s">
        <v>68</v>
      </c>
    </row>
    <row r="77" spans="1:8">
      <c r="A77" s="21" t="s">
        <v>97</v>
      </c>
      <c r="B77" s="13">
        <v>90</v>
      </c>
      <c r="C77" s="13">
        <v>90</v>
      </c>
      <c r="D77" s="13">
        <v>90</v>
      </c>
      <c r="E77" s="13">
        <v>90</v>
      </c>
      <c r="F77" s="13">
        <v>90</v>
      </c>
      <c r="G77" s="13">
        <v>90</v>
      </c>
      <c r="H77" s="13">
        <v>98</v>
      </c>
    </row>
    <row r="78" spans="1:8">
      <c r="A78" s="21" t="s">
        <v>100</v>
      </c>
      <c r="B78" s="13">
        <v>19</v>
      </c>
      <c r="C78" s="13">
        <v>19</v>
      </c>
      <c r="D78" s="13">
        <v>19</v>
      </c>
      <c r="E78" s="13">
        <v>19</v>
      </c>
      <c r="F78" s="13">
        <v>19</v>
      </c>
      <c r="G78" s="13">
        <v>19</v>
      </c>
      <c r="H78" s="13" t="s">
        <v>68</v>
      </c>
    </row>
    <row r="79" spans="1:8">
      <c r="A79" s="21" t="s">
        <v>99</v>
      </c>
      <c r="B79" s="13">
        <v>42</v>
      </c>
      <c r="C79" s="13">
        <v>42</v>
      </c>
      <c r="D79" s="13">
        <v>68</v>
      </c>
      <c r="E79" s="13">
        <v>68</v>
      </c>
      <c r="F79" s="13">
        <v>68</v>
      </c>
      <c r="G79" s="13">
        <v>68</v>
      </c>
      <c r="H79" s="13">
        <v>68</v>
      </c>
    </row>
    <row r="80" spans="1:8">
      <c r="A80" s="21" t="s">
        <v>94</v>
      </c>
      <c r="B80" s="13">
        <v>25</v>
      </c>
      <c r="C80" s="13">
        <v>25</v>
      </c>
      <c r="D80" s="13">
        <v>25</v>
      </c>
      <c r="E80" s="13">
        <v>25</v>
      </c>
      <c r="F80" s="13">
        <v>25</v>
      </c>
      <c r="G80" s="13">
        <v>25</v>
      </c>
      <c r="H80" s="13">
        <v>45</v>
      </c>
    </row>
    <row r="81" spans="1:8">
      <c r="A81" s="21" t="s">
        <v>151</v>
      </c>
      <c r="B81" s="13" t="s">
        <v>68</v>
      </c>
      <c r="C81" s="13" t="s">
        <v>68</v>
      </c>
      <c r="D81" s="13" t="s">
        <v>68</v>
      </c>
      <c r="E81" s="13" t="s">
        <v>68</v>
      </c>
      <c r="F81" s="13" t="s">
        <v>68</v>
      </c>
      <c r="G81" s="13">
        <v>10</v>
      </c>
      <c r="H81" s="13">
        <v>15</v>
      </c>
    </row>
    <row r="82" spans="1:8">
      <c r="A82" s="21" t="s">
        <v>152</v>
      </c>
      <c r="B82" s="13" t="s">
        <v>68</v>
      </c>
      <c r="C82" s="13" t="s">
        <v>68</v>
      </c>
      <c r="D82" s="13" t="s">
        <v>68</v>
      </c>
      <c r="E82" s="13" t="s">
        <v>68</v>
      </c>
      <c r="F82" s="13" t="s">
        <v>68</v>
      </c>
      <c r="G82" s="13">
        <v>15</v>
      </c>
      <c r="H82" s="13">
        <v>15</v>
      </c>
    </row>
    <row r="83" spans="1:8">
      <c r="A83" s="19" t="s">
        <v>74</v>
      </c>
      <c r="B83" s="64">
        <f t="shared" ref="B83:H83" si="3">SUM(B71:B82)</f>
        <v>228</v>
      </c>
      <c r="C83" s="64">
        <f t="shared" si="3"/>
        <v>258</v>
      </c>
      <c r="D83" s="64">
        <f t="shared" si="3"/>
        <v>254</v>
      </c>
      <c r="E83" s="64">
        <f t="shared" si="3"/>
        <v>246</v>
      </c>
      <c r="F83" s="64">
        <f t="shared" si="3"/>
        <v>246</v>
      </c>
      <c r="G83" s="64">
        <f t="shared" si="3"/>
        <v>271</v>
      </c>
      <c r="H83" s="64">
        <f t="shared" si="3"/>
        <v>283</v>
      </c>
    </row>
    <row r="84" spans="1:8">
      <c r="A84" s="16"/>
      <c r="B84" s="13"/>
      <c r="C84" s="13"/>
      <c r="D84" s="13"/>
      <c r="E84" s="13"/>
      <c r="F84" s="13"/>
      <c r="G84" s="13"/>
      <c r="H84" s="13"/>
    </row>
    <row r="85" spans="1:8">
      <c r="A85" s="15" t="s">
        <v>102</v>
      </c>
      <c r="B85" s="13"/>
      <c r="C85" s="13"/>
      <c r="D85" s="13"/>
      <c r="E85" s="13"/>
      <c r="F85" s="13"/>
      <c r="G85" s="13"/>
      <c r="H85" s="13"/>
    </row>
    <row r="86" spans="1:8">
      <c r="A86" s="17" t="s">
        <v>65</v>
      </c>
      <c r="B86" s="13"/>
      <c r="C86" s="13"/>
      <c r="D86" s="13"/>
      <c r="E86" s="13"/>
      <c r="F86" s="13"/>
      <c r="G86" s="13"/>
      <c r="H86" s="13"/>
    </row>
    <row r="87" spans="1:8">
      <c r="A87" s="22" t="s">
        <v>153</v>
      </c>
      <c r="B87" s="13" t="s">
        <v>68</v>
      </c>
      <c r="C87" s="13">
        <v>8</v>
      </c>
      <c r="D87" s="13">
        <v>8</v>
      </c>
      <c r="E87" s="13">
        <v>8</v>
      </c>
      <c r="F87" s="13">
        <v>8</v>
      </c>
      <c r="G87" s="13">
        <v>8</v>
      </c>
      <c r="H87" s="13" t="s">
        <v>68</v>
      </c>
    </row>
    <row r="88" spans="1:8">
      <c r="A88" s="21" t="s">
        <v>154</v>
      </c>
      <c r="B88" s="13" t="s">
        <v>68</v>
      </c>
      <c r="C88" s="13">
        <v>7</v>
      </c>
      <c r="D88" s="13">
        <v>7</v>
      </c>
      <c r="E88" s="13" t="s">
        <v>68</v>
      </c>
      <c r="F88" s="13" t="s">
        <v>68</v>
      </c>
      <c r="G88" s="13" t="s">
        <v>68</v>
      </c>
      <c r="H88" s="13" t="s">
        <v>68</v>
      </c>
    </row>
    <row r="89" spans="1:8">
      <c r="A89" s="21" t="s">
        <v>155</v>
      </c>
      <c r="B89" s="13" t="s">
        <v>68</v>
      </c>
      <c r="C89" s="13" t="s">
        <v>68</v>
      </c>
      <c r="D89" s="13" t="s">
        <v>68</v>
      </c>
      <c r="E89" s="13" t="s">
        <v>68</v>
      </c>
      <c r="F89" s="13">
        <v>7</v>
      </c>
      <c r="G89" s="13">
        <v>7</v>
      </c>
      <c r="H89" s="13">
        <v>9</v>
      </c>
    </row>
    <row r="90" spans="1:8">
      <c r="A90" s="21" t="s">
        <v>156</v>
      </c>
      <c r="B90" s="13" t="s">
        <v>68</v>
      </c>
      <c r="C90" s="13" t="s">
        <v>68</v>
      </c>
      <c r="D90" s="13">
        <v>8</v>
      </c>
      <c r="E90" s="13">
        <v>8</v>
      </c>
      <c r="F90" s="13">
        <v>8</v>
      </c>
      <c r="G90" s="13">
        <v>8</v>
      </c>
      <c r="H90" s="13">
        <v>8</v>
      </c>
    </row>
    <row r="91" spans="1:8">
      <c r="A91" s="21" t="s">
        <v>157</v>
      </c>
      <c r="B91" s="13" t="s">
        <v>68</v>
      </c>
      <c r="C91" s="13" t="s">
        <v>68</v>
      </c>
      <c r="D91" s="13">
        <v>8</v>
      </c>
      <c r="E91" s="13">
        <v>8</v>
      </c>
      <c r="F91" s="13">
        <v>8</v>
      </c>
      <c r="G91" s="13">
        <v>8</v>
      </c>
      <c r="H91" s="13">
        <v>8</v>
      </c>
    </row>
    <row r="92" spans="1:8">
      <c r="A92" s="21" t="s">
        <v>158</v>
      </c>
      <c r="B92" s="13" t="s">
        <v>68</v>
      </c>
      <c r="C92" s="13" t="s">
        <v>68</v>
      </c>
      <c r="D92" s="13">
        <v>8</v>
      </c>
      <c r="E92" s="13">
        <v>8</v>
      </c>
      <c r="F92" s="13">
        <v>8</v>
      </c>
      <c r="G92" s="13">
        <v>8</v>
      </c>
      <c r="H92" s="13">
        <v>8</v>
      </c>
    </row>
    <row r="93" spans="1:8">
      <c r="A93" s="21" t="s">
        <v>159</v>
      </c>
      <c r="B93" s="13">
        <v>16</v>
      </c>
      <c r="C93" s="13">
        <v>21</v>
      </c>
      <c r="D93" s="13">
        <v>18</v>
      </c>
      <c r="E93" s="13">
        <v>18</v>
      </c>
      <c r="F93" s="13">
        <v>18</v>
      </c>
      <c r="G93" s="13">
        <v>18</v>
      </c>
      <c r="H93" s="13" t="s">
        <v>68</v>
      </c>
    </row>
    <row r="94" spans="1:8">
      <c r="A94" s="21" t="s">
        <v>160</v>
      </c>
      <c r="B94" s="13" t="s">
        <v>68</v>
      </c>
      <c r="C94" s="13">
        <v>7</v>
      </c>
      <c r="D94" s="13">
        <v>7</v>
      </c>
      <c r="E94" s="13">
        <v>7</v>
      </c>
      <c r="F94" s="13">
        <v>7</v>
      </c>
      <c r="G94" s="13">
        <v>7</v>
      </c>
      <c r="H94" s="13">
        <v>7</v>
      </c>
    </row>
    <row r="95" spans="1:8">
      <c r="A95" s="21" t="s">
        <v>161</v>
      </c>
      <c r="B95" s="13" t="s">
        <v>68</v>
      </c>
      <c r="C95" s="13" t="s">
        <v>68</v>
      </c>
      <c r="D95" s="13">
        <v>10</v>
      </c>
      <c r="E95" s="13">
        <v>10</v>
      </c>
      <c r="F95" s="13">
        <v>10</v>
      </c>
      <c r="G95" s="13" t="s">
        <v>68</v>
      </c>
      <c r="H95" s="13" t="s">
        <v>68</v>
      </c>
    </row>
    <row r="96" spans="1:8">
      <c r="A96" s="21" t="s">
        <v>162</v>
      </c>
      <c r="B96" s="13" t="s">
        <v>68</v>
      </c>
      <c r="C96" s="13" t="s">
        <v>68</v>
      </c>
      <c r="D96" s="13">
        <v>18</v>
      </c>
      <c r="E96" s="13">
        <v>18</v>
      </c>
      <c r="F96" s="13">
        <v>18</v>
      </c>
      <c r="G96" s="13" t="s">
        <v>68</v>
      </c>
      <c r="H96" s="13" t="s">
        <v>68</v>
      </c>
    </row>
    <row r="97" spans="1:8">
      <c r="A97" s="21" t="s">
        <v>163</v>
      </c>
      <c r="B97" s="13" t="s">
        <v>68</v>
      </c>
      <c r="C97" s="13" t="s">
        <v>68</v>
      </c>
      <c r="D97" s="13">
        <v>15</v>
      </c>
      <c r="E97" s="13">
        <v>15</v>
      </c>
      <c r="F97" s="13">
        <v>15</v>
      </c>
      <c r="G97" s="13">
        <v>15</v>
      </c>
      <c r="H97" s="13">
        <v>15</v>
      </c>
    </row>
    <row r="98" spans="1:8">
      <c r="A98" s="21" t="s">
        <v>164</v>
      </c>
      <c r="B98" s="13" t="s">
        <v>68</v>
      </c>
      <c r="C98" s="13">
        <v>16</v>
      </c>
      <c r="D98" s="13">
        <v>16</v>
      </c>
      <c r="E98" s="13">
        <v>16</v>
      </c>
      <c r="F98" s="13">
        <v>16</v>
      </c>
      <c r="G98" s="13">
        <v>16</v>
      </c>
      <c r="H98" s="13" t="s">
        <v>68</v>
      </c>
    </row>
    <row r="99" spans="1:8">
      <c r="A99" s="21" t="s">
        <v>165</v>
      </c>
      <c r="B99" s="13" t="s">
        <v>68</v>
      </c>
      <c r="C99" s="13">
        <v>7</v>
      </c>
      <c r="D99" s="13">
        <v>9</v>
      </c>
      <c r="E99" s="13">
        <v>9</v>
      </c>
      <c r="F99" s="13" t="s">
        <v>68</v>
      </c>
      <c r="G99" s="13" t="s">
        <v>68</v>
      </c>
      <c r="H99" s="13" t="s">
        <v>68</v>
      </c>
    </row>
    <row r="100" spans="1:8">
      <c r="A100" s="21" t="s">
        <v>166</v>
      </c>
      <c r="B100" s="13" t="s">
        <v>68</v>
      </c>
      <c r="C100" s="13" t="s">
        <v>68</v>
      </c>
      <c r="D100" s="13" t="s">
        <v>68</v>
      </c>
      <c r="E100" s="13" t="s">
        <v>68</v>
      </c>
      <c r="F100" s="13">
        <v>7</v>
      </c>
      <c r="G100" s="13">
        <v>7</v>
      </c>
      <c r="H100" s="13">
        <v>10</v>
      </c>
    </row>
    <row r="101" spans="1:8">
      <c r="A101" s="21" t="s">
        <v>167</v>
      </c>
      <c r="B101" s="13" t="s">
        <v>68</v>
      </c>
      <c r="C101" s="13">
        <v>7</v>
      </c>
      <c r="D101" s="13">
        <v>7</v>
      </c>
      <c r="E101" s="13">
        <v>7</v>
      </c>
      <c r="F101" s="13">
        <v>7</v>
      </c>
      <c r="G101" s="13">
        <v>7</v>
      </c>
      <c r="H101" s="13" t="s">
        <v>68</v>
      </c>
    </row>
    <row r="102" spans="1:8">
      <c r="A102" s="21" t="s">
        <v>168</v>
      </c>
      <c r="B102" s="13" t="s">
        <v>68</v>
      </c>
      <c r="C102" s="13" t="s">
        <v>68</v>
      </c>
      <c r="D102" s="13">
        <v>11</v>
      </c>
      <c r="E102" s="13">
        <v>11</v>
      </c>
      <c r="F102" s="13">
        <v>11</v>
      </c>
      <c r="G102" s="13">
        <v>11</v>
      </c>
      <c r="H102" s="13">
        <v>11</v>
      </c>
    </row>
    <row r="103" spans="1:8">
      <c r="A103" s="21" t="s">
        <v>124</v>
      </c>
      <c r="B103" s="13">
        <v>6</v>
      </c>
      <c r="C103" s="13">
        <v>14</v>
      </c>
      <c r="D103" s="13">
        <v>20</v>
      </c>
      <c r="E103" s="13">
        <v>20</v>
      </c>
      <c r="F103" s="13" t="s">
        <v>68</v>
      </c>
      <c r="G103" s="13" t="s">
        <v>68</v>
      </c>
      <c r="H103" s="13" t="s">
        <v>68</v>
      </c>
    </row>
    <row r="104" spans="1:8">
      <c r="A104" s="21" t="s">
        <v>169</v>
      </c>
      <c r="B104" s="13" t="s">
        <v>68</v>
      </c>
      <c r="C104" s="13">
        <v>9</v>
      </c>
      <c r="D104" s="13">
        <v>9</v>
      </c>
      <c r="E104" s="13">
        <v>9</v>
      </c>
      <c r="F104" s="13">
        <v>9</v>
      </c>
      <c r="G104" s="13" t="s">
        <v>68</v>
      </c>
      <c r="H104" s="13" t="s">
        <v>68</v>
      </c>
    </row>
    <row r="105" spans="1:8">
      <c r="A105" s="21" t="s">
        <v>170</v>
      </c>
      <c r="B105" s="13" t="s">
        <v>68</v>
      </c>
      <c r="C105" s="13" t="s">
        <v>68</v>
      </c>
      <c r="D105" s="13">
        <v>7</v>
      </c>
      <c r="E105" s="13">
        <v>7</v>
      </c>
      <c r="F105" s="13">
        <v>7</v>
      </c>
      <c r="G105" s="13">
        <v>7</v>
      </c>
      <c r="H105" s="13">
        <v>7</v>
      </c>
    </row>
    <row r="106" spans="1:8">
      <c r="A106" s="21" t="s">
        <v>171</v>
      </c>
      <c r="B106" s="13" t="s">
        <v>68</v>
      </c>
      <c r="C106" s="13" t="s">
        <v>68</v>
      </c>
      <c r="D106" s="13" t="s">
        <v>68</v>
      </c>
      <c r="E106" s="13" t="s">
        <v>68</v>
      </c>
      <c r="F106" s="13" t="s">
        <v>68</v>
      </c>
      <c r="G106" s="13" t="s">
        <v>68</v>
      </c>
      <c r="H106" s="13">
        <v>7</v>
      </c>
    </row>
    <row r="107" spans="1:8">
      <c r="A107" s="21" t="s">
        <v>172</v>
      </c>
      <c r="B107" s="13" t="s">
        <v>68</v>
      </c>
      <c r="C107" s="13" t="s">
        <v>68</v>
      </c>
      <c r="D107" s="13">
        <v>7</v>
      </c>
      <c r="E107" s="13">
        <v>7</v>
      </c>
      <c r="F107" s="13" t="s">
        <v>68</v>
      </c>
      <c r="G107" s="13" t="s">
        <v>68</v>
      </c>
      <c r="H107" s="13" t="s">
        <v>68</v>
      </c>
    </row>
    <row r="108" spans="1:8">
      <c r="A108" s="21" t="s">
        <v>104</v>
      </c>
      <c r="B108" s="13">
        <v>12</v>
      </c>
      <c r="C108" s="13">
        <v>12</v>
      </c>
      <c r="D108" s="13" t="s">
        <v>68</v>
      </c>
      <c r="E108" s="13" t="s">
        <v>68</v>
      </c>
      <c r="F108" s="13" t="s">
        <v>68</v>
      </c>
      <c r="G108" s="13" t="s">
        <v>68</v>
      </c>
      <c r="H108" s="13" t="s">
        <v>68</v>
      </c>
    </row>
    <row r="109" spans="1:8">
      <c r="A109" s="21" t="s">
        <v>173</v>
      </c>
      <c r="B109" s="13" t="s">
        <v>68</v>
      </c>
      <c r="C109" s="13">
        <v>7</v>
      </c>
      <c r="D109" s="13">
        <v>7</v>
      </c>
      <c r="E109" s="13">
        <v>7</v>
      </c>
      <c r="F109" s="13">
        <v>7</v>
      </c>
      <c r="G109" s="13" t="s">
        <v>68</v>
      </c>
      <c r="H109" s="13" t="s">
        <v>68</v>
      </c>
    </row>
    <row r="110" spans="1:8">
      <c r="A110" s="21" t="s">
        <v>174</v>
      </c>
      <c r="B110" s="13" t="s">
        <v>68</v>
      </c>
      <c r="C110" s="13">
        <v>7</v>
      </c>
      <c r="D110" s="13">
        <v>7</v>
      </c>
      <c r="E110" s="13">
        <v>7</v>
      </c>
      <c r="F110" s="13">
        <v>7</v>
      </c>
      <c r="G110" s="13">
        <v>7</v>
      </c>
      <c r="H110" s="13">
        <v>7</v>
      </c>
    </row>
    <row r="111" spans="1:8">
      <c r="A111" s="21" t="s">
        <v>175</v>
      </c>
      <c r="B111" s="13" t="s">
        <v>68</v>
      </c>
      <c r="C111" s="13" t="s">
        <v>68</v>
      </c>
      <c r="D111" s="13" t="s">
        <v>68</v>
      </c>
      <c r="E111" s="13" t="s">
        <v>68</v>
      </c>
      <c r="F111" s="13" t="s">
        <v>68</v>
      </c>
      <c r="G111" s="13" t="s">
        <v>68</v>
      </c>
      <c r="H111" s="13">
        <v>13</v>
      </c>
    </row>
    <row r="112" spans="1:8">
      <c r="A112" s="21" t="s">
        <v>176</v>
      </c>
      <c r="B112" s="13" t="s">
        <v>68</v>
      </c>
      <c r="C112" s="13">
        <v>19</v>
      </c>
      <c r="D112" s="13">
        <v>19</v>
      </c>
      <c r="E112" s="13">
        <v>19</v>
      </c>
      <c r="F112" s="13">
        <v>19</v>
      </c>
      <c r="G112" s="13" t="s">
        <v>68</v>
      </c>
      <c r="H112" s="13" t="s">
        <v>68</v>
      </c>
    </row>
    <row r="113" spans="1:8">
      <c r="A113" s="21" t="s">
        <v>103</v>
      </c>
      <c r="B113" s="13">
        <v>19</v>
      </c>
      <c r="C113" s="13">
        <v>19</v>
      </c>
      <c r="D113" s="13">
        <v>19</v>
      </c>
      <c r="E113" s="13">
        <v>19</v>
      </c>
      <c r="F113" s="13">
        <v>19</v>
      </c>
      <c r="G113" s="13">
        <v>19</v>
      </c>
      <c r="H113" s="13">
        <v>19</v>
      </c>
    </row>
    <row r="114" spans="1:8">
      <c r="A114" s="21" t="s">
        <v>177</v>
      </c>
      <c r="B114" s="13" t="s">
        <v>68</v>
      </c>
      <c r="C114" s="13" t="s">
        <v>68</v>
      </c>
      <c r="D114" s="13">
        <v>9</v>
      </c>
      <c r="E114" s="13">
        <v>9</v>
      </c>
      <c r="F114" s="13">
        <v>9</v>
      </c>
      <c r="G114" s="13">
        <v>9</v>
      </c>
      <c r="H114" s="13">
        <v>9</v>
      </c>
    </row>
    <row r="115" spans="1:8">
      <c r="A115" s="21" t="s">
        <v>178</v>
      </c>
      <c r="B115" s="13" t="s">
        <v>68</v>
      </c>
      <c r="C115" s="13" t="s">
        <v>68</v>
      </c>
      <c r="D115" s="13" t="s">
        <v>68</v>
      </c>
      <c r="E115" s="13" t="s">
        <v>68</v>
      </c>
      <c r="F115" s="13" t="s">
        <v>68</v>
      </c>
      <c r="G115" s="13">
        <v>7</v>
      </c>
      <c r="H115" s="13" t="s">
        <v>68</v>
      </c>
    </row>
    <row r="116" spans="1:8">
      <c r="A116" s="21" t="s">
        <v>179</v>
      </c>
      <c r="B116" s="13" t="s">
        <v>68</v>
      </c>
      <c r="C116" s="13">
        <v>7</v>
      </c>
      <c r="D116" s="13">
        <v>7</v>
      </c>
      <c r="E116" s="13">
        <v>7</v>
      </c>
      <c r="F116" s="13">
        <v>7</v>
      </c>
      <c r="G116" s="13">
        <v>7</v>
      </c>
      <c r="H116" s="13">
        <v>7</v>
      </c>
    </row>
    <row r="117" spans="1:8">
      <c r="A117" s="21" t="s">
        <v>65</v>
      </c>
      <c r="B117" s="13" t="s">
        <v>68</v>
      </c>
      <c r="C117" s="13">
        <v>7</v>
      </c>
      <c r="D117" s="13" t="s">
        <v>68</v>
      </c>
      <c r="E117" s="13" t="s">
        <v>68</v>
      </c>
      <c r="F117" s="13" t="s">
        <v>68</v>
      </c>
      <c r="G117" s="13" t="s">
        <v>68</v>
      </c>
      <c r="H117" s="13" t="s">
        <v>68</v>
      </c>
    </row>
    <row r="118" spans="1:8">
      <c r="A118" s="21" t="s">
        <v>180</v>
      </c>
      <c r="B118" s="13" t="s">
        <v>68</v>
      </c>
      <c r="C118" s="13">
        <v>26</v>
      </c>
      <c r="D118" s="13">
        <v>26</v>
      </c>
      <c r="E118" s="13" t="s">
        <v>68</v>
      </c>
      <c r="F118" s="13" t="s">
        <v>68</v>
      </c>
      <c r="G118" s="13" t="s">
        <v>68</v>
      </c>
      <c r="H118" s="13" t="s">
        <v>68</v>
      </c>
    </row>
    <row r="119" spans="1:8">
      <c r="A119" s="21" t="s">
        <v>181</v>
      </c>
      <c r="B119" s="13" t="s">
        <v>68</v>
      </c>
      <c r="C119" s="13" t="s">
        <v>68</v>
      </c>
      <c r="D119" s="13" t="s">
        <v>68</v>
      </c>
      <c r="E119" s="13" t="s">
        <v>68</v>
      </c>
      <c r="F119" s="13" t="s">
        <v>68</v>
      </c>
      <c r="G119" s="13" t="s">
        <v>68</v>
      </c>
      <c r="H119" s="13">
        <v>8</v>
      </c>
    </row>
    <row r="120" spans="1:8">
      <c r="A120" s="21" t="s">
        <v>182</v>
      </c>
      <c r="B120" s="13" t="s">
        <v>68</v>
      </c>
      <c r="C120" s="13" t="s">
        <v>68</v>
      </c>
      <c r="D120" s="13">
        <v>17</v>
      </c>
      <c r="E120" s="13">
        <v>17</v>
      </c>
      <c r="F120" s="13">
        <v>17</v>
      </c>
      <c r="G120" s="13">
        <v>17</v>
      </c>
      <c r="H120" s="13">
        <v>17</v>
      </c>
    </row>
    <row r="121" spans="1:8">
      <c r="A121" s="21" t="s">
        <v>183</v>
      </c>
      <c r="B121" s="13" t="s">
        <v>68</v>
      </c>
      <c r="C121" s="13">
        <v>7</v>
      </c>
      <c r="D121" s="13">
        <v>7</v>
      </c>
      <c r="E121" s="13">
        <v>7</v>
      </c>
      <c r="F121" s="13" t="s">
        <v>68</v>
      </c>
      <c r="G121" s="13" t="s">
        <v>68</v>
      </c>
      <c r="H121" s="13" t="s">
        <v>68</v>
      </c>
    </row>
    <row r="122" spans="1:8">
      <c r="A122" s="21" t="s">
        <v>184</v>
      </c>
      <c r="B122" s="13" t="s">
        <v>68</v>
      </c>
      <c r="C122" s="13">
        <v>7</v>
      </c>
      <c r="D122" s="13">
        <v>9</v>
      </c>
      <c r="E122" s="13">
        <v>9</v>
      </c>
      <c r="F122" s="13">
        <v>9</v>
      </c>
      <c r="G122" s="13">
        <v>9</v>
      </c>
      <c r="H122" s="13">
        <v>9</v>
      </c>
    </row>
    <row r="123" spans="1:8">
      <c r="A123" s="21" t="s">
        <v>185</v>
      </c>
      <c r="B123" s="13" t="s">
        <v>68</v>
      </c>
      <c r="C123" s="13">
        <v>12</v>
      </c>
      <c r="D123" s="13" t="s">
        <v>68</v>
      </c>
      <c r="E123" s="13" t="s">
        <v>68</v>
      </c>
      <c r="F123" s="13" t="s">
        <v>68</v>
      </c>
      <c r="G123" s="13" t="s">
        <v>68</v>
      </c>
      <c r="H123" s="13" t="s">
        <v>68</v>
      </c>
    </row>
    <row r="124" spans="1:8">
      <c r="A124" s="21" t="s">
        <v>186</v>
      </c>
      <c r="B124" s="13" t="s">
        <v>68</v>
      </c>
      <c r="C124" s="13">
        <v>22</v>
      </c>
      <c r="D124" s="13">
        <v>20</v>
      </c>
      <c r="E124" s="13">
        <v>20</v>
      </c>
      <c r="F124" s="13">
        <v>20</v>
      </c>
      <c r="G124" s="13">
        <v>20</v>
      </c>
      <c r="H124" s="13" t="s">
        <v>68</v>
      </c>
    </row>
    <row r="125" spans="1:8">
      <c r="A125" s="21" t="s">
        <v>187</v>
      </c>
      <c r="B125" s="13">
        <v>12</v>
      </c>
      <c r="C125" s="13">
        <v>12</v>
      </c>
      <c r="D125" s="13">
        <v>12</v>
      </c>
      <c r="E125" s="13">
        <v>12</v>
      </c>
      <c r="F125" s="13">
        <v>12</v>
      </c>
      <c r="G125" s="13">
        <v>12</v>
      </c>
      <c r="H125" s="13">
        <v>12</v>
      </c>
    </row>
    <row r="126" spans="1:8">
      <c r="A126" s="21" t="s">
        <v>188</v>
      </c>
      <c r="B126" s="13" t="s">
        <v>68</v>
      </c>
      <c r="C126" s="13" t="s">
        <v>68</v>
      </c>
      <c r="D126" s="13">
        <v>8</v>
      </c>
      <c r="E126" s="13">
        <v>8</v>
      </c>
      <c r="F126" s="13">
        <v>8</v>
      </c>
      <c r="G126" s="13">
        <v>8</v>
      </c>
      <c r="H126" s="13">
        <v>8</v>
      </c>
    </row>
    <row r="127" spans="1:8">
      <c r="A127" s="21" t="s">
        <v>189</v>
      </c>
      <c r="B127" s="13" t="s">
        <v>68</v>
      </c>
      <c r="C127" s="13" t="s">
        <v>68</v>
      </c>
      <c r="D127" s="13">
        <v>7</v>
      </c>
      <c r="E127" s="13">
        <v>7</v>
      </c>
      <c r="F127" s="13">
        <v>7</v>
      </c>
      <c r="G127" s="13">
        <v>7</v>
      </c>
      <c r="H127" s="13">
        <v>10</v>
      </c>
    </row>
    <row r="128" spans="1:8">
      <c r="A128" s="21" t="s">
        <v>190</v>
      </c>
      <c r="B128" s="13">
        <v>6</v>
      </c>
      <c r="C128" s="13">
        <v>7</v>
      </c>
      <c r="D128" s="13">
        <v>8</v>
      </c>
      <c r="E128" s="13">
        <v>8</v>
      </c>
      <c r="F128" s="13">
        <v>8</v>
      </c>
      <c r="G128" s="13">
        <v>8</v>
      </c>
      <c r="H128" s="13">
        <v>8</v>
      </c>
    </row>
    <row r="129" spans="1:8">
      <c r="A129" s="21" t="s">
        <v>191</v>
      </c>
      <c r="B129" s="13" t="s">
        <v>68</v>
      </c>
      <c r="C129" s="13" t="s">
        <v>68</v>
      </c>
      <c r="D129" s="13">
        <v>7</v>
      </c>
      <c r="E129" s="13">
        <v>7</v>
      </c>
      <c r="F129" s="13">
        <v>7</v>
      </c>
      <c r="G129" s="13">
        <v>7</v>
      </c>
      <c r="H129" s="13">
        <v>7</v>
      </c>
    </row>
    <row r="130" spans="1:8">
      <c r="A130" s="21" t="s">
        <v>192</v>
      </c>
      <c r="B130" s="13" t="s">
        <v>68</v>
      </c>
      <c r="C130" s="13" t="s">
        <v>68</v>
      </c>
      <c r="D130" s="13" t="s">
        <v>68</v>
      </c>
      <c r="E130" s="13" t="s">
        <v>68</v>
      </c>
      <c r="F130" s="13">
        <v>7</v>
      </c>
      <c r="G130" s="13">
        <v>7</v>
      </c>
      <c r="H130" s="13">
        <v>7</v>
      </c>
    </row>
    <row r="131" spans="1:8">
      <c r="A131" s="21" t="s">
        <v>193</v>
      </c>
      <c r="B131" s="13" t="s">
        <v>68</v>
      </c>
      <c r="C131" s="13" t="s">
        <v>68</v>
      </c>
      <c r="D131" s="13" t="s">
        <v>68</v>
      </c>
      <c r="E131" s="13">
        <v>8</v>
      </c>
      <c r="F131" s="13">
        <v>8</v>
      </c>
      <c r="G131" s="13">
        <v>8</v>
      </c>
      <c r="H131" s="13">
        <v>8</v>
      </c>
    </row>
    <row r="132" spans="1:8">
      <c r="A132" s="21" t="s">
        <v>194</v>
      </c>
      <c r="B132" s="13" t="s">
        <v>68</v>
      </c>
      <c r="C132" s="13">
        <v>7</v>
      </c>
      <c r="D132" s="13">
        <v>7</v>
      </c>
      <c r="E132" s="13">
        <v>7</v>
      </c>
      <c r="F132" s="13" t="s">
        <v>68</v>
      </c>
      <c r="G132" s="13" t="s">
        <v>68</v>
      </c>
      <c r="H132" s="13" t="s">
        <v>68</v>
      </c>
    </row>
    <row r="133" spans="1:8">
      <c r="A133" s="21" t="s">
        <v>195</v>
      </c>
      <c r="B133" s="13" t="s">
        <v>68</v>
      </c>
      <c r="C133" s="13" t="s">
        <v>68</v>
      </c>
      <c r="D133" s="13">
        <v>13</v>
      </c>
      <c r="E133" s="13">
        <v>13</v>
      </c>
      <c r="F133" s="13">
        <v>13</v>
      </c>
      <c r="G133" s="13">
        <v>13</v>
      </c>
      <c r="H133" s="13">
        <v>13</v>
      </c>
    </row>
    <row r="134" spans="1:8">
      <c r="A134" s="19" t="s">
        <v>74</v>
      </c>
      <c r="B134" s="64">
        <f t="shared" ref="B134:H134" si="4">SUM(B87:B133)</f>
        <v>71</v>
      </c>
      <c r="C134" s="64">
        <f t="shared" si="4"/>
        <v>274</v>
      </c>
      <c r="D134" s="64">
        <f t="shared" si="4"/>
        <v>402</v>
      </c>
      <c r="E134" s="64">
        <f t="shared" si="4"/>
        <v>377</v>
      </c>
      <c r="F134" s="64">
        <f t="shared" si="4"/>
        <v>348</v>
      </c>
      <c r="G134" s="64">
        <f t="shared" si="4"/>
        <v>292</v>
      </c>
      <c r="H134" s="64">
        <f t="shared" si="4"/>
        <v>252</v>
      </c>
    </row>
    <row r="135" spans="1:8">
      <c r="A135" s="16"/>
      <c r="B135" s="13"/>
      <c r="C135" s="13"/>
      <c r="D135" s="13"/>
      <c r="E135" s="13"/>
      <c r="F135" s="13"/>
      <c r="G135" s="13"/>
      <c r="H135" s="13"/>
    </row>
    <row r="136" spans="1:8">
      <c r="A136" s="15" t="s">
        <v>102</v>
      </c>
      <c r="B136" s="13"/>
      <c r="C136" s="13"/>
      <c r="D136" s="13"/>
      <c r="E136" s="13"/>
      <c r="F136" s="13"/>
      <c r="G136" s="13"/>
      <c r="H136" s="13"/>
    </row>
    <row r="137" spans="1:8">
      <c r="A137" s="17" t="s">
        <v>75</v>
      </c>
      <c r="B137" s="13"/>
      <c r="C137" s="13"/>
      <c r="D137" s="13"/>
      <c r="E137" s="13"/>
      <c r="F137" s="13"/>
      <c r="G137" s="13"/>
      <c r="H137" s="13"/>
    </row>
    <row r="138" spans="1:8">
      <c r="A138" s="21" t="s">
        <v>196</v>
      </c>
      <c r="B138" s="13" t="s">
        <v>68</v>
      </c>
      <c r="C138" s="13" t="s">
        <v>68</v>
      </c>
      <c r="D138" s="13" t="s">
        <v>68</v>
      </c>
      <c r="E138" s="13" t="s">
        <v>68</v>
      </c>
      <c r="F138" s="13" t="s">
        <v>68</v>
      </c>
      <c r="G138" s="13" t="s">
        <v>68</v>
      </c>
      <c r="H138" s="13">
        <v>6</v>
      </c>
    </row>
    <row r="139" spans="1:8">
      <c r="A139" s="21" t="s">
        <v>197</v>
      </c>
      <c r="B139" s="13">
        <v>11</v>
      </c>
      <c r="C139" s="13">
        <v>11</v>
      </c>
      <c r="D139" s="13">
        <v>11</v>
      </c>
      <c r="E139" s="13">
        <v>10</v>
      </c>
      <c r="F139" s="13">
        <v>10</v>
      </c>
      <c r="G139" s="13">
        <v>10</v>
      </c>
      <c r="H139" s="13">
        <v>10</v>
      </c>
    </row>
    <row r="140" spans="1:8">
      <c r="A140" s="21" t="s">
        <v>198</v>
      </c>
      <c r="B140" s="13" t="s">
        <v>68</v>
      </c>
      <c r="C140" s="13" t="s">
        <v>68</v>
      </c>
      <c r="D140" s="13">
        <v>7</v>
      </c>
      <c r="E140" s="13">
        <v>7</v>
      </c>
      <c r="F140" s="13">
        <v>7</v>
      </c>
      <c r="G140" s="13">
        <v>7</v>
      </c>
      <c r="H140" s="13">
        <v>7</v>
      </c>
    </row>
    <row r="141" spans="1:8">
      <c r="A141" s="21" t="s">
        <v>106</v>
      </c>
      <c r="B141" s="13">
        <v>16</v>
      </c>
      <c r="C141" s="13">
        <v>16</v>
      </c>
      <c r="D141" s="13">
        <v>16</v>
      </c>
      <c r="E141" s="13">
        <v>16</v>
      </c>
      <c r="F141" s="13">
        <v>16</v>
      </c>
      <c r="G141" s="13">
        <v>16</v>
      </c>
      <c r="H141" s="13">
        <v>16</v>
      </c>
    </row>
    <row r="142" spans="1:8">
      <c r="A142" s="21" t="s">
        <v>199</v>
      </c>
      <c r="B142" s="13">
        <v>11</v>
      </c>
      <c r="C142" s="13">
        <v>11</v>
      </c>
      <c r="D142" s="13">
        <v>17</v>
      </c>
      <c r="E142" s="13">
        <v>17</v>
      </c>
      <c r="F142" s="13">
        <v>17</v>
      </c>
      <c r="G142" s="13">
        <v>17</v>
      </c>
      <c r="H142" s="13">
        <v>17</v>
      </c>
    </row>
    <row r="143" spans="1:8">
      <c r="A143" s="19" t="s">
        <v>74</v>
      </c>
      <c r="B143" s="64">
        <f t="shared" ref="B143:H143" si="5">SUM(B138:B142)</f>
        <v>38</v>
      </c>
      <c r="C143" s="64">
        <f t="shared" si="5"/>
        <v>38</v>
      </c>
      <c r="D143" s="64">
        <f t="shared" si="5"/>
        <v>51</v>
      </c>
      <c r="E143" s="64">
        <f t="shared" si="5"/>
        <v>50</v>
      </c>
      <c r="F143" s="64">
        <f t="shared" si="5"/>
        <v>50</v>
      </c>
      <c r="G143" s="64">
        <f t="shared" si="5"/>
        <v>50</v>
      </c>
      <c r="H143" s="64">
        <f t="shared" si="5"/>
        <v>56</v>
      </c>
    </row>
    <row r="144" spans="1:8">
      <c r="A144" s="16"/>
      <c r="B144" s="13"/>
      <c r="C144" s="13"/>
      <c r="D144" s="13"/>
      <c r="E144" s="13"/>
      <c r="F144" s="13"/>
      <c r="G144" s="13"/>
      <c r="H144" s="13"/>
    </row>
    <row r="145" spans="1:8">
      <c r="A145" s="16"/>
      <c r="B145" s="13"/>
      <c r="C145" s="13"/>
      <c r="D145" s="13"/>
      <c r="E145" s="13"/>
      <c r="F145" s="13"/>
      <c r="G145" s="13"/>
      <c r="H145" s="13"/>
    </row>
    <row r="146" spans="1:8">
      <c r="A146" s="15" t="s">
        <v>107</v>
      </c>
      <c r="B146" s="64">
        <f t="shared" ref="B146:H146" si="6">B28+B48+B67+B83+B134+B143</f>
        <v>2659</v>
      </c>
      <c r="C146" s="64">
        <f t="shared" si="6"/>
        <v>3122</v>
      </c>
      <c r="D146" s="64">
        <f t="shared" si="6"/>
        <v>3645</v>
      </c>
      <c r="E146" s="64">
        <f t="shared" si="6"/>
        <v>4106</v>
      </c>
      <c r="F146" s="64">
        <f t="shared" si="6"/>
        <v>5374</v>
      </c>
      <c r="G146" s="64">
        <f t="shared" si="6"/>
        <v>6474</v>
      </c>
      <c r="H146" s="64">
        <f t="shared" si="6"/>
        <v>6777</v>
      </c>
    </row>
    <row r="147" spans="1:8">
      <c r="A147" s="2"/>
    </row>
    <row r="148" spans="1:8">
      <c r="A148" s="10"/>
    </row>
    <row r="149" spans="1:8">
      <c r="A149" s="10" t="s">
        <v>200</v>
      </c>
    </row>
    <row r="150" spans="1:8">
      <c r="A150" s="2"/>
    </row>
    <row r="151" spans="1:8">
      <c r="A151" s="3" t="s">
        <v>201</v>
      </c>
    </row>
    <row r="152" spans="1:8">
      <c r="A152" s="3" t="s">
        <v>202</v>
      </c>
    </row>
    <row r="153" spans="1:8">
      <c r="A153" s="3" t="s">
        <v>203</v>
      </c>
    </row>
    <row r="154" spans="1:8">
      <c r="A154" s="3" t="s">
        <v>204</v>
      </c>
    </row>
    <row r="155" spans="1:8">
      <c r="A155" s="3" t="s">
        <v>205</v>
      </c>
    </row>
    <row r="156" spans="1:8">
      <c r="A156" s="3" t="s">
        <v>206</v>
      </c>
    </row>
    <row r="159" spans="1:8">
      <c r="A159" s="3" t="s">
        <v>207</v>
      </c>
    </row>
    <row r="160" spans="1:8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104"/>
  <sheetViews>
    <sheetView showGridLines="0" workbookViewId="0"/>
  </sheetViews>
  <sheetFormatPr defaultRowHeight="20.100000000000001" customHeight="1"/>
  <cols>
    <col min="1" max="1" width="23" customWidth="1"/>
    <col min="2" max="4" width="9.5703125" customWidth="1"/>
    <col min="5" max="6" width="9.5703125" style="12" customWidth="1"/>
    <col min="7" max="13" width="9.140625" style="12"/>
    <col min="16" max="16" width="9.140625" style="12"/>
  </cols>
  <sheetData>
    <row r="1" spans="1:17" ht="12.75" customHeight="1"/>
    <row r="2" spans="1:17" s="30" customFormat="1" ht="15" customHeight="1">
      <c r="A2" s="88" t="s">
        <v>109</v>
      </c>
      <c r="B2" s="88"/>
      <c r="C2" s="88"/>
      <c r="D2" s="88"/>
      <c r="E2" s="88"/>
      <c r="F2" s="88"/>
      <c r="G2" s="88"/>
      <c r="H2" s="88"/>
      <c r="I2" s="79"/>
      <c r="J2" s="79"/>
      <c r="K2" s="79"/>
      <c r="L2" s="79"/>
      <c r="M2" s="79"/>
      <c r="N2" s="79"/>
      <c r="O2" s="79"/>
      <c r="P2" s="79"/>
    </row>
    <row r="3" spans="1:17" s="30" customFormat="1" ht="15" customHeight="1">
      <c r="A3" s="87"/>
      <c r="B3" s="87"/>
      <c r="C3" s="87"/>
      <c r="D3" s="87"/>
      <c r="E3" s="87"/>
      <c r="F3" s="87"/>
      <c r="G3" s="79"/>
      <c r="H3" s="79"/>
      <c r="I3" s="79"/>
      <c r="J3" s="79"/>
      <c r="K3" s="79"/>
      <c r="L3" s="79"/>
      <c r="M3" s="79"/>
      <c r="N3" s="79"/>
      <c r="O3" s="79"/>
      <c r="P3" s="79"/>
    </row>
    <row r="4" spans="1:17" ht="15" customHeight="1">
      <c r="A4" s="67"/>
      <c r="B4" s="12" t="s">
        <v>6</v>
      </c>
      <c r="C4" s="12" t="s">
        <v>7</v>
      </c>
      <c r="D4" s="12" t="s">
        <v>8</v>
      </c>
      <c r="E4" s="12" t="s">
        <v>9</v>
      </c>
      <c r="F4" s="12" t="s">
        <v>10</v>
      </c>
      <c r="G4" s="12" t="s">
        <v>11</v>
      </c>
      <c r="H4" s="12" t="s">
        <v>12</v>
      </c>
      <c r="I4" s="31"/>
      <c r="J4" s="31"/>
      <c r="K4" s="31"/>
      <c r="L4" s="31"/>
      <c r="M4" s="31"/>
      <c r="N4" s="31"/>
      <c r="O4" s="31"/>
      <c r="P4" s="31"/>
    </row>
    <row r="5" spans="1:17" ht="15" customHeight="1">
      <c r="A5" s="71" t="s">
        <v>65</v>
      </c>
      <c r="B5" s="71"/>
      <c r="C5" s="71"/>
      <c r="D5" s="71"/>
      <c r="E5" s="68"/>
      <c r="F5" s="68"/>
      <c r="G5" s="68"/>
      <c r="H5" s="68"/>
      <c r="I5" s="68"/>
      <c r="J5" s="68"/>
      <c r="K5" s="68"/>
      <c r="L5" s="69"/>
      <c r="M5" s="69"/>
      <c r="N5" s="69"/>
      <c r="O5" s="69"/>
      <c r="P5" s="70"/>
    </row>
    <row r="6" spans="1:17" ht="15" customHeight="1">
      <c r="A6" s="74" t="s">
        <v>64</v>
      </c>
      <c r="B6" s="68">
        <v>8</v>
      </c>
      <c r="C6" s="68">
        <v>9</v>
      </c>
      <c r="D6" s="68">
        <v>10</v>
      </c>
      <c r="E6" s="68">
        <v>13</v>
      </c>
      <c r="F6" s="68">
        <v>16</v>
      </c>
      <c r="G6" s="68">
        <v>18</v>
      </c>
      <c r="H6" s="68">
        <v>20</v>
      </c>
      <c r="I6" s="68"/>
      <c r="J6" s="68"/>
      <c r="K6" s="68"/>
      <c r="L6" s="68"/>
      <c r="M6" s="68"/>
      <c r="N6" s="68"/>
      <c r="O6" s="68"/>
      <c r="P6" s="72"/>
    </row>
    <row r="7" spans="1:17" ht="15" customHeight="1">
      <c r="A7" s="74" t="s">
        <v>84</v>
      </c>
      <c r="B7" s="68">
        <v>8</v>
      </c>
      <c r="C7" s="68">
        <v>8</v>
      </c>
      <c r="D7" s="68">
        <v>11</v>
      </c>
      <c r="E7" s="68">
        <v>12</v>
      </c>
      <c r="F7" s="68">
        <v>12</v>
      </c>
      <c r="G7" s="68">
        <v>14</v>
      </c>
      <c r="H7" s="68">
        <v>14</v>
      </c>
      <c r="I7" s="68"/>
      <c r="J7" s="68"/>
      <c r="K7" s="68"/>
      <c r="L7" s="68"/>
      <c r="M7" s="68"/>
      <c r="N7" s="68"/>
      <c r="O7" s="68"/>
      <c r="P7" s="72"/>
    </row>
    <row r="8" spans="1:17" ht="15" customHeight="1">
      <c r="A8" s="75" t="s">
        <v>102</v>
      </c>
      <c r="B8" s="68">
        <v>6</v>
      </c>
      <c r="C8" s="68">
        <v>24</v>
      </c>
      <c r="D8" s="68">
        <v>36</v>
      </c>
      <c r="E8" s="68">
        <v>35</v>
      </c>
      <c r="F8" s="68">
        <v>33</v>
      </c>
      <c r="G8" s="68">
        <v>29</v>
      </c>
      <c r="H8" s="68">
        <v>26</v>
      </c>
      <c r="I8" s="68"/>
      <c r="J8" s="68"/>
      <c r="K8" s="68"/>
      <c r="L8" s="68"/>
      <c r="M8" s="68"/>
      <c r="N8" s="68"/>
      <c r="O8" s="68"/>
      <c r="P8" s="72"/>
    </row>
    <row r="9" spans="1:17" ht="15" customHeight="1">
      <c r="A9" s="71" t="s">
        <v>110</v>
      </c>
      <c r="B9" s="73">
        <f>SUM(B6:B8)</f>
        <v>22</v>
      </c>
      <c r="C9" s="73">
        <f t="shared" ref="C9:H9" si="0">SUM(C6:C8)</f>
        <v>41</v>
      </c>
      <c r="D9" s="73">
        <f t="shared" si="0"/>
        <v>57</v>
      </c>
      <c r="E9" s="73">
        <f t="shared" si="0"/>
        <v>60</v>
      </c>
      <c r="F9" s="73">
        <f t="shared" si="0"/>
        <v>61</v>
      </c>
      <c r="G9" s="73">
        <f t="shared" si="0"/>
        <v>61</v>
      </c>
      <c r="H9" s="73">
        <f t="shared" si="0"/>
        <v>60</v>
      </c>
      <c r="I9" s="68"/>
      <c r="J9" s="68"/>
      <c r="K9" s="68"/>
      <c r="L9" s="69"/>
      <c r="M9" s="69"/>
      <c r="N9" s="69"/>
      <c r="O9" s="69"/>
      <c r="P9" s="72"/>
    </row>
    <row r="10" spans="1:17" ht="15" customHeight="1">
      <c r="A10" s="67"/>
      <c r="B10" s="67"/>
      <c r="C10" s="67"/>
      <c r="D10" s="67"/>
      <c r="E10" s="68"/>
      <c r="F10" s="68"/>
      <c r="G10" s="68"/>
      <c r="H10" s="68"/>
      <c r="I10" s="68"/>
      <c r="J10" s="68"/>
      <c r="K10" s="68"/>
      <c r="L10" s="69"/>
      <c r="M10" s="69"/>
      <c r="N10" s="69"/>
      <c r="O10" s="69"/>
      <c r="P10" s="72"/>
    </row>
    <row r="11" spans="1:17" ht="15" customHeight="1">
      <c r="A11" s="71" t="s">
        <v>75</v>
      </c>
      <c r="B11" s="71"/>
      <c r="C11" s="71"/>
      <c r="D11" s="71"/>
      <c r="E11" s="68"/>
      <c r="F11" s="68"/>
      <c r="G11" s="68"/>
      <c r="H11" s="68"/>
      <c r="I11" s="68"/>
      <c r="J11" s="68"/>
      <c r="K11" s="68"/>
      <c r="L11" s="69"/>
      <c r="M11" s="69"/>
      <c r="N11" s="69"/>
      <c r="O11" s="69"/>
      <c r="P11" s="70"/>
    </row>
    <row r="12" spans="1:17" ht="15" customHeight="1">
      <c r="A12" s="74" t="s">
        <v>64</v>
      </c>
      <c r="B12" s="40">
        <v>7</v>
      </c>
      <c r="C12" s="40">
        <v>8</v>
      </c>
      <c r="D12" s="40">
        <v>8</v>
      </c>
      <c r="E12" s="40">
        <v>8</v>
      </c>
      <c r="F12" s="40">
        <v>11</v>
      </c>
      <c r="G12" s="40">
        <v>14</v>
      </c>
      <c r="H12" s="40">
        <v>12</v>
      </c>
      <c r="I12" s="40"/>
      <c r="J12" s="40"/>
      <c r="K12" s="40"/>
      <c r="L12" s="40"/>
      <c r="M12" s="40"/>
      <c r="N12" s="40"/>
      <c r="O12" s="40"/>
      <c r="P12" s="72"/>
      <c r="Q12" s="28"/>
    </row>
    <row r="13" spans="1:17" ht="15" customHeight="1">
      <c r="A13" s="74" t="s">
        <v>84</v>
      </c>
      <c r="B13" s="40">
        <v>7</v>
      </c>
      <c r="C13" s="40">
        <v>8</v>
      </c>
      <c r="D13" s="40">
        <v>7</v>
      </c>
      <c r="E13" s="40">
        <v>6</v>
      </c>
      <c r="F13" s="40">
        <v>6</v>
      </c>
      <c r="G13" s="40">
        <v>8</v>
      </c>
      <c r="H13" s="40">
        <v>7</v>
      </c>
      <c r="I13" s="40"/>
      <c r="J13" s="40"/>
      <c r="K13" s="40"/>
      <c r="L13" s="40"/>
      <c r="M13" s="40"/>
      <c r="N13" s="40"/>
      <c r="O13" s="40"/>
      <c r="P13" s="72"/>
      <c r="Q13" s="28"/>
    </row>
    <row r="14" spans="1:17" ht="15" customHeight="1">
      <c r="A14" s="76" t="s">
        <v>111</v>
      </c>
      <c r="B14" s="40">
        <v>3</v>
      </c>
      <c r="C14" s="40">
        <v>3</v>
      </c>
      <c r="D14" s="40">
        <v>4</v>
      </c>
      <c r="E14" s="40">
        <v>4</v>
      </c>
      <c r="F14" s="40">
        <v>4</v>
      </c>
      <c r="G14" s="40">
        <v>4</v>
      </c>
      <c r="H14" s="40">
        <v>5</v>
      </c>
      <c r="I14" s="40"/>
      <c r="J14" s="40"/>
      <c r="K14" s="40"/>
      <c r="L14" s="40"/>
      <c r="M14" s="40"/>
      <c r="N14" s="40"/>
      <c r="O14" s="40"/>
      <c r="P14" s="72"/>
    </row>
    <row r="15" spans="1:17" ht="15" customHeight="1">
      <c r="A15" s="71" t="s">
        <v>110</v>
      </c>
      <c r="B15" s="73">
        <f>SUM(B12:B14)</f>
        <v>17</v>
      </c>
      <c r="C15" s="73">
        <f t="shared" ref="C15:H15" si="1">SUM(C12:C14)</f>
        <v>19</v>
      </c>
      <c r="D15" s="73">
        <f t="shared" si="1"/>
        <v>19</v>
      </c>
      <c r="E15" s="73">
        <f t="shared" si="1"/>
        <v>18</v>
      </c>
      <c r="F15" s="73">
        <f t="shared" si="1"/>
        <v>21</v>
      </c>
      <c r="G15" s="73">
        <f t="shared" si="1"/>
        <v>26</v>
      </c>
      <c r="H15" s="73">
        <f t="shared" si="1"/>
        <v>24</v>
      </c>
      <c r="I15" s="40"/>
      <c r="J15" s="40"/>
      <c r="K15" s="40"/>
      <c r="L15" s="40"/>
      <c r="M15" s="40"/>
      <c r="N15" s="40"/>
      <c r="O15" s="40"/>
      <c r="P15" s="72"/>
    </row>
    <row r="16" spans="1:17" ht="15" customHeight="1">
      <c r="A16" s="67"/>
      <c r="B16" s="67"/>
      <c r="C16" s="67"/>
      <c r="D16" s="67"/>
      <c r="E16" s="68"/>
      <c r="F16" s="68"/>
      <c r="G16" s="68"/>
      <c r="H16" s="68"/>
      <c r="I16" s="68"/>
      <c r="J16" s="68"/>
      <c r="K16" s="68"/>
      <c r="L16" s="69"/>
      <c r="M16" s="69"/>
      <c r="N16" s="69"/>
      <c r="O16" s="69"/>
      <c r="P16" s="70"/>
    </row>
    <row r="17" spans="1:16" ht="15" customHeight="1">
      <c r="A17" s="71" t="s">
        <v>112</v>
      </c>
      <c r="B17" s="73">
        <f>B9+B15</f>
        <v>39</v>
      </c>
      <c r="C17" s="73">
        <f t="shared" ref="C17:H17" si="2">C9+C15</f>
        <v>60</v>
      </c>
      <c r="D17" s="73">
        <f t="shared" si="2"/>
        <v>76</v>
      </c>
      <c r="E17" s="73">
        <f t="shared" si="2"/>
        <v>78</v>
      </c>
      <c r="F17" s="73">
        <f t="shared" si="2"/>
        <v>82</v>
      </c>
      <c r="G17" s="73">
        <f t="shared" si="2"/>
        <v>87</v>
      </c>
      <c r="H17" s="73">
        <f t="shared" si="2"/>
        <v>84</v>
      </c>
      <c r="I17" s="73"/>
      <c r="J17" s="73"/>
      <c r="K17" s="73"/>
      <c r="L17" s="73"/>
      <c r="M17" s="73"/>
      <c r="N17" s="73"/>
      <c r="O17" s="73"/>
      <c r="P17" s="73"/>
    </row>
    <row r="18" spans="1:16" ht="15" customHeight="1"/>
    <row r="19" spans="1:16" ht="15" customHeight="1">
      <c r="A19" s="26"/>
    </row>
    <row r="20" spans="1:16" ht="15" customHeight="1">
      <c r="A20" s="88" t="s">
        <v>113</v>
      </c>
      <c r="B20" s="88"/>
      <c r="C20" s="88"/>
      <c r="D20" s="88"/>
      <c r="E20" s="88"/>
      <c r="F20" s="88"/>
      <c r="G20" s="88"/>
      <c r="H20" s="88"/>
    </row>
    <row r="21" spans="1:16" ht="15" customHeight="1">
      <c r="A21" s="87"/>
      <c r="B21" s="87"/>
      <c r="C21" s="87"/>
      <c r="D21" s="87"/>
      <c r="E21" s="87"/>
      <c r="F21" s="87"/>
    </row>
    <row r="22" spans="1:16" ht="15" customHeight="1">
      <c r="A22" s="67"/>
      <c r="B22" s="12" t="s">
        <v>6</v>
      </c>
      <c r="C22" s="12" t="s">
        <v>7</v>
      </c>
      <c r="D22" s="12" t="s">
        <v>8</v>
      </c>
      <c r="E22" s="12" t="s">
        <v>9</v>
      </c>
      <c r="F22" s="12" t="s">
        <v>10</v>
      </c>
      <c r="G22" s="12" t="s">
        <v>11</v>
      </c>
      <c r="H22" s="12" t="s">
        <v>12</v>
      </c>
    </row>
    <row r="23" spans="1:16" ht="15" customHeight="1">
      <c r="A23" s="71" t="s">
        <v>65</v>
      </c>
      <c r="B23" s="71"/>
      <c r="C23" s="71"/>
      <c r="D23" s="71"/>
      <c r="E23" s="68"/>
      <c r="F23" s="68"/>
    </row>
    <row r="24" spans="1:16" ht="15" customHeight="1">
      <c r="A24" s="74" t="s">
        <v>64</v>
      </c>
      <c r="B24" s="77">
        <f>'1959-65'!B28</f>
        <v>1444</v>
      </c>
      <c r="C24" s="77">
        <f>'1959-65'!C28</f>
        <v>1484</v>
      </c>
      <c r="D24" s="77">
        <f>'1959-65'!D28</f>
        <v>1700</v>
      </c>
      <c r="E24" s="77">
        <f>'1959-65'!E28</f>
        <v>2107</v>
      </c>
      <c r="F24" s="77">
        <f>'1959-65'!F28</f>
        <v>3036</v>
      </c>
      <c r="G24" s="77">
        <f>'1959-65'!G28</f>
        <v>3856</v>
      </c>
      <c r="H24" s="77">
        <f>'1959-65'!H28</f>
        <v>4182</v>
      </c>
    </row>
    <row r="25" spans="1:16" ht="15" customHeight="1">
      <c r="A25" s="74" t="s">
        <v>84</v>
      </c>
      <c r="B25" s="77">
        <f>'1959-65'!B67</f>
        <v>555</v>
      </c>
      <c r="C25" s="77">
        <f>'1959-65'!C67</f>
        <v>555</v>
      </c>
      <c r="D25" s="77">
        <f>'1959-65'!D67</f>
        <v>690</v>
      </c>
      <c r="E25" s="77">
        <f>'1959-65'!E67</f>
        <v>730</v>
      </c>
      <c r="F25" s="77">
        <f>'1959-65'!F67</f>
        <v>730</v>
      </c>
      <c r="G25" s="77">
        <f>'1959-65'!G67</f>
        <v>847</v>
      </c>
      <c r="H25" s="77">
        <f>'1959-65'!H67</f>
        <v>852</v>
      </c>
    </row>
    <row r="26" spans="1:16" ht="15" customHeight="1">
      <c r="A26" s="75" t="s">
        <v>102</v>
      </c>
      <c r="B26" s="77">
        <f>'1959-65'!B134</f>
        <v>71</v>
      </c>
      <c r="C26" s="77">
        <f>'1959-65'!C134</f>
        <v>274</v>
      </c>
      <c r="D26" s="77">
        <f>'1959-65'!D134</f>
        <v>402</v>
      </c>
      <c r="E26" s="77">
        <f>'1959-65'!E134</f>
        <v>377</v>
      </c>
      <c r="F26" s="77">
        <f>'1959-65'!F134</f>
        <v>348</v>
      </c>
      <c r="G26" s="77">
        <f>'1959-65'!G134</f>
        <v>292</v>
      </c>
      <c r="H26" s="77">
        <f>'1959-65'!H134</f>
        <v>252</v>
      </c>
    </row>
    <row r="27" spans="1:16" ht="15" customHeight="1">
      <c r="A27" s="71" t="s">
        <v>110</v>
      </c>
      <c r="B27" s="80">
        <f>SUM(B24:B26)</f>
        <v>2070</v>
      </c>
      <c r="C27" s="80">
        <f t="shared" ref="C27:H27" si="3">SUM(C24:C26)</f>
        <v>2313</v>
      </c>
      <c r="D27" s="80">
        <f t="shared" si="3"/>
        <v>2792</v>
      </c>
      <c r="E27" s="80">
        <f t="shared" si="3"/>
        <v>3214</v>
      </c>
      <c r="F27" s="80">
        <f t="shared" si="3"/>
        <v>4114</v>
      </c>
      <c r="G27" s="80">
        <f t="shared" si="3"/>
        <v>4995</v>
      </c>
      <c r="H27" s="80">
        <f t="shared" si="3"/>
        <v>5286</v>
      </c>
    </row>
    <row r="28" spans="1:16" ht="15" customHeight="1">
      <c r="A28" s="67"/>
      <c r="B28" s="67"/>
      <c r="C28" s="67"/>
      <c r="D28" s="67"/>
      <c r="E28" s="67"/>
      <c r="F28" s="67"/>
      <c r="G28" s="67"/>
      <c r="H28" s="67"/>
    </row>
    <row r="29" spans="1:16" ht="15" customHeight="1">
      <c r="A29" s="71" t="s">
        <v>75</v>
      </c>
      <c r="B29" s="71"/>
      <c r="C29" s="71"/>
      <c r="D29" s="71"/>
      <c r="E29" s="71"/>
      <c r="F29" s="71"/>
      <c r="G29" s="71"/>
      <c r="H29" s="71"/>
    </row>
    <row r="30" spans="1:16" ht="15" customHeight="1">
      <c r="A30" s="74" t="s">
        <v>64</v>
      </c>
      <c r="B30" s="78">
        <f>'1959-65'!B48</f>
        <v>323</v>
      </c>
      <c r="C30" s="78">
        <f>'1959-65'!C48</f>
        <v>513</v>
      </c>
      <c r="D30" s="78">
        <f>'1959-65'!D48</f>
        <v>548</v>
      </c>
      <c r="E30" s="78">
        <f>'1959-65'!E48</f>
        <v>596</v>
      </c>
      <c r="F30" s="78">
        <f>'1959-65'!F48</f>
        <v>964</v>
      </c>
      <c r="G30" s="78">
        <f>'1959-65'!G48</f>
        <v>1158</v>
      </c>
      <c r="H30" s="78">
        <f>'1959-65'!H48</f>
        <v>1152</v>
      </c>
    </row>
    <row r="31" spans="1:16" ht="15" customHeight="1">
      <c r="A31" s="74" t="s">
        <v>84</v>
      </c>
      <c r="B31" s="78">
        <f>'1959-65'!B83</f>
        <v>228</v>
      </c>
      <c r="C31" s="78">
        <f>'1959-65'!C83</f>
        <v>258</v>
      </c>
      <c r="D31" s="78">
        <f>'1959-65'!D83</f>
        <v>254</v>
      </c>
      <c r="E31" s="78">
        <f>'1959-65'!E83</f>
        <v>246</v>
      </c>
      <c r="F31" s="78">
        <f>'1959-65'!F83</f>
        <v>246</v>
      </c>
      <c r="G31" s="78">
        <f>'1959-65'!G83</f>
        <v>271</v>
      </c>
      <c r="H31" s="78">
        <f>'1959-65'!H83</f>
        <v>283</v>
      </c>
    </row>
    <row r="32" spans="1:16" ht="15" customHeight="1">
      <c r="A32" s="76" t="s">
        <v>111</v>
      </c>
      <c r="B32" s="78">
        <f>'1959-65'!B143</f>
        <v>38</v>
      </c>
      <c r="C32" s="78">
        <f>'1959-65'!C143</f>
        <v>38</v>
      </c>
      <c r="D32" s="78">
        <f>'1959-65'!D143</f>
        <v>51</v>
      </c>
      <c r="E32" s="78">
        <f>'1959-65'!E143</f>
        <v>50</v>
      </c>
      <c r="F32" s="78">
        <f>'1959-65'!F143</f>
        <v>50</v>
      </c>
      <c r="G32" s="78">
        <f>'1959-65'!G143</f>
        <v>50</v>
      </c>
      <c r="H32" s="78">
        <f>'1959-65'!H143</f>
        <v>56</v>
      </c>
    </row>
    <row r="33" spans="1:8" ht="15" customHeight="1">
      <c r="A33" s="71" t="s">
        <v>110</v>
      </c>
      <c r="B33" s="73">
        <f>SUM(B30:B32)</f>
        <v>589</v>
      </c>
      <c r="C33" s="73">
        <f t="shared" ref="C33:H33" si="4">SUM(C30:C32)</f>
        <v>809</v>
      </c>
      <c r="D33" s="73">
        <f t="shared" si="4"/>
        <v>853</v>
      </c>
      <c r="E33" s="73">
        <f t="shared" si="4"/>
        <v>892</v>
      </c>
      <c r="F33" s="73">
        <f t="shared" si="4"/>
        <v>1260</v>
      </c>
      <c r="G33" s="73">
        <f t="shared" si="4"/>
        <v>1479</v>
      </c>
      <c r="H33" s="73">
        <f t="shared" si="4"/>
        <v>1491</v>
      </c>
    </row>
    <row r="34" spans="1:8" ht="15" customHeight="1">
      <c r="A34" s="67"/>
      <c r="B34" s="67"/>
      <c r="C34" s="67"/>
      <c r="D34" s="67"/>
      <c r="E34" s="67"/>
      <c r="F34" s="67"/>
      <c r="G34" s="67"/>
      <c r="H34" s="67"/>
    </row>
    <row r="35" spans="1:8" ht="15" customHeight="1">
      <c r="A35" s="71" t="s">
        <v>114</v>
      </c>
      <c r="B35" s="80">
        <f>B27+B33</f>
        <v>2659</v>
      </c>
      <c r="C35" s="80">
        <f t="shared" ref="C35:H35" si="5">C27+C33</f>
        <v>3122</v>
      </c>
      <c r="D35" s="80">
        <f t="shared" si="5"/>
        <v>3645</v>
      </c>
      <c r="E35" s="80">
        <f t="shared" si="5"/>
        <v>4106</v>
      </c>
      <c r="F35" s="80">
        <f t="shared" si="5"/>
        <v>5374</v>
      </c>
      <c r="G35" s="80">
        <f t="shared" si="5"/>
        <v>6474</v>
      </c>
      <c r="H35" s="80">
        <f t="shared" si="5"/>
        <v>6777</v>
      </c>
    </row>
    <row r="36" spans="1:8" ht="12.75" customHeight="1"/>
    <row r="37" spans="1:8" ht="12.75" customHeight="1"/>
    <row r="38" spans="1:8" ht="12.75" customHeight="1"/>
    <row r="39" spans="1:8" ht="12.75" customHeight="1"/>
    <row r="40" spans="1:8" ht="12.75" customHeight="1"/>
    <row r="41" spans="1:8" ht="12.75" customHeight="1"/>
    <row r="42" spans="1:8" ht="12.75" customHeight="1"/>
    <row r="43" spans="1:8" ht="12.75" customHeight="1"/>
    <row r="44" spans="1:8" ht="12.75" customHeight="1"/>
    <row r="45" spans="1:8" ht="12.75" customHeight="1"/>
    <row r="46" spans="1:8" ht="12.75" customHeight="1"/>
    <row r="47" spans="1:8" ht="12.75" customHeight="1"/>
    <row r="48" spans="1: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</sheetData>
  <mergeCells count="2">
    <mergeCell ref="A2:H2"/>
    <mergeCell ref="A20:H20"/>
  </mergeCells>
  <pageMargins left="0.7" right="0.7" top="0.75" bottom="0.75" header="0.3" footer="0.3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G164"/>
  <sheetViews>
    <sheetView workbookViewId="0">
      <pane ySplit="2" topLeftCell="A3" activePane="bottomLeft" state="frozen"/>
      <selection pane="bottomLeft"/>
    </sheetView>
  </sheetViews>
  <sheetFormatPr defaultRowHeight="14.45"/>
  <cols>
    <col min="1" max="1" width="42.42578125" bestFit="1" customWidth="1"/>
  </cols>
  <sheetData>
    <row r="2" spans="1:6">
      <c r="B2" s="12" t="s">
        <v>13</v>
      </c>
      <c r="C2" s="12" t="s">
        <v>14</v>
      </c>
      <c r="D2" s="12" t="s">
        <v>15</v>
      </c>
      <c r="E2" s="12" t="s">
        <v>16</v>
      </c>
      <c r="F2" s="12" t="s">
        <v>17</v>
      </c>
    </row>
    <row r="3" spans="1:6">
      <c r="A3" s="15" t="s">
        <v>64</v>
      </c>
      <c r="B3" s="13"/>
      <c r="C3" s="13"/>
      <c r="D3" s="13"/>
      <c r="E3" s="13"/>
      <c r="F3" s="13"/>
    </row>
    <row r="4" spans="1:6">
      <c r="A4" s="17" t="s">
        <v>65</v>
      </c>
      <c r="B4" s="13"/>
      <c r="C4" s="13"/>
      <c r="D4" s="13"/>
      <c r="E4" s="13"/>
      <c r="F4" s="13"/>
    </row>
    <row r="5" spans="1:6">
      <c r="A5" s="22" t="s">
        <v>115</v>
      </c>
      <c r="B5" s="13">
        <v>439</v>
      </c>
      <c r="C5" s="13">
        <v>439</v>
      </c>
      <c r="D5" s="13">
        <v>439</v>
      </c>
      <c r="E5" s="13">
        <v>439</v>
      </c>
      <c r="F5" s="13">
        <v>439</v>
      </c>
    </row>
    <row r="6" spans="1:6">
      <c r="A6" s="22" t="s">
        <v>116</v>
      </c>
      <c r="B6" s="13">
        <v>40</v>
      </c>
      <c r="C6" s="13">
        <v>40</v>
      </c>
      <c r="D6" s="13">
        <v>40</v>
      </c>
      <c r="E6" s="13">
        <v>40</v>
      </c>
      <c r="F6" s="13">
        <v>40</v>
      </c>
    </row>
    <row r="7" spans="1:6">
      <c r="A7" s="22" t="s">
        <v>117</v>
      </c>
      <c r="B7" s="13">
        <v>60</v>
      </c>
      <c r="C7" s="13">
        <v>60</v>
      </c>
      <c r="D7" s="13">
        <v>60</v>
      </c>
      <c r="E7" s="13" t="s">
        <v>68</v>
      </c>
      <c r="F7" s="13" t="s">
        <v>68</v>
      </c>
    </row>
    <row r="8" spans="1:6">
      <c r="A8" s="22" t="s">
        <v>208</v>
      </c>
      <c r="B8" s="13" t="s">
        <v>68</v>
      </c>
      <c r="C8" s="13">
        <v>552</v>
      </c>
      <c r="D8" s="13">
        <v>552</v>
      </c>
      <c r="E8" s="13">
        <v>552</v>
      </c>
      <c r="F8" s="13">
        <v>552</v>
      </c>
    </row>
    <row r="9" spans="1:6">
      <c r="A9" s="18" t="s">
        <v>66</v>
      </c>
      <c r="B9" s="13">
        <v>460</v>
      </c>
      <c r="C9" s="13">
        <v>460</v>
      </c>
      <c r="D9" s="13">
        <v>460</v>
      </c>
      <c r="E9" s="13">
        <v>460</v>
      </c>
      <c r="F9" s="13">
        <v>470</v>
      </c>
    </row>
    <row r="10" spans="1:6">
      <c r="A10" s="20" t="s">
        <v>209</v>
      </c>
      <c r="B10" s="13" t="s">
        <v>68</v>
      </c>
      <c r="C10" s="13">
        <v>80</v>
      </c>
      <c r="D10" s="13">
        <v>80</v>
      </c>
      <c r="E10" s="13">
        <v>80</v>
      </c>
      <c r="F10" s="13">
        <v>80</v>
      </c>
    </row>
    <row r="11" spans="1:6">
      <c r="A11" s="18" t="s">
        <v>70</v>
      </c>
      <c r="B11" s="13">
        <v>340</v>
      </c>
      <c r="C11" s="13">
        <v>340</v>
      </c>
      <c r="D11" s="13">
        <v>340</v>
      </c>
      <c r="E11" s="13">
        <v>340</v>
      </c>
      <c r="F11" s="13">
        <v>340</v>
      </c>
    </row>
    <row r="12" spans="1:6">
      <c r="A12" s="18" t="s">
        <v>118</v>
      </c>
      <c r="B12" s="13">
        <v>43</v>
      </c>
      <c r="C12" s="13">
        <v>43</v>
      </c>
      <c r="D12" s="13">
        <v>43</v>
      </c>
      <c r="E12" s="13">
        <v>43</v>
      </c>
      <c r="F12" s="13">
        <v>43</v>
      </c>
    </row>
    <row r="13" spans="1:6">
      <c r="A13" s="20" t="s">
        <v>119</v>
      </c>
      <c r="B13" s="13">
        <v>154</v>
      </c>
      <c r="C13" s="13">
        <v>154</v>
      </c>
      <c r="D13" s="13">
        <v>154</v>
      </c>
      <c r="E13" s="13">
        <v>154</v>
      </c>
      <c r="F13" s="13">
        <v>154</v>
      </c>
    </row>
    <row r="14" spans="1:6">
      <c r="A14" s="20" t="s">
        <v>210</v>
      </c>
      <c r="B14" s="13" t="s">
        <v>68</v>
      </c>
      <c r="C14" s="13" t="s">
        <v>68</v>
      </c>
      <c r="D14" s="13" t="s">
        <v>68</v>
      </c>
      <c r="E14" s="13">
        <v>84</v>
      </c>
      <c r="F14" s="13">
        <v>81</v>
      </c>
    </row>
    <row r="15" spans="1:6">
      <c r="A15" s="20" t="s">
        <v>120</v>
      </c>
      <c r="B15" s="13">
        <v>97</v>
      </c>
      <c r="C15" s="13">
        <v>97</v>
      </c>
      <c r="D15" s="13">
        <v>97</v>
      </c>
      <c r="E15" s="13">
        <v>97</v>
      </c>
      <c r="F15" s="13">
        <v>97</v>
      </c>
    </row>
    <row r="16" spans="1:6">
      <c r="A16" s="18" t="s">
        <v>211</v>
      </c>
      <c r="B16" s="13">
        <v>397</v>
      </c>
      <c r="C16" s="13">
        <v>397</v>
      </c>
      <c r="D16" s="13">
        <v>397</v>
      </c>
      <c r="E16" s="13">
        <v>397</v>
      </c>
      <c r="F16" s="13">
        <v>397</v>
      </c>
    </row>
    <row r="17" spans="1:6">
      <c r="A17" s="18" t="s">
        <v>212</v>
      </c>
      <c r="B17" s="13">
        <v>140</v>
      </c>
      <c r="C17" s="13">
        <v>140</v>
      </c>
      <c r="D17" s="13">
        <v>140</v>
      </c>
      <c r="E17" s="13">
        <v>140</v>
      </c>
      <c r="F17" s="13">
        <v>140</v>
      </c>
    </row>
    <row r="18" spans="1:6">
      <c r="A18" s="20" t="s">
        <v>121</v>
      </c>
      <c r="B18" s="13">
        <v>160</v>
      </c>
      <c r="C18" s="13">
        <v>160</v>
      </c>
      <c r="D18" s="13">
        <v>160</v>
      </c>
      <c r="E18" s="13">
        <v>160</v>
      </c>
      <c r="F18" s="13">
        <v>240</v>
      </c>
    </row>
    <row r="19" spans="1:6">
      <c r="A19" s="20" t="s">
        <v>122</v>
      </c>
      <c r="B19" s="13">
        <v>280</v>
      </c>
      <c r="C19" s="13">
        <v>280</v>
      </c>
      <c r="D19" s="13">
        <v>331</v>
      </c>
      <c r="E19" s="13">
        <v>410</v>
      </c>
      <c r="F19" s="13">
        <v>410</v>
      </c>
    </row>
    <row r="20" spans="1:6">
      <c r="A20" s="20" t="s">
        <v>213</v>
      </c>
      <c r="B20" s="13" t="s">
        <v>68</v>
      </c>
      <c r="C20" s="13">
        <v>147</v>
      </c>
      <c r="D20" s="13">
        <v>147</v>
      </c>
      <c r="E20" s="13">
        <v>147</v>
      </c>
      <c r="F20" s="13">
        <v>147</v>
      </c>
    </row>
    <row r="21" spans="1:6">
      <c r="A21" s="20" t="s">
        <v>123</v>
      </c>
      <c r="B21" s="13">
        <v>252</v>
      </c>
      <c r="C21" s="13">
        <v>252</v>
      </c>
      <c r="D21" s="13">
        <v>252</v>
      </c>
      <c r="E21" s="13">
        <v>252</v>
      </c>
      <c r="F21" s="13">
        <v>252</v>
      </c>
    </row>
    <row r="22" spans="1:6">
      <c r="A22" s="20" t="s">
        <v>124</v>
      </c>
      <c r="B22" s="13">
        <v>52</v>
      </c>
      <c r="C22" s="13">
        <v>52</v>
      </c>
      <c r="D22" s="13">
        <v>52</v>
      </c>
      <c r="E22" s="13">
        <v>52</v>
      </c>
      <c r="F22" s="13">
        <v>51</v>
      </c>
    </row>
    <row r="23" spans="1:6">
      <c r="A23" s="18" t="s">
        <v>214</v>
      </c>
      <c r="B23" s="13" t="s">
        <v>68</v>
      </c>
      <c r="C23" s="13" t="s">
        <v>68</v>
      </c>
      <c r="D23" s="13" t="s">
        <v>68</v>
      </c>
      <c r="E23" s="13" t="s">
        <v>68</v>
      </c>
      <c r="F23" s="13">
        <v>96</v>
      </c>
    </row>
    <row r="24" spans="1:6">
      <c r="A24" s="18" t="s">
        <v>215</v>
      </c>
      <c r="B24" s="13">
        <v>216</v>
      </c>
      <c r="C24" s="13">
        <v>216</v>
      </c>
      <c r="D24" s="13">
        <v>216</v>
      </c>
      <c r="E24" s="13">
        <v>216</v>
      </c>
      <c r="F24" s="13">
        <v>216</v>
      </c>
    </row>
    <row r="25" spans="1:6">
      <c r="A25" s="18" t="s">
        <v>71</v>
      </c>
      <c r="B25" s="13">
        <v>150</v>
      </c>
      <c r="C25" s="13">
        <v>150</v>
      </c>
      <c r="D25" s="13">
        <v>150</v>
      </c>
      <c r="E25" s="13">
        <v>150</v>
      </c>
      <c r="F25" s="13">
        <v>150</v>
      </c>
    </row>
    <row r="26" spans="1:6">
      <c r="A26" s="20" t="s">
        <v>126</v>
      </c>
      <c r="B26" s="13">
        <v>154</v>
      </c>
      <c r="C26" s="13">
        <v>154</v>
      </c>
      <c r="D26" s="13">
        <v>154</v>
      </c>
      <c r="E26" s="13">
        <v>154</v>
      </c>
      <c r="F26" s="13">
        <v>184</v>
      </c>
    </row>
    <row r="27" spans="1:6">
      <c r="A27" s="20" t="s">
        <v>127</v>
      </c>
      <c r="B27" s="13">
        <v>450</v>
      </c>
      <c r="C27" s="13">
        <v>450</v>
      </c>
      <c r="D27" s="13">
        <v>450</v>
      </c>
      <c r="E27" s="13">
        <v>450</v>
      </c>
      <c r="F27" s="13">
        <v>450</v>
      </c>
    </row>
    <row r="28" spans="1:6">
      <c r="A28" s="20" t="s">
        <v>216</v>
      </c>
      <c r="B28" s="13" t="s">
        <v>68</v>
      </c>
      <c r="C28" s="13">
        <v>188</v>
      </c>
      <c r="D28" s="13">
        <v>188</v>
      </c>
      <c r="E28" s="13">
        <v>228</v>
      </c>
      <c r="F28" s="13">
        <v>225</v>
      </c>
    </row>
    <row r="29" spans="1:6">
      <c r="A29" s="18" t="s">
        <v>217</v>
      </c>
      <c r="B29" s="13">
        <v>350</v>
      </c>
      <c r="C29" s="13">
        <v>350</v>
      </c>
      <c r="D29" s="13">
        <v>350</v>
      </c>
      <c r="E29" s="13">
        <v>350</v>
      </c>
      <c r="F29" s="13">
        <v>350</v>
      </c>
    </row>
    <row r="30" spans="1:6">
      <c r="A30" s="18" t="s">
        <v>129</v>
      </c>
      <c r="B30" s="13">
        <v>48</v>
      </c>
      <c r="C30" s="13" t="s">
        <v>68</v>
      </c>
      <c r="D30" s="13" t="s">
        <v>68</v>
      </c>
      <c r="E30" s="13" t="s">
        <v>68</v>
      </c>
      <c r="F30" s="13" t="s">
        <v>68</v>
      </c>
    </row>
    <row r="31" spans="1:6">
      <c r="A31" s="18" t="s">
        <v>130</v>
      </c>
      <c r="B31" s="13">
        <v>95</v>
      </c>
      <c r="C31" s="13">
        <v>95</v>
      </c>
      <c r="D31" s="13">
        <v>95</v>
      </c>
      <c r="E31" s="13">
        <v>95</v>
      </c>
      <c r="F31" s="13">
        <v>95</v>
      </c>
    </row>
    <row r="32" spans="1:6">
      <c r="A32" s="18" t="s">
        <v>218</v>
      </c>
      <c r="B32" s="13" t="s">
        <v>68</v>
      </c>
      <c r="C32" s="13" t="s">
        <v>68</v>
      </c>
      <c r="D32" s="13" t="s">
        <v>68</v>
      </c>
      <c r="E32" s="13" t="s">
        <v>68</v>
      </c>
      <c r="F32" s="13">
        <v>144</v>
      </c>
    </row>
    <row r="33" spans="1:6">
      <c r="A33" s="19" t="s">
        <v>74</v>
      </c>
      <c r="B33" s="64">
        <f>SUM(B5:B32)</f>
        <v>4377</v>
      </c>
      <c r="C33" s="64">
        <f>SUM(C5:C32)</f>
        <v>5296</v>
      </c>
      <c r="D33" s="64">
        <f>SUM(D5:D32)</f>
        <v>5347</v>
      </c>
      <c r="E33" s="64">
        <f>SUM(E5:E32)</f>
        <v>5490</v>
      </c>
      <c r="F33" s="64">
        <f>SUM(F5:F32)</f>
        <v>5843</v>
      </c>
    </row>
    <row r="34" spans="1:6">
      <c r="A34" s="16"/>
      <c r="B34" s="13"/>
      <c r="C34" s="13"/>
      <c r="D34" s="13"/>
      <c r="E34" s="13"/>
      <c r="F34" s="13"/>
    </row>
    <row r="35" spans="1:6">
      <c r="A35" s="15" t="s">
        <v>64</v>
      </c>
      <c r="B35" s="13"/>
      <c r="C35" s="13"/>
      <c r="D35" s="13"/>
      <c r="E35" s="13"/>
      <c r="F35" s="13"/>
    </row>
    <row r="36" spans="1:6">
      <c r="A36" s="17" t="s">
        <v>75</v>
      </c>
      <c r="B36" s="13"/>
      <c r="C36" s="13"/>
      <c r="D36" s="13"/>
      <c r="E36" s="13"/>
      <c r="F36" s="13"/>
    </row>
    <row r="37" spans="1:6">
      <c r="A37" s="22" t="s">
        <v>219</v>
      </c>
      <c r="B37" s="13">
        <v>42</v>
      </c>
      <c r="C37" s="13">
        <v>42</v>
      </c>
      <c r="D37" s="13">
        <v>42</v>
      </c>
      <c r="E37" s="13">
        <v>42</v>
      </c>
      <c r="F37" s="13">
        <v>42</v>
      </c>
    </row>
    <row r="38" spans="1:6">
      <c r="A38" s="21" t="s">
        <v>132</v>
      </c>
      <c r="B38" s="13">
        <v>24</v>
      </c>
      <c r="C38" s="13">
        <v>24</v>
      </c>
      <c r="D38" s="13">
        <v>24</v>
      </c>
      <c r="E38" s="13">
        <v>24</v>
      </c>
      <c r="F38" s="13">
        <v>24</v>
      </c>
    </row>
    <row r="39" spans="1:6">
      <c r="A39" s="20" t="s">
        <v>133</v>
      </c>
      <c r="B39" s="13">
        <v>308</v>
      </c>
      <c r="C39" s="13">
        <v>308</v>
      </c>
      <c r="D39" s="13">
        <v>308</v>
      </c>
      <c r="E39" s="13">
        <v>308</v>
      </c>
      <c r="F39" s="13">
        <v>308</v>
      </c>
    </row>
    <row r="40" spans="1:6">
      <c r="A40" s="18" t="s">
        <v>134</v>
      </c>
      <c r="B40" s="13">
        <v>222</v>
      </c>
      <c r="C40" s="13">
        <v>222</v>
      </c>
      <c r="D40" s="13">
        <v>222</v>
      </c>
      <c r="E40" s="13">
        <v>222</v>
      </c>
      <c r="F40" s="13">
        <v>222</v>
      </c>
    </row>
    <row r="41" spans="1:6">
      <c r="A41" s="18" t="s">
        <v>220</v>
      </c>
      <c r="B41" s="13">
        <v>85</v>
      </c>
      <c r="C41" s="13">
        <v>85</v>
      </c>
      <c r="D41" s="13">
        <v>392</v>
      </c>
      <c r="E41" s="13">
        <v>392</v>
      </c>
      <c r="F41" s="13">
        <v>392</v>
      </c>
    </row>
    <row r="42" spans="1:6">
      <c r="A42" s="18" t="s">
        <v>135</v>
      </c>
      <c r="B42" s="13">
        <v>57</v>
      </c>
      <c r="C42" s="13" t="s">
        <v>68</v>
      </c>
      <c r="D42" s="13" t="s">
        <v>68</v>
      </c>
      <c r="E42" s="13" t="s">
        <v>68</v>
      </c>
      <c r="F42" s="13" t="s">
        <v>68</v>
      </c>
    </row>
    <row r="43" spans="1:6">
      <c r="A43" s="18" t="s">
        <v>221</v>
      </c>
      <c r="B43" s="13" t="s">
        <v>68</v>
      </c>
      <c r="C43" s="13" t="s">
        <v>68</v>
      </c>
      <c r="D43" s="13" t="s">
        <v>68</v>
      </c>
      <c r="E43" s="13">
        <v>16</v>
      </c>
      <c r="F43" s="13">
        <v>24</v>
      </c>
    </row>
    <row r="44" spans="1:6">
      <c r="A44" s="18" t="s">
        <v>78</v>
      </c>
      <c r="B44" s="13">
        <v>40</v>
      </c>
      <c r="C44" s="13">
        <v>40</v>
      </c>
      <c r="D44" s="13">
        <v>40</v>
      </c>
      <c r="E44" s="13">
        <v>56</v>
      </c>
      <c r="F44" s="13">
        <v>48</v>
      </c>
    </row>
    <row r="45" spans="1:6">
      <c r="A45" s="18" t="s">
        <v>137</v>
      </c>
      <c r="B45" s="13">
        <v>150</v>
      </c>
      <c r="C45" s="13">
        <v>150</v>
      </c>
      <c r="D45" s="13">
        <v>150</v>
      </c>
      <c r="E45" s="13">
        <v>150</v>
      </c>
      <c r="F45" s="13">
        <v>150</v>
      </c>
    </row>
    <row r="46" spans="1:6">
      <c r="A46" s="20" t="s">
        <v>76</v>
      </c>
      <c r="B46" s="13">
        <v>40</v>
      </c>
      <c r="C46" s="13">
        <v>40</v>
      </c>
      <c r="D46" s="13">
        <v>40</v>
      </c>
      <c r="E46" s="13">
        <v>40</v>
      </c>
      <c r="F46" s="13">
        <v>40</v>
      </c>
    </row>
    <row r="47" spans="1:6">
      <c r="A47" s="20" t="s">
        <v>222</v>
      </c>
      <c r="B47" s="13" t="s">
        <v>68</v>
      </c>
      <c r="C47" s="13" t="s">
        <v>68</v>
      </c>
      <c r="D47" s="13">
        <v>24</v>
      </c>
      <c r="E47" s="13">
        <v>45</v>
      </c>
      <c r="F47" s="13">
        <v>45</v>
      </c>
    </row>
    <row r="48" spans="1:6">
      <c r="A48" s="18" t="s">
        <v>138</v>
      </c>
      <c r="B48" s="13">
        <v>170</v>
      </c>
      <c r="C48" s="13">
        <v>170</v>
      </c>
      <c r="D48" s="13">
        <v>170</v>
      </c>
      <c r="E48" s="13">
        <v>170</v>
      </c>
      <c r="F48" s="13">
        <v>170</v>
      </c>
    </row>
    <row r="49" spans="1:6">
      <c r="A49" s="20" t="s">
        <v>139</v>
      </c>
      <c r="B49" s="13">
        <v>27</v>
      </c>
      <c r="C49" s="13">
        <v>27</v>
      </c>
      <c r="D49" s="13" t="s">
        <v>68</v>
      </c>
      <c r="E49" s="13" t="s">
        <v>68</v>
      </c>
      <c r="F49" s="13" t="s">
        <v>68</v>
      </c>
    </row>
    <row r="50" spans="1:6">
      <c r="A50" s="18" t="s">
        <v>223</v>
      </c>
      <c r="B50" s="13" t="s">
        <v>68</v>
      </c>
      <c r="C50" s="13">
        <v>13</v>
      </c>
      <c r="D50" s="13">
        <v>13</v>
      </c>
      <c r="E50" s="13">
        <v>13</v>
      </c>
      <c r="F50" s="13">
        <v>13</v>
      </c>
    </row>
    <row r="51" spans="1:6">
      <c r="A51" s="20" t="s">
        <v>81</v>
      </c>
      <c r="B51" s="13">
        <v>25</v>
      </c>
      <c r="C51" s="13">
        <v>25</v>
      </c>
      <c r="D51" s="13">
        <v>36</v>
      </c>
      <c r="E51" s="13">
        <v>36</v>
      </c>
      <c r="F51" s="13">
        <v>36</v>
      </c>
    </row>
    <row r="52" spans="1:6">
      <c r="A52" s="18" t="s">
        <v>224</v>
      </c>
      <c r="B52" s="13" t="s">
        <v>68</v>
      </c>
      <c r="C52" s="13" t="s">
        <v>68</v>
      </c>
      <c r="D52" s="13" t="s">
        <v>68</v>
      </c>
      <c r="E52" s="13">
        <v>19</v>
      </c>
      <c r="F52" s="13">
        <v>27</v>
      </c>
    </row>
    <row r="53" spans="1:6">
      <c r="A53" s="19" t="s">
        <v>74</v>
      </c>
      <c r="B53" s="64">
        <f>SUM(B37:B52)</f>
        <v>1190</v>
      </c>
      <c r="C53" s="64">
        <f>SUM(C37:C52)</f>
        <v>1146</v>
      </c>
      <c r="D53" s="64">
        <f>SUM(D37:D52)</f>
        <v>1461</v>
      </c>
      <c r="E53" s="64">
        <f>SUM(E37:E52)</f>
        <v>1533</v>
      </c>
      <c r="F53" s="64">
        <f>SUM(F37:F52)</f>
        <v>1541</v>
      </c>
    </row>
    <row r="54" spans="1:6">
      <c r="A54" s="16"/>
      <c r="B54" s="13"/>
      <c r="C54" s="13"/>
      <c r="D54" s="13"/>
      <c r="E54" s="13"/>
      <c r="F54" s="13"/>
    </row>
    <row r="55" spans="1:6">
      <c r="A55" s="15" t="s">
        <v>84</v>
      </c>
      <c r="B55" s="13"/>
      <c r="C55" s="13"/>
      <c r="D55" s="13"/>
      <c r="E55" s="13"/>
      <c r="F55" s="13"/>
    </row>
    <row r="56" spans="1:6">
      <c r="A56" s="17" t="s">
        <v>65</v>
      </c>
      <c r="B56" s="13"/>
      <c r="C56" s="13"/>
      <c r="D56" s="13"/>
      <c r="E56" s="13"/>
      <c r="F56" s="13"/>
    </row>
    <row r="57" spans="1:6">
      <c r="A57" s="21" t="s">
        <v>140</v>
      </c>
      <c r="B57" s="13">
        <v>38</v>
      </c>
      <c r="C57" s="13" t="s">
        <v>68</v>
      </c>
      <c r="D57" s="13" t="s">
        <v>68</v>
      </c>
      <c r="E57" s="13" t="s">
        <v>68</v>
      </c>
      <c r="F57" s="13" t="s">
        <v>68</v>
      </c>
    </row>
    <row r="58" spans="1:6">
      <c r="A58" s="21" t="s">
        <v>85</v>
      </c>
      <c r="B58" s="13">
        <v>135</v>
      </c>
      <c r="C58" s="13">
        <v>135</v>
      </c>
      <c r="D58" s="13">
        <v>135</v>
      </c>
      <c r="E58" s="13">
        <v>126</v>
      </c>
      <c r="F58" s="13">
        <v>126</v>
      </c>
    </row>
    <row r="59" spans="1:6">
      <c r="A59" s="21" t="s">
        <v>86</v>
      </c>
      <c r="B59" s="13">
        <v>61</v>
      </c>
      <c r="C59" s="13">
        <v>61</v>
      </c>
      <c r="D59" s="13">
        <v>61</v>
      </c>
      <c r="E59" s="13">
        <v>62</v>
      </c>
      <c r="F59" s="13">
        <v>62</v>
      </c>
    </row>
    <row r="60" spans="1:6">
      <c r="A60" s="21" t="s">
        <v>141</v>
      </c>
      <c r="B60" s="13">
        <v>28</v>
      </c>
      <c r="C60" s="13">
        <v>28</v>
      </c>
      <c r="D60" s="13">
        <v>28</v>
      </c>
      <c r="E60" s="13">
        <v>28</v>
      </c>
      <c r="F60" s="13">
        <v>28</v>
      </c>
    </row>
    <row r="61" spans="1:6">
      <c r="A61" s="21" t="s">
        <v>142</v>
      </c>
      <c r="B61" s="13">
        <v>48</v>
      </c>
      <c r="C61" s="13">
        <v>48</v>
      </c>
      <c r="D61" s="13">
        <v>48</v>
      </c>
      <c r="E61" s="13">
        <v>48</v>
      </c>
      <c r="F61" s="13">
        <v>48</v>
      </c>
    </row>
    <row r="62" spans="1:6">
      <c r="A62" s="21" t="s">
        <v>88</v>
      </c>
      <c r="B62" s="13">
        <v>62</v>
      </c>
      <c r="C62" s="13" t="s">
        <v>68</v>
      </c>
      <c r="D62" s="13" t="s">
        <v>68</v>
      </c>
      <c r="E62" s="13" t="s">
        <v>68</v>
      </c>
      <c r="F62" s="13" t="s">
        <v>68</v>
      </c>
    </row>
    <row r="63" spans="1:6">
      <c r="A63" s="21" t="s">
        <v>225</v>
      </c>
      <c r="B63" s="13">
        <v>29</v>
      </c>
      <c r="C63" s="13">
        <v>29</v>
      </c>
      <c r="D63" s="13">
        <v>29</v>
      </c>
      <c r="E63" s="13" t="s">
        <v>68</v>
      </c>
      <c r="F63" s="13" t="s">
        <v>68</v>
      </c>
    </row>
    <row r="64" spans="1:6">
      <c r="A64" s="21" t="s">
        <v>226</v>
      </c>
      <c r="B64" s="13" t="s">
        <v>68</v>
      </c>
      <c r="C64" s="13">
        <v>60</v>
      </c>
      <c r="D64" s="13">
        <v>60</v>
      </c>
      <c r="E64" s="13">
        <v>60</v>
      </c>
      <c r="F64" s="13">
        <v>60</v>
      </c>
    </row>
    <row r="65" spans="1:6">
      <c r="A65" s="21" t="s">
        <v>144</v>
      </c>
      <c r="B65" s="13">
        <v>55</v>
      </c>
      <c r="C65" s="13">
        <v>55</v>
      </c>
      <c r="D65" s="13">
        <v>82</v>
      </c>
      <c r="E65" s="13">
        <v>82</v>
      </c>
      <c r="F65" s="13">
        <v>82</v>
      </c>
    </row>
    <row r="66" spans="1:6">
      <c r="A66" s="21" t="s">
        <v>227</v>
      </c>
      <c r="B66" s="13">
        <v>45</v>
      </c>
      <c r="C66" s="13">
        <v>45</v>
      </c>
      <c r="D66" s="13">
        <v>45</v>
      </c>
      <c r="E66" s="13">
        <v>45</v>
      </c>
      <c r="F66" s="13">
        <v>90</v>
      </c>
    </row>
    <row r="67" spans="1:6">
      <c r="A67" s="21" t="s">
        <v>228</v>
      </c>
      <c r="B67" s="13">
        <v>27</v>
      </c>
      <c r="C67" s="13">
        <v>27</v>
      </c>
      <c r="D67" s="13">
        <v>27</v>
      </c>
      <c r="E67" s="13">
        <v>27</v>
      </c>
      <c r="F67" s="13">
        <v>27</v>
      </c>
    </row>
    <row r="68" spans="1:6">
      <c r="A68" s="21" t="s">
        <v>145</v>
      </c>
      <c r="B68" s="13">
        <v>27</v>
      </c>
      <c r="C68" s="13">
        <v>27</v>
      </c>
      <c r="D68" s="13">
        <v>27</v>
      </c>
      <c r="E68" s="13" t="s">
        <v>68</v>
      </c>
      <c r="F68" s="13" t="s">
        <v>68</v>
      </c>
    </row>
    <row r="69" spans="1:6">
      <c r="A69" s="21" t="s">
        <v>229</v>
      </c>
      <c r="B69" s="13">
        <v>34</v>
      </c>
      <c r="C69" s="13">
        <v>34</v>
      </c>
      <c r="D69" s="13">
        <v>34</v>
      </c>
      <c r="E69" s="13">
        <v>34</v>
      </c>
      <c r="F69" s="13">
        <v>34</v>
      </c>
    </row>
    <row r="70" spans="1:6">
      <c r="A70" s="21" t="s">
        <v>89</v>
      </c>
      <c r="B70" s="13">
        <v>116</v>
      </c>
      <c r="C70" s="13">
        <v>116</v>
      </c>
      <c r="D70" s="13">
        <v>116</v>
      </c>
      <c r="E70" s="13">
        <v>116</v>
      </c>
      <c r="F70" s="13">
        <v>116</v>
      </c>
    </row>
    <row r="71" spans="1:6">
      <c r="A71" s="21" t="s">
        <v>90</v>
      </c>
      <c r="B71" s="13">
        <v>67</v>
      </c>
      <c r="C71" s="13">
        <v>67</v>
      </c>
      <c r="D71" s="13">
        <v>67</v>
      </c>
      <c r="E71" s="13" t="s">
        <v>68</v>
      </c>
      <c r="F71" s="13" t="s">
        <v>68</v>
      </c>
    </row>
    <row r="72" spans="1:6">
      <c r="A72" s="21" t="s">
        <v>146</v>
      </c>
      <c r="B72" s="13">
        <v>90</v>
      </c>
      <c r="C72" s="13">
        <v>90</v>
      </c>
      <c r="D72" s="13">
        <v>90</v>
      </c>
      <c r="E72" s="13">
        <v>90</v>
      </c>
      <c r="F72" s="13">
        <v>90</v>
      </c>
    </row>
    <row r="73" spans="1:6">
      <c r="A73" s="21" t="s">
        <v>147</v>
      </c>
      <c r="B73" s="13">
        <v>40</v>
      </c>
      <c r="C73" s="13">
        <v>40</v>
      </c>
      <c r="D73" s="13">
        <v>40</v>
      </c>
      <c r="E73" s="13">
        <v>40</v>
      </c>
      <c r="F73" s="13">
        <v>40</v>
      </c>
    </row>
    <row r="74" spans="1:6">
      <c r="A74" s="21" t="s">
        <v>230</v>
      </c>
      <c r="B74" s="13" t="s">
        <v>68</v>
      </c>
      <c r="C74" s="13" t="s">
        <v>68</v>
      </c>
      <c r="D74" s="13">
        <v>44</v>
      </c>
      <c r="E74" s="13">
        <v>44</v>
      </c>
      <c r="F74" s="13">
        <v>44</v>
      </c>
    </row>
    <row r="75" spans="1:6">
      <c r="A75" s="19" t="s">
        <v>74</v>
      </c>
      <c r="B75" s="64">
        <f>SUM(B57:B74)</f>
        <v>902</v>
      </c>
      <c r="C75" s="64">
        <f>SUM(C57:C74)</f>
        <v>862</v>
      </c>
      <c r="D75" s="64">
        <f>SUM(D57:D74)</f>
        <v>933</v>
      </c>
      <c r="E75" s="64">
        <f>SUM(E57:E74)</f>
        <v>802</v>
      </c>
      <c r="F75" s="64">
        <f>SUM(F57:F74)</f>
        <v>847</v>
      </c>
    </row>
    <row r="76" spans="1:6">
      <c r="A76" s="16"/>
      <c r="B76" s="13"/>
      <c r="C76" s="13"/>
      <c r="D76" s="13"/>
      <c r="E76" s="13"/>
      <c r="F76" s="13"/>
    </row>
    <row r="77" spans="1:6">
      <c r="A77" s="15" t="s">
        <v>84</v>
      </c>
      <c r="B77" s="13"/>
      <c r="C77" s="13"/>
      <c r="D77" s="13"/>
      <c r="E77" s="13"/>
      <c r="F77" s="13"/>
    </row>
    <row r="78" spans="1:6">
      <c r="A78" s="17" t="s">
        <v>75</v>
      </c>
      <c r="B78" s="13"/>
      <c r="C78" s="13"/>
      <c r="D78" s="13"/>
      <c r="E78" s="13"/>
      <c r="F78" s="13"/>
    </row>
    <row r="79" spans="1:6">
      <c r="A79" s="21" t="s">
        <v>231</v>
      </c>
      <c r="B79" s="13" t="s">
        <v>68</v>
      </c>
      <c r="C79" s="13" t="s">
        <v>68</v>
      </c>
      <c r="D79" s="13">
        <v>16</v>
      </c>
      <c r="E79" s="13">
        <v>16</v>
      </c>
      <c r="F79" s="13">
        <v>16</v>
      </c>
    </row>
    <row r="80" spans="1:6">
      <c r="A80" s="21" t="s">
        <v>149</v>
      </c>
      <c r="B80" s="13">
        <v>20</v>
      </c>
      <c r="C80" s="13">
        <v>20</v>
      </c>
      <c r="D80" s="13">
        <v>20</v>
      </c>
      <c r="E80" s="13">
        <v>20</v>
      </c>
      <c r="F80" s="13">
        <v>20</v>
      </c>
    </row>
    <row r="81" spans="1:6">
      <c r="A81" s="21" t="s">
        <v>150</v>
      </c>
      <c r="B81" s="13">
        <v>20</v>
      </c>
      <c r="C81" s="13">
        <v>20</v>
      </c>
      <c r="D81" s="13">
        <v>20</v>
      </c>
      <c r="E81" s="13">
        <v>20</v>
      </c>
      <c r="F81" s="13">
        <v>20</v>
      </c>
    </row>
    <row r="82" spans="1:6">
      <c r="A82" s="21" t="s">
        <v>97</v>
      </c>
      <c r="B82" s="13">
        <v>105</v>
      </c>
      <c r="C82" s="13">
        <v>105</v>
      </c>
      <c r="D82" s="13">
        <v>105</v>
      </c>
      <c r="E82" s="13">
        <v>105</v>
      </c>
      <c r="F82" s="13">
        <v>105</v>
      </c>
    </row>
    <row r="83" spans="1:6">
      <c r="A83" s="21" t="s">
        <v>99</v>
      </c>
      <c r="B83" s="13">
        <v>68</v>
      </c>
      <c r="C83" s="13">
        <v>68</v>
      </c>
      <c r="D83" s="13">
        <v>68</v>
      </c>
      <c r="E83" s="13">
        <v>68</v>
      </c>
      <c r="F83" s="13">
        <v>68</v>
      </c>
    </row>
    <row r="84" spans="1:6">
      <c r="A84" s="21" t="s">
        <v>94</v>
      </c>
      <c r="B84" s="13">
        <v>45</v>
      </c>
      <c r="C84" s="13">
        <v>45</v>
      </c>
      <c r="D84" s="13">
        <v>45</v>
      </c>
      <c r="E84" s="13">
        <v>45</v>
      </c>
      <c r="F84" s="13">
        <v>45</v>
      </c>
    </row>
    <row r="85" spans="1:6">
      <c r="A85" s="21" t="s">
        <v>151</v>
      </c>
      <c r="B85" s="13">
        <v>15</v>
      </c>
      <c r="C85" s="13">
        <v>24</v>
      </c>
      <c r="D85" s="13">
        <v>24</v>
      </c>
      <c r="E85" s="13">
        <v>24</v>
      </c>
      <c r="F85" s="13">
        <v>24</v>
      </c>
    </row>
    <row r="86" spans="1:6">
      <c r="A86" s="21" t="s">
        <v>152</v>
      </c>
      <c r="B86" s="13">
        <v>15</v>
      </c>
      <c r="C86" s="13">
        <v>15</v>
      </c>
      <c r="D86" s="13">
        <v>15</v>
      </c>
      <c r="E86" s="13" t="s">
        <v>68</v>
      </c>
      <c r="F86" s="13" t="s">
        <v>68</v>
      </c>
    </row>
    <row r="87" spans="1:6">
      <c r="A87" s="19" t="s">
        <v>74</v>
      </c>
      <c r="B87" s="64">
        <f>SUM(B79:B86)</f>
        <v>288</v>
      </c>
      <c r="C87" s="64">
        <f>SUM(C79:C86)</f>
        <v>297</v>
      </c>
      <c r="D87" s="64">
        <f>SUM(D79:D86)</f>
        <v>313</v>
      </c>
      <c r="E87" s="64">
        <f>SUM(E79:E86)</f>
        <v>298</v>
      </c>
      <c r="F87" s="64">
        <f>SUM(F79:F86)</f>
        <v>298</v>
      </c>
    </row>
    <row r="88" spans="1:6">
      <c r="A88" s="16"/>
      <c r="B88" s="13"/>
      <c r="C88" s="13"/>
      <c r="D88" s="13"/>
      <c r="E88" s="13"/>
      <c r="F88" s="13"/>
    </row>
    <row r="89" spans="1:6">
      <c r="A89" s="15" t="s">
        <v>102</v>
      </c>
      <c r="B89" s="13"/>
      <c r="C89" s="13"/>
      <c r="D89" s="13"/>
      <c r="E89" s="13"/>
      <c r="F89" s="13"/>
    </row>
    <row r="90" spans="1:6">
      <c r="A90" s="17" t="s">
        <v>65</v>
      </c>
      <c r="B90" s="13"/>
      <c r="C90" s="13"/>
      <c r="D90" s="13"/>
      <c r="E90" s="13"/>
      <c r="F90" s="13"/>
    </row>
    <row r="91" spans="1:6">
      <c r="A91" s="21" t="s">
        <v>232</v>
      </c>
      <c r="B91" s="13">
        <v>8</v>
      </c>
      <c r="C91" s="13">
        <v>14</v>
      </c>
      <c r="D91" s="13">
        <v>14</v>
      </c>
      <c r="E91" s="13">
        <v>14</v>
      </c>
      <c r="F91" s="13">
        <v>14</v>
      </c>
    </row>
    <row r="92" spans="1:6">
      <c r="A92" s="21" t="s">
        <v>233</v>
      </c>
      <c r="B92" s="13" t="s">
        <v>68</v>
      </c>
      <c r="C92" s="13">
        <v>10</v>
      </c>
      <c r="D92" s="13">
        <v>10</v>
      </c>
      <c r="E92" s="13" t="s">
        <v>68</v>
      </c>
      <c r="F92" s="13" t="s">
        <v>68</v>
      </c>
    </row>
    <row r="93" spans="1:6">
      <c r="A93" s="22" t="s">
        <v>234</v>
      </c>
      <c r="B93" s="13" t="s">
        <v>68</v>
      </c>
      <c r="C93" s="13">
        <v>8</v>
      </c>
      <c r="D93" s="13">
        <v>8</v>
      </c>
      <c r="E93" s="13">
        <v>8</v>
      </c>
      <c r="F93" s="13">
        <v>8</v>
      </c>
    </row>
    <row r="94" spans="1:6">
      <c r="A94" s="21" t="s">
        <v>235</v>
      </c>
      <c r="B94" s="13">
        <v>7</v>
      </c>
      <c r="C94" s="13">
        <v>7</v>
      </c>
      <c r="D94" s="13">
        <v>7</v>
      </c>
      <c r="E94" s="13">
        <v>7</v>
      </c>
      <c r="F94" s="13">
        <v>12</v>
      </c>
    </row>
    <row r="95" spans="1:6">
      <c r="A95" s="21" t="s">
        <v>155</v>
      </c>
      <c r="B95" s="13">
        <v>9</v>
      </c>
      <c r="C95" s="13">
        <v>9</v>
      </c>
      <c r="D95" s="13">
        <v>9</v>
      </c>
      <c r="E95" s="13">
        <v>9</v>
      </c>
      <c r="F95" s="13">
        <v>9</v>
      </c>
    </row>
    <row r="96" spans="1:6">
      <c r="A96" s="21" t="s">
        <v>157</v>
      </c>
      <c r="B96" s="13">
        <v>8</v>
      </c>
      <c r="C96" s="13">
        <v>8</v>
      </c>
      <c r="D96" s="13">
        <v>8</v>
      </c>
      <c r="E96" s="13">
        <v>8</v>
      </c>
      <c r="F96" s="13">
        <v>8</v>
      </c>
    </row>
    <row r="97" spans="1:6">
      <c r="A97" s="21" t="s">
        <v>236</v>
      </c>
      <c r="B97" s="13" t="s">
        <v>68</v>
      </c>
      <c r="C97" s="13" t="s">
        <v>68</v>
      </c>
      <c r="D97" s="13" t="s">
        <v>68</v>
      </c>
      <c r="E97" s="13">
        <v>7</v>
      </c>
      <c r="F97" s="13">
        <v>7</v>
      </c>
    </row>
    <row r="98" spans="1:6">
      <c r="A98" s="21" t="s">
        <v>158</v>
      </c>
      <c r="B98" s="13">
        <v>8</v>
      </c>
      <c r="C98" s="13">
        <v>8</v>
      </c>
      <c r="D98" s="13" t="s">
        <v>68</v>
      </c>
      <c r="E98" s="13">
        <v>9</v>
      </c>
      <c r="F98" s="13">
        <v>9</v>
      </c>
    </row>
    <row r="99" spans="1:6">
      <c r="A99" s="21" t="s">
        <v>160</v>
      </c>
      <c r="B99" s="13">
        <v>7</v>
      </c>
      <c r="C99" s="13" t="s">
        <v>68</v>
      </c>
      <c r="D99" s="13" t="s">
        <v>68</v>
      </c>
      <c r="E99" s="13" t="s">
        <v>68</v>
      </c>
      <c r="F99" s="13" t="s">
        <v>68</v>
      </c>
    </row>
    <row r="100" spans="1:6">
      <c r="A100" s="21" t="s">
        <v>161</v>
      </c>
      <c r="B100" s="13" t="s">
        <v>68</v>
      </c>
      <c r="C100" s="13" t="s">
        <v>68</v>
      </c>
      <c r="D100" s="13">
        <v>18</v>
      </c>
      <c r="E100" s="13">
        <v>18</v>
      </c>
      <c r="F100" s="13">
        <v>18</v>
      </c>
    </row>
    <row r="101" spans="1:6">
      <c r="A101" s="21" t="s">
        <v>237</v>
      </c>
      <c r="B101" s="13" t="s">
        <v>68</v>
      </c>
      <c r="C101" s="13">
        <v>17</v>
      </c>
      <c r="D101" s="13">
        <v>17</v>
      </c>
      <c r="E101" s="13">
        <v>17</v>
      </c>
      <c r="F101" s="13">
        <v>17</v>
      </c>
    </row>
    <row r="102" spans="1:6">
      <c r="A102" s="21" t="s">
        <v>238</v>
      </c>
      <c r="B102" s="13" t="s">
        <v>68</v>
      </c>
      <c r="C102" s="13" t="s">
        <v>68</v>
      </c>
      <c r="D102" s="13">
        <v>7</v>
      </c>
      <c r="E102" s="13">
        <v>14</v>
      </c>
      <c r="F102" s="13">
        <v>14</v>
      </c>
    </row>
    <row r="103" spans="1:6">
      <c r="A103" s="21" t="s">
        <v>163</v>
      </c>
      <c r="B103" s="13">
        <v>15</v>
      </c>
      <c r="C103" s="13">
        <v>15</v>
      </c>
      <c r="D103" s="13">
        <v>15</v>
      </c>
      <c r="E103" s="13">
        <v>15</v>
      </c>
      <c r="F103" s="13">
        <v>11</v>
      </c>
    </row>
    <row r="104" spans="1:6">
      <c r="A104" s="21" t="s">
        <v>165</v>
      </c>
      <c r="B104" s="13" t="s">
        <v>68</v>
      </c>
      <c r="C104" s="13">
        <v>11</v>
      </c>
      <c r="D104" s="13">
        <v>11</v>
      </c>
      <c r="E104" s="13">
        <v>11</v>
      </c>
      <c r="F104" s="13">
        <v>11</v>
      </c>
    </row>
    <row r="105" spans="1:6">
      <c r="A105" s="21" t="s">
        <v>239</v>
      </c>
      <c r="B105" s="13" t="s">
        <v>68</v>
      </c>
      <c r="C105" s="13" t="s">
        <v>68</v>
      </c>
      <c r="D105" s="13" t="s">
        <v>68</v>
      </c>
      <c r="E105" s="13" t="s">
        <v>68</v>
      </c>
      <c r="F105" s="13">
        <v>8</v>
      </c>
    </row>
    <row r="106" spans="1:6">
      <c r="A106" s="21" t="s">
        <v>166</v>
      </c>
      <c r="B106" s="13">
        <v>10</v>
      </c>
      <c r="C106" s="13">
        <v>10</v>
      </c>
      <c r="D106" s="13">
        <v>10</v>
      </c>
      <c r="E106" s="13">
        <v>19</v>
      </c>
      <c r="F106" s="13">
        <v>19</v>
      </c>
    </row>
    <row r="107" spans="1:6">
      <c r="A107" s="21" t="s">
        <v>240</v>
      </c>
      <c r="B107" s="13" t="s">
        <v>68</v>
      </c>
      <c r="C107" s="13">
        <v>7</v>
      </c>
      <c r="D107" s="13">
        <v>7</v>
      </c>
      <c r="E107" s="13">
        <v>7</v>
      </c>
      <c r="F107" s="13">
        <v>7</v>
      </c>
    </row>
    <row r="108" spans="1:6">
      <c r="A108" s="21" t="s">
        <v>170</v>
      </c>
      <c r="B108" s="13">
        <v>7</v>
      </c>
      <c r="C108" s="13" t="s">
        <v>68</v>
      </c>
      <c r="D108" s="13" t="s">
        <v>68</v>
      </c>
      <c r="E108" s="13" t="s">
        <v>68</v>
      </c>
      <c r="F108" s="13" t="s">
        <v>68</v>
      </c>
    </row>
    <row r="109" spans="1:6">
      <c r="A109" s="21" t="s">
        <v>171</v>
      </c>
      <c r="B109" s="13">
        <v>7</v>
      </c>
      <c r="C109" s="13">
        <v>7</v>
      </c>
      <c r="D109" s="13">
        <v>7</v>
      </c>
      <c r="E109" s="13">
        <v>7</v>
      </c>
      <c r="F109" s="13">
        <v>7</v>
      </c>
    </row>
    <row r="110" spans="1:6">
      <c r="A110" s="21" t="s">
        <v>241</v>
      </c>
      <c r="B110" s="13" t="s">
        <v>68</v>
      </c>
      <c r="C110" s="13" t="s">
        <v>68</v>
      </c>
      <c r="D110" s="13" t="s">
        <v>68</v>
      </c>
      <c r="E110" s="13">
        <v>8</v>
      </c>
      <c r="F110" s="13">
        <v>8</v>
      </c>
    </row>
    <row r="111" spans="1:6">
      <c r="A111" s="21" t="s">
        <v>242</v>
      </c>
      <c r="B111" s="13" t="s">
        <v>68</v>
      </c>
      <c r="C111" s="13">
        <v>9</v>
      </c>
      <c r="D111" s="13">
        <v>9</v>
      </c>
      <c r="E111" s="13">
        <v>9</v>
      </c>
      <c r="F111" s="13">
        <v>9</v>
      </c>
    </row>
    <row r="112" spans="1:6">
      <c r="A112" s="21" t="s">
        <v>243</v>
      </c>
      <c r="B112" s="13">
        <v>14</v>
      </c>
      <c r="C112" s="13">
        <v>14</v>
      </c>
      <c r="D112" s="13">
        <v>14</v>
      </c>
      <c r="E112" s="13">
        <v>14</v>
      </c>
      <c r="F112" s="13">
        <v>20</v>
      </c>
    </row>
    <row r="113" spans="1:6">
      <c r="A113" s="21" t="s">
        <v>244</v>
      </c>
      <c r="B113" s="13">
        <v>7</v>
      </c>
      <c r="C113" s="13">
        <v>7</v>
      </c>
      <c r="D113" s="13">
        <v>7</v>
      </c>
      <c r="E113" s="13">
        <v>8</v>
      </c>
      <c r="F113" s="13">
        <v>8</v>
      </c>
    </row>
    <row r="114" spans="1:6">
      <c r="A114" s="21" t="s">
        <v>175</v>
      </c>
      <c r="B114" s="13">
        <v>13</v>
      </c>
      <c r="C114" s="13">
        <v>13</v>
      </c>
      <c r="D114" s="13">
        <v>13</v>
      </c>
      <c r="E114" s="13">
        <v>13</v>
      </c>
      <c r="F114" s="13">
        <v>13</v>
      </c>
    </row>
    <row r="115" spans="1:6">
      <c r="A115" s="21" t="s">
        <v>103</v>
      </c>
      <c r="B115" s="13">
        <v>19</v>
      </c>
      <c r="C115" s="13">
        <v>19</v>
      </c>
      <c r="D115" s="13">
        <v>19</v>
      </c>
      <c r="E115" s="13">
        <v>19</v>
      </c>
      <c r="F115" s="13">
        <v>19</v>
      </c>
    </row>
    <row r="116" spans="1:6">
      <c r="A116" s="21" t="s">
        <v>177</v>
      </c>
      <c r="B116" s="13">
        <v>9</v>
      </c>
      <c r="C116" s="13">
        <v>9</v>
      </c>
      <c r="D116" s="13">
        <v>9</v>
      </c>
      <c r="E116" s="13">
        <v>9</v>
      </c>
      <c r="F116" s="13">
        <v>9</v>
      </c>
    </row>
    <row r="117" spans="1:6">
      <c r="A117" s="21" t="s">
        <v>245</v>
      </c>
      <c r="B117" s="13" t="s">
        <v>68</v>
      </c>
      <c r="C117" s="13" t="s">
        <v>68</v>
      </c>
      <c r="D117" s="13" t="s">
        <v>68</v>
      </c>
      <c r="E117" s="13">
        <v>10</v>
      </c>
      <c r="F117" s="13">
        <v>10</v>
      </c>
    </row>
    <row r="118" spans="1:6">
      <c r="A118" s="21" t="s">
        <v>246</v>
      </c>
      <c r="B118" s="13" t="s">
        <v>68</v>
      </c>
      <c r="C118" s="13" t="s">
        <v>68</v>
      </c>
      <c r="D118" s="13" t="s">
        <v>68</v>
      </c>
      <c r="E118" s="13">
        <v>8</v>
      </c>
      <c r="F118" s="13">
        <v>7</v>
      </c>
    </row>
    <row r="119" spans="1:6">
      <c r="A119" s="21" t="s">
        <v>179</v>
      </c>
      <c r="B119" s="13">
        <v>7</v>
      </c>
      <c r="C119" s="13">
        <v>7</v>
      </c>
      <c r="D119" s="13">
        <v>7</v>
      </c>
      <c r="E119" s="13">
        <v>7</v>
      </c>
      <c r="F119" s="13">
        <v>7</v>
      </c>
    </row>
    <row r="120" spans="1:6">
      <c r="A120" s="21" t="s">
        <v>180</v>
      </c>
      <c r="B120" s="13">
        <v>8</v>
      </c>
      <c r="C120" s="13">
        <v>8</v>
      </c>
      <c r="D120" s="13">
        <v>8</v>
      </c>
      <c r="E120" s="13">
        <v>8</v>
      </c>
      <c r="F120" s="13">
        <v>8</v>
      </c>
    </row>
    <row r="121" spans="1:6">
      <c r="A121" s="21" t="s">
        <v>182</v>
      </c>
      <c r="B121" s="13">
        <v>17</v>
      </c>
      <c r="C121" s="13">
        <v>17</v>
      </c>
      <c r="D121" s="13">
        <v>17</v>
      </c>
      <c r="E121" s="13">
        <v>17</v>
      </c>
      <c r="F121" s="13">
        <v>17</v>
      </c>
    </row>
    <row r="122" spans="1:6">
      <c r="A122" s="21" t="s">
        <v>184</v>
      </c>
      <c r="B122" s="13">
        <v>9</v>
      </c>
      <c r="C122" s="13">
        <v>9</v>
      </c>
      <c r="D122" s="13">
        <v>9</v>
      </c>
      <c r="E122" s="13">
        <v>16</v>
      </c>
      <c r="F122" s="13">
        <v>16</v>
      </c>
    </row>
    <row r="123" spans="1:6">
      <c r="A123" s="21" t="s">
        <v>187</v>
      </c>
      <c r="B123" s="13">
        <v>12</v>
      </c>
      <c r="C123" s="13">
        <v>12</v>
      </c>
      <c r="D123" s="13">
        <v>12</v>
      </c>
      <c r="E123" s="13">
        <v>12</v>
      </c>
      <c r="F123" s="13">
        <v>12</v>
      </c>
    </row>
    <row r="124" spans="1:6">
      <c r="A124" s="21" t="s">
        <v>188</v>
      </c>
      <c r="B124" s="13">
        <v>8</v>
      </c>
      <c r="C124" s="13" t="s">
        <v>68</v>
      </c>
      <c r="D124" s="13" t="s">
        <v>68</v>
      </c>
      <c r="E124" s="13" t="s">
        <v>68</v>
      </c>
      <c r="F124" s="13" t="s">
        <v>68</v>
      </c>
    </row>
    <row r="125" spans="1:6">
      <c r="A125" s="21" t="s">
        <v>189</v>
      </c>
      <c r="B125" s="13">
        <v>10</v>
      </c>
      <c r="C125" s="13" t="s">
        <v>68</v>
      </c>
      <c r="D125" s="13" t="s">
        <v>68</v>
      </c>
      <c r="E125" s="13" t="s">
        <v>68</v>
      </c>
      <c r="F125" s="13" t="s">
        <v>68</v>
      </c>
    </row>
    <row r="126" spans="1:6">
      <c r="A126" s="21" t="s">
        <v>190</v>
      </c>
      <c r="B126" s="13">
        <v>8</v>
      </c>
      <c r="C126" s="13">
        <v>8</v>
      </c>
      <c r="D126" s="13">
        <v>8</v>
      </c>
      <c r="E126" s="13" t="s">
        <v>68</v>
      </c>
      <c r="F126" s="13" t="s">
        <v>68</v>
      </c>
    </row>
    <row r="127" spans="1:6">
      <c r="A127" s="21" t="s">
        <v>192</v>
      </c>
      <c r="B127" s="13">
        <v>7</v>
      </c>
      <c r="C127" s="13">
        <v>7</v>
      </c>
      <c r="D127" s="13">
        <v>7</v>
      </c>
      <c r="E127" s="13">
        <v>7</v>
      </c>
      <c r="F127" s="13">
        <v>7</v>
      </c>
    </row>
    <row r="128" spans="1:6">
      <c r="A128" s="21" t="s">
        <v>193</v>
      </c>
      <c r="B128" s="13">
        <v>8</v>
      </c>
      <c r="C128" s="13">
        <v>8</v>
      </c>
      <c r="D128" s="13">
        <v>8</v>
      </c>
      <c r="E128" s="13" t="s">
        <v>68</v>
      </c>
      <c r="F128" s="13" t="s">
        <v>68</v>
      </c>
    </row>
    <row r="129" spans="1:7">
      <c r="A129" s="21" t="s">
        <v>195</v>
      </c>
      <c r="B129" s="13">
        <v>13</v>
      </c>
      <c r="C129" s="13">
        <v>13</v>
      </c>
      <c r="D129" s="13">
        <v>13</v>
      </c>
      <c r="E129" s="13">
        <v>13</v>
      </c>
      <c r="F129" s="13">
        <v>13</v>
      </c>
    </row>
    <row r="130" spans="1:7">
      <c r="A130" s="19" t="s">
        <v>74</v>
      </c>
      <c r="B130" s="64">
        <f>SUM(B91:B129)</f>
        <v>255</v>
      </c>
      <c r="C130" s="64">
        <f>SUM(C91:C129)</f>
        <v>291</v>
      </c>
      <c r="D130" s="64">
        <f>SUM(D91:D129)</f>
        <v>308</v>
      </c>
      <c r="E130" s="64">
        <f>SUM(E91:E129)</f>
        <v>348</v>
      </c>
      <c r="F130" s="64">
        <f>SUM(F91:F129)</f>
        <v>362</v>
      </c>
    </row>
    <row r="131" spans="1:7">
      <c r="A131" s="16"/>
      <c r="B131" s="13"/>
      <c r="C131" s="13"/>
      <c r="D131" s="13"/>
      <c r="E131" s="13"/>
      <c r="F131" s="13"/>
    </row>
    <row r="132" spans="1:7">
      <c r="A132" s="15" t="s">
        <v>102</v>
      </c>
      <c r="B132" s="13"/>
      <c r="C132" s="13"/>
      <c r="D132" s="13"/>
      <c r="E132" s="13"/>
      <c r="F132" s="13"/>
    </row>
    <row r="133" spans="1:7">
      <c r="A133" s="17" t="s">
        <v>75</v>
      </c>
      <c r="B133" s="13"/>
      <c r="C133" s="13"/>
      <c r="D133" s="13"/>
      <c r="E133" s="13"/>
      <c r="F133" s="13"/>
    </row>
    <row r="134" spans="1:7">
      <c r="A134" s="21" t="s">
        <v>247</v>
      </c>
      <c r="B134" s="13" t="s">
        <v>68</v>
      </c>
      <c r="C134" s="13">
        <v>9</v>
      </c>
      <c r="D134" s="13" t="s">
        <v>68</v>
      </c>
      <c r="E134" s="13" t="s">
        <v>68</v>
      </c>
      <c r="F134" s="13" t="s">
        <v>68</v>
      </c>
    </row>
    <row r="135" spans="1:7">
      <c r="A135" s="21" t="s">
        <v>196</v>
      </c>
      <c r="B135" s="13">
        <v>6</v>
      </c>
      <c r="C135" s="13">
        <v>6</v>
      </c>
      <c r="D135" s="13" t="s">
        <v>68</v>
      </c>
      <c r="E135" s="13">
        <v>6</v>
      </c>
      <c r="F135" s="13">
        <v>6</v>
      </c>
    </row>
    <row r="136" spans="1:7">
      <c r="A136" s="21" t="s">
        <v>197</v>
      </c>
      <c r="B136" s="13">
        <v>10</v>
      </c>
      <c r="C136" s="13">
        <v>10</v>
      </c>
      <c r="D136" s="13">
        <v>10</v>
      </c>
      <c r="E136" s="13">
        <v>12</v>
      </c>
      <c r="F136" s="13">
        <v>12</v>
      </c>
    </row>
    <row r="137" spans="1:7">
      <c r="A137" s="21" t="s">
        <v>198</v>
      </c>
      <c r="B137" s="13">
        <v>7</v>
      </c>
      <c r="C137" s="13">
        <v>7</v>
      </c>
      <c r="D137" s="13">
        <v>7</v>
      </c>
      <c r="E137" s="13">
        <v>7</v>
      </c>
      <c r="F137" s="13">
        <v>7</v>
      </c>
    </row>
    <row r="138" spans="1:7">
      <c r="A138" s="18" t="s">
        <v>248</v>
      </c>
      <c r="B138" s="13" t="s">
        <v>68</v>
      </c>
      <c r="C138" s="13">
        <v>7</v>
      </c>
      <c r="D138" s="13">
        <v>7</v>
      </c>
      <c r="E138" s="13">
        <v>8</v>
      </c>
      <c r="F138" s="13">
        <v>7</v>
      </c>
    </row>
    <row r="139" spans="1:7">
      <c r="A139" s="21" t="s">
        <v>106</v>
      </c>
      <c r="B139" s="13">
        <v>16</v>
      </c>
      <c r="C139" s="13">
        <v>16</v>
      </c>
      <c r="D139" s="13">
        <v>16</v>
      </c>
      <c r="E139" s="13">
        <v>16</v>
      </c>
      <c r="F139" s="13">
        <v>16</v>
      </c>
    </row>
    <row r="140" spans="1:7">
      <c r="A140" s="21" t="s">
        <v>249</v>
      </c>
      <c r="B140" s="13" t="s">
        <v>68</v>
      </c>
      <c r="C140" s="13" t="s">
        <v>68</v>
      </c>
      <c r="D140" s="13" t="s">
        <v>68</v>
      </c>
      <c r="E140" s="13">
        <v>7</v>
      </c>
      <c r="F140" s="13">
        <v>7</v>
      </c>
    </row>
    <row r="141" spans="1:7">
      <c r="A141" s="21" t="s">
        <v>250</v>
      </c>
      <c r="B141" s="13">
        <v>17</v>
      </c>
      <c r="C141" s="13">
        <v>17</v>
      </c>
      <c r="D141" s="13">
        <v>17</v>
      </c>
      <c r="E141" s="13">
        <v>17</v>
      </c>
      <c r="F141" s="13">
        <v>17</v>
      </c>
    </row>
    <row r="142" spans="1:7">
      <c r="A142" s="19" t="s">
        <v>74</v>
      </c>
      <c r="B142" s="64">
        <f>SUM(B134:B141)</f>
        <v>56</v>
      </c>
      <c r="C142" s="64">
        <f>SUM(C134:C141)</f>
        <v>72</v>
      </c>
      <c r="D142" s="64">
        <f>SUM(D134:D141)</f>
        <v>57</v>
      </c>
      <c r="E142" s="64">
        <f>SUM(E134:E141)</f>
        <v>73</v>
      </c>
      <c r="F142" s="64">
        <f t="shared" ref="F142" si="0">SUM(F134:F141)</f>
        <v>72</v>
      </c>
    </row>
    <row r="143" spans="1:7">
      <c r="A143" s="16"/>
      <c r="B143" s="13"/>
      <c r="C143" s="13"/>
      <c r="D143" s="13"/>
      <c r="E143" s="13"/>
      <c r="F143" s="13"/>
      <c r="G143" s="7"/>
    </row>
    <row r="144" spans="1:7">
      <c r="A144" s="15" t="s">
        <v>107</v>
      </c>
      <c r="B144" s="64">
        <f>B33+B53+B75+B87+B130+B142</f>
        <v>7068</v>
      </c>
      <c r="C144" s="64">
        <f>C33+C53+C75+C87+C130+C142</f>
        <v>7964</v>
      </c>
      <c r="D144" s="64">
        <f>D33+D53+D75+D87+D130+D142</f>
        <v>8419</v>
      </c>
      <c r="E144" s="64">
        <f>E33+E53+E75+E87+E130+E142</f>
        <v>8544</v>
      </c>
      <c r="F144" s="64">
        <f>F33+F53+F75+F87+F130+F142</f>
        <v>8963</v>
      </c>
    </row>
    <row r="146" spans="1:1">
      <c r="A146" s="2"/>
    </row>
    <row r="147" spans="1:1">
      <c r="A147" s="10" t="s">
        <v>251</v>
      </c>
    </row>
    <row r="148" spans="1:1">
      <c r="A148" s="10"/>
    </row>
    <row r="150" spans="1:1">
      <c r="A150" s="2"/>
    </row>
    <row r="151" spans="1:1">
      <c r="A151" s="2"/>
    </row>
    <row r="152" spans="1:1">
      <c r="A152" s="2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O104"/>
  <sheetViews>
    <sheetView showGridLines="0" workbookViewId="0"/>
  </sheetViews>
  <sheetFormatPr defaultRowHeight="20.100000000000001" customHeight="1"/>
  <cols>
    <col min="1" max="1" width="23" customWidth="1"/>
    <col min="2" max="4" width="9.5703125" customWidth="1"/>
    <col min="5" max="6" width="9.5703125" style="12" customWidth="1"/>
    <col min="7" max="11" width="9.140625" style="12"/>
    <col min="14" max="14" width="9.140625" style="12"/>
  </cols>
  <sheetData>
    <row r="1" spans="1:15" ht="12.75" customHeight="1"/>
    <row r="2" spans="1:15" s="30" customFormat="1" ht="15" customHeight="1">
      <c r="A2" s="88" t="s">
        <v>109</v>
      </c>
      <c r="B2" s="88"/>
      <c r="C2" s="88"/>
      <c r="D2" s="88"/>
      <c r="E2" s="88"/>
      <c r="F2" s="88"/>
      <c r="G2" s="79"/>
      <c r="H2" s="79"/>
      <c r="I2" s="79"/>
      <c r="J2" s="79"/>
      <c r="K2" s="79"/>
      <c r="L2" s="79"/>
      <c r="M2" s="79"/>
      <c r="N2" s="79"/>
    </row>
    <row r="3" spans="1:15" s="30" customFormat="1" ht="15" customHeight="1">
      <c r="A3" s="87"/>
      <c r="B3" s="87"/>
      <c r="C3" s="87"/>
      <c r="D3" s="87"/>
      <c r="E3" s="87"/>
      <c r="F3" s="87"/>
      <c r="G3" s="79"/>
      <c r="H3" s="79"/>
      <c r="I3" s="79"/>
      <c r="J3" s="79"/>
      <c r="K3" s="79"/>
      <c r="L3" s="79"/>
      <c r="M3" s="79"/>
      <c r="N3" s="79"/>
    </row>
    <row r="4" spans="1:15" ht="15" customHeight="1">
      <c r="A4" s="67"/>
      <c r="B4" s="12" t="s">
        <v>13</v>
      </c>
      <c r="C4" s="12" t="s">
        <v>14</v>
      </c>
      <c r="D4" s="12" t="s">
        <v>15</v>
      </c>
      <c r="E4" s="12" t="s">
        <v>16</v>
      </c>
      <c r="F4" s="12" t="s">
        <v>17</v>
      </c>
      <c r="G4" s="31"/>
      <c r="H4" s="31"/>
      <c r="I4" s="31"/>
      <c r="J4" s="31"/>
      <c r="K4" s="31"/>
      <c r="L4" s="31"/>
      <c r="M4" s="31"/>
      <c r="N4" s="31"/>
    </row>
    <row r="5" spans="1:15" ht="15" customHeight="1">
      <c r="A5" s="71" t="s">
        <v>65</v>
      </c>
      <c r="B5" s="71"/>
      <c r="C5" s="71"/>
      <c r="D5" s="71"/>
      <c r="E5" s="68"/>
      <c r="F5" s="68"/>
      <c r="G5" s="68"/>
      <c r="H5" s="68"/>
      <c r="I5" s="68"/>
      <c r="J5" s="69"/>
      <c r="K5" s="69"/>
      <c r="L5" s="69"/>
      <c r="M5" s="69"/>
      <c r="N5" s="70"/>
    </row>
    <row r="6" spans="1:15" ht="15" customHeight="1">
      <c r="A6" s="74" t="s">
        <v>64</v>
      </c>
      <c r="B6" s="68">
        <v>21</v>
      </c>
      <c r="C6" s="68">
        <v>24</v>
      </c>
      <c r="D6" s="68">
        <v>24</v>
      </c>
      <c r="E6" s="68">
        <v>24</v>
      </c>
      <c r="F6" s="68">
        <v>26</v>
      </c>
      <c r="G6" s="68"/>
      <c r="H6" s="68"/>
      <c r="I6" s="68"/>
      <c r="J6" s="68"/>
      <c r="K6" s="68"/>
      <c r="L6" s="68"/>
      <c r="M6" s="68"/>
      <c r="N6" s="72"/>
    </row>
    <row r="7" spans="1:15" ht="15" customHeight="1">
      <c r="A7" s="74" t="s">
        <v>84</v>
      </c>
      <c r="B7" s="68">
        <v>16</v>
      </c>
      <c r="C7" s="68">
        <v>15</v>
      </c>
      <c r="D7" s="68">
        <v>16</v>
      </c>
      <c r="E7" s="68">
        <v>13</v>
      </c>
      <c r="F7" s="68">
        <v>16</v>
      </c>
      <c r="G7" s="68"/>
      <c r="H7" s="68"/>
      <c r="I7" s="68"/>
      <c r="J7" s="68"/>
      <c r="K7" s="68"/>
      <c r="L7" s="68"/>
      <c r="M7" s="68"/>
      <c r="N7" s="72"/>
    </row>
    <row r="8" spans="1:15" ht="15" customHeight="1">
      <c r="A8" s="75" t="s">
        <v>102</v>
      </c>
      <c r="B8" s="68">
        <v>26</v>
      </c>
      <c r="C8" s="68">
        <v>28</v>
      </c>
      <c r="D8" s="68">
        <v>29</v>
      </c>
      <c r="E8" s="68">
        <v>31</v>
      </c>
      <c r="F8" s="68">
        <v>32</v>
      </c>
      <c r="G8" s="68"/>
      <c r="H8" s="68"/>
      <c r="I8" s="68"/>
      <c r="J8" s="68"/>
      <c r="K8" s="68"/>
      <c r="L8" s="68"/>
      <c r="M8" s="68"/>
      <c r="N8" s="72"/>
    </row>
    <row r="9" spans="1:15" ht="15" customHeight="1">
      <c r="A9" s="71" t="s">
        <v>110</v>
      </c>
      <c r="B9" s="73">
        <f>SUM(B6:B8)</f>
        <v>63</v>
      </c>
      <c r="C9" s="73">
        <f t="shared" ref="C9:F9" si="0">SUM(C6:C8)</f>
        <v>67</v>
      </c>
      <c r="D9" s="73">
        <f t="shared" si="0"/>
        <v>69</v>
      </c>
      <c r="E9" s="73">
        <f t="shared" si="0"/>
        <v>68</v>
      </c>
      <c r="F9" s="73">
        <f t="shared" si="0"/>
        <v>74</v>
      </c>
      <c r="G9" s="68"/>
      <c r="H9" s="68"/>
      <c r="I9" s="68"/>
      <c r="J9" s="69"/>
      <c r="K9" s="69"/>
      <c r="L9" s="69"/>
      <c r="M9" s="69"/>
      <c r="N9" s="72"/>
    </row>
    <row r="10" spans="1:15" ht="15" customHeight="1">
      <c r="A10" s="67"/>
      <c r="B10" s="67"/>
      <c r="C10" s="67"/>
      <c r="D10" s="67"/>
      <c r="E10" s="68"/>
      <c r="F10" s="68"/>
      <c r="G10" s="68"/>
      <c r="H10" s="68"/>
      <c r="I10" s="68"/>
      <c r="J10" s="69"/>
      <c r="K10" s="69"/>
      <c r="L10" s="69"/>
      <c r="M10" s="69"/>
      <c r="N10" s="72"/>
    </row>
    <row r="11" spans="1:15" ht="15" customHeight="1">
      <c r="A11" s="71" t="s">
        <v>75</v>
      </c>
      <c r="B11" s="71"/>
      <c r="C11" s="71"/>
      <c r="D11" s="71"/>
      <c r="E11" s="68"/>
      <c r="F11" s="68"/>
      <c r="G11" s="68"/>
      <c r="H11" s="68"/>
      <c r="I11" s="68"/>
      <c r="J11" s="69"/>
      <c r="K11" s="69"/>
      <c r="L11" s="69"/>
      <c r="M11" s="69"/>
      <c r="N11" s="70"/>
    </row>
    <row r="12" spans="1:15" ht="15" customHeight="1">
      <c r="A12" s="74" t="s">
        <v>64</v>
      </c>
      <c r="B12" s="40">
        <v>12</v>
      </c>
      <c r="C12" s="40">
        <v>12</v>
      </c>
      <c r="D12" s="40">
        <v>12</v>
      </c>
      <c r="E12" s="40">
        <v>14</v>
      </c>
      <c r="F12" s="40">
        <v>14</v>
      </c>
      <c r="G12" s="40"/>
      <c r="H12" s="40"/>
      <c r="I12" s="40"/>
      <c r="J12" s="40"/>
      <c r="K12" s="40"/>
      <c r="L12" s="40"/>
      <c r="M12" s="40"/>
      <c r="N12" s="72"/>
      <c r="O12" s="28"/>
    </row>
    <row r="13" spans="1:15" ht="15" customHeight="1">
      <c r="A13" s="74" t="s">
        <v>84</v>
      </c>
      <c r="B13" s="40">
        <v>7</v>
      </c>
      <c r="C13" s="40">
        <v>7</v>
      </c>
      <c r="D13" s="40">
        <v>8</v>
      </c>
      <c r="E13" s="40">
        <v>7</v>
      </c>
      <c r="F13" s="40">
        <v>7</v>
      </c>
      <c r="G13" s="40"/>
      <c r="H13" s="40"/>
      <c r="I13" s="40"/>
      <c r="J13" s="40"/>
      <c r="K13" s="40"/>
      <c r="L13" s="40"/>
      <c r="M13" s="40"/>
      <c r="N13" s="72"/>
      <c r="O13" s="28"/>
    </row>
    <row r="14" spans="1:15" ht="15" customHeight="1">
      <c r="A14" s="76" t="s">
        <v>111</v>
      </c>
      <c r="B14" s="40">
        <v>5</v>
      </c>
      <c r="C14" s="40">
        <v>7</v>
      </c>
      <c r="D14" s="40">
        <v>5</v>
      </c>
      <c r="E14" s="40">
        <v>7</v>
      </c>
      <c r="F14" s="40">
        <v>7</v>
      </c>
      <c r="G14" s="40"/>
      <c r="H14" s="40"/>
      <c r="I14" s="40"/>
      <c r="J14" s="40"/>
      <c r="K14" s="40"/>
      <c r="L14" s="40"/>
      <c r="M14" s="40"/>
      <c r="N14" s="72"/>
    </row>
    <row r="15" spans="1:15" ht="15" customHeight="1">
      <c r="A15" s="71" t="s">
        <v>110</v>
      </c>
      <c r="B15" s="73">
        <f>SUM(B12:B14)</f>
        <v>24</v>
      </c>
      <c r="C15" s="73">
        <f t="shared" ref="C15:F15" si="1">SUM(C12:C14)</f>
        <v>26</v>
      </c>
      <c r="D15" s="73">
        <f t="shared" si="1"/>
        <v>25</v>
      </c>
      <c r="E15" s="73">
        <f t="shared" si="1"/>
        <v>28</v>
      </c>
      <c r="F15" s="73">
        <f t="shared" si="1"/>
        <v>28</v>
      </c>
      <c r="G15" s="40"/>
      <c r="H15" s="40"/>
      <c r="I15" s="40"/>
      <c r="J15" s="40"/>
      <c r="K15" s="40"/>
      <c r="L15" s="40"/>
      <c r="M15" s="40"/>
      <c r="N15" s="72"/>
    </row>
    <row r="16" spans="1:15" ht="15" customHeight="1">
      <c r="A16" s="67"/>
      <c r="B16" s="67"/>
      <c r="C16" s="67"/>
      <c r="D16" s="67"/>
      <c r="E16" s="68"/>
      <c r="F16" s="68"/>
      <c r="G16" s="68"/>
      <c r="H16" s="68"/>
      <c r="I16" s="68"/>
      <c r="J16" s="69"/>
      <c r="K16" s="69"/>
      <c r="L16" s="69"/>
      <c r="M16" s="69"/>
      <c r="N16" s="70"/>
    </row>
    <row r="17" spans="1:14" ht="15" customHeight="1">
      <c r="A17" s="71" t="s">
        <v>112</v>
      </c>
      <c r="B17" s="73">
        <f>B9+B15</f>
        <v>87</v>
      </c>
      <c r="C17" s="73">
        <f t="shared" ref="C17:F17" si="2">C9+C15</f>
        <v>93</v>
      </c>
      <c r="D17" s="73">
        <f t="shared" si="2"/>
        <v>94</v>
      </c>
      <c r="E17" s="73">
        <f t="shared" si="2"/>
        <v>96</v>
      </c>
      <c r="F17" s="73">
        <f t="shared" si="2"/>
        <v>102</v>
      </c>
      <c r="G17" s="73"/>
      <c r="H17" s="73"/>
      <c r="I17" s="73"/>
      <c r="J17" s="73"/>
      <c r="K17" s="73"/>
      <c r="L17" s="73"/>
      <c r="M17" s="73"/>
      <c r="N17" s="73"/>
    </row>
    <row r="18" spans="1:14" ht="15" customHeight="1"/>
    <row r="19" spans="1:14" ht="15" customHeight="1">
      <c r="A19" s="26"/>
    </row>
    <row r="20" spans="1:14" ht="15" customHeight="1">
      <c r="A20" s="88" t="s">
        <v>113</v>
      </c>
      <c r="B20" s="88"/>
      <c r="C20" s="88"/>
      <c r="D20" s="88"/>
      <c r="E20" s="88"/>
      <c r="F20" s="88"/>
    </row>
    <row r="21" spans="1:14" ht="15" customHeight="1">
      <c r="A21" s="87"/>
      <c r="B21" s="87"/>
      <c r="C21" s="87"/>
      <c r="D21" s="87"/>
      <c r="E21" s="87"/>
      <c r="F21" s="87"/>
    </row>
    <row r="22" spans="1:14" ht="15" customHeight="1">
      <c r="A22" s="67"/>
      <c r="B22" s="12" t="s">
        <v>13</v>
      </c>
      <c r="C22" s="12" t="s">
        <v>14</v>
      </c>
      <c r="D22" s="12" t="s">
        <v>15</v>
      </c>
      <c r="E22" s="12" t="s">
        <v>16</v>
      </c>
      <c r="F22" s="12" t="s">
        <v>17</v>
      </c>
    </row>
    <row r="23" spans="1:14" ht="15" customHeight="1">
      <c r="A23" s="71" t="s">
        <v>65</v>
      </c>
      <c r="B23" s="71"/>
      <c r="C23" s="71"/>
      <c r="D23" s="71"/>
      <c r="E23" s="68"/>
      <c r="F23" s="68"/>
    </row>
    <row r="24" spans="1:14" ht="15" customHeight="1">
      <c r="A24" s="74" t="s">
        <v>64</v>
      </c>
      <c r="B24" s="77">
        <f>'1966-70'!B33</f>
        <v>4377</v>
      </c>
      <c r="C24" s="77">
        <f>'1966-70'!C33</f>
        <v>5296</v>
      </c>
      <c r="D24" s="77">
        <f>'1966-70'!D33</f>
        <v>5347</v>
      </c>
      <c r="E24" s="77">
        <f>'1966-70'!E33</f>
        <v>5490</v>
      </c>
      <c r="F24" s="77">
        <f>'1966-70'!F33</f>
        <v>5843</v>
      </c>
    </row>
    <row r="25" spans="1:14" ht="15" customHeight="1">
      <c r="A25" s="74" t="s">
        <v>84</v>
      </c>
      <c r="B25" s="77">
        <f>'1966-70'!B75</f>
        <v>902</v>
      </c>
      <c r="C25" s="77">
        <f>'1966-70'!C75</f>
        <v>862</v>
      </c>
      <c r="D25" s="77">
        <f>'1966-70'!D75</f>
        <v>933</v>
      </c>
      <c r="E25" s="77">
        <f>'1966-70'!E75</f>
        <v>802</v>
      </c>
      <c r="F25" s="77">
        <f>'1966-70'!F75</f>
        <v>847</v>
      </c>
    </row>
    <row r="26" spans="1:14" ht="15" customHeight="1">
      <c r="A26" s="75" t="s">
        <v>102</v>
      </c>
      <c r="B26" s="77">
        <f>'1966-70'!B130</f>
        <v>255</v>
      </c>
      <c r="C26" s="77">
        <f>'1966-70'!C130</f>
        <v>291</v>
      </c>
      <c r="D26" s="77">
        <f>'1966-70'!D130</f>
        <v>308</v>
      </c>
      <c r="E26" s="77">
        <f>'1966-70'!E130</f>
        <v>348</v>
      </c>
      <c r="F26" s="77">
        <f>'1966-70'!F130</f>
        <v>362</v>
      </c>
    </row>
    <row r="27" spans="1:14" ht="15" customHeight="1">
      <c r="A27" s="71" t="s">
        <v>110</v>
      </c>
      <c r="B27" s="80">
        <f>SUM(B24:B26)</f>
        <v>5534</v>
      </c>
      <c r="C27" s="80">
        <f t="shared" ref="C27:F27" si="3">SUM(C24:C26)</f>
        <v>6449</v>
      </c>
      <c r="D27" s="80">
        <f t="shared" si="3"/>
        <v>6588</v>
      </c>
      <c r="E27" s="80">
        <f t="shared" si="3"/>
        <v>6640</v>
      </c>
      <c r="F27" s="80">
        <f t="shared" si="3"/>
        <v>7052</v>
      </c>
    </row>
    <row r="28" spans="1:14" ht="15" customHeight="1">
      <c r="A28" s="67"/>
      <c r="B28" s="67"/>
      <c r="C28" s="67"/>
      <c r="D28" s="67"/>
      <c r="E28" s="67"/>
      <c r="F28" s="67"/>
    </row>
    <row r="29" spans="1:14" ht="15" customHeight="1">
      <c r="A29" s="71" t="s">
        <v>75</v>
      </c>
      <c r="B29" s="71"/>
      <c r="C29" s="71"/>
      <c r="D29" s="71"/>
      <c r="E29" s="71"/>
      <c r="F29" s="71"/>
    </row>
    <row r="30" spans="1:14" ht="15" customHeight="1">
      <c r="A30" s="74" t="s">
        <v>64</v>
      </c>
      <c r="B30" s="78">
        <f>'1966-70'!B53</f>
        <v>1190</v>
      </c>
      <c r="C30" s="78">
        <f>'1966-70'!C53</f>
        <v>1146</v>
      </c>
      <c r="D30" s="78">
        <f>'1966-70'!D53</f>
        <v>1461</v>
      </c>
      <c r="E30" s="78">
        <f>'1966-70'!E53</f>
        <v>1533</v>
      </c>
      <c r="F30" s="78">
        <f>'1966-70'!F53</f>
        <v>1541</v>
      </c>
    </row>
    <row r="31" spans="1:14" ht="15" customHeight="1">
      <c r="A31" s="74" t="s">
        <v>84</v>
      </c>
      <c r="B31" s="78">
        <f>'1966-70'!B87</f>
        <v>288</v>
      </c>
      <c r="C31" s="78">
        <f>'1966-70'!C87</f>
        <v>297</v>
      </c>
      <c r="D31" s="78">
        <f>'1966-70'!D87</f>
        <v>313</v>
      </c>
      <c r="E31" s="78">
        <f>'1966-70'!E87</f>
        <v>298</v>
      </c>
      <c r="F31" s="78">
        <f>'1966-70'!F87</f>
        <v>298</v>
      </c>
    </row>
    <row r="32" spans="1:14" ht="15" customHeight="1">
      <c r="A32" s="76" t="s">
        <v>111</v>
      </c>
      <c r="B32" s="78">
        <f>'1966-70'!B142</f>
        <v>56</v>
      </c>
      <c r="C32" s="78">
        <f>'1966-70'!C142</f>
        <v>72</v>
      </c>
      <c r="D32" s="78">
        <f>'1966-70'!D142</f>
        <v>57</v>
      </c>
      <c r="E32" s="78">
        <f>'1966-70'!E142</f>
        <v>73</v>
      </c>
      <c r="F32" s="78">
        <f>'1966-70'!F142</f>
        <v>72</v>
      </c>
    </row>
    <row r="33" spans="1:6" ht="15" customHeight="1">
      <c r="A33" s="71" t="s">
        <v>110</v>
      </c>
      <c r="B33" s="73">
        <f>SUM(B30:B32)</f>
        <v>1534</v>
      </c>
      <c r="C33" s="73">
        <f t="shared" ref="C33:F33" si="4">SUM(C30:C32)</f>
        <v>1515</v>
      </c>
      <c r="D33" s="73">
        <f t="shared" si="4"/>
        <v>1831</v>
      </c>
      <c r="E33" s="73">
        <f t="shared" si="4"/>
        <v>1904</v>
      </c>
      <c r="F33" s="73">
        <f t="shared" si="4"/>
        <v>1911</v>
      </c>
    </row>
    <row r="34" spans="1:6" ht="15" customHeight="1">
      <c r="A34" s="67"/>
      <c r="B34" s="67"/>
      <c r="C34" s="67"/>
      <c r="D34" s="67"/>
      <c r="E34" s="67"/>
      <c r="F34" s="67"/>
    </row>
    <row r="35" spans="1:6" ht="15" customHeight="1">
      <c r="A35" s="71" t="s">
        <v>114</v>
      </c>
      <c r="B35" s="80">
        <f>B27+B33</f>
        <v>7068</v>
      </c>
      <c r="C35" s="80">
        <f t="shared" ref="C35:F35" si="5">C27+C33</f>
        <v>7964</v>
      </c>
      <c r="D35" s="80">
        <f t="shared" si="5"/>
        <v>8419</v>
      </c>
      <c r="E35" s="80">
        <f t="shared" si="5"/>
        <v>8544</v>
      </c>
      <c r="F35" s="80">
        <f t="shared" si="5"/>
        <v>8963</v>
      </c>
    </row>
    <row r="36" spans="1:6" ht="12.75" customHeight="1"/>
    <row r="37" spans="1:6" ht="12.75" customHeight="1"/>
    <row r="38" spans="1:6" ht="12.75" customHeight="1"/>
    <row r="39" spans="1:6" ht="12.75" customHeight="1"/>
    <row r="40" spans="1:6" ht="12.75" customHeight="1"/>
    <row r="41" spans="1:6" ht="12.75" customHeight="1"/>
    <row r="42" spans="1:6" ht="12.75" customHeight="1"/>
    <row r="43" spans="1:6" ht="12.75" customHeight="1"/>
    <row r="44" spans="1:6" ht="12.75" customHeight="1"/>
    <row r="45" spans="1:6" ht="12.75" customHeight="1"/>
    <row r="46" spans="1:6" ht="12.75" customHeight="1"/>
    <row r="47" spans="1:6" ht="12.75" customHeight="1"/>
    <row r="48" spans="1:6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</sheetData>
  <mergeCells count="2">
    <mergeCell ref="A2:F2"/>
    <mergeCell ref="A20:F20"/>
  </mergeCells>
  <pageMargins left="0.7" right="0.7" top="0.75" bottom="0.75" header="0.3" footer="0.3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I187"/>
  <sheetViews>
    <sheetView workbookViewId="0">
      <pane ySplit="2" topLeftCell="A3" activePane="bottomLeft" state="frozen"/>
      <selection pane="bottomLeft"/>
    </sheetView>
  </sheetViews>
  <sheetFormatPr defaultRowHeight="14.45"/>
  <cols>
    <col min="1" max="1" width="42.42578125" bestFit="1" customWidth="1"/>
  </cols>
  <sheetData>
    <row r="2" spans="1:8">
      <c r="B2" s="12" t="s">
        <v>18</v>
      </c>
      <c r="C2" s="12" t="s">
        <v>19</v>
      </c>
      <c r="D2" s="12" t="s">
        <v>20</v>
      </c>
      <c r="E2" s="12" t="s">
        <v>21</v>
      </c>
      <c r="F2" s="12" t="s">
        <v>22</v>
      </c>
      <c r="G2" s="12" t="s">
        <v>23</v>
      </c>
      <c r="H2" s="12" t="s">
        <v>24</v>
      </c>
    </row>
    <row r="3" spans="1:8">
      <c r="A3" s="1" t="s">
        <v>64</v>
      </c>
      <c r="B3" s="13"/>
      <c r="C3" s="13"/>
      <c r="D3" s="13"/>
      <c r="E3" s="13"/>
      <c r="F3" s="13"/>
      <c r="G3" s="13"/>
      <c r="H3" s="13"/>
    </row>
    <row r="4" spans="1:8">
      <c r="A4" s="4" t="s">
        <v>65</v>
      </c>
      <c r="B4" s="13"/>
      <c r="C4" s="13"/>
      <c r="D4" s="13"/>
      <c r="E4" s="13"/>
      <c r="F4" s="13"/>
      <c r="G4" s="13"/>
      <c r="H4" s="13"/>
    </row>
    <row r="5" spans="1:8">
      <c r="A5" s="9" t="s">
        <v>115</v>
      </c>
      <c r="B5" s="13">
        <v>450</v>
      </c>
      <c r="C5" s="13">
        <v>450</v>
      </c>
      <c r="D5" s="13">
        <v>450</v>
      </c>
      <c r="E5" s="13">
        <v>450</v>
      </c>
      <c r="F5" s="13">
        <v>450</v>
      </c>
      <c r="G5" s="13">
        <v>450</v>
      </c>
      <c r="H5" s="13" t="s">
        <v>68</v>
      </c>
    </row>
    <row r="6" spans="1:8">
      <c r="A6" s="9" t="s">
        <v>116</v>
      </c>
      <c r="B6" s="13">
        <v>40</v>
      </c>
      <c r="C6" s="13">
        <v>40</v>
      </c>
      <c r="D6" s="13">
        <v>40</v>
      </c>
      <c r="E6" s="13">
        <v>40</v>
      </c>
      <c r="F6" s="13">
        <v>40</v>
      </c>
      <c r="G6" s="13" t="s">
        <v>68</v>
      </c>
      <c r="H6" s="13" t="s">
        <v>68</v>
      </c>
    </row>
    <row r="7" spans="1:8">
      <c r="A7" s="9" t="s">
        <v>208</v>
      </c>
      <c r="B7" s="13">
        <v>552</v>
      </c>
      <c r="C7" s="13">
        <v>552</v>
      </c>
      <c r="D7" s="13">
        <v>552</v>
      </c>
      <c r="E7" s="13">
        <v>552</v>
      </c>
      <c r="F7" s="13">
        <v>552</v>
      </c>
      <c r="G7" s="13">
        <v>552</v>
      </c>
      <c r="H7" s="13">
        <v>552</v>
      </c>
    </row>
    <row r="8" spans="1:8">
      <c r="A8" s="2" t="s">
        <v>66</v>
      </c>
      <c r="B8" s="13">
        <v>470</v>
      </c>
      <c r="C8" s="13">
        <v>703</v>
      </c>
      <c r="D8" s="13">
        <v>703</v>
      </c>
      <c r="E8" s="13">
        <v>703</v>
      </c>
      <c r="F8" s="13">
        <v>703</v>
      </c>
      <c r="G8" s="13">
        <v>703</v>
      </c>
      <c r="H8" s="13">
        <v>703</v>
      </c>
    </row>
    <row r="9" spans="1:8">
      <c r="A9" s="2" t="s">
        <v>252</v>
      </c>
      <c r="B9" s="13" t="s">
        <v>68</v>
      </c>
      <c r="C9" s="13" t="s">
        <v>68</v>
      </c>
      <c r="D9" s="13">
        <v>238</v>
      </c>
      <c r="E9" s="13">
        <v>238</v>
      </c>
      <c r="F9" s="13">
        <v>238</v>
      </c>
      <c r="G9" s="13">
        <v>238</v>
      </c>
      <c r="H9" s="13">
        <v>238</v>
      </c>
    </row>
    <row r="10" spans="1:8">
      <c r="A10" s="6" t="s">
        <v>209</v>
      </c>
      <c r="B10" s="13">
        <v>80</v>
      </c>
      <c r="C10" s="13">
        <v>80</v>
      </c>
      <c r="D10" s="13">
        <v>80</v>
      </c>
      <c r="E10" s="13">
        <v>80</v>
      </c>
      <c r="F10" s="13">
        <v>80</v>
      </c>
      <c r="G10" s="13">
        <v>80</v>
      </c>
      <c r="H10" s="13">
        <v>80</v>
      </c>
    </row>
    <row r="11" spans="1:8">
      <c r="A11" s="2" t="s">
        <v>70</v>
      </c>
      <c r="B11" s="13" t="s">
        <v>68</v>
      </c>
      <c r="C11" s="13" t="s">
        <v>68</v>
      </c>
      <c r="D11" s="13" t="s">
        <v>68</v>
      </c>
      <c r="E11" s="13" t="s">
        <v>68</v>
      </c>
      <c r="F11" s="13" t="s">
        <v>68</v>
      </c>
      <c r="G11" s="13">
        <v>499</v>
      </c>
      <c r="H11" s="13">
        <v>499</v>
      </c>
    </row>
    <row r="12" spans="1:8">
      <c r="A12" s="2" t="s">
        <v>118</v>
      </c>
      <c r="B12" s="13">
        <v>43</v>
      </c>
      <c r="C12" s="13">
        <v>43</v>
      </c>
      <c r="D12" s="13">
        <v>43</v>
      </c>
      <c r="E12" s="13">
        <v>43</v>
      </c>
      <c r="F12" s="13" t="s">
        <v>68</v>
      </c>
      <c r="G12" s="13" t="s">
        <v>68</v>
      </c>
      <c r="H12" s="13" t="s">
        <v>68</v>
      </c>
    </row>
    <row r="13" spans="1:8">
      <c r="A13" s="6" t="s">
        <v>119</v>
      </c>
      <c r="B13" s="13">
        <v>154</v>
      </c>
      <c r="C13" s="13">
        <v>154</v>
      </c>
      <c r="D13" s="13">
        <v>154</v>
      </c>
      <c r="E13" s="13">
        <v>154</v>
      </c>
      <c r="F13" s="13">
        <v>154</v>
      </c>
      <c r="G13" s="13">
        <v>91</v>
      </c>
      <c r="H13" s="13">
        <v>91</v>
      </c>
    </row>
    <row r="14" spans="1:8">
      <c r="A14" s="6" t="s">
        <v>253</v>
      </c>
      <c r="B14" s="13">
        <v>52</v>
      </c>
      <c r="C14" s="13">
        <v>52</v>
      </c>
      <c r="D14" s="13">
        <v>52</v>
      </c>
      <c r="E14" s="13">
        <v>52</v>
      </c>
      <c r="F14" s="13" t="s">
        <v>68</v>
      </c>
      <c r="G14" s="13" t="s">
        <v>68</v>
      </c>
      <c r="H14" s="13" t="s">
        <v>68</v>
      </c>
    </row>
    <row r="15" spans="1:8">
      <c r="A15" s="2" t="s">
        <v>254</v>
      </c>
      <c r="B15" s="13">
        <v>18</v>
      </c>
      <c r="C15" s="13">
        <v>18</v>
      </c>
      <c r="D15" s="13">
        <v>18</v>
      </c>
      <c r="E15" s="13">
        <v>18</v>
      </c>
      <c r="F15" s="13">
        <v>18</v>
      </c>
      <c r="G15" s="13">
        <v>18</v>
      </c>
      <c r="H15" s="13">
        <v>18</v>
      </c>
    </row>
    <row r="16" spans="1:8">
      <c r="A16" s="6" t="s">
        <v>255</v>
      </c>
      <c r="B16" s="13">
        <v>81</v>
      </c>
      <c r="C16" s="13">
        <v>81</v>
      </c>
      <c r="D16" s="13">
        <v>81</v>
      </c>
      <c r="E16" s="13">
        <v>81</v>
      </c>
      <c r="F16" s="13">
        <v>144</v>
      </c>
      <c r="G16" s="13">
        <v>144</v>
      </c>
      <c r="H16" s="13">
        <v>144</v>
      </c>
    </row>
    <row r="17" spans="1:8">
      <c r="A17" s="6" t="s">
        <v>120</v>
      </c>
      <c r="B17" s="13">
        <v>97</v>
      </c>
      <c r="C17" s="13">
        <v>97</v>
      </c>
      <c r="D17" s="13">
        <v>97</v>
      </c>
      <c r="E17" s="13">
        <v>97</v>
      </c>
      <c r="F17" s="13">
        <v>97</v>
      </c>
      <c r="G17" s="13" t="s">
        <v>68</v>
      </c>
      <c r="H17" s="13">
        <v>97</v>
      </c>
    </row>
    <row r="18" spans="1:8">
      <c r="A18" s="6" t="s">
        <v>256</v>
      </c>
      <c r="B18" s="13">
        <v>91</v>
      </c>
      <c r="C18" s="13">
        <v>91</v>
      </c>
      <c r="D18" s="13">
        <v>91</v>
      </c>
      <c r="E18" s="13">
        <v>91</v>
      </c>
      <c r="F18" s="13">
        <v>91</v>
      </c>
      <c r="G18" s="13">
        <v>91</v>
      </c>
      <c r="H18" s="13">
        <v>91</v>
      </c>
    </row>
    <row r="19" spans="1:8">
      <c r="A19" s="2" t="s">
        <v>211</v>
      </c>
      <c r="B19" s="13">
        <v>397</v>
      </c>
      <c r="C19" s="13">
        <v>397</v>
      </c>
      <c r="D19" s="13">
        <v>397</v>
      </c>
      <c r="E19" s="13">
        <v>404</v>
      </c>
      <c r="F19" s="13">
        <v>397</v>
      </c>
      <c r="G19" s="13">
        <v>397</v>
      </c>
      <c r="H19" s="13">
        <v>397</v>
      </c>
    </row>
    <row r="20" spans="1:8">
      <c r="A20" s="2" t="s">
        <v>212</v>
      </c>
      <c r="B20" s="13">
        <v>140</v>
      </c>
      <c r="C20" s="13">
        <v>140</v>
      </c>
      <c r="D20" s="13">
        <v>140</v>
      </c>
      <c r="E20" s="13">
        <v>140</v>
      </c>
      <c r="F20" s="13">
        <v>140</v>
      </c>
      <c r="G20" s="13">
        <v>140</v>
      </c>
      <c r="H20" s="13">
        <v>140</v>
      </c>
    </row>
    <row r="21" spans="1:8">
      <c r="A21" s="6" t="s">
        <v>121</v>
      </c>
      <c r="B21" s="13">
        <v>240</v>
      </c>
      <c r="C21" s="13">
        <v>240</v>
      </c>
      <c r="D21" s="13">
        <v>240</v>
      </c>
      <c r="E21" s="13">
        <v>240</v>
      </c>
      <c r="F21" s="13">
        <v>240</v>
      </c>
      <c r="G21" s="13" t="s">
        <v>68</v>
      </c>
      <c r="H21" s="13" t="s">
        <v>68</v>
      </c>
    </row>
    <row r="22" spans="1:8">
      <c r="A22" s="6" t="s">
        <v>257</v>
      </c>
      <c r="B22" s="13">
        <v>338</v>
      </c>
      <c r="C22" s="13">
        <v>338</v>
      </c>
      <c r="D22" s="13">
        <v>338</v>
      </c>
      <c r="E22" s="13">
        <v>338</v>
      </c>
      <c r="F22" s="13" t="s">
        <v>68</v>
      </c>
      <c r="G22" s="13">
        <v>330</v>
      </c>
      <c r="H22" s="13">
        <v>330</v>
      </c>
    </row>
    <row r="23" spans="1:8">
      <c r="A23" s="6" t="s">
        <v>122</v>
      </c>
      <c r="B23" s="13">
        <v>410</v>
      </c>
      <c r="C23" s="13">
        <v>410</v>
      </c>
      <c r="D23" s="13">
        <v>410</v>
      </c>
      <c r="E23" s="13">
        <v>410</v>
      </c>
      <c r="F23" s="13">
        <v>410</v>
      </c>
      <c r="G23" s="13">
        <v>410</v>
      </c>
      <c r="H23" s="13">
        <v>410</v>
      </c>
    </row>
    <row r="24" spans="1:8">
      <c r="A24" s="6" t="s">
        <v>213</v>
      </c>
      <c r="B24" s="13">
        <v>147</v>
      </c>
      <c r="C24" s="13">
        <v>147</v>
      </c>
      <c r="D24" s="13">
        <v>147</v>
      </c>
      <c r="E24" s="13">
        <v>147</v>
      </c>
      <c r="F24" s="13">
        <v>147</v>
      </c>
      <c r="G24" s="13">
        <v>147</v>
      </c>
      <c r="H24" s="13">
        <v>147</v>
      </c>
    </row>
    <row r="25" spans="1:8">
      <c r="A25" s="6" t="s">
        <v>124</v>
      </c>
      <c r="B25" s="13">
        <v>50</v>
      </c>
      <c r="C25" s="13" t="s">
        <v>68</v>
      </c>
      <c r="D25" s="13" t="s">
        <v>68</v>
      </c>
      <c r="E25" s="13" t="s">
        <v>68</v>
      </c>
      <c r="F25" s="13" t="s">
        <v>68</v>
      </c>
      <c r="G25" s="13" t="s">
        <v>68</v>
      </c>
      <c r="H25" s="13" t="s">
        <v>68</v>
      </c>
    </row>
    <row r="26" spans="1:8">
      <c r="A26" s="2" t="s">
        <v>168</v>
      </c>
      <c r="B26" s="13" t="s">
        <v>68</v>
      </c>
      <c r="C26" s="13" t="s">
        <v>68</v>
      </c>
      <c r="D26" s="13">
        <v>15</v>
      </c>
      <c r="E26" s="13">
        <v>15</v>
      </c>
      <c r="F26" s="13">
        <v>15</v>
      </c>
      <c r="G26" s="13">
        <v>15</v>
      </c>
      <c r="H26" s="13">
        <v>15</v>
      </c>
    </row>
    <row r="27" spans="1:8">
      <c r="A27" s="2" t="s">
        <v>227</v>
      </c>
      <c r="B27" s="13">
        <v>100</v>
      </c>
      <c r="C27" s="13">
        <v>100</v>
      </c>
      <c r="D27" s="13">
        <v>100</v>
      </c>
      <c r="E27" s="13">
        <v>100</v>
      </c>
      <c r="F27" s="13">
        <v>100</v>
      </c>
      <c r="G27" s="13">
        <v>100</v>
      </c>
      <c r="H27" s="13" t="s">
        <v>68</v>
      </c>
    </row>
    <row r="28" spans="1:8">
      <c r="A28" s="2" t="s">
        <v>71</v>
      </c>
      <c r="B28" s="13">
        <v>150</v>
      </c>
      <c r="C28" s="13">
        <v>150</v>
      </c>
      <c r="D28" s="13" t="s">
        <v>68</v>
      </c>
      <c r="E28" s="13" t="s">
        <v>68</v>
      </c>
      <c r="F28" s="13" t="s">
        <v>68</v>
      </c>
      <c r="G28" s="13" t="s">
        <v>68</v>
      </c>
      <c r="H28" s="13" t="s">
        <v>68</v>
      </c>
    </row>
    <row r="29" spans="1:8">
      <c r="A29" s="6" t="s">
        <v>126</v>
      </c>
      <c r="B29" s="13">
        <v>184</v>
      </c>
      <c r="C29" s="13">
        <v>184</v>
      </c>
      <c r="D29" s="13">
        <v>184</v>
      </c>
      <c r="E29" s="13">
        <v>184</v>
      </c>
      <c r="F29" s="13">
        <v>184</v>
      </c>
      <c r="G29" s="13">
        <v>184</v>
      </c>
      <c r="H29" s="13">
        <v>184</v>
      </c>
    </row>
    <row r="30" spans="1:8">
      <c r="A30" s="6" t="s">
        <v>127</v>
      </c>
      <c r="B30" s="13">
        <v>450</v>
      </c>
      <c r="C30" s="13">
        <v>450</v>
      </c>
      <c r="D30" s="13">
        <v>450</v>
      </c>
      <c r="E30" s="13">
        <v>450</v>
      </c>
      <c r="F30" s="13">
        <v>450</v>
      </c>
      <c r="G30" s="13">
        <v>450</v>
      </c>
      <c r="H30" s="13">
        <v>450</v>
      </c>
    </row>
    <row r="31" spans="1:8">
      <c r="A31" s="6" t="s">
        <v>258</v>
      </c>
      <c r="B31" s="13">
        <v>225</v>
      </c>
      <c r="C31" s="13">
        <v>225</v>
      </c>
      <c r="D31" s="13">
        <v>225</v>
      </c>
      <c r="E31" s="13">
        <v>225</v>
      </c>
      <c r="F31" s="13">
        <v>225</v>
      </c>
      <c r="G31" s="13">
        <v>225</v>
      </c>
      <c r="H31" s="13">
        <v>225</v>
      </c>
    </row>
    <row r="32" spans="1:8">
      <c r="A32" s="2" t="s">
        <v>259</v>
      </c>
      <c r="B32" s="13">
        <v>129</v>
      </c>
      <c r="C32" s="13">
        <v>129</v>
      </c>
      <c r="D32" s="13">
        <v>129</v>
      </c>
      <c r="E32" s="13">
        <v>129</v>
      </c>
      <c r="F32" s="13">
        <v>129</v>
      </c>
      <c r="G32" s="13">
        <v>129</v>
      </c>
      <c r="H32" s="13">
        <v>129</v>
      </c>
    </row>
    <row r="33" spans="1:8">
      <c r="A33" s="2" t="s">
        <v>130</v>
      </c>
      <c r="B33" s="13">
        <v>95</v>
      </c>
      <c r="C33" s="13">
        <v>95</v>
      </c>
      <c r="D33" s="13">
        <v>95</v>
      </c>
      <c r="E33" s="13">
        <v>95</v>
      </c>
      <c r="F33" s="13">
        <v>95</v>
      </c>
      <c r="G33" s="13">
        <v>95</v>
      </c>
      <c r="H33" s="13">
        <v>95</v>
      </c>
    </row>
    <row r="34" spans="1:8">
      <c r="A34" s="2" t="s">
        <v>260</v>
      </c>
      <c r="B34" s="13">
        <v>144</v>
      </c>
      <c r="C34" s="13">
        <v>144</v>
      </c>
      <c r="D34" s="13">
        <v>144</v>
      </c>
      <c r="E34" s="13">
        <v>144</v>
      </c>
      <c r="F34" s="13">
        <v>144</v>
      </c>
      <c r="G34" s="13">
        <v>144</v>
      </c>
      <c r="H34" s="13">
        <v>144</v>
      </c>
    </row>
    <row r="35" spans="1:8">
      <c r="A35" s="6" t="s">
        <v>261</v>
      </c>
      <c r="B35" s="13">
        <v>56</v>
      </c>
      <c r="C35" s="13" t="s">
        <v>68</v>
      </c>
      <c r="D35" s="13" t="s">
        <v>68</v>
      </c>
      <c r="E35" s="13" t="s">
        <v>68</v>
      </c>
      <c r="F35" s="13" t="s">
        <v>68</v>
      </c>
      <c r="G35" s="13" t="s">
        <v>68</v>
      </c>
      <c r="H35" s="13" t="s">
        <v>68</v>
      </c>
    </row>
    <row r="36" spans="1:8">
      <c r="A36" s="2" t="s">
        <v>262</v>
      </c>
      <c r="B36" s="13" t="s">
        <v>68</v>
      </c>
      <c r="C36" s="13" t="s">
        <v>68</v>
      </c>
      <c r="D36" s="13" t="s">
        <v>68</v>
      </c>
      <c r="E36" s="13" t="s">
        <v>68</v>
      </c>
      <c r="F36" s="13" t="s">
        <v>68</v>
      </c>
      <c r="G36" s="13">
        <v>60</v>
      </c>
      <c r="H36" s="13">
        <v>60</v>
      </c>
    </row>
    <row r="37" spans="1:8">
      <c r="A37" s="8" t="s">
        <v>74</v>
      </c>
      <c r="B37" s="64">
        <f>SUM(B5:B36)</f>
        <v>5383</v>
      </c>
      <c r="C37" s="64">
        <f>SUM(C5:C36)</f>
        <v>5510</v>
      </c>
      <c r="D37" s="64">
        <f t="shared" ref="D37" si="0">SUM(D5:D36)</f>
        <v>5613</v>
      </c>
      <c r="E37" s="64">
        <f>SUM(E5:E36)</f>
        <v>5620</v>
      </c>
      <c r="F37" s="64">
        <f>SUM(F5:F36)</f>
        <v>5243</v>
      </c>
      <c r="G37" s="64">
        <f t="shared" ref="G37:H37" si="1">SUM(G5:G36)</f>
        <v>5692</v>
      </c>
      <c r="H37" s="64">
        <f t="shared" si="1"/>
        <v>5239</v>
      </c>
    </row>
    <row r="38" spans="1:8">
      <c r="B38" s="13"/>
      <c r="C38" s="13"/>
      <c r="D38" s="13"/>
      <c r="E38" s="13"/>
      <c r="F38" s="13"/>
      <c r="G38" s="13"/>
      <c r="H38" s="13"/>
    </row>
    <row r="39" spans="1:8">
      <c r="A39" s="1" t="s">
        <v>64</v>
      </c>
      <c r="B39" s="13"/>
      <c r="C39" s="13"/>
      <c r="D39" s="13"/>
      <c r="E39" s="13"/>
      <c r="F39" s="13"/>
      <c r="G39" s="13"/>
      <c r="H39" s="13"/>
    </row>
    <row r="40" spans="1:8">
      <c r="A40" s="4" t="s">
        <v>75</v>
      </c>
      <c r="B40" s="13"/>
      <c r="C40" s="13"/>
      <c r="D40" s="13"/>
      <c r="E40" s="13"/>
      <c r="F40" s="13"/>
      <c r="G40" s="13"/>
      <c r="H40" s="13"/>
    </row>
    <row r="41" spans="1:8">
      <c r="A41" s="9" t="s">
        <v>263</v>
      </c>
      <c r="B41" s="13">
        <v>40</v>
      </c>
      <c r="C41" s="13">
        <v>40</v>
      </c>
      <c r="D41" s="13">
        <v>40</v>
      </c>
      <c r="E41" s="13">
        <v>47</v>
      </c>
      <c r="F41" s="13" t="s">
        <v>68</v>
      </c>
      <c r="G41" s="13" t="s">
        <v>68</v>
      </c>
      <c r="H41" s="13" t="s">
        <v>68</v>
      </c>
    </row>
    <row r="42" spans="1:8">
      <c r="A42" s="9" t="s">
        <v>219</v>
      </c>
      <c r="B42" s="13">
        <v>42</v>
      </c>
      <c r="C42" s="13">
        <v>42</v>
      </c>
      <c r="D42" s="13">
        <v>42</v>
      </c>
      <c r="E42" s="13">
        <v>42</v>
      </c>
      <c r="F42" s="13">
        <v>42</v>
      </c>
      <c r="G42" s="13">
        <v>42</v>
      </c>
      <c r="H42" s="13">
        <v>42</v>
      </c>
    </row>
    <row r="43" spans="1:8">
      <c r="A43" s="2" t="s">
        <v>264</v>
      </c>
      <c r="B43" s="13" t="s">
        <v>68</v>
      </c>
      <c r="C43" s="13" t="s">
        <v>68</v>
      </c>
      <c r="D43" s="13" t="s">
        <v>68</v>
      </c>
      <c r="E43" s="13">
        <v>20</v>
      </c>
      <c r="F43" s="13">
        <v>20</v>
      </c>
      <c r="G43" s="13">
        <v>20</v>
      </c>
      <c r="H43" s="13">
        <v>20</v>
      </c>
    </row>
    <row r="44" spans="1:8">
      <c r="A44" s="5" t="s">
        <v>132</v>
      </c>
      <c r="B44" s="13">
        <v>72</v>
      </c>
      <c r="C44" s="13">
        <v>72</v>
      </c>
      <c r="D44" s="13">
        <v>72</v>
      </c>
      <c r="E44" s="13">
        <v>72</v>
      </c>
      <c r="F44" s="13">
        <v>72</v>
      </c>
      <c r="G44" s="13">
        <v>72</v>
      </c>
      <c r="H44" s="13">
        <v>72</v>
      </c>
    </row>
    <row r="45" spans="1:8">
      <c r="A45" s="6" t="s">
        <v>133</v>
      </c>
      <c r="B45" s="13">
        <v>308</v>
      </c>
      <c r="C45" s="13">
        <v>308</v>
      </c>
      <c r="D45" s="13">
        <v>308</v>
      </c>
      <c r="E45" s="13">
        <v>308</v>
      </c>
      <c r="F45" s="13">
        <v>308</v>
      </c>
      <c r="G45" s="13">
        <v>308</v>
      </c>
      <c r="H45" s="13">
        <v>308</v>
      </c>
    </row>
    <row r="46" spans="1:8">
      <c r="A46" s="2" t="s">
        <v>265</v>
      </c>
      <c r="B46" s="13">
        <v>222</v>
      </c>
      <c r="C46" s="13">
        <v>222</v>
      </c>
      <c r="D46" s="13">
        <v>222</v>
      </c>
      <c r="E46" s="13">
        <v>222</v>
      </c>
      <c r="F46" s="13">
        <v>222</v>
      </c>
      <c r="G46" s="13" t="s">
        <v>68</v>
      </c>
      <c r="H46" s="13" t="s">
        <v>68</v>
      </c>
    </row>
    <row r="47" spans="1:8">
      <c r="A47" s="5" t="s">
        <v>266</v>
      </c>
      <c r="B47" s="13" t="s">
        <v>68</v>
      </c>
      <c r="C47" s="13">
        <v>520</v>
      </c>
      <c r="D47" s="13">
        <v>520</v>
      </c>
      <c r="E47" s="13">
        <v>520</v>
      </c>
      <c r="F47" s="13">
        <v>520</v>
      </c>
      <c r="G47" s="13">
        <v>520</v>
      </c>
      <c r="H47" s="13">
        <v>520</v>
      </c>
    </row>
    <row r="48" spans="1:8">
      <c r="A48" s="2" t="s">
        <v>220</v>
      </c>
      <c r="B48" s="13">
        <v>382</v>
      </c>
      <c r="C48" s="13">
        <v>382</v>
      </c>
      <c r="D48" s="13">
        <v>382</v>
      </c>
      <c r="E48" s="13">
        <v>382</v>
      </c>
      <c r="F48" s="13">
        <v>382</v>
      </c>
      <c r="G48" s="13">
        <v>382</v>
      </c>
      <c r="H48" s="13" t="s">
        <v>68</v>
      </c>
    </row>
    <row r="49" spans="1:8">
      <c r="A49" s="2" t="s">
        <v>267</v>
      </c>
      <c r="B49" s="13" t="s">
        <v>68</v>
      </c>
      <c r="C49" s="13" t="s">
        <v>68</v>
      </c>
      <c r="D49" s="13" t="s">
        <v>68</v>
      </c>
      <c r="E49" s="13">
        <v>56</v>
      </c>
      <c r="F49" s="13">
        <v>56</v>
      </c>
      <c r="G49" s="13">
        <v>56</v>
      </c>
      <c r="H49" s="13">
        <v>56</v>
      </c>
    </row>
    <row r="50" spans="1:8">
      <c r="A50" s="6" t="s">
        <v>268</v>
      </c>
      <c r="B50" s="13" t="s">
        <v>68</v>
      </c>
      <c r="C50" s="13" t="s">
        <v>68</v>
      </c>
      <c r="D50" s="13" t="s">
        <v>68</v>
      </c>
      <c r="E50" s="13">
        <v>14</v>
      </c>
      <c r="F50" s="13" t="s">
        <v>68</v>
      </c>
      <c r="G50" s="13" t="s">
        <v>68</v>
      </c>
      <c r="H50" s="13" t="s">
        <v>68</v>
      </c>
    </row>
    <row r="51" spans="1:8">
      <c r="A51" s="2" t="s">
        <v>269</v>
      </c>
      <c r="B51" s="13">
        <v>13</v>
      </c>
      <c r="C51" s="13">
        <v>13</v>
      </c>
      <c r="D51" s="13">
        <v>13</v>
      </c>
      <c r="E51" s="13">
        <v>14</v>
      </c>
      <c r="F51" s="13">
        <v>17</v>
      </c>
      <c r="G51" s="13">
        <v>17</v>
      </c>
      <c r="H51" s="13">
        <v>17</v>
      </c>
    </row>
    <row r="52" spans="1:8">
      <c r="A52" s="2" t="s">
        <v>270</v>
      </c>
      <c r="B52" s="13">
        <v>48</v>
      </c>
      <c r="C52" s="13">
        <v>48</v>
      </c>
      <c r="D52" s="13">
        <v>48</v>
      </c>
      <c r="E52" s="13">
        <v>48</v>
      </c>
      <c r="F52" s="13">
        <v>48</v>
      </c>
      <c r="G52" s="13">
        <v>48</v>
      </c>
      <c r="H52" s="13">
        <v>48</v>
      </c>
    </row>
    <row r="53" spans="1:8">
      <c r="A53" s="2" t="s">
        <v>137</v>
      </c>
      <c r="B53" s="13">
        <v>150</v>
      </c>
      <c r="C53" s="13">
        <v>150</v>
      </c>
      <c r="D53" s="13">
        <v>150</v>
      </c>
      <c r="E53" s="13">
        <v>150</v>
      </c>
      <c r="F53" s="13">
        <v>150</v>
      </c>
      <c r="G53" s="13">
        <v>150</v>
      </c>
      <c r="H53" s="13">
        <v>150</v>
      </c>
    </row>
    <row r="54" spans="1:8">
      <c r="A54" s="6" t="s">
        <v>222</v>
      </c>
      <c r="B54" s="13">
        <v>45</v>
      </c>
      <c r="C54" s="13">
        <v>45</v>
      </c>
      <c r="D54" s="13" t="s">
        <v>68</v>
      </c>
      <c r="E54" s="13" t="s">
        <v>68</v>
      </c>
      <c r="F54" s="13" t="s">
        <v>68</v>
      </c>
      <c r="G54" s="13" t="s">
        <v>68</v>
      </c>
      <c r="H54" s="13" t="s">
        <v>68</v>
      </c>
    </row>
    <row r="55" spans="1:8">
      <c r="A55" s="6" t="s">
        <v>271</v>
      </c>
      <c r="B55" s="13" t="s">
        <v>68</v>
      </c>
      <c r="C55" s="13" t="s">
        <v>68</v>
      </c>
      <c r="D55" s="13" t="s">
        <v>68</v>
      </c>
      <c r="E55" s="13" t="s">
        <v>68</v>
      </c>
      <c r="F55" s="13">
        <v>120</v>
      </c>
      <c r="G55" s="13">
        <v>120</v>
      </c>
      <c r="H55" s="13">
        <v>120</v>
      </c>
    </row>
    <row r="56" spans="1:8">
      <c r="A56" s="2" t="s">
        <v>138</v>
      </c>
      <c r="B56" s="13">
        <v>170</v>
      </c>
      <c r="C56" s="13">
        <v>170</v>
      </c>
      <c r="D56" s="13">
        <v>170</v>
      </c>
      <c r="E56" s="13">
        <v>170</v>
      </c>
      <c r="F56" s="13" t="s">
        <v>68</v>
      </c>
      <c r="G56" s="13" t="s">
        <v>68</v>
      </c>
      <c r="H56" s="13" t="s">
        <v>68</v>
      </c>
    </row>
    <row r="57" spans="1:8">
      <c r="A57" s="6" t="s">
        <v>81</v>
      </c>
      <c r="B57" s="13">
        <v>36</v>
      </c>
      <c r="C57" s="13">
        <v>36</v>
      </c>
      <c r="D57" s="13" t="s">
        <v>68</v>
      </c>
      <c r="E57" s="13" t="s">
        <v>68</v>
      </c>
      <c r="F57" s="13" t="s">
        <v>68</v>
      </c>
      <c r="G57" s="13" t="s">
        <v>68</v>
      </c>
      <c r="H57" s="13" t="s">
        <v>68</v>
      </c>
    </row>
    <row r="58" spans="1:8">
      <c r="A58" s="2" t="s">
        <v>224</v>
      </c>
      <c r="B58" s="13">
        <v>32</v>
      </c>
      <c r="C58" s="13">
        <v>41</v>
      </c>
      <c r="D58" s="13">
        <v>41</v>
      </c>
      <c r="E58" s="13">
        <v>41</v>
      </c>
      <c r="F58" s="13">
        <v>55</v>
      </c>
      <c r="G58" s="13">
        <v>55</v>
      </c>
      <c r="H58" s="13">
        <v>55</v>
      </c>
    </row>
    <row r="59" spans="1:8">
      <c r="A59" s="2" t="s">
        <v>272</v>
      </c>
      <c r="B59" s="13" t="s">
        <v>68</v>
      </c>
      <c r="C59" s="13" t="s">
        <v>68</v>
      </c>
      <c r="D59" s="13" t="s">
        <v>68</v>
      </c>
      <c r="E59" s="13" t="s">
        <v>68</v>
      </c>
      <c r="F59" s="13">
        <v>111</v>
      </c>
      <c r="G59" s="13">
        <v>111</v>
      </c>
      <c r="H59" s="13">
        <v>111</v>
      </c>
    </row>
    <row r="60" spans="1:8">
      <c r="A60" s="2" t="s">
        <v>273</v>
      </c>
      <c r="B60" s="13" t="s">
        <v>68</v>
      </c>
      <c r="C60" s="13" t="s">
        <v>68</v>
      </c>
      <c r="D60" s="13" t="s">
        <v>68</v>
      </c>
      <c r="E60" s="13" t="s">
        <v>68</v>
      </c>
      <c r="F60" s="13" t="s">
        <v>68</v>
      </c>
      <c r="G60" s="13">
        <v>14</v>
      </c>
      <c r="H60" s="13">
        <v>14</v>
      </c>
    </row>
    <row r="61" spans="1:8">
      <c r="A61" s="8" t="s">
        <v>74</v>
      </c>
      <c r="B61" s="64">
        <f>SUM(B41:B60)</f>
        <v>1560</v>
      </c>
      <c r="C61" s="64">
        <f>SUM(C41:C60)</f>
        <v>2089</v>
      </c>
      <c r="D61" s="64">
        <f t="shared" ref="D61:H61" si="2">SUM(D41:D60)</f>
        <v>2008</v>
      </c>
      <c r="E61" s="64">
        <f t="shared" si="2"/>
        <v>2106</v>
      </c>
      <c r="F61" s="64">
        <f t="shared" si="2"/>
        <v>2123</v>
      </c>
      <c r="G61" s="64">
        <f t="shared" si="2"/>
        <v>1915</v>
      </c>
      <c r="H61" s="64">
        <f t="shared" si="2"/>
        <v>1533</v>
      </c>
    </row>
    <row r="62" spans="1:8">
      <c r="B62" s="13"/>
      <c r="C62" s="13"/>
      <c r="D62" s="13"/>
      <c r="E62" s="13"/>
      <c r="F62" s="13"/>
      <c r="G62" s="13"/>
      <c r="H62" s="13"/>
    </row>
    <row r="63" spans="1:8">
      <c r="A63" s="1" t="s">
        <v>84</v>
      </c>
      <c r="B63" s="13"/>
      <c r="C63" s="13"/>
      <c r="D63" s="13"/>
      <c r="E63" s="13"/>
      <c r="F63" s="13"/>
      <c r="G63" s="13"/>
      <c r="H63" s="13"/>
    </row>
    <row r="64" spans="1:8">
      <c r="A64" s="4" t="s">
        <v>65</v>
      </c>
      <c r="B64" s="13"/>
      <c r="C64" s="13"/>
      <c r="D64" s="13"/>
      <c r="E64" s="13"/>
      <c r="F64" s="13"/>
      <c r="G64" s="13"/>
      <c r="H64" s="13"/>
    </row>
    <row r="65" spans="1:8">
      <c r="A65" s="5" t="s">
        <v>140</v>
      </c>
      <c r="B65" s="13" t="s">
        <v>68</v>
      </c>
      <c r="C65" s="13" t="s">
        <v>68</v>
      </c>
      <c r="D65" s="13" t="s">
        <v>68</v>
      </c>
      <c r="E65" s="13">
        <v>38</v>
      </c>
      <c r="F65" s="13">
        <v>38</v>
      </c>
      <c r="G65" s="13">
        <v>38</v>
      </c>
      <c r="H65" s="13">
        <v>38</v>
      </c>
    </row>
    <row r="66" spans="1:8">
      <c r="A66" s="5" t="s">
        <v>85</v>
      </c>
      <c r="B66" s="13">
        <v>126</v>
      </c>
      <c r="C66" s="13">
        <v>126</v>
      </c>
      <c r="D66" s="13">
        <v>126</v>
      </c>
      <c r="E66" s="13">
        <v>126</v>
      </c>
      <c r="F66" s="13">
        <v>126</v>
      </c>
      <c r="G66" s="13">
        <v>126</v>
      </c>
      <c r="H66" s="13">
        <v>126</v>
      </c>
    </row>
    <row r="67" spans="1:8">
      <c r="A67" s="5" t="s">
        <v>86</v>
      </c>
      <c r="B67" s="13" t="s">
        <v>68</v>
      </c>
      <c r="C67" s="13" t="s">
        <v>68</v>
      </c>
      <c r="D67" s="13" t="s">
        <v>68</v>
      </c>
      <c r="E67" s="13" t="s">
        <v>68</v>
      </c>
      <c r="F67" s="13" t="s">
        <v>68</v>
      </c>
      <c r="G67" s="13" t="s">
        <v>68</v>
      </c>
      <c r="H67" s="13">
        <v>62</v>
      </c>
    </row>
    <row r="68" spans="1:8">
      <c r="A68" s="5" t="s">
        <v>141</v>
      </c>
      <c r="B68" s="13">
        <v>28</v>
      </c>
      <c r="C68" s="13">
        <v>28</v>
      </c>
      <c r="D68" s="13">
        <v>28</v>
      </c>
      <c r="E68" s="13">
        <v>28</v>
      </c>
      <c r="F68" s="13" t="s">
        <v>68</v>
      </c>
      <c r="G68" s="13" t="s">
        <v>68</v>
      </c>
      <c r="H68" s="13" t="s">
        <v>68</v>
      </c>
    </row>
    <row r="69" spans="1:8">
      <c r="A69" s="5" t="s">
        <v>142</v>
      </c>
      <c r="B69" s="13">
        <v>48</v>
      </c>
      <c r="C69" s="13">
        <v>48</v>
      </c>
      <c r="D69" s="13">
        <v>48</v>
      </c>
      <c r="E69" s="13">
        <v>48</v>
      </c>
      <c r="F69" s="13">
        <v>48</v>
      </c>
      <c r="G69" s="13">
        <v>48</v>
      </c>
      <c r="H69" s="13">
        <v>48</v>
      </c>
    </row>
    <row r="70" spans="1:8">
      <c r="A70" s="5" t="s">
        <v>225</v>
      </c>
      <c r="B70" s="13">
        <v>25</v>
      </c>
      <c r="C70" s="13">
        <v>25</v>
      </c>
      <c r="D70" s="13" t="s">
        <v>68</v>
      </c>
      <c r="E70" s="13" t="s">
        <v>68</v>
      </c>
      <c r="F70" s="13" t="s">
        <v>68</v>
      </c>
      <c r="G70" s="13" t="s">
        <v>68</v>
      </c>
      <c r="H70" s="13" t="s">
        <v>68</v>
      </c>
    </row>
    <row r="71" spans="1:8">
      <c r="A71" s="5" t="s">
        <v>226</v>
      </c>
      <c r="B71" s="13">
        <v>60</v>
      </c>
      <c r="C71" s="13">
        <v>60</v>
      </c>
      <c r="D71" s="13">
        <v>60</v>
      </c>
      <c r="E71" s="13">
        <v>60</v>
      </c>
      <c r="F71" s="13">
        <v>60</v>
      </c>
      <c r="G71" s="13">
        <v>60</v>
      </c>
      <c r="H71" s="13">
        <v>60</v>
      </c>
    </row>
    <row r="72" spans="1:8">
      <c r="A72" s="5" t="s">
        <v>144</v>
      </c>
      <c r="B72" s="13">
        <v>82</v>
      </c>
      <c r="C72" s="13">
        <v>82</v>
      </c>
      <c r="D72" s="13">
        <v>82</v>
      </c>
      <c r="E72" s="13">
        <v>82</v>
      </c>
      <c r="F72" s="13">
        <v>82</v>
      </c>
      <c r="G72" s="13">
        <v>82</v>
      </c>
      <c r="H72" s="13">
        <v>82</v>
      </c>
    </row>
    <row r="73" spans="1:8">
      <c r="A73" s="5" t="s">
        <v>228</v>
      </c>
      <c r="B73" s="13">
        <v>27</v>
      </c>
      <c r="C73" s="13">
        <v>27</v>
      </c>
      <c r="D73" s="13">
        <v>27</v>
      </c>
      <c r="E73" s="13">
        <v>27</v>
      </c>
      <c r="F73" s="13">
        <v>27</v>
      </c>
      <c r="G73" s="13">
        <v>27</v>
      </c>
      <c r="H73" s="13">
        <v>27</v>
      </c>
    </row>
    <row r="74" spans="1:8">
      <c r="A74" s="5" t="s">
        <v>103</v>
      </c>
      <c r="B74" s="13">
        <v>48</v>
      </c>
      <c r="C74" s="13">
        <v>48</v>
      </c>
      <c r="D74" s="13">
        <v>48</v>
      </c>
      <c r="E74" s="13">
        <v>48</v>
      </c>
      <c r="F74" s="13">
        <v>48</v>
      </c>
      <c r="G74" s="13">
        <v>48</v>
      </c>
      <c r="H74" s="13">
        <v>48</v>
      </c>
    </row>
    <row r="75" spans="1:8">
      <c r="A75" s="5" t="s">
        <v>229</v>
      </c>
      <c r="B75" s="13">
        <v>34</v>
      </c>
      <c r="C75" s="13">
        <v>34</v>
      </c>
      <c r="D75" s="13">
        <v>34</v>
      </c>
      <c r="E75" s="13">
        <v>34</v>
      </c>
      <c r="F75" s="13">
        <v>34</v>
      </c>
      <c r="G75" s="13">
        <v>34</v>
      </c>
      <c r="H75" s="13">
        <v>34</v>
      </c>
    </row>
    <row r="76" spans="1:8">
      <c r="A76" s="5" t="s">
        <v>89</v>
      </c>
      <c r="B76" s="13">
        <v>116</v>
      </c>
      <c r="C76" s="13">
        <v>116</v>
      </c>
      <c r="D76" s="13">
        <v>116</v>
      </c>
      <c r="E76" s="13">
        <v>116</v>
      </c>
      <c r="F76" s="13">
        <v>116</v>
      </c>
      <c r="G76" s="13">
        <v>116</v>
      </c>
      <c r="H76" s="13">
        <v>116</v>
      </c>
    </row>
    <row r="77" spans="1:8">
      <c r="A77" s="5" t="s">
        <v>146</v>
      </c>
      <c r="B77" s="13">
        <v>90</v>
      </c>
      <c r="C77" s="13">
        <v>90</v>
      </c>
      <c r="D77" s="13">
        <v>90</v>
      </c>
      <c r="E77" s="13">
        <v>90</v>
      </c>
      <c r="F77" s="13">
        <v>90</v>
      </c>
      <c r="G77" s="13">
        <v>90</v>
      </c>
      <c r="H77" s="13">
        <v>90</v>
      </c>
    </row>
    <row r="78" spans="1:8">
      <c r="A78" s="5" t="s">
        <v>147</v>
      </c>
      <c r="B78" s="13">
        <v>40</v>
      </c>
      <c r="C78" s="13">
        <v>40</v>
      </c>
      <c r="D78" s="13">
        <v>40</v>
      </c>
      <c r="E78" s="13">
        <v>40</v>
      </c>
      <c r="F78" s="13">
        <v>40</v>
      </c>
      <c r="G78" s="13" t="s">
        <v>68</v>
      </c>
      <c r="H78" s="13" t="s">
        <v>68</v>
      </c>
    </row>
    <row r="79" spans="1:8">
      <c r="A79" s="5" t="s">
        <v>230</v>
      </c>
      <c r="B79" s="13">
        <v>44</v>
      </c>
      <c r="C79" s="13">
        <v>44</v>
      </c>
      <c r="D79" s="13">
        <v>44</v>
      </c>
      <c r="E79" s="13">
        <v>44</v>
      </c>
      <c r="F79" s="13">
        <v>44</v>
      </c>
      <c r="G79" s="13">
        <v>44</v>
      </c>
      <c r="H79" s="13">
        <v>44</v>
      </c>
    </row>
    <row r="80" spans="1:8">
      <c r="A80" s="8" t="s">
        <v>74</v>
      </c>
      <c r="B80" s="64">
        <f t="shared" ref="B80:H80" si="3">SUM(B65:B79)</f>
        <v>768</v>
      </c>
      <c r="C80" s="64">
        <f t="shared" si="3"/>
        <v>768</v>
      </c>
      <c r="D80" s="64">
        <f t="shared" si="3"/>
        <v>743</v>
      </c>
      <c r="E80" s="64">
        <f t="shared" si="3"/>
        <v>781</v>
      </c>
      <c r="F80" s="64">
        <f t="shared" si="3"/>
        <v>753</v>
      </c>
      <c r="G80" s="64">
        <f t="shared" si="3"/>
        <v>713</v>
      </c>
      <c r="H80" s="64">
        <f t="shared" si="3"/>
        <v>775</v>
      </c>
    </row>
    <row r="81" spans="1:8">
      <c r="B81" s="13"/>
      <c r="C81" s="13"/>
      <c r="D81" s="13"/>
      <c r="E81" s="13"/>
      <c r="F81" s="13"/>
      <c r="G81" s="13"/>
      <c r="H81" s="13"/>
    </row>
    <row r="82" spans="1:8">
      <c r="A82" s="1" t="s">
        <v>84</v>
      </c>
      <c r="B82" s="13"/>
      <c r="C82" s="13"/>
      <c r="D82" s="13"/>
      <c r="E82" s="13"/>
      <c r="F82" s="13"/>
      <c r="G82" s="13"/>
      <c r="H82" s="13"/>
    </row>
    <row r="83" spans="1:8">
      <c r="A83" s="4" t="s">
        <v>75</v>
      </c>
      <c r="B83" s="13"/>
      <c r="C83" s="13"/>
      <c r="D83" s="13"/>
      <c r="E83" s="13"/>
      <c r="F83" s="13"/>
      <c r="G83" s="13"/>
      <c r="H83" s="13"/>
    </row>
    <row r="84" spans="1:8">
      <c r="A84" s="5" t="s">
        <v>231</v>
      </c>
      <c r="B84" s="13">
        <v>16</v>
      </c>
      <c r="C84" s="13">
        <v>16</v>
      </c>
      <c r="D84" s="13" t="s">
        <v>68</v>
      </c>
      <c r="E84" s="13" t="s">
        <v>68</v>
      </c>
      <c r="F84" s="13" t="s">
        <v>68</v>
      </c>
      <c r="G84" s="13" t="s">
        <v>68</v>
      </c>
      <c r="H84" s="13" t="s">
        <v>68</v>
      </c>
    </row>
    <row r="85" spans="1:8">
      <c r="A85" s="5" t="s">
        <v>149</v>
      </c>
      <c r="B85" s="13">
        <v>20</v>
      </c>
      <c r="C85" s="13">
        <v>20</v>
      </c>
      <c r="D85" s="13">
        <v>20</v>
      </c>
      <c r="E85" s="13">
        <v>20</v>
      </c>
      <c r="F85" s="13">
        <v>20</v>
      </c>
      <c r="G85" s="13">
        <v>20</v>
      </c>
      <c r="H85" s="13">
        <v>20</v>
      </c>
    </row>
    <row r="86" spans="1:8">
      <c r="A86" s="5" t="s">
        <v>150</v>
      </c>
      <c r="B86" s="13">
        <v>20</v>
      </c>
      <c r="C86" s="13">
        <v>20</v>
      </c>
      <c r="D86" s="13">
        <v>20</v>
      </c>
      <c r="E86" s="13">
        <v>20</v>
      </c>
      <c r="F86" s="13">
        <v>20</v>
      </c>
      <c r="G86" s="13">
        <v>20</v>
      </c>
      <c r="H86" s="13">
        <v>20</v>
      </c>
    </row>
    <row r="87" spans="1:8">
      <c r="A87" s="5" t="s">
        <v>97</v>
      </c>
      <c r="B87" s="13">
        <v>105</v>
      </c>
      <c r="C87" s="13">
        <v>105</v>
      </c>
      <c r="D87" s="13">
        <v>105</v>
      </c>
      <c r="E87" s="13">
        <v>105</v>
      </c>
      <c r="F87" s="13">
        <v>105</v>
      </c>
      <c r="G87" s="13">
        <v>105</v>
      </c>
      <c r="H87" s="13">
        <v>105</v>
      </c>
    </row>
    <row r="88" spans="1:8">
      <c r="A88" s="5" t="s">
        <v>99</v>
      </c>
      <c r="B88" s="13">
        <v>68</v>
      </c>
      <c r="C88" s="13">
        <v>80</v>
      </c>
      <c r="D88" s="13">
        <v>80</v>
      </c>
      <c r="E88" s="13">
        <v>80</v>
      </c>
      <c r="F88" s="13">
        <v>80</v>
      </c>
      <c r="G88" s="13">
        <v>80</v>
      </c>
      <c r="H88" s="13">
        <v>80</v>
      </c>
    </row>
    <row r="89" spans="1:8">
      <c r="A89" s="5" t="s">
        <v>94</v>
      </c>
      <c r="B89" s="13">
        <v>45</v>
      </c>
      <c r="C89" s="13">
        <v>45</v>
      </c>
      <c r="D89" s="13">
        <v>45</v>
      </c>
      <c r="E89" s="13">
        <v>45</v>
      </c>
      <c r="F89" s="13">
        <v>45</v>
      </c>
      <c r="G89" s="13" t="s">
        <v>68</v>
      </c>
      <c r="H89" s="13" t="s">
        <v>68</v>
      </c>
    </row>
    <row r="90" spans="1:8">
      <c r="A90" s="5" t="s">
        <v>151</v>
      </c>
      <c r="B90" s="13">
        <v>24</v>
      </c>
      <c r="C90" s="13">
        <v>24</v>
      </c>
      <c r="D90" s="13" t="s">
        <v>68</v>
      </c>
      <c r="E90" s="13" t="s">
        <v>68</v>
      </c>
      <c r="F90" s="13" t="s">
        <v>68</v>
      </c>
      <c r="G90" s="13" t="s">
        <v>68</v>
      </c>
      <c r="H90" s="13" t="s">
        <v>68</v>
      </c>
    </row>
    <row r="91" spans="1:8">
      <c r="A91" s="5" t="s">
        <v>274</v>
      </c>
      <c r="B91" s="13">
        <v>33</v>
      </c>
      <c r="C91" s="13">
        <v>33</v>
      </c>
      <c r="D91" s="13">
        <v>33</v>
      </c>
      <c r="E91" s="13">
        <v>33</v>
      </c>
      <c r="F91" s="13">
        <v>33</v>
      </c>
      <c r="G91" s="13">
        <v>33</v>
      </c>
      <c r="H91" s="13">
        <v>33</v>
      </c>
    </row>
    <row r="92" spans="1:8">
      <c r="A92" s="5" t="s">
        <v>275</v>
      </c>
      <c r="B92" s="13">
        <v>15</v>
      </c>
      <c r="C92" s="13">
        <v>15</v>
      </c>
      <c r="D92" s="13">
        <v>15</v>
      </c>
      <c r="E92" s="13">
        <v>15</v>
      </c>
      <c r="F92" s="13">
        <v>15</v>
      </c>
      <c r="G92" s="13">
        <v>15</v>
      </c>
      <c r="H92" s="13">
        <v>15</v>
      </c>
    </row>
    <row r="93" spans="1:8">
      <c r="A93" s="5" t="s">
        <v>276</v>
      </c>
      <c r="B93" s="13" t="s">
        <v>68</v>
      </c>
      <c r="C93" s="13" t="s">
        <v>68</v>
      </c>
      <c r="D93" s="13" t="s">
        <v>68</v>
      </c>
      <c r="E93" s="13">
        <v>16</v>
      </c>
      <c r="F93" s="13">
        <v>16</v>
      </c>
      <c r="G93" s="13">
        <v>16</v>
      </c>
      <c r="H93" s="13">
        <v>16</v>
      </c>
    </row>
    <row r="94" spans="1:8">
      <c r="A94" s="8" t="s">
        <v>74</v>
      </c>
      <c r="B94" s="64">
        <f>SUM(B84:B93)</f>
        <v>346</v>
      </c>
      <c r="C94" s="64">
        <f>SUM(C84:C93)</f>
        <v>358</v>
      </c>
      <c r="D94" s="64">
        <f t="shared" ref="D94:H94" si="4">SUM(D84:D93)</f>
        <v>318</v>
      </c>
      <c r="E94" s="64">
        <f t="shared" si="4"/>
        <v>334</v>
      </c>
      <c r="F94" s="64">
        <f t="shared" si="4"/>
        <v>334</v>
      </c>
      <c r="G94" s="64">
        <f t="shared" si="4"/>
        <v>289</v>
      </c>
      <c r="H94" s="64">
        <f t="shared" si="4"/>
        <v>289</v>
      </c>
    </row>
    <row r="95" spans="1:8">
      <c r="B95" s="13"/>
      <c r="C95" s="13"/>
      <c r="D95" s="13"/>
      <c r="E95" s="13"/>
      <c r="F95" s="13"/>
      <c r="G95" s="13"/>
      <c r="H95" s="13"/>
    </row>
    <row r="96" spans="1:8">
      <c r="A96" s="1" t="s">
        <v>102</v>
      </c>
      <c r="B96" s="13"/>
      <c r="C96" s="13"/>
      <c r="D96" s="13"/>
      <c r="E96" s="13"/>
      <c r="F96" s="13"/>
      <c r="G96" s="13"/>
      <c r="H96" s="13"/>
    </row>
    <row r="97" spans="1:8">
      <c r="A97" s="4" t="s">
        <v>65</v>
      </c>
      <c r="B97" s="13"/>
      <c r="C97" s="13"/>
      <c r="D97" s="13"/>
      <c r="E97" s="13"/>
      <c r="F97" s="13"/>
      <c r="G97" s="13"/>
      <c r="H97" s="13"/>
    </row>
    <row r="98" spans="1:8">
      <c r="A98" s="5" t="s">
        <v>277</v>
      </c>
      <c r="B98" s="13">
        <v>8</v>
      </c>
      <c r="C98" s="13" t="s">
        <v>68</v>
      </c>
      <c r="D98" s="13" t="s">
        <v>68</v>
      </c>
      <c r="E98" s="13" t="s">
        <v>68</v>
      </c>
      <c r="F98" s="13" t="s">
        <v>68</v>
      </c>
      <c r="G98" s="13" t="s">
        <v>68</v>
      </c>
      <c r="H98" s="13" t="s">
        <v>68</v>
      </c>
    </row>
    <row r="99" spans="1:8">
      <c r="A99" s="5" t="s">
        <v>232</v>
      </c>
      <c r="B99" s="13">
        <v>20</v>
      </c>
      <c r="C99" s="13">
        <v>20</v>
      </c>
      <c r="D99" s="13" t="s">
        <v>68</v>
      </c>
      <c r="E99" s="13" t="s">
        <v>68</v>
      </c>
      <c r="F99" s="13" t="s">
        <v>68</v>
      </c>
      <c r="G99" s="13" t="s">
        <v>68</v>
      </c>
      <c r="H99" s="13" t="s">
        <v>68</v>
      </c>
    </row>
    <row r="100" spans="1:8">
      <c r="A100" s="9" t="s">
        <v>234</v>
      </c>
      <c r="B100" s="13">
        <v>8</v>
      </c>
      <c r="C100" s="13">
        <v>8</v>
      </c>
      <c r="D100" s="13">
        <v>8</v>
      </c>
      <c r="E100" s="13">
        <v>8</v>
      </c>
      <c r="F100" s="13">
        <v>8</v>
      </c>
      <c r="G100" s="13">
        <v>8</v>
      </c>
      <c r="H100" s="13">
        <v>8</v>
      </c>
    </row>
    <row r="101" spans="1:8">
      <c r="A101" s="5" t="s">
        <v>278</v>
      </c>
      <c r="B101" s="13">
        <v>15</v>
      </c>
      <c r="C101" s="13">
        <v>15</v>
      </c>
      <c r="D101" s="13">
        <v>15</v>
      </c>
      <c r="E101" s="13">
        <v>15</v>
      </c>
      <c r="F101" s="13">
        <v>15</v>
      </c>
      <c r="G101" s="13">
        <v>15</v>
      </c>
      <c r="H101" s="13">
        <v>15</v>
      </c>
    </row>
    <row r="102" spans="1:8">
      <c r="A102" s="5" t="s">
        <v>279</v>
      </c>
      <c r="B102" s="13">
        <v>17</v>
      </c>
      <c r="C102" s="13">
        <v>17</v>
      </c>
      <c r="D102" s="13">
        <v>17</v>
      </c>
      <c r="E102" s="13" t="s">
        <v>68</v>
      </c>
      <c r="F102" s="13">
        <v>19</v>
      </c>
      <c r="G102" s="13">
        <v>19</v>
      </c>
      <c r="H102" s="13">
        <v>19</v>
      </c>
    </row>
    <row r="103" spans="1:8">
      <c r="A103" s="5" t="s">
        <v>235</v>
      </c>
      <c r="B103" s="13">
        <v>12</v>
      </c>
      <c r="C103" s="13">
        <v>12</v>
      </c>
      <c r="D103" s="13" t="s">
        <v>68</v>
      </c>
      <c r="E103" s="13" t="s">
        <v>68</v>
      </c>
      <c r="F103" s="13" t="s">
        <v>68</v>
      </c>
      <c r="G103" s="13" t="s">
        <v>68</v>
      </c>
      <c r="H103" s="13" t="s">
        <v>68</v>
      </c>
    </row>
    <row r="104" spans="1:8">
      <c r="A104" s="5" t="s">
        <v>155</v>
      </c>
      <c r="B104" s="13">
        <v>9</v>
      </c>
      <c r="C104" s="13">
        <v>9</v>
      </c>
      <c r="D104" s="13">
        <v>9</v>
      </c>
      <c r="E104" s="13">
        <v>9</v>
      </c>
      <c r="F104" s="13">
        <v>9</v>
      </c>
      <c r="G104" s="13">
        <v>9</v>
      </c>
      <c r="H104" s="13">
        <v>9</v>
      </c>
    </row>
    <row r="105" spans="1:8">
      <c r="A105" s="5" t="s">
        <v>280</v>
      </c>
      <c r="B105" s="13" t="s">
        <v>68</v>
      </c>
      <c r="C105" s="13" t="s">
        <v>68</v>
      </c>
      <c r="D105" s="13" t="s">
        <v>68</v>
      </c>
      <c r="E105" s="13">
        <v>8</v>
      </c>
      <c r="F105" s="13">
        <v>8</v>
      </c>
      <c r="G105" s="13">
        <v>8</v>
      </c>
      <c r="H105" s="13">
        <v>8</v>
      </c>
    </row>
    <row r="106" spans="1:8">
      <c r="A106" s="5" t="s">
        <v>281</v>
      </c>
      <c r="B106" s="13">
        <v>7</v>
      </c>
      <c r="C106" s="13">
        <v>7</v>
      </c>
      <c r="D106" s="13">
        <v>11</v>
      </c>
      <c r="E106" s="13">
        <v>11</v>
      </c>
      <c r="F106" s="13" t="s">
        <v>68</v>
      </c>
      <c r="G106" s="13" t="s">
        <v>68</v>
      </c>
      <c r="H106" s="13" t="s">
        <v>68</v>
      </c>
    </row>
    <row r="107" spans="1:8">
      <c r="A107" s="5" t="s">
        <v>157</v>
      </c>
      <c r="B107" s="13">
        <v>8</v>
      </c>
      <c r="C107" s="13">
        <v>8</v>
      </c>
      <c r="D107" s="13">
        <v>8</v>
      </c>
      <c r="E107" s="13">
        <v>8</v>
      </c>
      <c r="F107" s="13">
        <v>8</v>
      </c>
      <c r="G107" s="13">
        <v>8</v>
      </c>
      <c r="H107" s="13">
        <v>8</v>
      </c>
    </row>
    <row r="108" spans="1:8">
      <c r="A108" s="5" t="s">
        <v>236</v>
      </c>
      <c r="B108" s="13" t="s">
        <v>68</v>
      </c>
      <c r="C108" s="13">
        <v>7</v>
      </c>
      <c r="D108" s="13">
        <v>7</v>
      </c>
      <c r="E108" s="13">
        <v>7</v>
      </c>
      <c r="F108" s="13">
        <v>7</v>
      </c>
      <c r="G108" s="13">
        <v>8</v>
      </c>
      <c r="H108" s="13">
        <v>8</v>
      </c>
    </row>
    <row r="109" spans="1:8">
      <c r="A109" s="5" t="s">
        <v>282</v>
      </c>
      <c r="B109" s="13" t="s">
        <v>68</v>
      </c>
      <c r="C109" s="13" t="s">
        <v>68</v>
      </c>
      <c r="D109" s="13" t="s">
        <v>68</v>
      </c>
      <c r="E109" s="13" t="s">
        <v>68</v>
      </c>
      <c r="F109" s="13">
        <v>7</v>
      </c>
      <c r="G109" s="13">
        <v>7</v>
      </c>
      <c r="H109" s="13">
        <v>7</v>
      </c>
    </row>
    <row r="110" spans="1:8">
      <c r="A110" s="5" t="s">
        <v>158</v>
      </c>
      <c r="B110" s="13">
        <v>9</v>
      </c>
      <c r="C110" s="13">
        <v>9</v>
      </c>
      <c r="D110" s="13">
        <v>9</v>
      </c>
      <c r="E110" s="13">
        <v>9</v>
      </c>
      <c r="F110" s="13" t="s">
        <v>68</v>
      </c>
      <c r="G110" s="13" t="s">
        <v>68</v>
      </c>
      <c r="H110" s="13" t="s">
        <v>68</v>
      </c>
    </row>
    <row r="111" spans="1:8">
      <c r="A111" s="5" t="s">
        <v>283</v>
      </c>
      <c r="B111" s="13">
        <v>10</v>
      </c>
      <c r="C111" s="13">
        <v>10</v>
      </c>
      <c r="D111" s="13">
        <v>10</v>
      </c>
      <c r="E111" s="13">
        <v>10</v>
      </c>
      <c r="F111" s="13" t="s">
        <v>68</v>
      </c>
      <c r="G111" s="13" t="s">
        <v>68</v>
      </c>
      <c r="H111" s="13" t="s">
        <v>68</v>
      </c>
    </row>
    <row r="112" spans="1:8">
      <c r="A112" s="5" t="s">
        <v>284</v>
      </c>
      <c r="B112" s="13">
        <v>8</v>
      </c>
      <c r="C112" s="13">
        <v>8</v>
      </c>
      <c r="D112" s="13">
        <v>8</v>
      </c>
      <c r="E112" s="13">
        <v>8</v>
      </c>
      <c r="F112" s="13">
        <v>8</v>
      </c>
      <c r="G112" s="13">
        <v>8</v>
      </c>
      <c r="H112" s="13">
        <v>8</v>
      </c>
    </row>
    <row r="113" spans="1:8">
      <c r="A113" s="5" t="s">
        <v>237</v>
      </c>
      <c r="B113" s="13">
        <v>20</v>
      </c>
      <c r="C113" s="13">
        <v>20</v>
      </c>
      <c r="D113" s="13">
        <v>20</v>
      </c>
      <c r="E113" s="13">
        <v>20</v>
      </c>
      <c r="F113" s="13">
        <v>20</v>
      </c>
      <c r="G113" s="13">
        <v>20</v>
      </c>
      <c r="H113" s="13">
        <v>20</v>
      </c>
    </row>
    <row r="114" spans="1:8">
      <c r="A114" s="5" t="s">
        <v>238</v>
      </c>
      <c r="B114" s="13">
        <v>14</v>
      </c>
      <c r="C114" s="13">
        <v>14</v>
      </c>
      <c r="D114" s="13">
        <v>14</v>
      </c>
      <c r="E114" s="13">
        <v>14</v>
      </c>
      <c r="F114" s="13">
        <v>14</v>
      </c>
      <c r="G114" s="13">
        <v>14</v>
      </c>
      <c r="H114" s="13">
        <v>14</v>
      </c>
    </row>
    <row r="115" spans="1:8">
      <c r="A115" s="5" t="s">
        <v>163</v>
      </c>
      <c r="B115" s="13">
        <v>11</v>
      </c>
      <c r="C115" s="13">
        <v>11</v>
      </c>
      <c r="D115" s="13">
        <v>12</v>
      </c>
      <c r="E115" s="13">
        <v>12</v>
      </c>
      <c r="F115" s="13">
        <v>12</v>
      </c>
      <c r="G115" s="13">
        <v>12</v>
      </c>
      <c r="H115" s="13">
        <v>12</v>
      </c>
    </row>
    <row r="116" spans="1:8">
      <c r="A116" s="5" t="s">
        <v>285</v>
      </c>
      <c r="B116" s="13">
        <v>7</v>
      </c>
      <c r="C116" s="13">
        <v>7</v>
      </c>
      <c r="D116" s="13">
        <v>10</v>
      </c>
      <c r="E116" s="13">
        <v>10</v>
      </c>
      <c r="F116" s="13">
        <v>10</v>
      </c>
      <c r="G116" s="13">
        <v>10</v>
      </c>
      <c r="H116" s="13">
        <v>10</v>
      </c>
    </row>
    <row r="117" spans="1:8">
      <c r="A117" s="5" t="s">
        <v>165</v>
      </c>
      <c r="B117" s="13">
        <v>11</v>
      </c>
      <c r="C117" s="13">
        <v>11</v>
      </c>
      <c r="D117" s="13" t="s">
        <v>68</v>
      </c>
      <c r="E117" s="13" t="s">
        <v>68</v>
      </c>
      <c r="F117" s="13" t="s">
        <v>68</v>
      </c>
      <c r="G117" s="13" t="s">
        <v>68</v>
      </c>
      <c r="H117" s="13" t="s">
        <v>68</v>
      </c>
    </row>
    <row r="118" spans="1:8">
      <c r="A118" s="5" t="s">
        <v>166</v>
      </c>
      <c r="B118" s="13">
        <v>19</v>
      </c>
      <c r="C118" s="13">
        <v>19</v>
      </c>
      <c r="D118" s="13">
        <v>19</v>
      </c>
      <c r="E118" s="13">
        <v>19</v>
      </c>
      <c r="F118" s="13">
        <v>19</v>
      </c>
      <c r="G118" s="13">
        <v>19</v>
      </c>
      <c r="H118" s="13">
        <v>19</v>
      </c>
    </row>
    <row r="119" spans="1:8">
      <c r="A119" s="5" t="s">
        <v>240</v>
      </c>
      <c r="B119" s="13">
        <v>7</v>
      </c>
      <c r="C119" s="13">
        <v>12</v>
      </c>
      <c r="D119" s="13">
        <v>12</v>
      </c>
      <c r="E119" s="13">
        <v>12</v>
      </c>
      <c r="F119" s="13">
        <v>12</v>
      </c>
      <c r="G119" s="13">
        <v>12</v>
      </c>
      <c r="H119" s="13">
        <v>12</v>
      </c>
    </row>
    <row r="120" spans="1:8">
      <c r="A120" s="5" t="s">
        <v>286</v>
      </c>
      <c r="B120" s="13" t="s">
        <v>68</v>
      </c>
      <c r="C120" s="13" t="s">
        <v>68</v>
      </c>
      <c r="D120" s="13" t="s">
        <v>68</v>
      </c>
      <c r="E120" s="13">
        <v>8</v>
      </c>
      <c r="F120" s="13">
        <v>8</v>
      </c>
      <c r="G120" s="13">
        <v>8</v>
      </c>
      <c r="H120" s="13">
        <v>8</v>
      </c>
    </row>
    <row r="121" spans="1:8">
      <c r="A121" s="5" t="s">
        <v>171</v>
      </c>
      <c r="B121" s="13">
        <v>7</v>
      </c>
      <c r="C121" s="13">
        <v>7</v>
      </c>
      <c r="D121" s="13">
        <v>7</v>
      </c>
      <c r="E121" s="13" t="s">
        <v>68</v>
      </c>
      <c r="F121" s="13" t="s">
        <v>68</v>
      </c>
      <c r="G121" s="13" t="s">
        <v>68</v>
      </c>
      <c r="H121" s="13" t="s">
        <v>68</v>
      </c>
    </row>
    <row r="122" spans="1:8">
      <c r="A122" s="5" t="s">
        <v>287</v>
      </c>
      <c r="B122" s="13" t="s">
        <v>68</v>
      </c>
      <c r="C122" s="13">
        <v>12</v>
      </c>
      <c r="D122" s="13">
        <v>12</v>
      </c>
      <c r="E122" s="13">
        <v>12</v>
      </c>
      <c r="F122" s="13">
        <v>21</v>
      </c>
      <c r="G122" s="13">
        <v>21</v>
      </c>
      <c r="H122" s="13">
        <v>21</v>
      </c>
    </row>
    <row r="123" spans="1:8">
      <c r="A123" s="5" t="s">
        <v>288</v>
      </c>
      <c r="B123" s="13">
        <v>8</v>
      </c>
      <c r="C123" s="13">
        <v>8</v>
      </c>
      <c r="D123" s="13">
        <v>8</v>
      </c>
      <c r="E123" s="13">
        <v>8</v>
      </c>
      <c r="F123" s="13">
        <v>8</v>
      </c>
      <c r="G123" s="13">
        <v>7</v>
      </c>
      <c r="H123" s="13">
        <v>7</v>
      </c>
    </row>
    <row r="124" spans="1:8">
      <c r="A124" s="5" t="s">
        <v>243</v>
      </c>
      <c r="B124" s="13">
        <v>20</v>
      </c>
      <c r="C124" s="13" t="s">
        <v>68</v>
      </c>
      <c r="D124" s="13" t="s">
        <v>68</v>
      </c>
      <c r="E124" s="13" t="s">
        <v>68</v>
      </c>
      <c r="F124" s="13" t="s">
        <v>68</v>
      </c>
      <c r="G124" s="13" t="s">
        <v>68</v>
      </c>
      <c r="H124" s="13" t="s">
        <v>68</v>
      </c>
    </row>
    <row r="125" spans="1:8">
      <c r="A125" s="5" t="s">
        <v>175</v>
      </c>
      <c r="B125" s="13">
        <v>13</v>
      </c>
      <c r="C125" s="13" t="s">
        <v>68</v>
      </c>
      <c r="D125" s="13" t="s">
        <v>68</v>
      </c>
      <c r="E125" s="13" t="s">
        <v>68</v>
      </c>
      <c r="F125" s="13" t="s">
        <v>68</v>
      </c>
      <c r="G125" s="13" t="s">
        <v>68</v>
      </c>
      <c r="H125" s="13" t="s">
        <v>68</v>
      </c>
    </row>
    <row r="126" spans="1:8">
      <c r="A126" s="5" t="s">
        <v>103</v>
      </c>
      <c r="B126" s="13">
        <v>19</v>
      </c>
      <c r="C126" s="13">
        <v>19</v>
      </c>
      <c r="D126" s="13">
        <v>19</v>
      </c>
      <c r="E126" s="13">
        <v>19</v>
      </c>
      <c r="F126" s="13">
        <v>19</v>
      </c>
      <c r="G126" s="13">
        <v>19</v>
      </c>
      <c r="H126" s="13">
        <v>19</v>
      </c>
    </row>
    <row r="127" spans="1:8">
      <c r="A127" s="5" t="s">
        <v>177</v>
      </c>
      <c r="B127" s="13">
        <v>9</v>
      </c>
      <c r="C127" s="13">
        <v>9</v>
      </c>
      <c r="D127" s="13">
        <v>9</v>
      </c>
      <c r="E127" s="13">
        <v>9</v>
      </c>
      <c r="F127" s="13">
        <v>9</v>
      </c>
      <c r="G127" s="13">
        <v>9</v>
      </c>
      <c r="H127" s="13">
        <v>9</v>
      </c>
    </row>
    <row r="128" spans="1:8">
      <c r="A128" s="5" t="s">
        <v>245</v>
      </c>
      <c r="B128" s="13">
        <v>10</v>
      </c>
      <c r="C128" s="13" t="s">
        <v>68</v>
      </c>
      <c r="D128" s="13" t="s">
        <v>68</v>
      </c>
      <c r="E128" s="13" t="s">
        <v>68</v>
      </c>
      <c r="F128" s="13" t="s">
        <v>68</v>
      </c>
      <c r="G128" s="13" t="s">
        <v>68</v>
      </c>
      <c r="H128" s="13" t="s">
        <v>68</v>
      </c>
    </row>
    <row r="129" spans="1:8">
      <c r="A129" s="5" t="s">
        <v>289</v>
      </c>
      <c r="B129" s="13">
        <v>7</v>
      </c>
      <c r="C129" s="13">
        <v>7</v>
      </c>
      <c r="D129" s="13">
        <v>7</v>
      </c>
      <c r="E129" s="13">
        <v>7</v>
      </c>
      <c r="F129" s="13">
        <v>7</v>
      </c>
      <c r="G129" s="13">
        <v>7</v>
      </c>
      <c r="H129" s="13">
        <v>7</v>
      </c>
    </row>
    <row r="130" spans="1:8">
      <c r="A130" s="5" t="s">
        <v>179</v>
      </c>
      <c r="B130" s="13">
        <v>7</v>
      </c>
      <c r="C130" s="13">
        <v>7</v>
      </c>
      <c r="D130" s="13" t="s">
        <v>68</v>
      </c>
      <c r="E130" s="13" t="s">
        <v>68</v>
      </c>
      <c r="F130" s="13" t="s">
        <v>68</v>
      </c>
      <c r="G130" s="13">
        <v>10</v>
      </c>
      <c r="H130" s="13">
        <v>10</v>
      </c>
    </row>
    <row r="131" spans="1:8">
      <c r="A131" s="5" t="s">
        <v>181</v>
      </c>
      <c r="B131" s="13">
        <v>8</v>
      </c>
      <c r="C131" s="13">
        <v>8</v>
      </c>
      <c r="D131" s="13">
        <v>10</v>
      </c>
      <c r="E131" s="13">
        <v>10</v>
      </c>
      <c r="F131" s="13">
        <v>10</v>
      </c>
      <c r="G131" s="13">
        <v>10</v>
      </c>
      <c r="H131" s="13">
        <v>10</v>
      </c>
    </row>
    <row r="132" spans="1:8">
      <c r="A132" s="5" t="s">
        <v>182</v>
      </c>
      <c r="B132" s="13">
        <v>17</v>
      </c>
      <c r="C132" s="13">
        <v>17</v>
      </c>
      <c r="D132" s="13">
        <v>9</v>
      </c>
      <c r="E132" s="13">
        <v>9</v>
      </c>
      <c r="F132" s="13">
        <v>9</v>
      </c>
      <c r="G132" s="13">
        <v>9</v>
      </c>
      <c r="H132" s="13">
        <v>9</v>
      </c>
    </row>
    <row r="133" spans="1:8">
      <c r="A133" s="5" t="s">
        <v>184</v>
      </c>
      <c r="B133" s="13">
        <v>16</v>
      </c>
      <c r="C133" s="13">
        <v>16</v>
      </c>
      <c r="D133" s="13">
        <v>16</v>
      </c>
      <c r="E133" s="13">
        <v>16</v>
      </c>
      <c r="F133" s="13">
        <v>16</v>
      </c>
      <c r="G133" s="13">
        <v>16</v>
      </c>
      <c r="H133" s="13">
        <v>16</v>
      </c>
    </row>
    <row r="134" spans="1:8">
      <c r="A134" s="5" t="s">
        <v>187</v>
      </c>
      <c r="B134" s="13">
        <v>12</v>
      </c>
      <c r="C134" s="13">
        <v>12</v>
      </c>
      <c r="D134" s="13">
        <v>12</v>
      </c>
      <c r="E134" s="13">
        <v>12</v>
      </c>
      <c r="F134" s="13">
        <v>12</v>
      </c>
      <c r="G134" s="13" t="s">
        <v>68</v>
      </c>
      <c r="H134" s="13" t="s">
        <v>68</v>
      </c>
    </row>
    <row r="135" spans="1:8">
      <c r="A135" s="5" t="s">
        <v>192</v>
      </c>
      <c r="B135" s="13">
        <v>7</v>
      </c>
      <c r="C135" s="13">
        <v>7</v>
      </c>
      <c r="D135" s="13">
        <v>7</v>
      </c>
      <c r="E135" s="13">
        <v>7</v>
      </c>
      <c r="F135" s="13">
        <v>7</v>
      </c>
      <c r="G135" s="13">
        <v>7</v>
      </c>
      <c r="H135" s="13">
        <v>7</v>
      </c>
    </row>
    <row r="136" spans="1:8">
      <c r="A136" s="5" t="s">
        <v>195</v>
      </c>
      <c r="B136" s="13">
        <v>13</v>
      </c>
      <c r="C136" s="13">
        <v>13</v>
      </c>
      <c r="D136" s="13">
        <v>12</v>
      </c>
      <c r="E136" s="13">
        <v>12</v>
      </c>
      <c r="F136" s="13">
        <v>12</v>
      </c>
      <c r="G136" s="13" t="s">
        <v>68</v>
      </c>
      <c r="H136" s="13" t="s">
        <v>68</v>
      </c>
    </row>
    <row r="137" spans="1:8">
      <c r="A137" s="5" t="s">
        <v>290</v>
      </c>
      <c r="B137" s="13" t="s">
        <v>68</v>
      </c>
      <c r="C137" s="13" t="s">
        <v>68</v>
      </c>
      <c r="D137" s="13" t="s">
        <v>68</v>
      </c>
      <c r="E137" s="13" t="s">
        <v>68</v>
      </c>
      <c r="F137" s="13">
        <v>8</v>
      </c>
      <c r="G137" s="13">
        <v>8</v>
      </c>
      <c r="H137" s="13">
        <v>8</v>
      </c>
    </row>
    <row r="138" spans="1:8">
      <c r="A138" s="8" t="s">
        <v>74</v>
      </c>
      <c r="B138" s="64">
        <f t="shared" ref="B138:H138" si="5">SUM(B98:B137)</f>
        <v>393</v>
      </c>
      <c r="C138" s="64">
        <f t="shared" si="5"/>
        <v>366</v>
      </c>
      <c r="D138" s="64">
        <f t="shared" si="5"/>
        <v>317</v>
      </c>
      <c r="E138" s="64">
        <f t="shared" si="5"/>
        <v>309</v>
      </c>
      <c r="F138" s="64">
        <f t="shared" si="5"/>
        <v>322</v>
      </c>
      <c r="G138" s="64">
        <f t="shared" si="5"/>
        <v>308</v>
      </c>
      <c r="H138" s="64">
        <f t="shared" si="5"/>
        <v>308</v>
      </c>
    </row>
    <row r="139" spans="1:8">
      <c r="B139" s="13"/>
      <c r="C139" s="13"/>
      <c r="D139" s="13"/>
      <c r="E139" s="13"/>
      <c r="F139" s="13"/>
      <c r="G139" s="13"/>
      <c r="H139" s="13"/>
    </row>
    <row r="140" spans="1:8">
      <c r="A140" s="1" t="s">
        <v>102</v>
      </c>
      <c r="B140" s="13"/>
      <c r="C140" s="13"/>
      <c r="D140" s="13"/>
      <c r="E140" s="13"/>
      <c r="F140" s="13"/>
      <c r="G140" s="13"/>
      <c r="H140" s="13"/>
    </row>
    <row r="141" spans="1:8">
      <c r="A141" s="4" t="s">
        <v>75</v>
      </c>
      <c r="B141" s="13"/>
      <c r="C141" s="13"/>
      <c r="D141" s="13"/>
      <c r="E141" s="13"/>
      <c r="F141" s="13"/>
      <c r="G141" s="13"/>
      <c r="H141" s="13"/>
    </row>
    <row r="142" spans="1:8">
      <c r="A142" s="5" t="s">
        <v>291</v>
      </c>
      <c r="B142" s="13" t="s">
        <v>68</v>
      </c>
      <c r="C142" s="13" t="s">
        <v>68</v>
      </c>
      <c r="D142" s="13" t="s">
        <v>68</v>
      </c>
      <c r="E142" s="13" t="s">
        <v>68</v>
      </c>
      <c r="F142" s="13">
        <v>8</v>
      </c>
      <c r="G142" s="13">
        <v>18</v>
      </c>
      <c r="H142" s="13">
        <v>18</v>
      </c>
    </row>
    <row r="143" spans="1:8">
      <c r="A143" s="5" t="s">
        <v>196</v>
      </c>
      <c r="B143" s="13">
        <v>6</v>
      </c>
      <c r="C143" s="13" t="s">
        <v>68</v>
      </c>
      <c r="D143" s="13" t="s">
        <v>68</v>
      </c>
      <c r="E143" s="13" t="s">
        <v>68</v>
      </c>
      <c r="F143" s="13" t="s">
        <v>68</v>
      </c>
      <c r="G143" s="13" t="s">
        <v>68</v>
      </c>
      <c r="H143" s="13" t="s">
        <v>68</v>
      </c>
    </row>
    <row r="144" spans="1:8">
      <c r="A144" s="5" t="s">
        <v>292</v>
      </c>
      <c r="B144" s="13">
        <v>12</v>
      </c>
      <c r="C144" s="13" t="s">
        <v>68</v>
      </c>
      <c r="D144" s="13" t="s">
        <v>68</v>
      </c>
      <c r="E144" s="13" t="s">
        <v>68</v>
      </c>
      <c r="F144" s="13" t="s">
        <v>68</v>
      </c>
      <c r="G144" s="13" t="s">
        <v>68</v>
      </c>
      <c r="H144" s="13" t="s">
        <v>68</v>
      </c>
    </row>
    <row r="145" spans="1:9">
      <c r="A145" s="5" t="s">
        <v>198</v>
      </c>
      <c r="B145" s="13">
        <v>7</v>
      </c>
      <c r="C145" s="13">
        <v>7</v>
      </c>
      <c r="D145" s="13">
        <v>7</v>
      </c>
      <c r="E145" s="13">
        <v>7</v>
      </c>
      <c r="F145" s="13">
        <v>7</v>
      </c>
      <c r="G145" s="13">
        <v>7</v>
      </c>
      <c r="H145" s="13">
        <v>7</v>
      </c>
    </row>
    <row r="146" spans="1:9">
      <c r="A146" s="5" t="s">
        <v>106</v>
      </c>
      <c r="B146" s="13">
        <v>16</v>
      </c>
      <c r="C146" s="13">
        <v>16</v>
      </c>
      <c r="D146" s="13">
        <v>16</v>
      </c>
      <c r="E146" s="13">
        <v>16</v>
      </c>
      <c r="F146" s="13">
        <v>16</v>
      </c>
      <c r="G146" s="13">
        <v>16</v>
      </c>
      <c r="H146" s="13">
        <v>16</v>
      </c>
    </row>
    <row r="147" spans="1:9">
      <c r="A147" s="5" t="s">
        <v>249</v>
      </c>
      <c r="B147" s="13">
        <v>7</v>
      </c>
      <c r="C147" s="13">
        <v>7</v>
      </c>
      <c r="D147" s="13">
        <v>13</v>
      </c>
      <c r="E147" s="13">
        <v>13</v>
      </c>
      <c r="F147" s="13">
        <v>13</v>
      </c>
      <c r="G147" s="13">
        <v>13</v>
      </c>
      <c r="H147" s="13">
        <v>13</v>
      </c>
    </row>
    <row r="148" spans="1:9">
      <c r="A148" s="8" t="s">
        <v>74</v>
      </c>
      <c r="B148" s="64">
        <f t="shared" ref="B148:H148" si="6">SUM(B142:B147)</f>
        <v>48</v>
      </c>
      <c r="C148" s="64">
        <f t="shared" si="6"/>
        <v>30</v>
      </c>
      <c r="D148" s="64">
        <f t="shared" si="6"/>
        <v>36</v>
      </c>
      <c r="E148" s="64">
        <f t="shared" si="6"/>
        <v>36</v>
      </c>
      <c r="F148" s="64">
        <f t="shared" si="6"/>
        <v>44</v>
      </c>
      <c r="G148" s="64">
        <f t="shared" si="6"/>
        <v>54</v>
      </c>
      <c r="H148" s="64">
        <f t="shared" si="6"/>
        <v>54</v>
      </c>
      <c r="I148" s="7"/>
    </row>
    <row r="149" spans="1:9">
      <c r="B149" s="13"/>
      <c r="C149" s="13"/>
      <c r="D149" s="13"/>
      <c r="E149" s="13"/>
      <c r="F149" s="13"/>
      <c r="G149" s="13"/>
      <c r="H149" s="13"/>
    </row>
    <row r="150" spans="1:9">
      <c r="A150" s="1" t="s">
        <v>293</v>
      </c>
      <c r="B150" s="13"/>
      <c r="C150" s="13"/>
      <c r="D150" s="13"/>
      <c r="E150" s="13"/>
      <c r="F150" s="13"/>
      <c r="G150" s="13"/>
      <c r="H150" s="13"/>
    </row>
    <row r="151" spans="1:9">
      <c r="A151" s="4" t="s">
        <v>75</v>
      </c>
      <c r="B151" s="13"/>
      <c r="C151" s="13"/>
      <c r="D151" s="13"/>
      <c r="E151" s="13"/>
      <c r="F151" s="13"/>
      <c r="G151" s="13"/>
      <c r="H151" s="13"/>
    </row>
    <row r="152" spans="1:9">
      <c r="A152" s="5" t="s">
        <v>294</v>
      </c>
      <c r="B152" s="13" t="s">
        <v>68</v>
      </c>
      <c r="C152" s="13" t="s">
        <v>68</v>
      </c>
      <c r="D152" s="13">
        <v>7</v>
      </c>
      <c r="E152" s="13">
        <v>7</v>
      </c>
      <c r="F152" s="13">
        <v>7</v>
      </c>
      <c r="G152" s="13">
        <v>7</v>
      </c>
      <c r="H152" s="13">
        <v>7</v>
      </c>
    </row>
    <row r="153" spans="1:9">
      <c r="A153" s="5" t="s">
        <v>295</v>
      </c>
      <c r="B153" s="13" t="s">
        <v>68</v>
      </c>
      <c r="C153" s="13" t="s">
        <v>68</v>
      </c>
      <c r="D153" s="13" t="s">
        <v>68</v>
      </c>
      <c r="E153" s="13">
        <v>8</v>
      </c>
      <c r="F153" s="13">
        <v>8</v>
      </c>
      <c r="G153" s="13">
        <v>8</v>
      </c>
      <c r="H153" s="13">
        <v>8</v>
      </c>
    </row>
    <row r="154" spans="1:9">
      <c r="A154" s="5" t="s">
        <v>296</v>
      </c>
      <c r="B154" s="13" t="s">
        <v>68</v>
      </c>
      <c r="C154" s="13" t="s">
        <v>68</v>
      </c>
      <c r="D154" s="13" t="s">
        <v>68</v>
      </c>
      <c r="E154" s="13" t="s">
        <v>68</v>
      </c>
      <c r="F154" s="13">
        <v>21</v>
      </c>
      <c r="G154" s="13">
        <v>21</v>
      </c>
      <c r="H154" s="13">
        <v>21</v>
      </c>
    </row>
    <row r="155" spans="1:9">
      <c r="A155" s="5" t="s">
        <v>297</v>
      </c>
      <c r="B155" s="13" t="s">
        <v>68</v>
      </c>
      <c r="C155" s="13" t="s">
        <v>68</v>
      </c>
      <c r="D155" s="13" t="s">
        <v>68</v>
      </c>
      <c r="E155" s="13" t="s">
        <v>68</v>
      </c>
      <c r="F155" s="13">
        <v>217</v>
      </c>
      <c r="G155" s="13">
        <v>318</v>
      </c>
      <c r="H155" s="13">
        <v>318</v>
      </c>
    </row>
    <row r="156" spans="1:9">
      <c r="A156" s="5" t="s">
        <v>298</v>
      </c>
      <c r="B156" s="13" t="s">
        <v>68</v>
      </c>
      <c r="C156" s="13" t="s">
        <v>68</v>
      </c>
      <c r="D156" s="13" t="s">
        <v>68</v>
      </c>
      <c r="E156" s="13" t="s">
        <v>68</v>
      </c>
      <c r="F156" s="13" t="s">
        <v>68</v>
      </c>
      <c r="G156" s="13">
        <v>36</v>
      </c>
      <c r="H156" s="13">
        <v>36</v>
      </c>
    </row>
    <row r="157" spans="1:9">
      <c r="A157" s="8" t="s">
        <v>74</v>
      </c>
      <c r="B157" s="64">
        <f>SUM(B152:B156)</f>
        <v>0</v>
      </c>
      <c r="C157" s="64">
        <f>SUM(C152:C156)</f>
        <v>0</v>
      </c>
      <c r="D157" s="64">
        <f t="shared" ref="D157:H157" si="7">SUM(D152:D156)</f>
        <v>7</v>
      </c>
      <c r="E157" s="64">
        <f t="shared" si="7"/>
        <v>15</v>
      </c>
      <c r="F157" s="64">
        <f t="shared" si="7"/>
        <v>253</v>
      </c>
      <c r="G157" s="64">
        <f t="shared" si="7"/>
        <v>390</v>
      </c>
      <c r="H157" s="64">
        <f t="shared" si="7"/>
        <v>390</v>
      </c>
    </row>
    <row r="158" spans="1:9">
      <c r="B158" s="13"/>
      <c r="C158" s="13"/>
      <c r="D158" s="13"/>
      <c r="E158" s="13"/>
      <c r="F158" s="13"/>
      <c r="G158" s="13"/>
      <c r="H158" s="13"/>
    </row>
    <row r="159" spans="1:9">
      <c r="A159" s="7" t="s">
        <v>299</v>
      </c>
      <c r="B159" s="13"/>
      <c r="C159" s="13"/>
      <c r="D159" s="13"/>
      <c r="E159" s="13"/>
      <c r="F159" s="13"/>
      <c r="G159" s="13"/>
      <c r="H159" s="13"/>
    </row>
    <row r="160" spans="1:9">
      <c r="A160" s="2" t="s">
        <v>300</v>
      </c>
      <c r="B160" s="13" t="s">
        <v>68</v>
      </c>
      <c r="C160" s="13" t="s">
        <v>68</v>
      </c>
      <c r="D160" s="13" t="s">
        <v>68</v>
      </c>
      <c r="E160" s="13" t="s">
        <v>68</v>
      </c>
      <c r="F160" s="13">
        <v>18</v>
      </c>
      <c r="G160" s="13">
        <v>18</v>
      </c>
      <c r="H160" s="13">
        <v>18</v>
      </c>
    </row>
    <row r="161" spans="1:8">
      <c r="A161" s="2" t="s">
        <v>301</v>
      </c>
      <c r="B161" s="13" t="s">
        <v>68</v>
      </c>
      <c r="C161" s="13" t="s">
        <v>68</v>
      </c>
      <c r="D161" s="13" t="s">
        <v>68</v>
      </c>
      <c r="E161" s="13" t="s">
        <v>68</v>
      </c>
      <c r="F161" s="13">
        <v>7</v>
      </c>
      <c r="G161" s="13">
        <v>7</v>
      </c>
      <c r="H161" s="13">
        <v>7</v>
      </c>
    </row>
    <row r="162" spans="1:8">
      <c r="A162" s="2" t="s">
        <v>302</v>
      </c>
      <c r="B162" s="13" t="s">
        <v>68</v>
      </c>
      <c r="C162" s="13" t="s">
        <v>68</v>
      </c>
      <c r="D162" s="13" t="s">
        <v>68</v>
      </c>
      <c r="E162" s="13" t="s">
        <v>68</v>
      </c>
      <c r="F162" s="13">
        <v>9</v>
      </c>
      <c r="G162" s="13">
        <v>9</v>
      </c>
      <c r="H162" s="13">
        <v>9</v>
      </c>
    </row>
    <row r="163" spans="1:8">
      <c r="A163" s="2" t="s">
        <v>221</v>
      </c>
      <c r="B163" s="13" t="s">
        <v>68</v>
      </c>
      <c r="C163" s="13" t="s">
        <v>68</v>
      </c>
      <c r="D163" s="13" t="s">
        <v>68</v>
      </c>
      <c r="E163" s="13" t="s">
        <v>68</v>
      </c>
      <c r="F163" s="13">
        <v>38</v>
      </c>
      <c r="G163" s="13">
        <v>38</v>
      </c>
      <c r="H163" s="13">
        <v>38</v>
      </c>
    </row>
    <row r="164" spans="1:8">
      <c r="A164" s="2" t="s">
        <v>303</v>
      </c>
      <c r="B164" s="13" t="s">
        <v>68</v>
      </c>
      <c r="C164" s="13" t="s">
        <v>68</v>
      </c>
      <c r="D164" s="13" t="s">
        <v>68</v>
      </c>
      <c r="E164" s="13" t="s">
        <v>68</v>
      </c>
      <c r="F164" s="13">
        <v>26</v>
      </c>
      <c r="G164" s="13">
        <v>26</v>
      </c>
      <c r="H164" s="13">
        <v>26</v>
      </c>
    </row>
    <row r="165" spans="1:8">
      <c r="A165" s="2" t="s">
        <v>304</v>
      </c>
      <c r="B165" s="13" t="s">
        <v>68</v>
      </c>
      <c r="C165" s="13" t="s">
        <v>68</v>
      </c>
      <c r="D165" s="13" t="s">
        <v>68</v>
      </c>
      <c r="E165" s="13" t="s">
        <v>68</v>
      </c>
      <c r="F165" s="13" t="s">
        <v>68</v>
      </c>
      <c r="G165" s="13">
        <v>11</v>
      </c>
      <c r="H165" s="13">
        <v>11</v>
      </c>
    </row>
    <row r="166" spans="1:8">
      <c r="A166" s="2" t="s">
        <v>305</v>
      </c>
      <c r="B166" s="13" t="s">
        <v>68</v>
      </c>
      <c r="C166" s="13" t="s">
        <v>68</v>
      </c>
      <c r="D166" s="13" t="s">
        <v>68</v>
      </c>
      <c r="E166" s="13" t="s">
        <v>68</v>
      </c>
      <c r="F166" s="13" t="s">
        <v>68</v>
      </c>
      <c r="G166" s="13">
        <v>46</v>
      </c>
      <c r="H166" s="13">
        <v>46</v>
      </c>
    </row>
    <row r="167" spans="1:8">
      <c r="A167" s="8" t="s">
        <v>74</v>
      </c>
      <c r="B167" s="64">
        <f>SUM(B160:B166)</f>
        <v>0</v>
      </c>
      <c r="C167" s="64">
        <f>SUM(C160:C166)</f>
        <v>0</v>
      </c>
      <c r="D167" s="64">
        <f t="shared" ref="D167:H167" si="8">SUM(D160:D166)</f>
        <v>0</v>
      </c>
      <c r="E167" s="64">
        <f t="shared" si="8"/>
        <v>0</v>
      </c>
      <c r="F167" s="64">
        <f t="shared" si="8"/>
        <v>98</v>
      </c>
      <c r="G167" s="64">
        <f t="shared" si="8"/>
        <v>155</v>
      </c>
      <c r="H167" s="64">
        <f t="shared" si="8"/>
        <v>155</v>
      </c>
    </row>
    <row r="168" spans="1:8">
      <c r="B168" s="13"/>
      <c r="C168" s="13"/>
      <c r="D168" s="13"/>
      <c r="E168" s="13"/>
      <c r="F168" s="13"/>
      <c r="G168" s="13"/>
      <c r="H168" s="13"/>
    </row>
    <row r="169" spans="1:8">
      <c r="A169" s="1" t="s">
        <v>107</v>
      </c>
      <c r="B169" s="64">
        <f t="shared" ref="B169:H169" si="9">B37+B61+B80+B94+B138+B148+B157+B167</f>
        <v>8498</v>
      </c>
      <c r="C169" s="64">
        <f t="shared" si="9"/>
        <v>9121</v>
      </c>
      <c r="D169" s="64">
        <f t="shared" si="9"/>
        <v>9042</v>
      </c>
      <c r="E169" s="64">
        <f t="shared" si="9"/>
        <v>9201</v>
      </c>
      <c r="F169" s="64">
        <f t="shared" si="9"/>
        <v>9170</v>
      </c>
      <c r="G169" s="64">
        <f t="shared" si="9"/>
        <v>9516</v>
      </c>
      <c r="H169" s="64">
        <f t="shared" si="9"/>
        <v>8743</v>
      </c>
    </row>
    <row r="170" spans="1:8">
      <c r="A170" s="1"/>
      <c r="B170" s="64"/>
      <c r="C170" s="64"/>
      <c r="D170" s="64"/>
      <c r="E170" s="64"/>
      <c r="F170" s="64"/>
      <c r="G170" s="64"/>
      <c r="H170" s="64"/>
    </row>
    <row r="171" spans="1:8">
      <c r="A171" s="10"/>
    </row>
    <row r="172" spans="1:8">
      <c r="A172" s="10" t="s">
        <v>306</v>
      </c>
    </row>
    <row r="173" spans="1:8">
      <c r="A173" s="2"/>
    </row>
    <row r="174" spans="1:8">
      <c r="A174" s="2" t="s">
        <v>307</v>
      </c>
    </row>
    <row r="175" spans="1:8">
      <c r="A175" s="2"/>
    </row>
    <row r="176" spans="1:8">
      <c r="A176" s="3" t="s">
        <v>308</v>
      </c>
    </row>
    <row r="177" spans="1:1">
      <c r="A177" s="3" t="s">
        <v>309</v>
      </c>
    </row>
    <row r="178" spans="1:1">
      <c r="A178" s="3" t="s">
        <v>310</v>
      </c>
    </row>
    <row r="179" spans="1:1">
      <c r="A179" s="3" t="s">
        <v>311</v>
      </c>
    </row>
    <row r="180" spans="1:1">
      <c r="A180" s="3" t="s">
        <v>312</v>
      </c>
    </row>
    <row r="181" spans="1:1">
      <c r="A181" s="3" t="s">
        <v>313</v>
      </c>
    </row>
    <row r="182" spans="1:1">
      <c r="A182" s="3" t="s">
        <v>314</v>
      </c>
    </row>
    <row r="183" spans="1:1">
      <c r="A183" s="3" t="s">
        <v>315</v>
      </c>
    </row>
    <row r="184" spans="1:1">
      <c r="A184" s="3" t="s">
        <v>316</v>
      </c>
    </row>
    <row r="185" spans="1:1">
      <c r="A185" s="3" t="s">
        <v>317</v>
      </c>
    </row>
    <row r="186" spans="1:1">
      <c r="A186" s="3" t="s">
        <v>318</v>
      </c>
    </row>
    <row r="187" spans="1:1">
      <c r="A187" s="3" t="s">
        <v>319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Q108"/>
  <sheetViews>
    <sheetView showGridLines="0" workbookViewId="0"/>
  </sheetViews>
  <sheetFormatPr defaultRowHeight="20.100000000000001" customHeight="1"/>
  <cols>
    <col min="1" max="1" width="23" customWidth="1"/>
    <col min="2" max="4" width="9.5703125" customWidth="1"/>
    <col min="5" max="6" width="9.5703125" style="12" customWidth="1"/>
    <col min="7" max="13" width="9.140625" style="12"/>
    <col min="16" max="16" width="9.140625" style="12"/>
  </cols>
  <sheetData>
    <row r="1" spans="1:17" ht="12.75" customHeight="1"/>
    <row r="2" spans="1:17" s="30" customFormat="1" ht="15" customHeight="1">
      <c r="A2" s="88" t="s">
        <v>109</v>
      </c>
      <c r="B2" s="88"/>
      <c r="C2" s="88"/>
      <c r="D2" s="88"/>
      <c r="E2" s="88"/>
      <c r="F2" s="88"/>
      <c r="G2" s="88"/>
      <c r="H2" s="88"/>
      <c r="I2" s="79"/>
      <c r="J2" s="79"/>
      <c r="K2" s="79"/>
      <c r="L2" s="79"/>
      <c r="M2" s="79"/>
      <c r="N2" s="79"/>
      <c r="O2" s="79"/>
      <c r="P2" s="79"/>
    </row>
    <row r="3" spans="1:17" s="30" customFormat="1" ht="15" customHeight="1">
      <c r="A3" s="87"/>
      <c r="B3" s="87"/>
      <c r="C3" s="87"/>
      <c r="D3" s="87"/>
      <c r="E3" s="87"/>
      <c r="F3" s="87"/>
      <c r="G3" s="79"/>
      <c r="H3" s="79"/>
      <c r="I3" s="79"/>
      <c r="J3" s="79"/>
      <c r="K3" s="79"/>
      <c r="L3" s="79"/>
      <c r="M3" s="79"/>
      <c r="N3" s="79"/>
      <c r="O3" s="79"/>
      <c r="P3" s="79"/>
    </row>
    <row r="4" spans="1:17" ht="15" customHeight="1">
      <c r="A4" s="67"/>
      <c r="B4" s="12" t="s">
        <v>18</v>
      </c>
      <c r="C4" s="12" t="s">
        <v>19</v>
      </c>
      <c r="D4" s="12" t="s">
        <v>20</v>
      </c>
      <c r="E4" s="12" t="s">
        <v>21</v>
      </c>
      <c r="F4" s="12" t="s">
        <v>22</v>
      </c>
      <c r="G4" s="12" t="s">
        <v>23</v>
      </c>
      <c r="H4" s="12" t="s">
        <v>24</v>
      </c>
      <c r="I4" s="31"/>
      <c r="J4" s="31"/>
      <c r="K4" s="31"/>
      <c r="L4" s="31"/>
      <c r="M4" s="31"/>
      <c r="N4" s="31"/>
      <c r="O4" s="31"/>
      <c r="P4" s="31"/>
    </row>
    <row r="5" spans="1:17" ht="15" customHeight="1">
      <c r="A5" s="71" t="s">
        <v>65</v>
      </c>
      <c r="B5" s="71"/>
      <c r="C5" s="71"/>
      <c r="D5" s="71"/>
      <c r="E5" s="68"/>
      <c r="F5" s="68"/>
      <c r="G5" s="68"/>
      <c r="H5" s="68"/>
      <c r="I5" s="68"/>
      <c r="J5" s="68"/>
      <c r="K5" s="68"/>
      <c r="L5" s="69"/>
      <c r="M5" s="69"/>
      <c r="N5" s="69"/>
      <c r="O5" s="69"/>
      <c r="P5" s="70"/>
    </row>
    <row r="6" spans="1:17" ht="15" customHeight="1">
      <c r="A6" s="74" t="s">
        <v>64</v>
      </c>
      <c r="B6" s="68">
        <v>28</v>
      </c>
      <c r="C6" s="68">
        <v>26</v>
      </c>
      <c r="D6" s="68">
        <v>27</v>
      </c>
      <c r="E6" s="68">
        <v>27</v>
      </c>
      <c r="F6" s="68">
        <v>24</v>
      </c>
      <c r="G6" s="68">
        <v>24</v>
      </c>
      <c r="H6" s="68">
        <v>23</v>
      </c>
      <c r="I6" s="68"/>
      <c r="J6" s="68"/>
      <c r="K6" s="68"/>
      <c r="L6" s="68"/>
      <c r="M6" s="68"/>
      <c r="N6" s="68"/>
      <c r="O6" s="68"/>
      <c r="P6" s="72"/>
    </row>
    <row r="7" spans="1:17" ht="15" customHeight="1">
      <c r="A7" s="74" t="s">
        <v>84</v>
      </c>
      <c r="B7" s="68">
        <v>13</v>
      </c>
      <c r="C7" s="68">
        <v>13</v>
      </c>
      <c r="D7" s="68">
        <v>12</v>
      </c>
      <c r="E7" s="68">
        <v>13</v>
      </c>
      <c r="F7" s="68">
        <v>12</v>
      </c>
      <c r="G7" s="68">
        <v>11</v>
      </c>
      <c r="H7" s="68">
        <v>12</v>
      </c>
      <c r="I7" s="68"/>
      <c r="J7" s="68"/>
      <c r="K7" s="68"/>
      <c r="L7" s="68"/>
      <c r="M7" s="68"/>
      <c r="N7" s="68"/>
      <c r="O7" s="68"/>
      <c r="P7" s="72"/>
    </row>
    <row r="8" spans="1:17" ht="15" customHeight="1">
      <c r="A8" s="75" t="s">
        <v>102</v>
      </c>
      <c r="B8" s="68">
        <v>34</v>
      </c>
      <c r="C8" s="68">
        <v>32</v>
      </c>
      <c r="D8" s="68">
        <v>28</v>
      </c>
      <c r="E8" s="68">
        <v>28</v>
      </c>
      <c r="F8" s="68">
        <v>28</v>
      </c>
      <c r="G8" s="68">
        <v>27</v>
      </c>
      <c r="H8" s="68">
        <v>27</v>
      </c>
      <c r="I8" s="68"/>
      <c r="J8" s="68"/>
      <c r="K8" s="68"/>
      <c r="L8" s="68"/>
      <c r="M8" s="68"/>
      <c r="N8" s="68"/>
      <c r="O8" s="68"/>
      <c r="P8" s="72"/>
    </row>
    <row r="9" spans="1:17" ht="15" customHeight="1">
      <c r="A9" s="71" t="s">
        <v>110</v>
      </c>
      <c r="B9" s="73">
        <f>SUM(B6:B8)</f>
        <v>75</v>
      </c>
      <c r="C9" s="73">
        <f t="shared" ref="C9:H9" si="0">SUM(C6:C8)</f>
        <v>71</v>
      </c>
      <c r="D9" s="73">
        <f t="shared" si="0"/>
        <v>67</v>
      </c>
      <c r="E9" s="73">
        <f t="shared" si="0"/>
        <v>68</v>
      </c>
      <c r="F9" s="73">
        <f t="shared" si="0"/>
        <v>64</v>
      </c>
      <c r="G9" s="73">
        <f t="shared" si="0"/>
        <v>62</v>
      </c>
      <c r="H9" s="73">
        <f t="shared" si="0"/>
        <v>62</v>
      </c>
      <c r="I9" s="68"/>
      <c r="J9" s="68"/>
      <c r="K9" s="68"/>
      <c r="L9" s="69"/>
      <c r="M9" s="69"/>
      <c r="N9" s="69"/>
      <c r="O9" s="69"/>
      <c r="P9" s="72"/>
    </row>
    <row r="10" spans="1:17" ht="15" customHeight="1">
      <c r="A10" s="67"/>
      <c r="B10" s="67"/>
      <c r="C10" s="67"/>
      <c r="D10" s="67"/>
      <c r="E10" s="68"/>
      <c r="F10" s="68"/>
      <c r="G10" s="68"/>
      <c r="H10" s="68"/>
      <c r="I10" s="68"/>
      <c r="J10" s="68"/>
      <c r="K10" s="68"/>
      <c r="L10" s="69"/>
      <c r="M10" s="69"/>
      <c r="N10" s="69"/>
      <c r="O10" s="69"/>
      <c r="P10" s="72"/>
    </row>
    <row r="11" spans="1:17" ht="15" customHeight="1">
      <c r="A11" s="71" t="s">
        <v>75</v>
      </c>
      <c r="B11" s="71"/>
      <c r="C11" s="71"/>
      <c r="D11" s="71"/>
      <c r="E11" s="68"/>
      <c r="F11" s="68"/>
      <c r="G11" s="68"/>
      <c r="H11" s="68"/>
      <c r="I11" s="68"/>
      <c r="J11" s="68"/>
      <c r="K11" s="68"/>
      <c r="L11" s="69"/>
      <c r="M11" s="69"/>
      <c r="N11" s="69"/>
      <c r="O11" s="69"/>
      <c r="P11" s="70"/>
    </row>
    <row r="12" spans="1:17" ht="15" customHeight="1">
      <c r="A12" s="74" t="s">
        <v>64</v>
      </c>
      <c r="B12" s="40">
        <v>13</v>
      </c>
      <c r="C12" s="40">
        <v>14</v>
      </c>
      <c r="D12" s="40">
        <v>12</v>
      </c>
      <c r="E12" s="40">
        <v>15</v>
      </c>
      <c r="F12" s="40">
        <v>14</v>
      </c>
      <c r="G12" s="40">
        <v>14</v>
      </c>
      <c r="H12" s="40">
        <v>13</v>
      </c>
      <c r="I12" s="40"/>
      <c r="J12" s="40"/>
      <c r="K12" s="40"/>
      <c r="L12" s="40"/>
      <c r="M12" s="40"/>
      <c r="N12" s="40"/>
      <c r="O12" s="40"/>
      <c r="P12" s="72"/>
      <c r="Q12" s="28"/>
    </row>
    <row r="13" spans="1:17" ht="15" customHeight="1">
      <c r="A13" s="74" t="s">
        <v>84</v>
      </c>
      <c r="B13" s="40">
        <v>9</v>
      </c>
      <c r="C13" s="40">
        <v>9</v>
      </c>
      <c r="D13" s="40">
        <v>7</v>
      </c>
      <c r="E13" s="40">
        <v>8</v>
      </c>
      <c r="F13" s="40">
        <v>8</v>
      </c>
      <c r="G13" s="40">
        <v>7</v>
      </c>
      <c r="H13" s="40">
        <v>7</v>
      </c>
      <c r="I13" s="40"/>
      <c r="J13" s="40"/>
      <c r="K13" s="40"/>
      <c r="L13" s="40"/>
      <c r="M13" s="40"/>
      <c r="N13" s="40"/>
      <c r="O13" s="40"/>
      <c r="P13" s="72"/>
      <c r="Q13" s="28"/>
    </row>
    <row r="14" spans="1:17" ht="15" customHeight="1">
      <c r="A14" s="76" t="s">
        <v>111</v>
      </c>
      <c r="B14" s="40">
        <v>5</v>
      </c>
      <c r="C14" s="40">
        <v>3</v>
      </c>
      <c r="D14" s="40">
        <v>3</v>
      </c>
      <c r="E14" s="40">
        <v>3</v>
      </c>
      <c r="F14" s="40">
        <v>4</v>
      </c>
      <c r="G14" s="40">
        <v>4</v>
      </c>
      <c r="H14" s="40">
        <v>4</v>
      </c>
      <c r="I14" s="40"/>
      <c r="J14" s="40"/>
      <c r="K14" s="40"/>
      <c r="L14" s="40"/>
      <c r="M14" s="40"/>
      <c r="N14" s="40"/>
      <c r="O14" s="40"/>
      <c r="P14" s="72"/>
    </row>
    <row r="15" spans="1:17" ht="15" customHeight="1">
      <c r="A15" s="76" t="s">
        <v>293</v>
      </c>
      <c r="B15" s="78">
        <v>0</v>
      </c>
      <c r="C15" s="78">
        <v>0</v>
      </c>
      <c r="D15" s="78">
        <v>1</v>
      </c>
      <c r="E15" s="78">
        <v>2</v>
      </c>
      <c r="F15" s="78">
        <v>4</v>
      </c>
      <c r="G15" s="78">
        <v>5</v>
      </c>
      <c r="H15" s="78">
        <v>5</v>
      </c>
    </row>
    <row r="16" spans="1:17" ht="15" customHeight="1">
      <c r="A16" s="76" t="s">
        <v>299</v>
      </c>
      <c r="B16" s="78">
        <v>0</v>
      </c>
      <c r="C16" s="78">
        <v>0</v>
      </c>
      <c r="D16" s="78">
        <v>0</v>
      </c>
      <c r="E16" s="78">
        <v>0</v>
      </c>
      <c r="F16" s="78">
        <v>5</v>
      </c>
      <c r="G16" s="78">
        <v>7</v>
      </c>
      <c r="H16" s="78">
        <v>7</v>
      </c>
    </row>
    <row r="17" spans="1:16" ht="15" customHeight="1">
      <c r="A17" s="71" t="s">
        <v>110</v>
      </c>
      <c r="B17" s="80">
        <f>SUM(B12:B16)</f>
        <v>27</v>
      </c>
      <c r="C17" s="80">
        <f t="shared" ref="C17" si="1">SUM(C12:C16)</f>
        <v>26</v>
      </c>
      <c r="D17" s="80">
        <f t="shared" ref="D17" si="2">SUM(D12:D16)</f>
        <v>23</v>
      </c>
      <c r="E17" s="80">
        <f t="shared" ref="E17" si="3">SUM(E12:E16)</f>
        <v>28</v>
      </c>
      <c r="F17" s="80">
        <f t="shared" ref="F17" si="4">SUM(F12:F16)</f>
        <v>35</v>
      </c>
      <c r="G17" s="80">
        <f t="shared" ref="G17" si="5">SUM(G12:G16)</f>
        <v>37</v>
      </c>
      <c r="H17" s="80">
        <f t="shared" ref="H17" si="6">SUM(H12:H16)</f>
        <v>36</v>
      </c>
      <c r="I17" s="40"/>
      <c r="J17" s="40"/>
      <c r="K17" s="40"/>
      <c r="L17" s="40"/>
      <c r="M17" s="40"/>
      <c r="N17" s="40"/>
      <c r="O17" s="40"/>
      <c r="P17" s="72"/>
    </row>
    <row r="18" spans="1:16" ht="15" customHeight="1">
      <c r="A18" s="67"/>
      <c r="B18" s="67"/>
      <c r="C18" s="67"/>
      <c r="D18" s="67"/>
      <c r="E18" s="68"/>
      <c r="F18" s="68"/>
      <c r="G18" s="68"/>
      <c r="H18" s="68"/>
      <c r="I18" s="68"/>
      <c r="J18" s="68"/>
      <c r="K18" s="68"/>
      <c r="L18" s="69"/>
      <c r="M18" s="69"/>
      <c r="N18" s="69"/>
      <c r="O18" s="69"/>
      <c r="P18" s="70"/>
    </row>
    <row r="19" spans="1:16" ht="15" customHeight="1">
      <c r="A19" s="71" t="s">
        <v>112</v>
      </c>
      <c r="B19" s="73">
        <f>B9+B17</f>
        <v>102</v>
      </c>
      <c r="C19" s="73">
        <f t="shared" ref="C19:H19" si="7">C9+C17</f>
        <v>97</v>
      </c>
      <c r="D19" s="73">
        <f t="shared" si="7"/>
        <v>90</v>
      </c>
      <c r="E19" s="73">
        <f t="shared" si="7"/>
        <v>96</v>
      </c>
      <c r="F19" s="73">
        <f t="shared" si="7"/>
        <v>99</v>
      </c>
      <c r="G19" s="73">
        <f t="shared" si="7"/>
        <v>99</v>
      </c>
      <c r="H19" s="73">
        <f t="shared" si="7"/>
        <v>98</v>
      </c>
      <c r="I19" s="73"/>
      <c r="J19" s="73"/>
      <c r="K19" s="73"/>
      <c r="L19" s="73"/>
      <c r="M19" s="73"/>
      <c r="N19" s="73"/>
      <c r="O19" s="73"/>
      <c r="P19" s="73"/>
    </row>
    <row r="20" spans="1:16" ht="15" customHeight="1"/>
    <row r="21" spans="1:16" ht="15" customHeight="1">
      <c r="A21" s="26"/>
    </row>
    <row r="22" spans="1:16" ht="15" customHeight="1">
      <c r="A22" s="88" t="s">
        <v>113</v>
      </c>
      <c r="B22" s="88"/>
      <c r="C22" s="88"/>
      <c r="D22" s="88"/>
      <c r="E22" s="88"/>
      <c r="F22" s="88"/>
      <c r="G22" s="88"/>
      <c r="H22" s="88"/>
    </row>
    <row r="23" spans="1:16" ht="15" customHeight="1">
      <c r="A23" s="87"/>
      <c r="B23" s="87"/>
      <c r="C23" s="87"/>
      <c r="D23" s="87"/>
      <c r="E23" s="87"/>
      <c r="F23" s="87"/>
    </row>
    <row r="24" spans="1:16" ht="15" customHeight="1">
      <c r="A24" s="67"/>
      <c r="B24" s="12" t="s">
        <v>18</v>
      </c>
      <c r="C24" s="12" t="s">
        <v>19</v>
      </c>
      <c r="D24" s="12" t="s">
        <v>20</v>
      </c>
      <c r="E24" s="12" t="s">
        <v>21</v>
      </c>
      <c r="F24" s="12" t="s">
        <v>22</v>
      </c>
      <c r="G24" s="12" t="s">
        <v>23</v>
      </c>
      <c r="H24" s="12" t="s">
        <v>24</v>
      </c>
    </row>
    <row r="25" spans="1:16" ht="15" customHeight="1">
      <c r="A25" s="71" t="s">
        <v>65</v>
      </c>
      <c r="B25" s="71"/>
      <c r="C25" s="71"/>
      <c r="D25" s="71"/>
      <c r="E25" s="68"/>
      <c r="F25" s="68"/>
    </row>
    <row r="26" spans="1:16" ht="15" customHeight="1">
      <c r="A26" s="74" t="s">
        <v>64</v>
      </c>
      <c r="B26" s="77">
        <f>'1971-77'!B37</f>
        <v>5383</v>
      </c>
      <c r="C26" s="77">
        <f>'1971-77'!C37</f>
        <v>5510</v>
      </c>
      <c r="D26" s="77">
        <f>'1971-77'!D37</f>
        <v>5613</v>
      </c>
      <c r="E26" s="77">
        <f>'1971-77'!E37</f>
        <v>5620</v>
      </c>
      <c r="F26" s="77">
        <f>'1971-77'!F37</f>
        <v>5243</v>
      </c>
      <c r="G26" s="77">
        <f>'1971-77'!G37</f>
        <v>5692</v>
      </c>
      <c r="H26" s="77">
        <f>'1971-77'!H37</f>
        <v>5239</v>
      </c>
    </row>
    <row r="27" spans="1:16" ht="15" customHeight="1">
      <c r="A27" s="74" t="s">
        <v>84</v>
      </c>
      <c r="B27" s="77">
        <f>'1971-77'!B80</f>
        <v>768</v>
      </c>
      <c r="C27" s="77">
        <f>'1971-77'!C80</f>
        <v>768</v>
      </c>
      <c r="D27" s="77">
        <f>'1971-77'!D80</f>
        <v>743</v>
      </c>
      <c r="E27" s="77">
        <f>'1971-77'!E80</f>
        <v>781</v>
      </c>
      <c r="F27" s="77">
        <f>'1971-77'!F80</f>
        <v>753</v>
      </c>
      <c r="G27" s="77">
        <f>'1971-77'!G80</f>
        <v>713</v>
      </c>
      <c r="H27" s="77">
        <f>'1971-77'!H80</f>
        <v>775</v>
      </c>
    </row>
    <row r="28" spans="1:16" ht="15" customHeight="1">
      <c r="A28" s="75" t="s">
        <v>102</v>
      </c>
      <c r="B28" s="77">
        <f>'1971-77'!B138</f>
        <v>393</v>
      </c>
      <c r="C28" s="77">
        <f>'1971-77'!C138</f>
        <v>366</v>
      </c>
      <c r="D28" s="77">
        <f>'1971-77'!D138</f>
        <v>317</v>
      </c>
      <c r="E28" s="77">
        <f>'1971-77'!E138</f>
        <v>309</v>
      </c>
      <c r="F28" s="77">
        <f>'1971-77'!F138</f>
        <v>322</v>
      </c>
      <c r="G28" s="77">
        <f>'1971-77'!G138</f>
        <v>308</v>
      </c>
      <c r="H28" s="77">
        <f>'1971-77'!H138</f>
        <v>308</v>
      </c>
    </row>
    <row r="29" spans="1:16" ht="15" customHeight="1">
      <c r="A29" s="71" t="s">
        <v>110</v>
      </c>
      <c r="B29" s="80">
        <f>SUM(B26:B28)</f>
        <v>6544</v>
      </c>
      <c r="C29" s="80">
        <f t="shared" ref="C29:H29" si="8">SUM(C26:C28)</f>
        <v>6644</v>
      </c>
      <c r="D29" s="80">
        <f t="shared" si="8"/>
        <v>6673</v>
      </c>
      <c r="E29" s="80">
        <f t="shared" si="8"/>
        <v>6710</v>
      </c>
      <c r="F29" s="80">
        <f t="shared" si="8"/>
        <v>6318</v>
      </c>
      <c r="G29" s="80">
        <f t="shared" si="8"/>
        <v>6713</v>
      </c>
      <c r="H29" s="80">
        <f t="shared" si="8"/>
        <v>6322</v>
      </c>
    </row>
    <row r="30" spans="1:16" ht="15" customHeight="1">
      <c r="A30" s="67"/>
      <c r="B30" s="67"/>
      <c r="C30" s="67"/>
      <c r="D30" s="67"/>
      <c r="E30" s="67"/>
      <c r="F30" s="67"/>
      <c r="G30" s="67"/>
      <c r="H30" s="67"/>
    </row>
    <row r="31" spans="1:16" ht="15" customHeight="1">
      <c r="A31" s="71" t="s">
        <v>75</v>
      </c>
      <c r="B31" s="71"/>
      <c r="C31" s="71"/>
      <c r="D31" s="71"/>
      <c r="E31" s="71"/>
      <c r="F31" s="71"/>
      <c r="G31" s="71"/>
      <c r="H31" s="71"/>
    </row>
    <row r="32" spans="1:16" ht="15" customHeight="1">
      <c r="A32" s="74" t="s">
        <v>64</v>
      </c>
      <c r="B32" s="78">
        <f>'1971-77'!B61</f>
        <v>1560</v>
      </c>
      <c r="C32" s="78">
        <f>'1971-77'!C61</f>
        <v>2089</v>
      </c>
      <c r="D32" s="78">
        <f>'1971-77'!D61</f>
        <v>2008</v>
      </c>
      <c r="E32" s="78">
        <f>'1971-77'!E61</f>
        <v>2106</v>
      </c>
      <c r="F32" s="78">
        <f>'1971-77'!F61</f>
        <v>2123</v>
      </c>
      <c r="G32" s="78">
        <f>'1971-77'!G61</f>
        <v>1915</v>
      </c>
      <c r="H32" s="78">
        <f>'1971-77'!H61</f>
        <v>1533</v>
      </c>
    </row>
    <row r="33" spans="1:17" ht="15" customHeight="1">
      <c r="A33" s="74" t="s">
        <v>84</v>
      </c>
      <c r="B33" s="78">
        <f>'1971-77'!B94</f>
        <v>346</v>
      </c>
      <c r="C33" s="78">
        <f>'1971-77'!C94</f>
        <v>358</v>
      </c>
      <c r="D33" s="78">
        <f>'1971-77'!D94</f>
        <v>318</v>
      </c>
      <c r="E33" s="78">
        <f>'1971-77'!E94</f>
        <v>334</v>
      </c>
      <c r="F33" s="78">
        <f>'1971-77'!F94</f>
        <v>334</v>
      </c>
      <c r="G33" s="78">
        <f>'1971-77'!G94</f>
        <v>289</v>
      </c>
      <c r="H33" s="78">
        <f>'1971-77'!H94</f>
        <v>289</v>
      </c>
    </row>
    <row r="34" spans="1:17" ht="15" customHeight="1">
      <c r="A34" s="76" t="s">
        <v>111</v>
      </c>
      <c r="B34" s="78">
        <f>'1971-77'!B148</f>
        <v>48</v>
      </c>
      <c r="C34" s="78">
        <f>'1971-77'!C148</f>
        <v>30</v>
      </c>
      <c r="D34" s="78">
        <f>'1971-77'!D148</f>
        <v>36</v>
      </c>
      <c r="E34" s="78">
        <f>'1971-77'!E148</f>
        <v>36</v>
      </c>
      <c r="F34" s="78">
        <f>'1971-77'!F148</f>
        <v>44</v>
      </c>
      <c r="G34" s="78">
        <f>'1971-77'!G148</f>
        <v>54</v>
      </c>
      <c r="H34" s="78">
        <f>'1971-77'!H148</f>
        <v>54</v>
      </c>
    </row>
    <row r="35" spans="1:17" ht="15" customHeight="1">
      <c r="A35" s="76" t="s">
        <v>293</v>
      </c>
      <c r="B35" s="78">
        <f>'1971-77'!B157</f>
        <v>0</v>
      </c>
      <c r="C35" s="78">
        <f>'1971-77'!C157</f>
        <v>0</v>
      </c>
      <c r="D35" s="78">
        <f>'1971-77'!D157</f>
        <v>7</v>
      </c>
      <c r="E35" s="78">
        <f>'1971-77'!E157</f>
        <v>15</v>
      </c>
      <c r="F35" s="78">
        <f>'1971-77'!F157</f>
        <v>253</v>
      </c>
      <c r="G35" s="78">
        <f>'1971-77'!G157</f>
        <v>390</v>
      </c>
      <c r="H35" s="78">
        <f>'1971-77'!H157</f>
        <v>390</v>
      </c>
    </row>
    <row r="36" spans="1:17" ht="15" customHeight="1">
      <c r="A36" s="76" t="s">
        <v>299</v>
      </c>
      <c r="B36" s="78">
        <f>'1971-77'!B167</f>
        <v>0</v>
      </c>
      <c r="C36" s="78">
        <f>'1971-77'!C167</f>
        <v>0</v>
      </c>
      <c r="D36" s="78">
        <f>'1971-77'!D167</f>
        <v>0</v>
      </c>
      <c r="E36" s="78">
        <f>'1971-77'!E167</f>
        <v>0</v>
      </c>
      <c r="F36" s="78">
        <f>'1971-77'!F167</f>
        <v>98</v>
      </c>
      <c r="G36" s="78">
        <f>'1971-77'!G167</f>
        <v>155</v>
      </c>
      <c r="H36" s="78">
        <f>'1971-77'!H167</f>
        <v>155</v>
      </c>
    </row>
    <row r="37" spans="1:17" s="12" customFormat="1" ht="15" customHeight="1">
      <c r="A37" s="71" t="s">
        <v>110</v>
      </c>
      <c r="B37" s="80">
        <f>SUM(B32:B36)</f>
        <v>1954</v>
      </c>
      <c r="C37" s="80">
        <f t="shared" ref="C37:H37" si="9">SUM(C32:C36)</f>
        <v>2477</v>
      </c>
      <c r="D37" s="80">
        <f t="shared" si="9"/>
        <v>2369</v>
      </c>
      <c r="E37" s="80">
        <f t="shared" si="9"/>
        <v>2491</v>
      </c>
      <c r="F37" s="80">
        <f t="shared" si="9"/>
        <v>2852</v>
      </c>
      <c r="G37" s="80">
        <f t="shared" si="9"/>
        <v>2803</v>
      </c>
      <c r="H37" s="80">
        <f t="shared" si="9"/>
        <v>2421</v>
      </c>
      <c r="N37"/>
      <c r="O37"/>
      <c r="Q37"/>
    </row>
    <row r="38" spans="1:17" s="12" customFormat="1" ht="15" customHeight="1">
      <c r="A38" s="67"/>
      <c r="B38" s="67"/>
      <c r="C38" s="67"/>
      <c r="D38" s="67"/>
      <c r="E38" s="67"/>
      <c r="F38" s="67"/>
      <c r="G38" s="67"/>
      <c r="H38" s="67"/>
      <c r="N38"/>
      <c r="O38"/>
      <c r="Q38"/>
    </row>
    <row r="39" spans="1:17" s="12" customFormat="1" ht="15" customHeight="1">
      <c r="A39" s="71" t="s">
        <v>114</v>
      </c>
      <c r="B39" s="80">
        <f>B29+B37</f>
        <v>8498</v>
      </c>
      <c r="C39" s="80">
        <f t="shared" ref="C39:H39" si="10">C29+C37</f>
        <v>9121</v>
      </c>
      <c r="D39" s="80">
        <f t="shared" si="10"/>
        <v>9042</v>
      </c>
      <c r="E39" s="80">
        <f t="shared" si="10"/>
        <v>9201</v>
      </c>
      <c r="F39" s="80">
        <f t="shared" si="10"/>
        <v>9170</v>
      </c>
      <c r="G39" s="80">
        <f t="shared" si="10"/>
        <v>9516</v>
      </c>
      <c r="H39" s="80">
        <f t="shared" si="10"/>
        <v>8743</v>
      </c>
      <c r="N39"/>
      <c r="O39"/>
      <c r="Q39"/>
    </row>
    <row r="40" spans="1:17" s="12" customFormat="1" ht="12.75" customHeight="1">
      <c r="A40"/>
      <c r="B40"/>
      <c r="C40"/>
      <c r="D40"/>
      <c r="N40"/>
      <c r="O40"/>
      <c r="Q40"/>
    </row>
    <row r="41" spans="1:17" s="12" customFormat="1" ht="12.75" customHeight="1">
      <c r="A41"/>
      <c r="B41"/>
      <c r="C41"/>
      <c r="D41"/>
      <c r="N41"/>
      <c r="O41"/>
      <c r="Q41"/>
    </row>
    <row r="42" spans="1:17" s="12" customFormat="1" ht="12.75" customHeight="1">
      <c r="A42"/>
      <c r="B42"/>
      <c r="C42"/>
      <c r="D42"/>
      <c r="N42"/>
      <c r="O42"/>
      <c r="Q42"/>
    </row>
    <row r="43" spans="1:17" s="12" customFormat="1" ht="12.75" customHeight="1">
      <c r="A43"/>
      <c r="B43"/>
      <c r="C43"/>
      <c r="D43"/>
      <c r="N43"/>
      <c r="O43"/>
      <c r="Q43"/>
    </row>
    <row r="44" spans="1:17" s="12" customFormat="1" ht="12.75" customHeight="1">
      <c r="A44"/>
      <c r="B44"/>
      <c r="C44"/>
      <c r="D44"/>
      <c r="N44"/>
      <c r="O44"/>
      <c r="Q44"/>
    </row>
    <row r="45" spans="1:17" s="12" customFormat="1" ht="12.75" customHeight="1">
      <c r="A45"/>
      <c r="B45"/>
      <c r="C45"/>
      <c r="D45"/>
      <c r="N45"/>
      <c r="O45"/>
      <c r="Q45"/>
    </row>
    <row r="46" spans="1:17" s="12" customFormat="1" ht="12.75" customHeight="1">
      <c r="A46"/>
      <c r="B46"/>
      <c r="C46"/>
      <c r="D46"/>
      <c r="N46"/>
      <c r="O46"/>
      <c r="Q46"/>
    </row>
    <row r="47" spans="1:17" s="12" customFormat="1" ht="12.75" customHeight="1">
      <c r="A47"/>
      <c r="B47"/>
      <c r="C47"/>
      <c r="D47"/>
      <c r="N47"/>
      <c r="O47"/>
      <c r="Q47"/>
    </row>
    <row r="48" spans="1:17" s="12" customFormat="1" ht="12.75" customHeight="1">
      <c r="A48"/>
      <c r="B48"/>
      <c r="C48"/>
      <c r="D48"/>
      <c r="N48"/>
      <c r="O48"/>
      <c r="Q48"/>
    </row>
    <row r="49" spans="1:17" s="12" customFormat="1" ht="12.75" customHeight="1">
      <c r="A49"/>
      <c r="B49"/>
      <c r="C49"/>
      <c r="D49"/>
      <c r="N49"/>
      <c r="O49"/>
      <c r="Q49"/>
    </row>
    <row r="50" spans="1:17" s="12" customFormat="1" ht="12.75" customHeight="1">
      <c r="A50"/>
      <c r="B50"/>
      <c r="C50"/>
      <c r="D50"/>
      <c r="N50"/>
      <c r="O50"/>
      <c r="Q50"/>
    </row>
    <row r="51" spans="1:17" s="12" customFormat="1" ht="12.75" customHeight="1">
      <c r="A51"/>
      <c r="B51"/>
      <c r="C51"/>
      <c r="D51"/>
      <c r="N51"/>
      <c r="O51"/>
      <c r="Q51"/>
    </row>
    <row r="52" spans="1:17" s="12" customFormat="1" ht="12.75" customHeight="1">
      <c r="A52"/>
      <c r="B52"/>
      <c r="C52"/>
      <c r="D52"/>
      <c r="N52"/>
      <c r="O52"/>
      <c r="Q52"/>
    </row>
    <row r="53" spans="1:17" ht="12.75" customHeight="1"/>
    <row r="54" spans="1:17" ht="12.75" customHeight="1"/>
    <row r="55" spans="1:17" ht="12.75" customHeight="1"/>
    <row r="56" spans="1:17" ht="12.75" customHeight="1"/>
    <row r="57" spans="1:17" ht="12.75" customHeight="1"/>
    <row r="58" spans="1:17" ht="12.75" customHeight="1"/>
    <row r="59" spans="1:17" ht="12.75" customHeight="1"/>
    <row r="60" spans="1:17" ht="12.75" customHeight="1"/>
    <row r="61" spans="1:17" ht="12.75" customHeight="1"/>
    <row r="62" spans="1:17" ht="12.75" customHeight="1"/>
    <row r="63" spans="1:17" ht="12.75" customHeight="1"/>
    <row r="64" spans="1:17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</sheetData>
  <mergeCells count="2">
    <mergeCell ref="A2:H2"/>
    <mergeCell ref="A22:H22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Hewlett-Packard Company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Rafael Silvestrini Hernandez</dc:creator>
  <cp:keywords/>
  <dc:description/>
  <cp:lastModifiedBy>Francisco Pesante</cp:lastModifiedBy>
  <cp:revision/>
  <dcterms:created xsi:type="dcterms:W3CDTF">2015-07-09T14:23:28Z</dcterms:created>
  <dcterms:modified xsi:type="dcterms:W3CDTF">2025-12-17T11:01:48Z</dcterms:modified>
  <cp:category/>
  <cp:contentStatus/>
</cp:coreProperties>
</file>